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chart14.xml" ContentType="application/vnd.openxmlformats-officedocument.drawingml.chart+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10.xml" ContentType="application/vnd.openxmlformats-officedocument.drawing+xml"/>
  <Override PartName="/xl/charts/chart19.xml" ContentType="application/vnd.openxmlformats-officedocument.drawingml.chart+xml"/>
  <Override PartName="/xl/drawings/drawing11.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F:\6_Petijumi\2018\Partiju_aptauja\Atbildes\1_20180806_JKP\"/>
    </mc:Choice>
  </mc:AlternateContent>
  <bookViews>
    <workbookView xWindow="0" yWindow="0" windowWidth="28800" windowHeight="12435" firstSheet="6" activeTab="9"/>
  </bookViews>
  <sheets>
    <sheet name="Par aptauju" sheetId="1" r:id="rId1"/>
    <sheet name="Par partiju" sheetId="2" r:id="rId2"/>
    <sheet name="Izdevumi" sheetId="3" r:id="rId3"/>
    <sheet name="Ieņēmumi" sheetId="4" r:id="rId4"/>
    <sheet name="Rezerves" sheetId="5" r:id="rId5"/>
    <sheet name="Budžeta ieņēmumi un izdevumi" sheetId="6" r:id="rId6"/>
    <sheet name="Budžeta bilance" sheetId="7" r:id="rId7"/>
    <sheet name="Valsts parāds" sheetId="8" r:id="rId8"/>
    <sheet name="Riski finansēm" sheetId="9" r:id="rId9"/>
    <sheet name="Pārmaiņu rezultāts" sheetId="10" r:id="rId10"/>
    <sheet name="Partiju salīdzinājums" sheetId="11" r:id="rId11"/>
    <sheet name="Makro" sheetId="12" state="hidden" r:id="rId12"/>
    <sheet name="Kopa_rezerves" sheetId="13" state="hidden" r:id="rId13"/>
    <sheet name="LNG_2008-2018" sheetId="14" state="hidden" r:id="rId14"/>
    <sheet name="Apro_rezerve_2010-2018" sheetId="15" state="hidden" r:id="rId15"/>
    <sheet name="Parads_1902" sheetId="16" state="hidden" r:id="rId16"/>
    <sheet name="Parads_2605" sheetId="17" state="hidden" r:id="rId17"/>
    <sheet name="Deficits_0103" sheetId="18" state="hidden" r:id="rId18"/>
    <sheet name="Deficits_2004" sheetId="19" state="hidden" r:id="rId19"/>
    <sheet name="Izdevumi_potencials" sheetId="20" state="hidden" r:id="rId20"/>
    <sheet name="Tax_2_GDP_0103" sheetId="21" state="hidden" r:id="rId21"/>
    <sheet name="Tax_2_GDP_2605" sheetId="22" state="hidden" r:id="rId22"/>
    <sheet name="GG_TE_TR_0103" sheetId="23" state="hidden" r:id="rId23"/>
    <sheet name="GG_TE_TR_2605" sheetId="24" state="hidden" r:id="rId24"/>
    <sheet name="LNG" sheetId="25" state="hidden" r:id="rId25"/>
    <sheet name="COFOG" sheetId="26" state="hidden" r:id="rId26"/>
    <sheet name="COFOG_2016" sheetId="27" state="hidden" r:id="rId27"/>
    <sheet name="Ienemumi" sheetId="28" state="hidden" r:id="rId28"/>
  </sheets>
  <definedNames>
    <definedName name="solver_adj" localSheetId="11">Makro!$Q$64:$S$64</definedName>
    <definedName name="solver_opt" localSheetId="11">Makro!$T$69</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29" i="4" l="1"/>
  <c r="E29" i="4"/>
  <c r="D29" i="4"/>
  <c r="F27" i="4"/>
  <c r="E27" i="4"/>
  <c r="D27" i="4"/>
  <c r="F26" i="4"/>
  <c r="E26" i="4"/>
  <c r="D26" i="4"/>
  <c r="F25" i="4"/>
  <c r="E25" i="4"/>
  <c r="D25" i="4"/>
  <c r="C29" i="4"/>
  <c r="C27" i="4"/>
  <c r="C26" i="4"/>
  <c r="C25" i="4"/>
  <c r="F30" i="4" l="1"/>
  <c r="E30" i="4"/>
  <c r="D30" i="4"/>
  <c r="C30" i="4"/>
  <c r="G29" i="3" l="1"/>
  <c r="F29" i="3"/>
  <c r="E29" i="3"/>
  <c r="B29" i="3" s="1"/>
  <c r="D29" i="3"/>
  <c r="E28" i="3"/>
  <c r="G35" i="3"/>
  <c r="G34" i="3"/>
  <c r="G32" i="3"/>
  <c r="G31" i="3"/>
  <c r="G28" i="3"/>
  <c r="G26" i="3"/>
  <c r="F35" i="3"/>
  <c r="F34" i="3"/>
  <c r="F32" i="3"/>
  <c r="F31" i="3"/>
  <c r="F28" i="3"/>
  <c r="B28" i="3" s="1"/>
  <c r="F26" i="3"/>
  <c r="E35" i="3"/>
  <c r="E34" i="3"/>
  <c r="B34" i="3" s="1"/>
  <c r="E32" i="3"/>
  <c r="E31" i="3"/>
  <c r="E26" i="3"/>
  <c r="E23" i="3"/>
  <c r="D34" i="3"/>
  <c r="D26" i="3"/>
  <c r="D28" i="3"/>
  <c r="D35" i="3"/>
  <c r="A35" i="3" s="1"/>
  <c r="D31" i="3"/>
  <c r="D32" i="3"/>
  <c r="A28" i="3" l="1"/>
  <c r="E37" i="3"/>
  <c r="F37" i="3"/>
  <c r="G37" i="3"/>
  <c r="B32" i="3"/>
  <c r="B26" i="3"/>
  <c r="A31" i="3"/>
  <c r="A34" i="3"/>
  <c r="B35" i="3"/>
  <c r="A32" i="3"/>
  <c r="B31" i="3"/>
  <c r="A26" i="3"/>
  <c r="A29" i="3"/>
  <c r="D37" i="3"/>
  <c r="C16" i="5"/>
  <c r="C4" i="5" s="1"/>
  <c r="C17" i="5"/>
  <c r="C5" i="5" s="1"/>
  <c r="D9" i="6" s="1"/>
  <c r="D10" i="6" s="1"/>
  <c r="E23" i="25"/>
  <c r="D23" i="25"/>
  <c r="C23" i="25"/>
  <c r="B23" i="25"/>
  <c r="I20" i="25"/>
  <c r="H20" i="25"/>
  <c r="G20" i="25"/>
  <c r="F20" i="25"/>
  <c r="E20" i="25"/>
  <c r="D20" i="25"/>
  <c r="C20" i="25"/>
  <c r="K20" i="25" s="1"/>
  <c r="B20" i="25"/>
  <c r="J20" i="25" s="1"/>
  <c r="K19" i="25"/>
  <c r="J19" i="25"/>
  <c r="K18" i="25"/>
  <c r="J18" i="25"/>
  <c r="K17" i="25"/>
  <c r="J17" i="25"/>
  <c r="K16" i="25"/>
  <c r="J16" i="25"/>
  <c r="K15" i="25"/>
  <c r="J15" i="25"/>
  <c r="K14" i="25"/>
  <c r="J14" i="25"/>
  <c r="K13" i="25"/>
  <c r="J13" i="25"/>
  <c r="K12" i="25"/>
  <c r="J12" i="25"/>
  <c r="K11" i="25"/>
  <c r="J11" i="25"/>
  <c r="K10" i="25"/>
  <c r="J10" i="25"/>
  <c r="K9" i="25"/>
  <c r="J9" i="25"/>
  <c r="K8" i="25"/>
  <c r="J8" i="25"/>
  <c r="K7" i="25"/>
  <c r="J7" i="25"/>
  <c r="K6" i="25"/>
  <c r="J6" i="25"/>
  <c r="K5" i="25"/>
  <c r="J5" i="25"/>
  <c r="K4" i="25"/>
  <c r="J4" i="25"/>
  <c r="O35" i="20"/>
  <c r="N35" i="20"/>
  <c r="M35" i="20"/>
  <c r="L35" i="20"/>
  <c r="K35" i="20"/>
  <c r="P32" i="20"/>
  <c r="P35" i="20" s="1"/>
  <c r="G12" i="20"/>
  <c r="F12" i="20"/>
  <c r="E12" i="20"/>
  <c r="D12" i="20"/>
  <c r="G11" i="20"/>
  <c r="F11" i="20"/>
  <c r="E11" i="20"/>
  <c r="D11" i="20"/>
  <c r="G8" i="20"/>
  <c r="F8" i="20"/>
  <c r="E8" i="20"/>
  <c r="D8" i="20"/>
  <c r="G7" i="20"/>
  <c r="F7" i="20"/>
  <c r="E7" i="20"/>
  <c r="D7" i="20"/>
  <c r="N34" i="18"/>
  <c r="M34" i="18"/>
  <c r="L11" i="15"/>
  <c r="J11" i="15"/>
  <c r="I11" i="15"/>
  <c r="F11" i="15"/>
  <c r="D11" i="15"/>
  <c r="C11" i="15"/>
  <c r="B11" i="15"/>
  <c r="K6" i="15"/>
  <c r="K11" i="15" s="1"/>
  <c r="H6" i="15"/>
  <c r="H11" i="15" s="1"/>
  <c r="G6" i="15"/>
  <c r="G11" i="15" s="1"/>
  <c r="E6" i="15"/>
  <c r="E11" i="15" s="1"/>
  <c r="Q20" i="14"/>
  <c r="P20" i="14"/>
  <c r="P23" i="14" s="1"/>
  <c r="O20" i="14"/>
  <c r="O23" i="14" s="1"/>
  <c r="N20" i="14"/>
  <c r="N23" i="14" s="1"/>
  <c r="M20" i="14"/>
  <c r="M23" i="14" s="1"/>
  <c r="L20" i="14"/>
  <c r="L23" i="14" s="1"/>
  <c r="K20" i="14"/>
  <c r="K23" i="14" s="1"/>
  <c r="J20" i="14"/>
  <c r="I20" i="14"/>
  <c r="I23" i="14" s="1"/>
  <c r="H20" i="14"/>
  <c r="G20" i="14"/>
  <c r="G23" i="14" s="1"/>
  <c r="F20" i="14"/>
  <c r="F23" i="14"/>
  <c r="E20" i="14"/>
  <c r="D20" i="14"/>
  <c r="C20" i="14"/>
  <c r="C23" i="14"/>
  <c r="B20" i="14"/>
  <c r="L5" i="13"/>
  <c r="K5" i="13"/>
  <c r="J5" i="13"/>
  <c r="I5" i="13"/>
  <c r="H5" i="13"/>
  <c r="G5" i="13"/>
  <c r="F5" i="13"/>
  <c r="E5" i="13"/>
  <c r="J4" i="13"/>
  <c r="I4" i="13"/>
  <c r="F4" i="13"/>
  <c r="E4" i="13"/>
  <c r="D4" i="13"/>
  <c r="C4" i="13"/>
  <c r="L3" i="13"/>
  <c r="K3" i="13"/>
  <c r="J3" i="13"/>
  <c r="I3" i="13"/>
  <c r="H3" i="13"/>
  <c r="G3" i="13"/>
  <c r="F3" i="13"/>
  <c r="E3" i="13"/>
  <c r="D3" i="13"/>
  <c r="C3" i="13"/>
  <c r="Q86" i="12"/>
  <c r="Q85" i="12"/>
  <c r="T79" i="12"/>
  <c r="S79" i="12"/>
  <c r="R79" i="12"/>
  <c r="Q79" i="12"/>
  <c r="P79" i="12"/>
  <c r="O79" i="12"/>
  <c r="N79" i="12"/>
  <c r="M79" i="12"/>
  <c r="L79" i="12"/>
  <c r="A78" i="12"/>
  <c r="A79" i="12" s="1"/>
  <c r="A80" i="12" s="1"/>
  <c r="X75" i="12"/>
  <c r="W75" i="12"/>
  <c r="V75" i="12"/>
  <c r="U75" i="12"/>
  <c r="T75" i="12"/>
  <c r="S75" i="12"/>
  <c r="R75" i="12"/>
  <c r="Q75" i="12"/>
  <c r="P75" i="12"/>
  <c r="O75" i="12"/>
  <c r="N75" i="12"/>
  <c r="S81" i="12"/>
  <c r="M75" i="12"/>
  <c r="L75" i="12"/>
  <c r="K75" i="12"/>
  <c r="K81" i="12" s="1"/>
  <c r="A10" i="12"/>
  <c r="A11" i="12" s="1"/>
  <c r="A12" i="12" s="1"/>
  <c r="A13" i="12" s="1"/>
  <c r="A14" i="12" s="1"/>
  <c r="A15" i="12" s="1"/>
  <c r="A16" i="12" s="1"/>
  <c r="A18" i="12" s="1"/>
  <c r="A19" i="12" s="1"/>
  <c r="A20" i="12" s="1"/>
  <c r="A21" i="12" s="1"/>
  <c r="A22" i="12" s="1"/>
  <c r="A23" i="12" s="1"/>
  <c r="A24" i="12" s="1"/>
  <c r="A26" i="12" s="1"/>
  <c r="A27" i="12" s="1"/>
  <c r="A28" i="12" s="1"/>
  <c r="A29" i="12" s="1"/>
  <c r="A30" i="12" s="1"/>
  <c r="A31" i="12" s="1"/>
  <c r="A32" i="12" s="1"/>
  <c r="A34" i="12" s="1"/>
  <c r="A35" i="12" s="1"/>
  <c r="A36" i="12" s="1"/>
  <c r="A37" i="12" s="1"/>
  <c r="A38" i="12" s="1"/>
  <c r="A39" i="12" s="1"/>
  <c r="A40" i="12" s="1"/>
  <c r="A41" i="12" s="1"/>
  <c r="A43" i="12" s="1"/>
  <c r="A44" i="12" s="1"/>
  <c r="A45" i="12" s="1"/>
  <c r="A46" i="12" s="1"/>
  <c r="A47" i="12" s="1"/>
  <c r="A48" i="12" s="1"/>
  <c r="A49" i="12" s="1"/>
  <c r="A51" i="12" s="1"/>
  <c r="A53" i="12" s="1"/>
  <c r="A54" i="12" s="1"/>
  <c r="A55" i="12" s="1"/>
  <c r="A56" i="12" s="1"/>
  <c r="A57" i="12" s="1"/>
  <c r="A58" i="12" s="1"/>
  <c r="A60" i="12" s="1"/>
  <c r="A61" i="12" s="1"/>
  <c r="A62" i="12" s="1"/>
  <c r="A63" i="12" s="1"/>
  <c r="A64" i="12" s="1"/>
  <c r="A65" i="12" s="1"/>
  <c r="A66" i="12" s="1"/>
  <c r="A67" i="12" s="1"/>
  <c r="A68" i="12" s="1"/>
  <c r="A70" i="12" s="1"/>
  <c r="A71" i="12" s="1"/>
  <c r="A72" i="12" s="1"/>
  <c r="A74" i="12" s="1"/>
  <c r="X7" i="12"/>
  <c r="W7" i="12"/>
  <c r="V7" i="12"/>
  <c r="U7" i="12"/>
  <c r="K7" i="12"/>
  <c r="J7" i="12"/>
  <c r="I7" i="12"/>
  <c r="H7" i="12"/>
  <c r="G7" i="12"/>
  <c r="F7" i="12"/>
  <c r="U6" i="12"/>
  <c r="L3" i="6" s="1"/>
  <c r="F5" i="10"/>
  <c r="E5" i="10"/>
  <c r="D5" i="10"/>
  <c r="F23" i="9"/>
  <c r="E23" i="9"/>
  <c r="D23" i="9"/>
  <c r="C23" i="9"/>
  <c r="F47" i="8"/>
  <c r="O15" i="8"/>
  <c r="N15" i="8"/>
  <c r="G9" i="8"/>
  <c r="G8" i="8" s="1"/>
  <c r="F8" i="8"/>
  <c r="E8" i="8"/>
  <c r="D8" i="8"/>
  <c r="O18" i="7"/>
  <c r="N18" i="7"/>
  <c r="O16" i="7"/>
  <c r="O15" i="7" s="1"/>
  <c r="N16" i="7"/>
  <c r="N33" i="6"/>
  <c r="N17" i="7" s="1"/>
  <c r="O31" i="6"/>
  <c r="N31" i="6"/>
  <c r="O29" i="6"/>
  <c r="O27" i="6"/>
  <c r="O28" i="6" s="1"/>
  <c r="N27" i="6"/>
  <c r="N28" i="6" s="1"/>
  <c r="M27" i="6"/>
  <c r="M28" i="6"/>
  <c r="O25" i="6"/>
  <c r="O26" i="6" s="1"/>
  <c r="N25" i="6"/>
  <c r="N26" i="6"/>
  <c r="M25" i="6"/>
  <c r="M26" i="6" s="1"/>
  <c r="L25" i="6"/>
  <c r="L26" i="6" s="1"/>
  <c r="K25" i="6"/>
  <c r="K26" i="6" s="1"/>
  <c r="J25" i="6"/>
  <c r="J26" i="6" s="1"/>
  <c r="I25" i="6"/>
  <c r="I26" i="6" s="1"/>
  <c r="H25" i="6"/>
  <c r="H26" i="6" s="1"/>
  <c r="G25" i="6"/>
  <c r="G26" i="6" s="1"/>
  <c r="N23" i="6"/>
  <c r="N24" i="6" s="1"/>
  <c r="L23" i="6"/>
  <c r="L24" i="6" s="1"/>
  <c r="J23" i="6"/>
  <c r="J24" i="6" s="1"/>
  <c r="H23" i="6"/>
  <c r="H24" i="6" s="1"/>
  <c r="F23" i="6"/>
  <c r="F24" i="6" s="1"/>
  <c r="O23" i="6"/>
  <c r="O24" i="6" s="1"/>
  <c r="M23" i="6"/>
  <c r="M24" i="6"/>
  <c r="K23" i="6"/>
  <c r="K24" i="6" s="1"/>
  <c r="I23" i="6"/>
  <c r="I24" i="6"/>
  <c r="G23" i="6"/>
  <c r="G24" i="6" s="1"/>
  <c r="E23" i="6"/>
  <c r="E24" i="6" s="1"/>
  <c r="O21" i="6"/>
  <c r="Q32" i="20" s="1"/>
  <c r="L14" i="6"/>
  <c r="L13" i="6" s="1"/>
  <c r="K13" i="6"/>
  <c r="J13" i="6"/>
  <c r="I13" i="6"/>
  <c r="L12" i="6"/>
  <c r="L11" i="6" s="1"/>
  <c r="L4" i="6"/>
  <c r="K11" i="6"/>
  <c r="K3" i="6"/>
  <c r="J11" i="6"/>
  <c r="J15" i="6" s="1"/>
  <c r="J16" i="6" s="1"/>
  <c r="E3" i="10" s="1"/>
  <c r="J3" i="6"/>
  <c r="I11" i="6"/>
  <c r="I3" i="6"/>
  <c r="L8" i="6"/>
  <c r="K8" i="6"/>
  <c r="J8" i="6"/>
  <c r="I8" i="6"/>
  <c r="L6" i="6"/>
  <c r="K6" i="6"/>
  <c r="J6" i="6"/>
  <c r="I6" i="6"/>
  <c r="M25" i="5"/>
  <c r="L25" i="5"/>
  <c r="K25" i="5"/>
  <c r="J25" i="5"/>
  <c r="I25" i="5"/>
  <c r="H25" i="5"/>
  <c r="G25" i="5"/>
  <c r="F25" i="5"/>
  <c r="E25" i="5"/>
  <c r="D25" i="5"/>
  <c r="C25" i="5"/>
  <c r="E17" i="5"/>
  <c r="K9" i="6" s="1"/>
  <c r="D17" i="5"/>
  <c r="J9" i="6" s="1"/>
  <c r="I9" i="6"/>
  <c r="C15" i="5"/>
  <c r="D15" i="5" s="1"/>
  <c r="I5" i="6"/>
  <c r="D5" i="6"/>
  <c r="D6" i="6" s="1"/>
  <c r="E47" i="4"/>
  <c r="F23" i="4"/>
  <c r="E23" i="4"/>
  <c r="F11" i="6" s="1"/>
  <c r="D23" i="4"/>
  <c r="C23" i="4"/>
  <c r="D11" i="6" s="1"/>
  <c r="D12" i="6" s="1"/>
  <c r="G23" i="3"/>
  <c r="F23" i="3"/>
  <c r="D23" i="3"/>
  <c r="E5" i="6"/>
  <c r="E6" i="6" s="1"/>
  <c r="G5" i="10"/>
  <c r="F5" i="6"/>
  <c r="F6" i="6" s="1"/>
  <c r="E4" i="8"/>
  <c r="R12" i="16" s="1"/>
  <c r="G5" i="6"/>
  <c r="G6" i="6" s="1"/>
  <c r="F4" i="8"/>
  <c r="C11" i="11" s="1"/>
  <c r="G4" i="8" l="1"/>
  <c r="T12" i="16" s="1"/>
  <c r="N81" i="12"/>
  <c r="C18" i="5"/>
  <c r="E11" i="6"/>
  <c r="E12" i="6" s="1"/>
  <c r="I7" i="6"/>
  <c r="Q35" i="20"/>
  <c r="G4" i="13"/>
  <c r="K4" i="13"/>
  <c r="A38" i="3"/>
  <c r="I15" i="6"/>
  <c r="I16" i="6" s="1"/>
  <c r="D3" i="10" s="1"/>
  <c r="S12" i="16"/>
  <c r="D5" i="5"/>
  <c r="E9" i="6" s="1"/>
  <c r="E10" i="6" s="1"/>
  <c r="D16" i="5"/>
  <c r="F17" i="5"/>
  <c r="L9" i="6" s="1"/>
  <c r="Q81" i="12"/>
  <c r="H4" i="13"/>
  <c r="L4" i="13"/>
  <c r="A37" i="3"/>
  <c r="E13" i="6"/>
  <c r="E14" i="6" s="1"/>
  <c r="C15" i="11" s="1"/>
  <c r="F13" i="6"/>
  <c r="F14" i="6" s="1"/>
  <c r="C16" i="11" s="1"/>
  <c r="G13" i="6"/>
  <c r="G14" i="6" s="1"/>
  <c r="C17" i="11" s="1"/>
  <c r="D13" i="6"/>
  <c r="D14" i="6" s="1"/>
  <c r="C14" i="11" s="1"/>
  <c r="K15" i="6"/>
  <c r="K16" i="6" s="1"/>
  <c r="F3" i="10" s="1"/>
  <c r="M81" i="12"/>
  <c r="F6" i="10"/>
  <c r="E6" i="10"/>
  <c r="D4" i="5"/>
  <c r="E7" i="6" s="1"/>
  <c r="E8" i="6" s="1"/>
  <c r="E5" i="5"/>
  <c r="F9" i="6" s="1"/>
  <c r="F10" i="6" s="1"/>
  <c r="L15" i="6"/>
  <c r="L16" i="6" s="1"/>
  <c r="G3" i="10" s="1"/>
  <c r="G11" i="6"/>
  <c r="F12" i="6"/>
  <c r="D18" i="5"/>
  <c r="J5" i="6"/>
  <c r="E15" i="5"/>
  <c r="C10" i="5"/>
  <c r="D7" i="6"/>
  <c r="D8" i="6" s="1"/>
  <c r="G6" i="10"/>
  <c r="L81" i="12"/>
  <c r="C12" i="11"/>
  <c r="C10" i="11"/>
  <c r="O81" i="12"/>
  <c r="F5" i="5"/>
  <c r="G9" i="6" s="1"/>
  <c r="G10" i="6" s="1"/>
  <c r="P81" i="12"/>
  <c r="R81" i="12"/>
  <c r="T81" i="12"/>
  <c r="O33" i="6"/>
  <c r="O17" i="7" s="1"/>
  <c r="D10" i="5" l="1"/>
  <c r="D11" i="5" s="1"/>
  <c r="J7" i="6"/>
  <c r="E16" i="5"/>
  <c r="E3" i="6"/>
  <c r="S32" i="20" s="1"/>
  <c r="G12" i="6"/>
  <c r="C11" i="5"/>
  <c r="D3" i="6"/>
  <c r="F15" i="5"/>
  <c r="K5" i="6"/>
  <c r="E18" i="5"/>
  <c r="E15" i="6" l="1"/>
  <c r="E5" i="7" s="1"/>
  <c r="E3" i="7"/>
  <c r="E4" i="5"/>
  <c r="F16" i="5"/>
  <c r="K7" i="6"/>
  <c r="E4" i="6"/>
  <c r="E4" i="7" s="1"/>
  <c r="L5" i="6"/>
  <c r="E16" i="6"/>
  <c r="D3" i="7"/>
  <c r="R32" i="20"/>
  <c r="R35" i="20" s="1"/>
  <c r="D4" i="6"/>
  <c r="D4" i="7" s="1"/>
  <c r="D15" i="6"/>
  <c r="L7" i="6" l="1"/>
  <c r="F4" i="5"/>
  <c r="F18" i="5"/>
  <c r="F7" i="6"/>
  <c r="F8" i="6" s="1"/>
  <c r="E10" i="5"/>
  <c r="E11" i="5" s="1"/>
  <c r="E4" i="10"/>
  <c r="E6" i="7"/>
  <c r="C5" i="11"/>
  <c r="P34" i="18"/>
  <c r="D5" i="7"/>
  <c r="D16" i="6"/>
  <c r="D3" i="8"/>
  <c r="D4" i="8" s="1"/>
  <c r="S35" i="20"/>
  <c r="G7" i="6" l="1"/>
  <c r="G8" i="6" s="1"/>
  <c r="F10" i="5"/>
  <c r="F11" i="5" s="1"/>
  <c r="F3" i="6"/>
  <c r="Q12" i="16"/>
  <c r="C9" i="11"/>
  <c r="D6" i="10"/>
  <c r="O34" i="18"/>
  <c r="C4" i="11"/>
  <c r="D6" i="7"/>
  <c r="D4" i="10"/>
  <c r="F4" i="6" l="1"/>
  <c r="F4" i="7" s="1"/>
  <c r="F15" i="6"/>
  <c r="T32" i="20"/>
  <c r="T35" i="20" s="1"/>
  <c r="F3" i="7"/>
  <c r="G3" i="6"/>
  <c r="F5" i="7" l="1"/>
  <c r="F16" i="6"/>
  <c r="G4" i="6"/>
  <c r="G4" i="7" s="1"/>
  <c r="U32" i="20"/>
  <c r="U35" i="20" s="1"/>
  <c r="G15" i="6"/>
  <c r="G3" i="7"/>
  <c r="Q34" i="18" l="1"/>
  <c r="F4" i="10"/>
  <c r="F6" i="7"/>
  <c r="C6" i="11"/>
  <c r="G16" i="6"/>
  <c r="G5" i="7"/>
  <c r="R34" i="18" l="1"/>
  <c r="G4" i="10"/>
  <c r="G6" i="7"/>
  <c r="C7" i="11"/>
</calcChain>
</file>

<file path=xl/comments1.xml><?xml version="1.0" encoding="utf-8"?>
<comments xmlns="http://schemas.openxmlformats.org/spreadsheetml/2006/main">
  <authors>
    <author/>
  </authors>
  <commentList>
    <comment ref="B25" authorId="0" shapeId="0">
      <text>
        <r>
          <rPr>
            <sz val="11"/>
            <color rgb="FF000000"/>
            <rFont val="Calibri"/>
            <family val="2"/>
            <charset val="186"/>
          </rPr>
          <t xml:space="preserve">Provizoriski dati.
</t>
        </r>
      </text>
    </comment>
  </commentList>
</comments>
</file>

<file path=xl/comments2.xml><?xml version="1.0" encoding="utf-8"?>
<comments xmlns="http://schemas.openxmlformats.org/spreadsheetml/2006/main">
  <authors>
    <author/>
  </authors>
  <commentList>
    <comment ref="B25" authorId="0" shapeId="0">
      <text>
        <r>
          <rPr>
            <sz val="11"/>
            <color rgb="FF000000"/>
            <rFont val="Calibri"/>
            <family val="2"/>
            <charset val="186"/>
          </rPr>
          <t xml:space="preserve">Provizoriski dati.
</t>
        </r>
      </text>
    </comment>
  </commentList>
</comments>
</file>

<file path=xl/sharedStrings.xml><?xml version="1.0" encoding="utf-8"?>
<sst xmlns="http://schemas.openxmlformats.org/spreadsheetml/2006/main" count="1913" uniqueCount="569">
  <si>
    <t>Kāds ir Jūsu partijas nosaukums un interneta mājaslapas adrese? Ja ir pieejama partijas programma, lūdzam norādīt saiti arī uz to.</t>
  </si>
  <si>
    <t>Politisko partiju aptauja par fiskālās disciplīnas jautājumiem</t>
  </si>
  <si>
    <r>
      <rPr>
        <b/>
        <sz val="11"/>
        <color rgb="FF000000"/>
        <rFont val="Calibri"/>
        <family val="2"/>
        <charset val="186"/>
      </rPr>
      <t>Aptaujas mērķis</t>
    </r>
    <r>
      <rPr>
        <sz val="11"/>
        <color rgb="FF000000"/>
        <rFont val="Calibri"/>
        <family val="2"/>
        <charset val="186"/>
      </rPr>
      <t xml:space="preserve"> – dokumentēt partiju nodomus vēlēšanās ar būtisku fiskālo ietekmi.</t>
    </r>
  </si>
  <si>
    <r>
      <rPr>
        <b/>
        <sz val="11"/>
        <color rgb="FF000000"/>
        <rFont val="Calibri"/>
        <family val="2"/>
        <charset val="186"/>
      </rPr>
      <t>Kuras politiskās partijas un kad iesaistīt?</t>
    </r>
    <r>
      <rPr>
        <sz val="11"/>
        <color rgb="FF000000"/>
        <rFont val="Calibri"/>
        <family val="2"/>
        <charset val="186"/>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</si>
  <si>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t>Partijas nosaukums</t>
  </si>
  <si>
    <t>Jaunā konservatīvā partija</t>
  </si>
  <si>
    <r>
      <rPr>
        <b/>
        <sz val="11"/>
        <color rgb="FF000000"/>
        <rFont val="Calibri"/>
        <family val="2"/>
        <charset val="186"/>
      </rPr>
      <t>Aptaujas formāts.</t>
    </r>
    <r>
      <rPr>
        <sz val="11"/>
        <color rgb="FF000000"/>
        <rFont val="Calibri"/>
        <family val="2"/>
        <charset val="186"/>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</si>
  <si>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t>Partijas mājaslapa</t>
  </si>
  <si>
    <t>https://konservativie.lv/</t>
  </si>
  <si>
    <t>Partijas programma pieejama</t>
  </si>
  <si>
    <r>
      <rPr>
        <b/>
        <sz val="11"/>
        <color rgb="FF000000"/>
        <rFont val="Calibri"/>
        <family val="2"/>
        <charset val="186"/>
      </rPr>
      <t>Veicot intervijas, tiks nodrošināta caurspīdība par projektu.</t>
    </r>
    <r>
      <rPr>
        <sz val="11"/>
        <color rgb="FF000000"/>
        <rFont val="Calibri"/>
        <family val="2"/>
        <charset val="186"/>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</si>
  <si>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t>Anketas aizpildītāja vārds, uzvārds un kontaktinformācija</t>
  </si>
  <si>
    <t>Vārds</t>
  </si>
  <si>
    <t>Uzvārds</t>
  </si>
  <si>
    <t>Tālrunis</t>
  </si>
  <si>
    <t>E-pasts</t>
  </si>
  <si>
    <t>Attiecībā uz politikas izmaksām lūgsim partijām sniegt savus vērtējumus.</t>
  </si>
  <si>
    <r>
      <rPr>
        <b/>
        <sz val="11"/>
        <color rgb="FF000000"/>
        <rFont val="Calibri"/>
        <family val="2"/>
        <charset val="186"/>
      </rPr>
      <t xml:space="preserve">Aptauju rezultāti tiks publicēti atsevišķi atspoguļojot katras partijas viedokli veidā, kurš lietotājiem palīdzētu veikt analīzi. </t>
    </r>
    <r>
      <rPr>
        <sz val="11"/>
        <color rgb="FF000000"/>
        <rFont val="Calibri"/>
        <family val="2"/>
        <charset val="186"/>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</si>
  <si>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Pēc pirmajām intervijām anketa MS Excel formātā ir pabeigta un pieejama partijām turpmākajam darbam.</t>
  </si>
  <si>
    <t>Komentāri un jautājumi par aptauju un tās anketu gaidīti, rakstot uz info@fdp.gov.lv vai zvanot 67083650.</t>
  </si>
  <si>
    <t>Anketas aizpildīšana</t>
  </si>
  <si>
    <r>
      <rPr>
        <b/>
        <sz val="11"/>
        <color rgb="FF000000"/>
        <rFont val="Calibri"/>
        <family val="2"/>
        <charset val="186"/>
      </rPr>
      <t xml:space="preserve">Partiju pārstāvjiem jāaizpilda informatīvā lapa par partiju, izdevumu un ieņēmumu pasākumu priekšlikumu lapas, rezervju, kā arī risku lapas. </t>
    </r>
    <r>
      <rPr>
        <sz val="11"/>
        <color rgb="FF000000"/>
        <rFont val="Calibri"/>
        <family val="2"/>
        <charset val="186"/>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</si>
  <si>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 xml:space="preserve">Lūdzam uzskaitīt svarīgākos jaunos budžeta ieņēmumu pasākumus. Ja tiek iecerētas nodokļu atlaides vai citi budžeta ieņēmumu samazinājumi, lūdzam tos norādīt ar mīnusa zīmi (milj. eiro). </t>
  </si>
  <si>
    <t>Nr.p.k.</t>
  </si>
  <si>
    <t>Ieņēmumu pasākumu uzskaitījums</t>
  </si>
  <si>
    <t>1.</t>
  </si>
  <si>
    <t>2.</t>
  </si>
  <si>
    <t>3.</t>
  </si>
  <si>
    <t>4.</t>
  </si>
  <si>
    <t>5.</t>
  </si>
  <si>
    <t>6.</t>
  </si>
  <si>
    <t>7.</t>
  </si>
  <si>
    <t>8.</t>
  </si>
  <si>
    <t>9.</t>
  </si>
  <si>
    <t>10.</t>
  </si>
  <si>
    <t>11.</t>
  </si>
  <si>
    <t>12.</t>
  </si>
  <si>
    <t>13.</t>
  </si>
  <si>
    <t>14.</t>
  </si>
  <si>
    <t>15.</t>
  </si>
  <si>
    <t>16.</t>
  </si>
  <si>
    <t>17.</t>
  </si>
  <si>
    <t>18.</t>
  </si>
  <si>
    <t>19.</t>
  </si>
  <si>
    <t>20.</t>
  </si>
  <si>
    <t>Kopā</t>
  </si>
  <si>
    <t>$A24:</t>
  </si>
  <si>
    <t xml:space="preserve">Lūdzam uzskaitīt svarīgākos jaunos budžeta izdevumu pasākumus. Ja tiek iecerētas strukturālās reformas, kas rada budžeta izdevumu samazinājumu, lūdzam tās norādīt ar mīnusa zīmi (milj. eiro). </t>
  </si>
  <si>
    <t>Informācijai:</t>
  </si>
  <si>
    <t>Nozare</t>
  </si>
  <si>
    <t>Valdības prioritāte</t>
  </si>
  <si>
    <t>Cik liela, Jūsuprāt, ir nozīme rezervju veidošanai valsts budžetā - rezerves neparedzētiem gadījumiem, apropriāciju rezerves strukturālo reformu veikšanai, fiskālā nodrošinājuma rezervi, lai kompensētu fiskālos riskus, milj. eiro?</t>
  </si>
  <si>
    <t>Rezerves veids</t>
  </si>
  <si>
    <t>Līdzekļi neparedzētiem gadījumiem</t>
  </si>
  <si>
    <t>Apropriācijas rezerve</t>
  </si>
  <si>
    <t>Fiskālā nodrošinājuma rezerve</t>
  </si>
  <si>
    <t>Kopā, % no IKP</t>
  </si>
  <si>
    <t>Iepriekšējie pieņēmumi</t>
  </si>
  <si>
    <t>2019*</t>
  </si>
  <si>
    <t>2020*</t>
  </si>
  <si>
    <t>2021*</t>
  </si>
  <si>
    <t>2022**</t>
  </si>
  <si>
    <t>Finanšu parametrs</t>
  </si>
  <si>
    <t>2017*</t>
  </si>
  <si>
    <t>2018*</t>
  </si>
  <si>
    <t>-</t>
  </si>
  <si>
    <t>Avots: Eurostat, *Finanšu ministrija, **Fiskālās disciplīnas padome</t>
  </si>
  <si>
    <t>Kā, Jūsuprāt, vajadzētu mainīties galvenajiem valsts finanšu parametriem, milj. eiro?</t>
  </si>
  <si>
    <t>Vispārējās valdības izdevumi</t>
  </si>
  <si>
    <t>milj. eiro</t>
  </si>
  <si>
    <t>% no IKP</t>
  </si>
  <si>
    <t>t.sk. līdzekļi neparedzētiem gadījumiem</t>
  </si>
  <si>
    <t>t.sk. apropriācijas rezerve</t>
  </si>
  <si>
    <t>t.sk. fiskālā nodrošinājuma rezerve</t>
  </si>
  <si>
    <t>Vispārējās valdības ieņēmumi</t>
  </si>
  <si>
    <t>t.sk. kopā nodokļu un VSAOI ieņēmumi</t>
  </si>
  <si>
    <t>Neto aizdošana (+) / neto aizņemšanās (-)</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</si>
  <si>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</si>
  <si>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Iekšzemes kopprodukts salīdzināmajās  cenās</t>
  </si>
  <si>
    <t>% pret iepriekšējo gadu</t>
  </si>
  <si>
    <t>Potenciālais iekšzemes kopprodukta pieaugums</t>
  </si>
  <si>
    <t>10 gadu vidējais</t>
  </si>
  <si>
    <t>x</t>
  </si>
  <si>
    <t>Avots: Eurostat, *Finanšu ministrija</t>
  </si>
  <si>
    <t>Kā, Jūsuprāt, vajadzētu mainīties valsts parāda līmenim nākamā Saeimas sasaukuma laikā – par cik palielināties vai samazināties?</t>
  </si>
  <si>
    <t>Vispārējās valdības parāds</t>
  </si>
  <si>
    <t>Kādi, Jūsuprāt, ir galvenie draudi Latvijas publisko finanšu ilgtspējai un stabilai valsts ekonomikas attīstībai? Lūdzam uzskaitīt konkrētus riskus un to aptuvenu fiskālo ietekmi milj. eiro?</t>
  </si>
  <si>
    <t>Risku uzskaitījums</t>
  </si>
  <si>
    <t>Politiskās partijas
Rādītāji, gads</t>
  </si>
  <si>
    <t>Partija 1</t>
  </si>
  <si>
    <t>Partija 2</t>
  </si>
  <si>
    <t>Partija 3</t>
  </si>
  <si>
    <r>
      <rPr>
        <b/>
        <sz val="12"/>
        <color rgb="FF000000"/>
        <rFont val="Calibri"/>
        <family val="2"/>
        <charset val="186"/>
      </rPr>
      <t>Budžeta bilance</t>
    </r>
    <r>
      <rPr>
        <sz val="12"/>
        <color rgb="FF000000"/>
        <rFont val="Calibri"/>
        <family val="2"/>
        <charset val="186"/>
      </rPr>
      <t>, pārmaiņas pret bāzes scenāriju, % no IKP (+ bilances uzlabojumi / - bilances pasliktināšanās)</t>
    </r>
  </si>
  <si>
    <t>1.1.</t>
  </si>
  <si>
    <t>1.2.</t>
  </si>
  <si>
    <t>1.3.</t>
  </si>
  <si>
    <t>1.4.</t>
  </si>
  <si>
    <r>
      <rPr>
        <b/>
        <sz val="12"/>
        <color rgb="FF000000"/>
        <rFont val="Calibri"/>
        <family val="2"/>
        <charset val="186"/>
      </rPr>
      <t>Valsts parāds</t>
    </r>
    <r>
      <rPr>
        <sz val="12"/>
        <color rgb="FF000000"/>
        <rFont val="Calibri"/>
        <family val="2"/>
        <charset val="186"/>
      </rPr>
      <t>, pārmaiņas pret bāzes scenāriju, % no IKP (+ parāda pieaugums/ - parāda samazinājums)</t>
    </r>
  </si>
  <si>
    <t>2.1.</t>
  </si>
  <si>
    <t>2.2.</t>
  </si>
  <si>
    <t>2.3.</t>
  </si>
  <si>
    <t>2.4.</t>
  </si>
  <si>
    <r>
      <rPr>
        <b/>
        <sz val="12"/>
        <color rgb="FF000000"/>
        <rFont val="Calibri"/>
        <family val="2"/>
        <charset val="186"/>
      </rPr>
      <t>Nodokļu iekasējamība pret IKP</t>
    </r>
    <r>
      <rPr>
        <sz val="12"/>
        <color rgb="FF000000"/>
        <rFont val="Calibri"/>
        <family val="2"/>
        <charset val="186"/>
      </rPr>
      <t>, pārmaiņas pret bāzes scenāriju, % no IKP (+ iekasējamības pieaugums / - samazinājums)</t>
    </r>
  </si>
  <si>
    <t>3.1.</t>
  </si>
  <si>
    <t>3.2.</t>
  </si>
  <si>
    <t>3.3.</t>
  </si>
  <si>
    <t>3.4.</t>
  </si>
  <si>
    <t>4.1.</t>
  </si>
  <si>
    <t>Vispārējie sabiedriskie pakalpojumi</t>
  </si>
  <si>
    <t>4.2.</t>
  </si>
  <si>
    <t>Aizsardzība</t>
  </si>
  <si>
    <t>4.3.</t>
  </si>
  <si>
    <t>Sabiedriskā kārtība un drošība</t>
  </si>
  <si>
    <t>4.4.</t>
  </si>
  <si>
    <t>Ekonomiskā darbība</t>
  </si>
  <si>
    <t>4.5.</t>
  </si>
  <si>
    <t>Vides aizsardzība</t>
  </si>
  <si>
    <t>4.6.</t>
  </si>
  <si>
    <t>Mājoklis un komunālā saimniecība</t>
  </si>
  <si>
    <t>4.7.</t>
  </si>
  <si>
    <t>Veselība</t>
  </si>
  <si>
    <t>4.8.</t>
  </si>
  <si>
    <t>Atpūta, kultūra un reliģija</t>
  </si>
  <si>
    <t>4.9.</t>
  </si>
  <si>
    <t>Izglītība</t>
  </si>
  <si>
    <t>4.10.</t>
  </si>
  <si>
    <t>Sociālā aizsardzība</t>
  </si>
  <si>
    <t>4.11.</t>
  </si>
  <si>
    <t>5.1.</t>
  </si>
  <si>
    <t>5.2.</t>
  </si>
  <si>
    <t>5.3.</t>
  </si>
  <si>
    <t>5.4.</t>
  </si>
  <si>
    <r>
      <rPr>
        <b/>
        <sz val="12"/>
        <color rgb="FF000000"/>
        <rFont val="Calibri"/>
        <family val="2"/>
        <charset val="186"/>
      </rPr>
      <t>Risku apzināšana</t>
    </r>
    <r>
      <rPr>
        <sz val="12"/>
        <color rgb="FF000000"/>
        <rFont val="Calibri"/>
        <family val="2"/>
        <charset val="186"/>
      </rPr>
      <t>, jā/nē</t>
    </r>
  </si>
  <si>
    <t>6.1.</t>
  </si>
  <si>
    <t>6.2.</t>
  </si>
  <si>
    <t>6.3.</t>
  </si>
  <si>
    <t>6.4.</t>
  </si>
  <si>
    <t>Pārmaiņas valsts budžeta bilancē un valsts parādā, % no IKP</t>
  </si>
  <si>
    <t>Valsts budžeta bilance</t>
  </si>
  <si>
    <t>iepriekšējie pieņēmumi</t>
  </si>
  <si>
    <t>partijas priekšlikumu rezultāts</t>
  </si>
  <si>
    <t>Valsts parāds</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</si>
  <si>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</si>
  <si>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</si>
  <si>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</si>
  <si>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</si>
  <si>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</si>
  <si>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</si>
  <si>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</si>
  <si>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</si>
  <si>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</si>
  <si>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</si>
  <si>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</si>
  <si>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</si>
  <si>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</si>
  <si>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</si>
  <si>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</si>
  <si>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</si>
  <si>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</si>
  <si>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</si>
  <si>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</si>
  <si>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</si>
  <si>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</si>
  <si>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</si>
  <si>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</si>
  <si>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</si>
  <si>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</si>
  <si>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</si>
  <si>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</si>
  <si>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</si>
  <si>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</si>
  <si>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</si>
  <si>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</si>
  <si>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</si>
  <si>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</si>
  <si>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</si>
  <si>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</si>
  <si>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</si>
  <si>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</si>
  <si>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</si>
  <si>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</si>
  <si>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</si>
  <si>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</si>
  <si>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</si>
  <si>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</si>
  <si>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</si>
  <si>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</si>
  <si>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</si>
  <si>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</si>
  <si>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</si>
  <si>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</si>
  <si>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</si>
  <si>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</si>
  <si>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</si>
  <si>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</si>
  <si>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</si>
  <si>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</si>
  <si>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</si>
  <si>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</si>
  <si>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</si>
  <si>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</si>
  <si>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</si>
  <si>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</si>
  <si>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</si>
  <si>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</si>
  <si>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</si>
  <si>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</si>
  <si>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</si>
  <si>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</si>
  <si>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</si>
  <si>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</si>
  <si>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</si>
  <si>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</si>
  <si>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</si>
  <si>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</si>
  <si>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</si>
  <si>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</si>
  <si>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</si>
  <si>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</si>
  <si>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</si>
  <si>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</si>
  <si>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</si>
  <si>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</si>
  <si>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</si>
  <si>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</si>
  <si>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</si>
  <si>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</si>
  <si>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</si>
  <si>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</si>
  <si>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</si>
  <si>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</si>
  <si>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</si>
  <si>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</si>
  <si>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</si>
  <si>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</si>
  <si>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</si>
  <si>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</si>
  <si>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</si>
  <si>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</si>
  <si>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</si>
  <si>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</si>
  <si>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</si>
  <si>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</si>
  <si>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</si>
  <si>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</si>
  <si>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</si>
  <si>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</si>
  <si>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</si>
  <si>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</si>
  <si>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</si>
  <si>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</si>
  <si>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</si>
  <si>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</si>
  <si>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</si>
  <si>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</si>
  <si>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</si>
  <si>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</si>
  <si>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</si>
  <si>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</si>
  <si>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</si>
  <si>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</si>
  <si>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</si>
  <si>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</si>
  <si>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</si>
  <si>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</si>
  <si>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</si>
  <si>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</si>
  <si>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</si>
  <si>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</si>
  <si>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</si>
  <si>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</si>
  <si>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</si>
  <si>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</si>
  <si>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</si>
  <si>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</si>
  <si>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</si>
  <si>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</si>
  <si>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Apropriācija rezerve vidējā pēdējos gados</t>
  </si>
  <si>
    <t>LNG vidēji pēdējos gados</t>
  </si>
  <si>
    <t>Avots: http://fdp.gov.lv/14022018-makroekonomikas-prognozu-apstiprinasana</t>
  </si>
  <si>
    <t>http://fdp.gov.lv/files/uploaded/FDP_1_08_418_20180406_makroekonomikas_prognozes_Piel2_precizets_PotIKP_izmainas.xlsx</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</si>
  <si>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</si>
  <si>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</si>
  <si>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</si>
  <si>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</si>
  <si>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</si>
  <si>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</si>
  <si>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</si>
  <si>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</si>
  <si>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</si>
  <si>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</si>
  <si>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</si>
  <si>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</si>
  <si>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</si>
  <si>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</si>
  <si>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</si>
  <si>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</si>
  <si>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</si>
  <si>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</si>
  <si>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</si>
  <si>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</si>
  <si>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</si>
  <si>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</si>
  <si>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rgb="FF000000"/>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</si>
  <si>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</si>
  <si>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</si>
  <si>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</si>
  <si>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</si>
  <si>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</si>
  <si>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</si>
  <si>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rgb="FF000000"/>
        <rFont val="Times New Roman"/>
        <family val="1"/>
        <charset val="186"/>
      </rPr>
      <t xml:space="preserve">Palielināta apropriācija </t>
    </r>
    <r>
      <rPr>
        <sz val="10"/>
        <color rgb="FF000000"/>
        <rFont val="Times New Roman"/>
        <family val="1"/>
        <charset val="186"/>
      </rPr>
      <t xml:space="preserve"> no VPK 1 500 000 euro, EM 500 000 euro, FM 2 944 237 euro, LM 2 685 819 euro, TM 610 000 euro (MK rīk. Nr.664 08.11.2016., FM rīk. Nr.599 08.12.2016.)</t>
    </r>
  </si>
  <si>
    <r>
      <rPr>
        <b/>
        <sz val="10"/>
        <color rgb="FF000000"/>
        <rFont val="Times New Roman"/>
        <family val="1"/>
        <charset val="186"/>
      </rPr>
      <t>Palielināta apropriācija</t>
    </r>
    <r>
      <rPr>
        <sz val="10"/>
        <color rgb="FF000000"/>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</si>
  <si>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</si>
  <si>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rgb="FF000000"/>
        <rFont val="Times New Roman"/>
        <family val="1"/>
        <charset val="186"/>
      </rPr>
      <t>Palielināta apropriācija</t>
    </r>
    <r>
      <rPr>
        <sz val="10"/>
        <color rgb="FF000000"/>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</si>
  <si>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rgb="FF000000"/>
        <rFont val="Times New Roman"/>
        <family val="1"/>
        <charset val="186"/>
      </rPr>
      <t>Palielināta apropriācija</t>
    </r>
    <r>
      <rPr>
        <sz val="10"/>
        <color rgb="FF000000"/>
        <rFont val="Times New Roman"/>
        <family val="1"/>
        <charset val="186"/>
      </rPr>
      <t xml:space="preserve"> atbilstoši likuma “Par valsts budžetu 2017.gadam” 32.panta trešajā daļā noteiktajam no 74.resora  programmas 01.00.00 “Apropriācijas rezerve” (FM rīk. Nr.536 04.12.2017.)</t>
    </r>
  </si>
  <si>
    <r>
      <rPr>
        <b/>
        <sz val="10"/>
        <color rgb="FF000000"/>
        <rFont val="Times New Roman"/>
        <family val="1"/>
        <charset val="186"/>
      </rPr>
      <t>Palielināta apropriācija</t>
    </r>
    <r>
      <rPr>
        <sz val="10"/>
        <color rgb="FF000000"/>
        <rFont val="Times New Roman"/>
        <family val="1"/>
        <charset val="186"/>
      </rPr>
      <t xml:space="preserve"> no FM apakšprogrammas 31.02.00 "Valsts parāda vadība"  886 373</t>
    </r>
    <r>
      <rPr>
        <i/>
        <sz val="10"/>
        <color rgb="FF000000"/>
        <rFont val="Times New Roman"/>
        <family val="1"/>
        <charset val="186"/>
      </rPr>
      <t xml:space="preserve"> eur</t>
    </r>
    <r>
      <rPr>
        <sz val="10"/>
        <color rgb="FF000000"/>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rgb="FF000000"/>
        <rFont val="Times New Roman"/>
        <family val="1"/>
        <charset val="186"/>
      </rPr>
      <t>euro</t>
    </r>
    <r>
      <rPr>
        <sz val="10"/>
        <color rgb="FF000000"/>
        <rFont val="Times New Roman"/>
        <family val="1"/>
        <charset val="186"/>
      </rPr>
      <t xml:space="preserve"> apmērā un no TM apakšprogrammas 04.02.00 "Ieslodzījuma vietu būvniecība" ilgtermiņa saistību pasākuma "Jauna cietuma būvniecība Liepājā" 996 000</t>
    </r>
    <r>
      <rPr>
        <i/>
        <sz val="10"/>
        <color rgb="FF000000"/>
        <rFont val="Times New Roman"/>
        <family val="1"/>
        <charset val="186"/>
      </rPr>
      <t xml:space="preserve"> euro</t>
    </r>
    <r>
      <rPr>
        <sz val="10"/>
        <color rgb="FF000000"/>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</si>
  <si>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</si>
  <si>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</si>
  <si>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</si>
  <si>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</si>
  <si>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</si>
  <si>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</si>
  <si>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</si>
  <si>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rgb="FF000000"/>
        <rFont val="Times New Roman"/>
        <family val="1"/>
        <charset val="186"/>
      </rPr>
      <t>Pārdalīts uz ministriju budžetiem</t>
    </r>
    <r>
      <rPr>
        <sz val="11"/>
        <color rgb="FF000000"/>
        <rFont val="Times New Roman"/>
        <family val="1"/>
        <charset val="186"/>
      </rPr>
      <t xml:space="preserve"> saskaņā ar FM rīkojumiem</t>
    </r>
  </si>
  <si>
    <r>
      <rPr>
        <b/>
        <sz val="11"/>
        <rFont val="Times New Roman"/>
        <family val="1"/>
        <charset val="186"/>
      </rPr>
      <t>Pārdalīta apropriācija</t>
    </r>
    <r>
      <rPr>
        <sz val="11"/>
        <color rgb="FF000000"/>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</si>
  <si>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rgb="FF000000"/>
        <rFont val="Times New Roman"/>
        <family val="1"/>
        <charset val="186"/>
      </rPr>
      <t xml:space="preserve"> uz74.resora budžeta programmu 02.00.00 "Līdzekļi neparedzētiem gadījumiem" (FM rīk.Nr. 615 04.11.2014.)</t>
    </r>
  </si>
  <si>
    <r>
      <rPr>
        <b/>
        <sz val="10"/>
        <color rgb="FF000000"/>
        <rFont val="Times New Roman"/>
        <family val="1"/>
        <charset val="186"/>
      </rPr>
      <t>Pārdalīta apropriācija</t>
    </r>
    <r>
      <rPr>
        <sz val="10"/>
        <color rgb="FF000000"/>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</si>
  <si>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</si>
  <si>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</si>
  <si>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Government deficit/surplus, debt and associated data [gov_10dd_edpt1]</t>
  </si>
  <si>
    <t>Last update</t>
  </si>
  <si>
    <t>Extracted on</t>
  </si>
  <si>
    <t>Source of data</t>
  </si>
  <si>
    <t>Eurostat</t>
  </si>
  <si>
    <t>UNIT</t>
  </si>
  <si>
    <t>Percentage of gross domestic product (GDP)</t>
  </si>
  <si>
    <t>SECTOR</t>
  </si>
  <si>
    <t>General government</t>
  </si>
  <si>
    <t>NA_ITEM</t>
  </si>
  <si>
    <t>Government consolidated gross debt</t>
  </si>
  <si>
    <t>2004</t>
  </si>
  <si>
    <t>2005</t>
  </si>
  <si>
    <t>2006</t>
  </si>
  <si>
    <t>2007</t>
  </si>
  <si>
    <t>2008</t>
  </si>
  <si>
    <t>2009</t>
  </si>
  <si>
    <t>2010</t>
  </si>
  <si>
    <t>2011</t>
  </si>
  <si>
    <t>2012</t>
  </si>
  <si>
    <t>2013</t>
  </si>
  <si>
    <t>2014</t>
  </si>
  <si>
    <t>2015</t>
  </si>
  <si>
    <t>2016</t>
  </si>
  <si>
    <t>Latvia</t>
  </si>
  <si>
    <t>Stabilitātes programma</t>
  </si>
  <si>
    <t>Special value:</t>
  </si>
  <si>
    <t>:</t>
  </si>
  <si>
    <t>not available</t>
  </si>
  <si>
    <t>Million units of national currency</t>
  </si>
  <si>
    <t>GEO/TIME</t>
  </si>
  <si>
    <t>2017</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</si>
  <si>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</si>
  <si>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</si>
  <si>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</si>
  <si>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</si>
  <si>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</si>
  <si>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</si>
  <si>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</si>
  <si>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</si>
  <si>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</si>
  <si>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</si>
  <si>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</si>
  <si>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</si>
  <si>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&lt;A HREF=http://www.csb.gov.lv/statistikas-temas/metodologija/visparejas-valdibas-sektora-raditaji-36280.html TARGET=_blank&gt;Metadati&lt;/A&gt;</t>
  </si>
  <si>
    <t>Gads:</t>
  </si>
  <si>
    <t>2016:</t>
  </si>
  <si>
    <t>Provizoriski dati.</t>
  </si>
  <si>
    <t>20180105 09:00</t>
  </si>
  <si>
    <t>Pēdējo reizi atjaunināts::</t>
  </si>
  <si>
    <t>Budžeta deficīts, % no IKP (labā ass)</t>
  </si>
  <si>
    <t xml:space="preserve">IKP pieaugums, salīdzināmajās cenās, % </t>
  </si>
  <si>
    <t>Iekšējais atsauces kods:</t>
  </si>
  <si>
    <t>VFG0010E</t>
  </si>
  <si>
    <t>20180420 09:00</t>
  </si>
  <si>
    <t>Avots:</t>
  </si>
  <si>
    <t>Centrālā statistikas pārvalde</t>
  </si>
  <si>
    <t>Kontaktpersona:</t>
  </si>
  <si>
    <t>Valsts finanšu daļa</t>
  </si>
  <si>
    <t>Autortiesības</t>
  </si>
  <si>
    <t>Vienības:</t>
  </si>
  <si>
    <t>milj. euro</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</si>
  <si>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</si>
  <si>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</si>
  <si>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</si>
  <si>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</si>
  <si>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</si>
  <si>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</si>
  <si>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</si>
  <si>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</si>
  <si>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</si>
  <si>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</si>
  <si>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</si>
  <si>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</si>
  <si>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</si>
  <si>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</si>
  <si>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rgb="FF000000"/>
        <rFont val="Times New Roman"/>
        <family val="1"/>
        <charset val="186"/>
      </rPr>
      <t>t</t>
    </r>
    <r>
      <rPr>
        <sz val="11"/>
        <color rgb="FF000000"/>
        <rFont val="Times New Roman"/>
        <family val="1"/>
        <charset val="186"/>
      </rPr>
      <t xml:space="preserve"> - 6</t>
    </r>
    <r>
      <rPr>
        <vertAlign val="subscript"/>
        <sz val="11"/>
        <color rgb="FF000000"/>
        <rFont val="Times New Roman"/>
        <family val="1"/>
        <charset val="186"/>
      </rPr>
      <t>t-1</t>
    </r>
    <r>
      <rPr>
        <sz val="11"/>
        <color rgb="FF000000"/>
        <rFont val="Times New Roman"/>
        <family val="1"/>
        <charset val="186"/>
      </rPr>
      <t>)/6</t>
    </r>
    <r>
      <rPr>
        <vertAlign val="subscript"/>
        <sz val="11"/>
        <color rgb="FF000000"/>
        <rFont val="Times New Roman"/>
        <family val="1"/>
        <charset val="186"/>
      </rPr>
      <t>t-1</t>
    </r>
  </si>
  <si>
    <t>Valsts budžeta izdevumu pieaugums (budžeta likums), % (maksimālie)</t>
  </si>
  <si>
    <t>State budget expenditure (budget law) annual growth in % (maximum)</t>
  </si>
  <si>
    <r>
      <t>5. = (7</t>
    </r>
    <r>
      <rPr>
        <vertAlign val="subscript"/>
        <sz val="11"/>
        <color rgb="FF000000"/>
        <rFont val="Times New Roman"/>
        <family val="1"/>
        <charset val="186"/>
      </rPr>
      <t>t</t>
    </r>
    <r>
      <rPr>
        <sz val="11"/>
        <color rgb="FF000000"/>
        <rFont val="Times New Roman"/>
        <family val="1"/>
        <charset val="186"/>
      </rPr>
      <t xml:space="preserve"> - 7</t>
    </r>
    <r>
      <rPr>
        <vertAlign val="subscript"/>
        <sz val="11"/>
        <color rgb="FF000000"/>
        <rFont val="Times New Roman"/>
        <family val="1"/>
        <charset val="186"/>
      </rPr>
      <t>t-1</t>
    </r>
    <r>
      <rPr>
        <sz val="11"/>
        <color rgb="FF000000"/>
        <rFont val="Times New Roman"/>
        <family val="1"/>
        <charset val="186"/>
      </rPr>
      <t>)/7</t>
    </r>
    <r>
      <rPr>
        <vertAlign val="subscript"/>
        <sz val="11"/>
        <color rgb="FF000000"/>
        <rFont val="Times New Roman"/>
        <family val="1"/>
        <charset val="186"/>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</si>
  <si>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</si>
  <si>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</si>
  <si>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</si>
  <si>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</si>
  <si>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</si>
  <si>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</si>
  <si>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</si>
  <si>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</si>
  <si>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</si>
  <si>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</si>
  <si>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</si>
  <si>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</si>
  <si>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Main national accounts tax aggregates [gov_10a_taxag]</t>
  </si>
  <si>
    <t>Total receipts from taxes and social contributions (including imputed social contributions) after deduction of amounts assessed but unlikely to be collected</t>
  </si>
  <si>
    <t>Government revenue, expenditure and main aggregates [gov_10a_main]</t>
  </si>
  <si>
    <t>Total general government expenditure</t>
  </si>
  <si>
    <t>Net lending (+) /net borrowing (-)</t>
  </si>
  <si>
    <t>Total general government revenue</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</si>
  <si>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</si>
  <si>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</si>
  <si>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</si>
  <si>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</si>
  <si>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</si>
  <si>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</si>
  <si>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</si>
  <si>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</si>
  <si>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</si>
  <si>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</si>
  <si>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</si>
  <si>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</si>
  <si>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</si>
  <si>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</si>
  <si>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</si>
  <si>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</si>
  <si>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</si>
  <si>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</si>
  <si>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</si>
  <si>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</si>
  <si>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</si>
  <si>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</si>
  <si>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</si>
  <si>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</si>
  <si>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</si>
  <si>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</si>
  <si>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</si>
  <si>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</si>
  <si>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</si>
  <si>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</si>
  <si>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General government expenditure by function (COFOG) [gov_10a_exp]</t>
  </si>
  <si>
    <t>COFOG99</t>
  </si>
  <si>
    <t>Total</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</si>
  <si>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</si>
  <si>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</si>
  <si>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</si>
  <si>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</si>
  <si>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</si>
  <si>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</si>
  <si>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</si>
  <si>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</si>
  <si>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</si>
  <si>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</si>
  <si>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</si>
  <si>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</si>
  <si>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</si>
  <si>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</si>
  <si>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</si>
  <si>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</si>
  <si>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</si>
  <si>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</si>
  <si>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</si>
  <si>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</si>
  <si>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</si>
  <si>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Valsts budžeta ieņēmumi 2018. gadā, plāns</t>
  </si>
  <si>
    <t>Sociālās apdrošināšanas iemaksas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</si>
  <si>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</si>
  <si>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</si>
  <si>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</si>
  <si>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</si>
  <si>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</si>
  <si>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</si>
  <si>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</si>
  <si>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</si>
  <si>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</si>
  <si>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</si>
  <si>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</si>
  <si>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</si>
  <si>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</si>
  <si>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</si>
  <si>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</si>
  <si>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</si>
  <si>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</si>
  <si>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</si>
  <si>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</si>
  <si>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</si>
  <si>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</si>
  <si>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</si>
  <si>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</si>
  <si>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</si>
  <si>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</si>
  <si>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</si>
  <si>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</si>
  <si>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https://konservativie.lv/2018/07/24/jkp-sistemas-mainas-plans-4000-zimes/</t>
  </si>
  <si>
    <t xml:space="preserve">Neapliekamais minimums pensijai 500 eiro mēnesī </t>
  </si>
  <si>
    <t>Neapliekamais minimums algai 500 eiro mēnesī</t>
  </si>
  <si>
    <t>Minimālā alga 500 eiro mēnesī</t>
  </si>
  <si>
    <t xml:space="preserve">Ģimenes valsts pabalsts 50€ par 1. bērnu, 100€ par 2. un 150€ par 3. un katru nākamo </t>
  </si>
  <si>
    <t>Saprātīga izmēra primārais mājoklis Latvijas pilsoņiem – bez NĪN</t>
  </si>
  <si>
    <t>Sabiedriskais sektors</t>
  </si>
  <si>
    <t>Ministriju apvienošana, 13 ministriju vietā 8 spēcīgas ministrijas.</t>
  </si>
  <si>
    <t>Valsts un pašvaldību sektorā strādājošo skaita samazināšana par 30 %</t>
  </si>
  <si>
    <t>Dzelzceļa elektrifikācijas projekta pusmiljarda eiro novirzīšana zinātnei.</t>
  </si>
  <si>
    <t>Nacionālās drošības biroja izveide, apvienojot KNAB, SAB un DP.</t>
  </si>
  <si>
    <t>Maksātnespējas administratoru darbs – tiešā valsts pakļautībā</t>
  </si>
  <si>
    <t>Specializēta tiesa komercstrīdu, ekonomisko un finanšu noziegumiem</t>
  </si>
  <si>
    <t>Lielās ostas – pilnīgā valsts kontrolē - Ventspils/Rigas ostu iemaksas valsts budzeta</t>
  </si>
  <si>
    <t>Platībmaksājumu palielināšana saimniecībām līdz 300 ha un samazināšana – virs 300 ha; lielaki ienemumi no katra LIZ hektara</t>
  </si>
  <si>
    <t>Darbaspēka problēmu risināšana, veidojot aktīvu politiku repatriācijai, dialogu ar diasporu - galvenokart IIN efekts no augstaka limena profesionalu piesaistes darbam LV</t>
  </si>
  <si>
    <t>Ekonomika</t>
  </si>
  <si>
    <t>Valsts atbalsta TEC-2 izbeigšana - nekompensesim Latvenergo pamatkapitala samazinajumu (454 milj eiro 11 gadu laika)</t>
  </si>
  <si>
    <t>Jauns likums par grāmatvedību, vienkāršota nodokļu politika un uzņēmējdarbības licencēšana. Pilna grāmatvedības uzskaite EDS sistēmā</t>
  </si>
  <si>
    <t>IT lietu birojs MP paspārnē, automātiska datu apmaiņa starp valsts un pašvaldību iestāžu sistēmām; elektronisko rēķinu ieviešana</t>
  </si>
  <si>
    <t>Bezprocentu, beznodrošinājuma aizdevumi un granti – dzīvojamā fonda sakopšanai, izmantojot ES līdzekļus</t>
  </si>
  <si>
    <t>Mājoklis</t>
  </si>
  <si>
    <t>Ārstu algas – vismaz 1700 eiro “uz rokas”; māsiņu algas – vismaz  800 eiro “uz rokas”</t>
  </si>
  <si>
    <t>Sociālā aizsardziba</t>
  </si>
  <si>
    <t>Finansējums zinātnei – 1,5 % no IKP - 5 gadu laika</t>
  </si>
  <si>
    <t>Starptautiska mācībspēku piesaiste augstskolās, starptautiska līmeņa IKT augstskolas izveide</t>
  </si>
  <si>
    <t xml:space="preserve">Veselības finansējuma sadalē galvenais faktors – pakalpojumu kvalitāte </t>
  </si>
  <si>
    <t>Ģimenes ārstu kvalitātes kritēriju pamatā – pacientu veselības un dzīvildzes rādītāji</t>
  </si>
  <si>
    <t>“Nulles budžets” jeb totāla budžeta izdevumu/programmu revīzija, lai nav kā līdz šim, kad viss tiek automātiski pārnests uz jauno gadu</t>
  </si>
  <si>
    <t>Akcīzes nodokļi azartspēlēm (tikai 4-5 zvaigžņu viesnīcās) un tabakai</t>
  </si>
  <si>
    <t>Visparejie</t>
  </si>
  <si>
    <t>Finanšu sektora nodevas palielināšana atkarībā no bankas aktīviem</t>
  </si>
  <si>
    <t>Subsidētās enerģijas nodokļa (SEN) atkal-ieviešana OIK saņēmējiem</t>
  </si>
  <si>
    <t>Esam gatavi pārdot Latvijas iedzīvotājiem, pensiju fondiem un ārvalstu investoriem dažu lielo valsts uzņēmumu akcijas (sākotnēji ap 20%), lai prieksalicigi atmaksatu dalu no valsts parada, mazinot ari ikgadejas valsts parada apkalposanas izmaksas (ap 15 milj eiro). Tas arī uzlabotu valsts uzņēmumu pārvaldi un darbošanos pēc privāto kompāniju principiem; valdēs un padomēs partiju “kadri” tiktu nomainīti ar profesionāliem, uz biznesa rezultātiem vērstiem vadītājiem.</t>
  </si>
  <si>
    <t>Pārrunas ar medikamentu ražotājiem,  panākot vismaz 30 % medikamentu cenu samazinājumu / kopejie medikamentu iepirkumi ar LT/EE un paralelais imports / farmacijas firmu ietekmes uz arstiem mazinasana</t>
  </si>
  <si>
    <t>Valsts uzņēmumu kotēšana biržā un ienākumu novirzīšana ātrākai valsts parāda atmaksai, kas mazinās ari ikgadējās parāda apkalpošanas izmaksas</t>
  </si>
  <si>
    <t>Minimālā pensija vismaz 200 eiro apmērā</t>
  </si>
  <si>
    <t>Nozares</t>
  </si>
  <si>
    <t>AVE</t>
  </si>
  <si>
    <t>SUM</t>
  </si>
  <si>
    <t>Kopējie izdevumi</t>
  </si>
  <si>
    <t>COFOG kopsavilkums</t>
  </si>
  <si>
    <t>Ēnu ekonomikas mazināšana būvniecībā ar minimālo algu noteikšanu profesijās (ģenerālvienošanās)</t>
  </si>
  <si>
    <t>Ēnu ekonomikas mazināšana ēdināšanas nozarē arī ar ģenerālvienošanos par algu līmeņiem un daudz vienkāršāku VID administrēšanu (piem pagaidu darbinieki, banketi utt)</t>
  </si>
  <si>
    <t>Partijas komentārs</t>
  </si>
  <si>
    <t>Grupa</t>
  </si>
  <si>
    <t>Ieņēmumu pasākumu grupas</t>
  </si>
  <si>
    <t>Ienākumu nodokļi (IIN, UIN)</t>
  </si>
  <si>
    <t>Patēriņa nodokļi (PVN, akcīzes)</t>
  </si>
  <si>
    <t>Citi nodokļi, t.sk. nesadalītās summas no nodokļu administrēšanas uzlabošanas</t>
  </si>
  <si>
    <t>VOSAI (valsts obligātās sociālās apdrošināšanas iemaksas)</t>
  </si>
  <si>
    <t>Citi nenodokļu ieņēmumi</t>
  </si>
  <si>
    <t>Ekonomikas pārkaršana un nerezidentu banku sektora problēmas</t>
  </si>
  <si>
    <t>tikai aptaujas procesa vajadzībām</t>
  </si>
  <si>
    <t>Jaunā konservatīvā paritja</t>
  </si>
  <si>
    <r>
      <rPr>
        <b/>
        <sz val="12"/>
        <color rgb="FF000000"/>
        <rFont val="Calibri"/>
        <family val="2"/>
        <charset val="204"/>
      </rPr>
      <t>Nozaru prioritātes</t>
    </r>
    <r>
      <rPr>
        <sz val="12"/>
        <color rgb="FF000000"/>
        <rFont val="Calibri"/>
        <family val="2"/>
        <charset val="186"/>
      </rPr>
      <t>, izdevumu pārmaiņas 2019.-2022.g. vidēji, % no IKP (+ pieaugums / - samazinājums)</t>
    </r>
  </si>
  <si>
    <t>Kopējie izdevumI</t>
  </si>
  <si>
    <r>
      <rPr>
        <b/>
        <sz val="12"/>
        <color rgb="FF000000"/>
        <rFont val="Calibri"/>
        <family val="2"/>
        <charset val="204"/>
      </rPr>
      <t>Rezervju ieplānošana</t>
    </r>
    <r>
      <rPr>
        <sz val="12"/>
        <color rgb="FF000000"/>
        <rFont val="Calibri"/>
        <family val="2"/>
        <charset val="186"/>
      </rPr>
      <t>, jā/nē (+ rezerves pieaugums / - rezerves samazinājums)</t>
    </r>
  </si>
  <si>
    <r>
      <rPr>
        <b/>
        <sz val="12"/>
        <color rgb="FF000000"/>
        <rFont val="Calibri"/>
        <family val="2"/>
        <charset val="204"/>
      </rPr>
      <t>Partiju sniegto atbilžu kopsavilkums</t>
    </r>
    <r>
      <rPr>
        <sz val="12"/>
        <color rgb="FF000000"/>
        <rFont val="Calibri"/>
        <family val="2"/>
        <charset val="186"/>
      </rPr>
      <t xml:space="preserve"> , salīdzinot ar bāzes scenāriju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</si>
</sst>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numFmt numFmtId="167" formatCode="#,##0.000"/>
    <numFmt numFmtId="168" formatCode="dd\.mm\.yy"/>
    <numFmt numFmtId="169" formatCode="0.000"/>
  </numFmts>
  <fonts count="41" x14ac:knownFonts="1">
    <font>
      <sz val="11"/>
      <color rgb="FF000000"/>
      <name val="Calibri"/>
    </font>
    <font>
      <b/>
      <sz val="11"/>
      <color rgb="FF000000"/>
      <name val="Calibri"/>
      <family val="2"/>
      <charset val="186"/>
    </font>
    <font>
      <b/>
      <sz val="12"/>
      <color rgb="FF000000"/>
      <name val="Calibri"/>
      <family val="2"/>
      <charset val="186"/>
    </font>
    <font>
      <sz val="11"/>
      <name val="Calibri"/>
      <family val="2"/>
      <charset val="186"/>
    </font>
    <font>
      <sz val="12"/>
      <color rgb="FF000000"/>
      <name val="Calibri"/>
      <family val="2"/>
      <charset val="186"/>
    </font>
    <font>
      <i/>
      <sz val="12"/>
      <color rgb="FF000000"/>
      <name val="Calibri"/>
      <family val="2"/>
      <charset val="186"/>
    </font>
    <font>
      <b/>
      <sz val="11"/>
      <color rgb="FF0000FF"/>
      <name val="Calibri"/>
      <family val="2"/>
      <charset val="186"/>
    </font>
    <font>
      <b/>
      <i/>
      <sz val="11"/>
      <color rgb="FFFF0000"/>
      <name val="Calibri"/>
      <family val="2"/>
      <charset val="186"/>
    </font>
    <font>
      <i/>
      <sz val="11"/>
      <color rgb="FF000000"/>
      <name val="Calibri"/>
      <family val="2"/>
      <charset val="186"/>
    </font>
    <font>
      <sz val="12"/>
      <name val="Calibri"/>
      <family val="2"/>
      <charset val="186"/>
    </font>
    <font>
      <b/>
      <sz val="16"/>
      <color rgb="FF000000"/>
      <name val="Times New Roman"/>
      <family val="1"/>
      <charset val="186"/>
    </font>
    <font>
      <sz val="11"/>
      <color rgb="FF000000"/>
      <name val="Times New Roman"/>
      <family val="1"/>
      <charset val="186"/>
    </font>
    <font>
      <b/>
      <sz val="11"/>
      <color rgb="FF000000"/>
      <name val="Times New Roman"/>
      <family val="1"/>
      <charset val="186"/>
    </font>
    <font>
      <b/>
      <sz val="11"/>
      <color rgb="FFFFFFFF"/>
      <name val="Times New Roman"/>
      <family val="1"/>
      <charset val="186"/>
    </font>
    <font>
      <sz val="10"/>
      <color rgb="FF000000"/>
      <name val="Times New Roman"/>
      <family val="1"/>
      <charset val="186"/>
    </font>
    <font>
      <i/>
      <sz val="11"/>
      <color rgb="FF000000"/>
      <name val="Times New Roman"/>
      <family val="1"/>
      <charset val="186"/>
    </font>
    <font>
      <b/>
      <sz val="11"/>
      <color rgb="FFFF0000"/>
      <name val="Calibri"/>
      <family val="2"/>
      <charset val="186"/>
    </font>
    <font>
      <sz val="10"/>
      <name val="Arial"/>
      <family val="2"/>
      <charset val="186"/>
    </font>
    <font>
      <b/>
      <sz val="12"/>
      <name val="Times New Roman"/>
      <family val="1"/>
      <charset val="186"/>
    </font>
    <font>
      <sz val="11"/>
      <name val="Times New Roman"/>
      <family val="1"/>
      <charset val="186"/>
    </font>
    <font>
      <sz val="10"/>
      <name val="Times New Roman"/>
      <family val="1"/>
      <charset val="186"/>
    </font>
    <font>
      <b/>
      <sz val="11"/>
      <name val="Times New Roman"/>
      <family val="1"/>
      <charset val="186"/>
    </font>
    <font>
      <sz val="11"/>
      <name val="Arial"/>
      <family val="2"/>
      <charset val="186"/>
    </font>
    <font>
      <i/>
      <sz val="11"/>
      <name val="Arial"/>
      <family val="2"/>
      <charset val="186"/>
    </font>
    <font>
      <b/>
      <sz val="14"/>
      <color rgb="FF000000"/>
      <name val="Calibri"/>
      <family val="2"/>
      <charset val="186"/>
    </font>
    <font>
      <sz val="12"/>
      <color rgb="FF000000"/>
      <name val="Times New Roman"/>
      <family val="1"/>
      <charset val="186"/>
    </font>
    <font>
      <i/>
      <sz val="10"/>
      <color rgb="FF000000"/>
      <name val="Times New Roman"/>
      <family val="1"/>
      <charset val="186"/>
    </font>
    <font>
      <sz val="10"/>
      <color rgb="FF000000"/>
      <name val="Calibri"/>
      <family val="2"/>
      <charset val="186"/>
    </font>
    <font>
      <sz val="11"/>
      <color rgb="FFFFFFFF"/>
      <name val="Times New Roman"/>
      <family val="1"/>
      <charset val="186"/>
    </font>
    <font>
      <i/>
      <sz val="10"/>
      <name val="Times New Roman"/>
      <family val="1"/>
      <charset val="186"/>
    </font>
    <font>
      <sz val="11"/>
      <color rgb="FFFF0000"/>
      <name val="Times New Roman"/>
      <family val="1"/>
      <charset val="186"/>
    </font>
    <font>
      <b/>
      <sz val="11"/>
      <color rgb="FFFF0000"/>
      <name val="Times New Roman"/>
      <family val="1"/>
      <charset val="186"/>
    </font>
    <font>
      <i/>
      <sz val="9"/>
      <color rgb="FF000000"/>
      <name val="Times New Roman"/>
      <family val="1"/>
      <charset val="186"/>
    </font>
    <font>
      <b/>
      <i/>
      <sz val="12"/>
      <name val="Times New Roman"/>
      <family val="1"/>
      <charset val="186"/>
    </font>
    <font>
      <b/>
      <sz val="10"/>
      <name val="Times New Roman"/>
      <family val="1"/>
      <charset val="186"/>
    </font>
    <font>
      <b/>
      <sz val="10"/>
      <color rgb="FF000000"/>
      <name val="Times New Roman"/>
      <family val="1"/>
      <charset val="186"/>
    </font>
    <font>
      <vertAlign val="subscript"/>
      <sz val="11"/>
      <color rgb="FF000000"/>
      <name val="Times New Roman"/>
      <family val="1"/>
      <charset val="186"/>
    </font>
    <font>
      <sz val="11"/>
      <color rgb="FF000000"/>
      <name val="Calibri"/>
      <family val="2"/>
      <charset val="186"/>
    </font>
    <font>
      <b/>
      <i/>
      <sz val="11"/>
      <color rgb="FF000000"/>
      <name val="Calibri"/>
      <family val="2"/>
      <charset val="186"/>
    </font>
    <font>
      <b/>
      <sz val="12"/>
      <color rgb="FF000000"/>
      <name val="Calibri"/>
      <family val="2"/>
      <charset val="204"/>
    </font>
    <font>
      <sz val="12"/>
      <color rgb="FF000000"/>
      <name val="Calibri"/>
      <family val="2"/>
      <charset val="204"/>
    </font>
  </fonts>
  <fills count="13">
    <fill>
      <patternFill patternType="none"/>
    </fill>
    <fill>
      <patternFill patternType="gray125"/>
    </fill>
    <fill>
      <patternFill patternType="solid">
        <fgColor rgb="FFFFE598"/>
        <bgColor rgb="FFFFE598"/>
      </patternFill>
    </fill>
    <fill>
      <patternFill patternType="solid">
        <fgColor rgb="FFFEF2CB"/>
        <bgColor rgb="FFFEF2CB"/>
      </patternFill>
    </fill>
    <fill>
      <patternFill patternType="solid">
        <fgColor rgb="FF002060"/>
        <bgColor rgb="FF002060"/>
      </patternFill>
    </fill>
    <fill>
      <patternFill patternType="solid">
        <fgColor rgb="FFF2F2F2"/>
        <bgColor rgb="FFF2F2F2"/>
      </patternFill>
    </fill>
    <fill>
      <patternFill patternType="solid">
        <fgColor rgb="FFF7CAAC"/>
        <bgColor rgb="FFF7CAAC"/>
      </patternFill>
    </fill>
    <fill>
      <patternFill patternType="solid">
        <fgColor rgb="FFD8D8D8"/>
        <bgColor rgb="FFD8D8D8"/>
      </patternFill>
    </fill>
    <fill>
      <patternFill patternType="solid">
        <fgColor rgb="FFFFFFFF"/>
        <bgColor rgb="FFFFFFFF"/>
      </patternFill>
    </fill>
    <fill>
      <patternFill patternType="solid">
        <fgColor rgb="FF99CCFF"/>
        <bgColor rgb="FF99CCFF"/>
      </patternFill>
    </fill>
    <fill>
      <patternFill patternType="solid">
        <fgColor rgb="FFFFFF00"/>
        <bgColor rgb="FFFEF2CB"/>
      </patternFill>
    </fill>
    <fill>
      <patternFill patternType="solid">
        <fgColor rgb="FFFFFF00"/>
        <bgColor indexed="64"/>
      </patternFill>
    </fill>
    <fill>
      <patternFill patternType="solid">
        <fgColor rgb="FFFFFF00"/>
        <bgColor rgb="FFFFE598"/>
      </patternFill>
    </fill>
  </fills>
  <borders count="56">
    <border>
      <left/>
      <right/>
      <top/>
      <bottom/>
      <diagonal/>
    </border>
    <border>
      <left/>
      <right/>
      <top/>
      <bottom style="hair">
        <color rgb="FF000000"/>
      </bottom>
      <diagonal/>
    </border>
    <border>
      <left/>
      <right/>
      <top/>
      <bottom/>
      <diagonal/>
    </border>
    <border>
      <left/>
      <right/>
      <top/>
      <bottom/>
      <diagonal/>
    </border>
    <border>
      <left/>
      <right/>
      <top/>
      <bottom/>
      <diagonal/>
    </border>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style="hair">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thin">
        <color rgb="FF000000"/>
      </left>
      <right/>
      <top style="thin">
        <color rgb="FF000000"/>
      </top>
      <bottom style="thin">
        <color rgb="FF000000"/>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261">
    <xf numFmtId="0" fontId="0" fillId="0" borderId="0" xfId="0" applyFont="1" applyAlignment="1"/>
    <xf numFmtId="0" fontId="1" fillId="2" borderId="1" xfId="0" applyFont="1" applyFill="1" applyBorder="1" applyAlignment="1">
      <alignment vertical="top" wrapText="1"/>
    </xf>
    <xf numFmtId="0" fontId="0" fillId="0" borderId="0" xfId="0" applyFont="1" applyAlignment="1">
      <alignment vertical="top"/>
    </xf>
    <xf numFmtId="0" fontId="0" fillId="3" borderId="4" xfId="0" applyFont="1" applyFill="1" applyBorder="1" applyAlignment="1">
      <alignment vertical="top" wrapText="1"/>
    </xf>
    <xf numFmtId="0" fontId="2" fillId="2" borderId="4" xfId="0" applyFont="1" applyFill="1" applyBorder="1" applyAlignment="1">
      <alignment horizontal="left" vertical="center" wrapText="1"/>
    </xf>
    <xf numFmtId="0" fontId="2" fillId="2" borderId="4" xfId="0" applyFont="1" applyFill="1" applyBorder="1"/>
    <xf numFmtId="0" fontId="0" fillId="2" borderId="4" xfId="0" applyFont="1" applyFill="1" applyBorder="1"/>
    <xf numFmtId="0" fontId="4" fillId="2" borderId="4" xfId="0" applyFont="1" applyFill="1" applyBorder="1" applyAlignment="1">
      <alignment horizontal="left" vertical="center"/>
    </xf>
    <xf numFmtId="0" fontId="4" fillId="0" borderId="6" xfId="0" applyFont="1" applyBorder="1" applyAlignment="1">
      <alignment horizontal="left" vertical="center"/>
    </xf>
    <xf numFmtId="0" fontId="4" fillId="2" borderId="4" xfId="0" applyFont="1" applyFill="1" applyBorder="1" applyAlignment="1">
      <alignment horizontal="left"/>
    </xf>
    <xf numFmtId="0" fontId="5" fillId="0" borderId="6" xfId="0" applyFont="1" applyBorder="1" applyAlignment="1">
      <alignment horizontal="left" vertical="center"/>
    </xf>
    <xf numFmtId="0" fontId="4" fillId="2" borderId="4" xfId="0" applyFont="1" applyFill="1" applyBorder="1"/>
    <xf numFmtId="0" fontId="6" fillId="3" borderId="4" xfId="0" applyFont="1" applyFill="1" applyBorder="1" applyAlignment="1">
      <alignment vertical="top" wrapText="1"/>
    </xf>
    <xf numFmtId="0" fontId="0" fillId="0" borderId="0" xfId="0" applyFont="1" applyAlignment="1">
      <alignment wrapText="1"/>
    </xf>
    <xf numFmtId="0" fontId="2" fillId="0" borderId="0" xfId="0" applyFont="1" applyAlignment="1">
      <alignment vertical="top"/>
    </xf>
    <xf numFmtId="0" fontId="0" fillId="0" borderId="0" xfId="0" applyFont="1"/>
    <xf numFmtId="0" fontId="2" fillId="2" borderId="6" xfId="0" applyFont="1" applyFill="1" applyBorder="1"/>
    <xf numFmtId="0" fontId="4" fillId="2" borderId="6" xfId="0" applyFont="1" applyFill="1" applyBorder="1" applyAlignment="1">
      <alignment horizontal="left" vertical="center"/>
    </xf>
    <xf numFmtId="164" fontId="4" fillId="0" borderId="6" xfId="0" applyNumberFormat="1" applyFont="1" applyBorder="1" applyAlignment="1">
      <alignment horizontal="right" vertical="center"/>
    </xf>
    <xf numFmtId="164" fontId="4" fillId="2" borderId="4" xfId="0" applyNumberFormat="1" applyFont="1" applyFill="1" applyBorder="1" applyAlignment="1">
      <alignment horizontal="right" vertical="center"/>
    </xf>
    <xf numFmtId="0" fontId="7" fillId="0" borderId="0" xfId="0" applyFont="1"/>
    <xf numFmtId="0" fontId="2" fillId="2" borderId="6" xfId="0" applyFont="1" applyFill="1" applyBorder="1" applyAlignment="1">
      <alignment horizontal="left" vertical="center"/>
    </xf>
    <xf numFmtId="164" fontId="4" fillId="2" borderId="6" xfId="0" applyNumberFormat="1" applyFont="1" applyFill="1" applyBorder="1" applyAlignment="1">
      <alignment horizontal="right" vertical="center"/>
    </xf>
    <xf numFmtId="0" fontId="2" fillId="2" borderId="4" xfId="0" applyFont="1" applyFill="1" applyBorder="1" applyAlignment="1">
      <alignment horizontal="left"/>
    </xf>
    <xf numFmtId="0" fontId="2" fillId="2" borderId="4" xfId="0" applyFont="1" applyFill="1" applyBorder="1" applyAlignment="1">
      <alignment horizontal="left" vertical="top"/>
    </xf>
    <xf numFmtId="0" fontId="2" fillId="3" borderId="6" xfId="0" applyFont="1" applyFill="1" applyBorder="1" applyAlignment="1">
      <alignment horizontal="left" vertical="center"/>
    </xf>
    <xf numFmtId="164" fontId="4" fillId="3" borderId="6" xfId="0" applyNumberFormat="1" applyFont="1" applyFill="1" applyBorder="1" applyAlignment="1">
      <alignment horizontal="right" vertical="center"/>
    </xf>
    <xf numFmtId="0" fontId="8" fillId="2" borderId="4" xfId="0" applyFont="1" applyFill="1" applyBorder="1"/>
    <xf numFmtId="0" fontId="2" fillId="2" borderId="6" xfId="0" applyFont="1" applyFill="1" applyBorder="1" applyAlignment="1">
      <alignment horizontal="right"/>
    </xf>
    <xf numFmtId="0" fontId="4" fillId="3" borderId="6" xfId="0" applyFont="1" applyFill="1" applyBorder="1" applyAlignment="1">
      <alignment horizontal="left" vertical="center"/>
    </xf>
    <xf numFmtId="164" fontId="4" fillId="3" borderId="6" xfId="0" quotePrefix="1" applyNumberFormat="1" applyFont="1" applyFill="1" applyBorder="1" applyAlignment="1">
      <alignment horizontal="right" vertical="center"/>
    </xf>
    <xf numFmtId="0" fontId="2" fillId="2" borderId="4" xfId="0" applyFont="1" applyFill="1" applyBorder="1" applyAlignment="1">
      <alignment horizontal="left" vertical="center"/>
    </xf>
    <xf numFmtId="0" fontId="2" fillId="2" borderId="10" xfId="0" applyFont="1" applyFill="1" applyBorder="1"/>
    <xf numFmtId="0" fontId="4" fillId="2" borderId="11" xfId="0" applyFont="1" applyFill="1" applyBorder="1"/>
    <xf numFmtId="0" fontId="4" fillId="2" borderId="12" xfId="0" applyFont="1" applyFill="1" applyBorder="1"/>
    <xf numFmtId="0" fontId="4" fillId="3" borderId="13" xfId="0" applyFont="1" applyFill="1" applyBorder="1" applyAlignment="1">
      <alignment horizontal="left" vertical="center"/>
    </xf>
    <xf numFmtId="0" fontId="4" fillId="3" borderId="14" xfId="0" applyFont="1" applyFill="1" applyBorder="1" applyAlignment="1">
      <alignment horizontal="left" vertical="center"/>
    </xf>
    <xf numFmtId="0" fontId="4" fillId="3" borderId="15" xfId="0" applyFont="1" applyFill="1" applyBorder="1" applyAlignment="1">
      <alignment horizontal="left" vertical="center"/>
    </xf>
    <xf numFmtId="164" fontId="0" fillId="2" borderId="4" xfId="0" applyNumberFormat="1" applyFont="1" applyFill="1" applyBorder="1"/>
    <xf numFmtId="0" fontId="4" fillId="2" borderId="6" xfId="0" quotePrefix="1" applyFont="1" applyFill="1" applyBorder="1" applyAlignment="1">
      <alignment horizontal="left" vertical="center"/>
    </xf>
    <xf numFmtId="0" fontId="4" fillId="0" borderId="0" xfId="0" applyFont="1" applyAlignment="1">
      <alignment horizontal="left" vertical="center"/>
    </xf>
    <xf numFmtId="164" fontId="4" fillId="0" borderId="0" xfId="0" applyNumberFormat="1" applyFont="1" applyAlignment="1">
      <alignment horizontal="right" vertical="center"/>
    </xf>
    <xf numFmtId="0" fontId="8" fillId="0" borderId="0" xfId="0" applyFont="1"/>
    <xf numFmtId="0" fontId="4" fillId="0" borderId="0" xfId="0" applyFont="1"/>
    <xf numFmtId="0" fontId="4" fillId="2" borderId="6" xfId="0" applyFont="1" applyFill="1" applyBorder="1" applyAlignment="1">
      <alignment horizontal="center" vertical="center" wrapText="1"/>
    </xf>
    <xf numFmtId="2" fontId="4" fillId="2" borderId="6" xfId="0" applyNumberFormat="1" applyFont="1" applyFill="1" applyBorder="1" applyAlignment="1">
      <alignment horizontal="center" textRotation="90"/>
    </xf>
    <xf numFmtId="2" fontId="4" fillId="2" borderId="6" xfId="0" applyNumberFormat="1" applyFont="1" applyFill="1" applyBorder="1" applyAlignment="1">
      <alignment horizontal="center"/>
    </xf>
    <xf numFmtId="0" fontId="4" fillId="2" borderId="10" xfId="0" applyFont="1" applyFill="1" applyBorder="1"/>
    <xf numFmtId="0" fontId="4" fillId="2" borderId="6" xfId="0" applyFont="1" applyFill="1" applyBorder="1"/>
    <xf numFmtId="164" fontId="4" fillId="3" borderId="6" xfId="0" applyNumberFormat="1" applyFont="1" applyFill="1" applyBorder="1"/>
    <xf numFmtId="164" fontId="4" fillId="3" borderId="14" xfId="0" applyNumberFormat="1" applyFont="1" applyFill="1" applyBorder="1"/>
    <xf numFmtId="164" fontId="4" fillId="3" borderId="13" xfId="0" applyNumberFormat="1" applyFont="1" applyFill="1" applyBorder="1"/>
    <xf numFmtId="0" fontId="9" fillId="2" borderId="6" xfId="0" applyFont="1" applyFill="1" applyBorder="1" applyAlignment="1">
      <alignment horizontal="right" wrapText="1"/>
    </xf>
    <xf numFmtId="164" fontId="4" fillId="3" borderId="14" xfId="0" applyNumberFormat="1" applyFont="1" applyFill="1" applyBorder="1" applyAlignment="1">
      <alignment horizontal="right" vertical="center"/>
    </xf>
    <xf numFmtId="0" fontId="9" fillId="2" borderId="6" xfId="0" applyFont="1" applyFill="1" applyBorder="1" applyAlignment="1">
      <alignment horizontal="right"/>
    </xf>
    <xf numFmtId="0" fontId="4" fillId="2" borderId="6" xfId="0" quotePrefix="1" applyFont="1" applyFill="1" applyBorder="1"/>
    <xf numFmtId="0" fontId="4" fillId="3" borderId="6" xfId="0" applyFont="1" applyFill="1" applyBorder="1" applyAlignment="1">
      <alignment horizontal="right"/>
    </xf>
    <xf numFmtId="0" fontId="4" fillId="3" borderId="6" xfId="0" applyFont="1" applyFill="1" applyBorder="1"/>
    <xf numFmtId="0" fontId="10" fillId="0" borderId="0" xfId="0" applyFont="1"/>
    <xf numFmtId="0" fontId="11" fillId="0" borderId="0" xfId="0" applyFont="1"/>
    <xf numFmtId="0" fontId="11" fillId="0" borderId="0" xfId="0" applyFont="1" applyAlignment="1">
      <alignment horizontal="center"/>
    </xf>
    <xf numFmtId="0" fontId="1"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vertical="center"/>
    </xf>
    <xf numFmtId="0" fontId="11" fillId="0" borderId="0" xfId="0" applyFont="1" applyAlignment="1">
      <alignment horizontal="center" vertical="center"/>
    </xf>
    <xf numFmtId="0" fontId="13" fillId="4" borderId="4" xfId="0" applyFont="1" applyFill="1" applyBorder="1" applyAlignment="1">
      <alignment horizontal="right"/>
    </xf>
    <xf numFmtId="0" fontId="13" fillId="4" borderId="4" xfId="0" applyFont="1" applyFill="1" applyBorder="1"/>
    <xf numFmtId="0" fontId="13" fillId="4" borderId="4" xfId="0" applyFont="1" applyFill="1" applyBorder="1" applyAlignment="1">
      <alignment horizontal="center"/>
    </xf>
    <xf numFmtId="0" fontId="12" fillId="5" borderId="4" xfId="0" applyFont="1" applyFill="1" applyBorder="1" applyAlignment="1">
      <alignment horizontal="center"/>
    </xf>
    <xf numFmtId="0" fontId="11" fillId="0" borderId="0" xfId="0" applyFont="1" applyAlignment="1">
      <alignment horizontal="right"/>
    </xf>
    <xf numFmtId="3" fontId="11" fillId="0" borderId="0" xfId="0" applyNumberFormat="1" applyFont="1" applyAlignment="1">
      <alignment horizontal="center"/>
    </xf>
    <xf numFmtId="3" fontId="11" fillId="0" borderId="0" xfId="0" applyNumberFormat="1" applyFont="1" applyAlignment="1">
      <alignment horizontal="right" vertical="center"/>
    </xf>
    <xf numFmtId="3" fontId="11" fillId="5" borderId="4" xfId="0" applyNumberFormat="1" applyFont="1" applyFill="1" applyBorder="1"/>
    <xf numFmtId="3" fontId="11" fillId="2" borderId="4" xfId="0" applyNumberFormat="1" applyFont="1" applyFill="1" applyBorder="1"/>
    <xf numFmtId="0" fontId="11" fillId="5" borderId="4" xfId="0" applyFont="1" applyFill="1" applyBorder="1"/>
    <xf numFmtId="164" fontId="11" fillId="0" borderId="0" xfId="0" applyNumberFormat="1" applyFont="1" applyAlignment="1">
      <alignment horizontal="center"/>
    </xf>
    <xf numFmtId="165" fontId="11" fillId="0" borderId="0" xfId="0" applyNumberFormat="1" applyFont="1" applyAlignment="1">
      <alignment horizontal="right" vertical="center"/>
    </xf>
    <xf numFmtId="0" fontId="11" fillId="5" borderId="4" xfId="0" applyFont="1" applyFill="1" applyBorder="1" applyAlignment="1">
      <alignment horizontal="center"/>
    </xf>
    <xf numFmtId="165" fontId="11" fillId="5" borderId="4" xfId="0" applyNumberFormat="1" applyFont="1" applyFill="1" applyBorder="1" applyAlignment="1">
      <alignment horizontal="center"/>
    </xf>
    <xf numFmtId="0" fontId="11" fillId="2" borderId="4" xfId="0" applyFont="1" applyFill="1" applyBorder="1" applyAlignment="1">
      <alignment horizontal="center"/>
    </xf>
    <xf numFmtId="0" fontId="13" fillId="4" borderId="4" xfId="0" applyFont="1" applyFill="1" applyBorder="1" applyAlignment="1">
      <alignment horizontal="right" vertical="center" wrapText="1"/>
    </xf>
    <xf numFmtId="0" fontId="13" fillId="4" borderId="4" xfId="0" applyFont="1" applyFill="1" applyBorder="1" applyAlignment="1">
      <alignment vertical="center"/>
    </xf>
    <xf numFmtId="0" fontId="13" fillId="4" borderId="4" xfId="0" applyFont="1" applyFill="1" applyBorder="1" applyAlignment="1">
      <alignment horizontal="center" vertical="center" wrapText="1"/>
    </xf>
    <xf numFmtId="0" fontId="11" fillId="5" borderId="4" xfId="0" applyFont="1" applyFill="1" applyBorder="1" applyAlignment="1">
      <alignment vertical="center" wrapText="1"/>
    </xf>
    <xf numFmtId="0" fontId="11" fillId="0" borderId="0" xfId="0" applyFont="1" applyAlignment="1">
      <alignment vertical="center" wrapText="1"/>
    </xf>
    <xf numFmtId="166" fontId="11" fillId="5" borderId="4" xfId="0" applyNumberFormat="1" applyFont="1" applyFill="1" applyBorder="1"/>
    <xf numFmtId="164" fontId="11" fillId="0" borderId="0" xfId="0" applyNumberFormat="1" applyFont="1" applyAlignment="1">
      <alignment horizontal="right" vertical="center"/>
    </xf>
    <xf numFmtId="3" fontId="11" fillId="0" borderId="0" xfId="0" applyNumberFormat="1" applyFont="1"/>
    <xf numFmtId="165" fontId="14" fillId="0" borderId="0" xfId="0" applyNumberFormat="1" applyFont="1" applyAlignment="1">
      <alignment horizontal="center"/>
    </xf>
    <xf numFmtId="165" fontId="11" fillId="2" borderId="4" xfId="0" applyNumberFormat="1" applyFont="1" applyFill="1" applyBorder="1" applyAlignment="1">
      <alignment horizontal="right" vertical="center"/>
    </xf>
    <xf numFmtId="0" fontId="11" fillId="0" borderId="0" xfId="0" applyFont="1" applyAlignment="1">
      <alignment horizontal="left" vertical="center"/>
    </xf>
    <xf numFmtId="0" fontId="15" fillId="0" borderId="0" xfId="0" applyFont="1" applyAlignment="1">
      <alignment horizontal="left" vertical="center"/>
    </xf>
    <xf numFmtId="0" fontId="15" fillId="0" borderId="0" xfId="0" applyFont="1"/>
    <xf numFmtId="0" fontId="0" fillId="0" borderId="16" xfId="0" applyFont="1" applyBorder="1"/>
    <xf numFmtId="0" fontId="0" fillId="0" borderId="17" xfId="0" applyFont="1" applyBorder="1"/>
    <xf numFmtId="0" fontId="0" fillId="0" borderId="18" xfId="0" applyFont="1" applyBorder="1"/>
    <xf numFmtId="3" fontId="0" fillId="0" borderId="17" xfId="0" applyNumberFormat="1" applyFont="1" applyBorder="1"/>
    <xf numFmtId="0" fontId="0" fillId="0" borderId="19" xfId="0" applyFont="1" applyBorder="1"/>
    <xf numFmtId="0" fontId="0" fillId="0" borderId="20" xfId="0" applyFont="1" applyBorder="1"/>
    <xf numFmtId="0" fontId="16" fillId="0" borderId="0" xfId="0" applyFont="1"/>
    <xf numFmtId="0" fontId="17" fillId="0" borderId="0" xfId="0" applyFont="1"/>
    <xf numFmtId="0" fontId="19" fillId="0" borderId="22" xfId="0" applyFont="1" applyBorder="1"/>
    <xf numFmtId="0" fontId="19" fillId="6" borderId="23"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9" fillId="0" borderId="25" xfId="0" applyFont="1" applyBorder="1"/>
    <xf numFmtId="0" fontId="19" fillId="0" borderId="17" xfId="0" applyFont="1" applyBorder="1" applyAlignment="1">
      <alignment horizontal="center" vertical="center" wrapText="1"/>
    </xf>
    <xf numFmtId="3" fontId="12" fillId="0" borderId="17" xfId="0" applyNumberFormat="1" applyFont="1" applyBorder="1" applyAlignment="1">
      <alignment vertical="center" wrapText="1"/>
    </xf>
    <xf numFmtId="3" fontId="12" fillId="0" borderId="26" xfId="0" applyNumberFormat="1" applyFont="1" applyBorder="1" applyAlignment="1">
      <alignment vertical="center" wrapText="1"/>
    </xf>
    <xf numFmtId="0" fontId="12" fillId="7" borderId="25" xfId="0" applyFont="1" applyFill="1" applyBorder="1" applyAlignment="1">
      <alignment vertical="center" wrapText="1"/>
    </xf>
    <xf numFmtId="3" fontId="12" fillId="7" borderId="17" xfId="0" applyNumberFormat="1" applyFont="1" applyFill="1" applyBorder="1" applyAlignment="1">
      <alignment vertical="center" wrapText="1"/>
    </xf>
    <xf numFmtId="3" fontId="12" fillId="7" borderId="26" xfId="0" applyNumberFormat="1" applyFont="1" applyFill="1" applyBorder="1" applyAlignment="1">
      <alignment vertical="center" wrapText="1"/>
    </xf>
    <xf numFmtId="0" fontId="19" fillId="0" borderId="25" xfId="0" applyFont="1" applyBorder="1" applyAlignment="1">
      <alignment vertical="center" wrapText="1"/>
    </xf>
    <xf numFmtId="3" fontId="11" fillId="0" borderId="17" xfId="0" applyNumberFormat="1" applyFont="1" applyBorder="1" applyAlignment="1">
      <alignment vertical="center" wrapText="1"/>
    </xf>
    <xf numFmtId="0" fontId="11" fillId="0" borderId="17" xfId="0" applyFont="1" applyBorder="1" applyAlignment="1">
      <alignment vertical="center" wrapText="1"/>
    </xf>
    <xf numFmtId="0" fontId="11" fillId="0" borderId="26" xfId="0" applyFont="1" applyBorder="1" applyAlignment="1">
      <alignment vertical="center" wrapText="1"/>
    </xf>
    <xf numFmtId="0" fontId="11" fillId="0" borderId="25" xfId="0" applyFont="1" applyBorder="1" applyAlignment="1">
      <alignment vertical="center" wrapText="1"/>
    </xf>
    <xf numFmtId="0" fontId="20" fillId="0" borderId="27" xfId="0" applyFont="1" applyBorder="1" applyAlignment="1">
      <alignment vertical="center" wrapText="1"/>
    </xf>
    <xf numFmtId="3" fontId="20" fillId="0" borderId="20" xfId="0" applyNumberFormat="1" applyFont="1" applyBorder="1" applyAlignment="1">
      <alignment vertical="center"/>
    </xf>
    <xf numFmtId="0" fontId="14" fillId="0" borderId="25" xfId="0" applyFont="1" applyBorder="1" applyAlignment="1">
      <alignment vertical="center" wrapText="1"/>
    </xf>
    <xf numFmtId="3" fontId="20" fillId="0" borderId="17" xfId="0" applyNumberFormat="1" applyFont="1" applyBorder="1" applyAlignment="1">
      <alignment vertical="center"/>
    </xf>
    <xf numFmtId="0" fontId="21" fillId="7" borderId="25" xfId="0" applyFont="1" applyFill="1" applyBorder="1" applyAlignment="1">
      <alignment horizontal="center" vertical="center" wrapText="1"/>
    </xf>
    <xf numFmtId="3" fontId="11" fillId="0" borderId="26" xfId="0" applyNumberFormat="1" applyFont="1" applyBorder="1" applyAlignment="1">
      <alignment vertical="center" wrapText="1"/>
    </xf>
    <xf numFmtId="0" fontId="19" fillId="0" borderId="28" xfId="0" applyFont="1" applyBorder="1" applyAlignment="1">
      <alignment vertical="center" wrapText="1"/>
    </xf>
    <xf numFmtId="3" fontId="11" fillId="0" borderId="16" xfId="0" applyNumberFormat="1" applyFont="1" applyBorder="1" applyAlignment="1">
      <alignment vertical="center" wrapText="1"/>
    </xf>
    <xf numFmtId="3" fontId="11" fillId="0" borderId="29" xfId="0" applyNumberFormat="1" applyFont="1" applyBorder="1" applyAlignment="1">
      <alignment vertical="center" wrapText="1"/>
    </xf>
    <xf numFmtId="0" fontId="12" fillId="0" borderId="30" xfId="0" applyFont="1" applyBorder="1" applyAlignment="1">
      <alignment horizontal="right" vertical="center" wrapText="1"/>
    </xf>
    <xf numFmtId="3" fontId="12" fillId="0" borderId="31" xfId="0" applyNumberFormat="1" applyFont="1" applyBorder="1" applyAlignment="1">
      <alignment vertical="center" wrapText="1"/>
    </xf>
    <xf numFmtId="3" fontId="12" fillId="0" borderId="32" xfId="0" applyNumberFormat="1" applyFont="1" applyBorder="1" applyAlignment="1">
      <alignment vertical="center" wrapText="1"/>
    </xf>
    <xf numFmtId="0" fontId="19" fillId="0" borderId="0" xfId="0" applyFont="1"/>
    <xf numFmtId="3" fontId="19" fillId="0" borderId="0" xfId="0" applyNumberFormat="1" applyFont="1"/>
    <xf numFmtId="0" fontId="21" fillId="0" borderId="0" xfId="0" applyFont="1" applyAlignment="1">
      <alignment horizontal="center" vertical="center"/>
    </xf>
    <xf numFmtId="0" fontId="20" fillId="0" borderId="0" xfId="0" applyFont="1"/>
    <xf numFmtId="3" fontId="20" fillId="0" borderId="0" xfId="0" applyNumberFormat="1" applyFont="1"/>
    <xf numFmtId="0" fontId="19" fillId="0" borderId="28" xfId="0" applyFont="1" applyBorder="1"/>
    <xf numFmtId="0" fontId="19" fillId="0" borderId="16" xfId="0" applyFont="1" applyBorder="1" applyAlignment="1">
      <alignment horizontal="center" vertical="center" wrapText="1"/>
    </xf>
    <xf numFmtId="3" fontId="12" fillId="0" borderId="16" xfId="0" applyNumberFormat="1" applyFont="1" applyBorder="1" applyAlignment="1">
      <alignment vertical="center" wrapText="1"/>
    </xf>
    <xf numFmtId="3" fontId="12" fillId="0" borderId="29" xfId="0" applyNumberFormat="1" applyFont="1" applyBorder="1" applyAlignment="1">
      <alignment vertical="center" wrapText="1"/>
    </xf>
    <xf numFmtId="0" fontId="11" fillId="8" borderId="33" xfId="0" applyFont="1" applyFill="1" applyBorder="1" applyAlignment="1">
      <alignment vertical="center" wrapText="1"/>
    </xf>
    <xf numFmtId="3" fontId="11" fillId="8" borderId="34" xfId="0" applyNumberFormat="1" applyFont="1" applyFill="1" applyBorder="1" applyAlignment="1">
      <alignment vertical="center" wrapText="1"/>
    </xf>
    <xf numFmtId="3" fontId="11" fillId="0" borderId="34" xfId="0" applyNumberFormat="1" applyFont="1" applyBorder="1" applyAlignment="1">
      <alignment vertical="center" wrapText="1"/>
    </xf>
    <xf numFmtId="3" fontId="11" fillId="8" borderId="35" xfId="0" applyNumberFormat="1" applyFont="1" applyFill="1" applyBorder="1" applyAlignment="1">
      <alignment vertical="center" wrapText="1"/>
    </xf>
    <xf numFmtId="0" fontId="11"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4" fillId="0" borderId="33" xfId="0" applyFont="1" applyBorder="1" applyAlignment="1">
      <alignment vertical="center" wrapText="1"/>
    </xf>
    <xf numFmtId="3" fontId="20" fillId="0" borderId="34" xfId="0" applyNumberFormat="1" applyFont="1" applyBorder="1" applyAlignment="1">
      <alignment vertical="center"/>
    </xf>
    <xf numFmtId="0" fontId="14" fillId="0" borderId="36" xfId="0" applyFont="1" applyBorder="1" applyAlignment="1">
      <alignment vertical="center" wrapText="1"/>
    </xf>
    <xf numFmtId="3" fontId="11" fillId="0" borderId="37" xfId="0" applyNumberFormat="1" applyFont="1" applyBorder="1" applyAlignment="1">
      <alignment vertical="center" wrapText="1"/>
    </xf>
    <xf numFmtId="3" fontId="20" fillId="0" borderId="37" xfId="0" applyNumberFormat="1" applyFont="1" applyBorder="1" applyAlignment="1">
      <alignment vertical="center"/>
    </xf>
    <xf numFmtId="0" fontId="11" fillId="0" borderId="38" xfId="0" applyFont="1" applyBorder="1" applyAlignment="1">
      <alignment vertical="center" wrapText="1"/>
    </xf>
    <xf numFmtId="0" fontId="21" fillId="7" borderId="39" xfId="0" applyFont="1" applyFill="1" applyBorder="1" applyAlignment="1">
      <alignment horizontal="center" vertical="center" wrapText="1"/>
    </xf>
    <xf numFmtId="3" fontId="12" fillId="7" borderId="40" xfId="0" applyNumberFormat="1" applyFont="1" applyFill="1" applyBorder="1" applyAlignment="1">
      <alignment vertical="center" wrapText="1"/>
    </xf>
    <xf numFmtId="3" fontId="12" fillId="7" borderId="41" xfId="0" applyNumberFormat="1" applyFont="1" applyFill="1" applyBorder="1" applyAlignment="1">
      <alignment vertical="center" wrapText="1"/>
    </xf>
    <xf numFmtId="0" fontId="22" fillId="0" borderId="0" xfId="0" applyFont="1"/>
    <xf numFmtId="168" fontId="17" fillId="0" borderId="0" xfId="0" applyNumberFormat="1" applyFont="1"/>
    <xf numFmtId="0" fontId="17" fillId="9" borderId="17" xfId="0" applyFont="1" applyFill="1" applyBorder="1"/>
    <xf numFmtId="0" fontId="17" fillId="9" borderId="17" xfId="0" applyFont="1" applyFill="1" applyBorder="1" applyAlignment="1">
      <alignment horizontal="left"/>
    </xf>
    <xf numFmtId="3" fontId="17" fillId="0" borderId="17" xfId="0" applyNumberFormat="1" applyFont="1" applyBorder="1"/>
    <xf numFmtId="1" fontId="17" fillId="0" borderId="17" xfId="0" applyNumberFormat="1" applyFont="1" applyBorder="1"/>
    <xf numFmtId="0" fontId="23" fillId="0" borderId="0" xfId="0" applyFont="1"/>
    <xf numFmtId="0" fontId="17" fillId="0" borderId="17" xfId="0" applyFont="1" applyBorder="1"/>
    <xf numFmtId="164" fontId="17" fillId="0" borderId="17" xfId="0" applyNumberFormat="1" applyFont="1" applyBorder="1"/>
    <xf numFmtId="0" fontId="24" fillId="0" borderId="0" xfId="0" applyFont="1"/>
    <xf numFmtId="0" fontId="1" fillId="0" borderId="0" xfId="0" applyFont="1"/>
    <xf numFmtId="0" fontId="0" fillId="0" borderId="0" xfId="0" applyFont="1" applyAlignment="1">
      <alignment horizontal="right"/>
    </xf>
    <xf numFmtId="165" fontId="0" fillId="0" borderId="0" xfId="0" applyNumberFormat="1" applyFont="1" applyAlignment="1">
      <alignment horizontal="right"/>
    </xf>
    <xf numFmtId="165" fontId="0" fillId="0" borderId="0" xfId="0" applyNumberFormat="1" applyFont="1"/>
    <xf numFmtId="164" fontId="0" fillId="0" borderId="0" xfId="0" applyNumberFormat="1" applyFont="1"/>
    <xf numFmtId="169" fontId="0" fillId="0" borderId="0" xfId="0" applyNumberFormat="1" applyFont="1"/>
    <xf numFmtId="0" fontId="25" fillId="0" borderId="0" xfId="0" applyFont="1"/>
    <xf numFmtId="0" fontId="26" fillId="0" borderId="0" xfId="0" applyFont="1"/>
    <xf numFmtId="0" fontId="27" fillId="0" borderId="0" xfId="0" applyFont="1"/>
    <xf numFmtId="0" fontId="11" fillId="0" borderId="42" xfId="0" applyFont="1" applyBorder="1" applyAlignment="1">
      <alignment horizontal="left" vertical="top"/>
    </xf>
    <xf numFmtId="0" fontId="11" fillId="0" borderId="42" xfId="0" applyFont="1" applyBorder="1" applyAlignment="1">
      <alignment vertical="top"/>
    </xf>
    <xf numFmtId="0" fontId="12" fillId="0" borderId="7" xfId="0" applyFont="1" applyBorder="1" applyAlignment="1">
      <alignment horizontal="left"/>
    </xf>
    <xf numFmtId="0" fontId="12" fillId="0" borderId="43" xfId="0" applyFont="1" applyBorder="1" applyAlignment="1">
      <alignment horizontal="left"/>
    </xf>
    <xf numFmtId="0" fontId="11" fillId="0" borderId="6" xfId="0" quotePrefix="1" applyFont="1" applyBorder="1" applyAlignment="1">
      <alignment horizontal="left" vertical="center"/>
    </xf>
    <xf numFmtId="0" fontId="19" fillId="0" borderId="6" xfId="0" applyFont="1" applyBorder="1" applyAlignment="1">
      <alignment horizontal="left" vertical="center" wrapText="1"/>
    </xf>
    <xf numFmtId="164" fontId="19" fillId="0" borderId="6" xfId="0" applyNumberFormat="1" applyFont="1" applyBorder="1" applyAlignment="1">
      <alignment horizontal="right" vertical="center" wrapText="1"/>
    </xf>
    <xf numFmtId="0" fontId="11" fillId="0" borderId="42" xfId="0" quotePrefix="1" applyFont="1" applyBorder="1" applyAlignment="1">
      <alignment horizontal="left" vertical="center"/>
    </xf>
    <xf numFmtId="2" fontId="19" fillId="0" borderId="42" xfId="0" applyNumberFormat="1" applyFont="1" applyBorder="1" applyAlignment="1">
      <alignment horizontal="left" vertical="center" wrapText="1"/>
    </xf>
    <xf numFmtId="164" fontId="19" fillId="0" borderId="44" xfId="0" applyNumberFormat="1" applyFont="1" applyBorder="1" applyAlignment="1">
      <alignment horizontal="right" vertical="center" wrapText="1"/>
    </xf>
    <xf numFmtId="164" fontId="19" fillId="0" borderId="42" xfId="0" applyNumberFormat="1" applyFont="1" applyBorder="1" applyAlignment="1">
      <alignment horizontal="right" vertical="center" wrapText="1"/>
    </xf>
    <xf numFmtId="164" fontId="19" fillId="0" borderId="43" xfId="0" applyNumberFormat="1" applyFont="1" applyBorder="1" applyAlignment="1">
      <alignment horizontal="right" vertical="center" wrapText="1"/>
    </xf>
    <xf numFmtId="0" fontId="19" fillId="0" borderId="42" xfId="0" applyFont="1" applyBorder="1" applyAlignment="1">
      <alignment horizontal="left" vertical="center" wrapText="1"/>
    </xf>
    <xf numFmtId="0" fontId="11" fillId="0" borderId="6" xfId="0" applyFont="1" applyBorder="1" applyAlignment="1">
      <alignment horizontal="left" vertical="center"/>
    </xf>
    <xf numFmtId="2" fontId="19" fillId="0" borderId="6" xfId="0" applyNumberFormat="1" applyFont="1" applyBorder="1" applyAlignment="1">
      <alignment horizontal="left" vertical="center" wrapText="1"/>
    </xf>
    <xf numFmtId="164" fontId="19" fillId="0" borderId="6" xfId="0" applyNumberFormat="1" applyFont="1" applyBorder="1" applyAlignment="1">
      <alignment horizontal="right" vertical="center"/>
    </xf>
    <xf numFmtId="164" fontId="11" fillId="0" borderId="0" xfId="0" applyNumberFormat="1" applyFont="1"/>
    <xf numFmtId="0" fontId="28" fillId="0" borderId="0" xfId="0" applyFont="1"/>
    <xf numFmtId="0" fontId="11" fillId="0" borderId="45" xfId="0" applyFont="1" applyBorder="1" applyAlignment="1">
      <alignment horizontal="left" vertical="center"/>
    </xf>
    <xf numFmtId="0" fontId="19" fillId="0" borderId="45" xfId="0" applyFont="1" applyBorder="1" applyAlignment="1">
      <alignment horizontal="left" vertical="center" wrapText="1"/>
    </xf>
    <xf numFmtId="164" fontId="19" fillId="0" borderId="45" xfId="0" applyNumberFormat="1" applyFont="1" applyBorder="1" applyAlignment="1">
      <alignment horizontal="right" vertical="center" wrapText="1"/>
    </xf>
    <xf numFmtId="164" fontId="19" fillId="0" borderId="46" xfId="0" applyNumberFormat="1" applyFont="1" applyBorder="1" applyAlignment="1">
      <alignment horizontal="right" vertical="center" wrapText="1"/>
    </xf>
    <xf numFmtId="164" fontId="19" fillId="0" borderId="7" xfId="0" applyNumberFormat="1" applyFont="1" applyBorder="1" applyAlignment="1">
      <alignment horizontal="right" vertical="center" wrapText="1"/>
    </xf>
    <xf numFmtId="0" fontId="11" fillId="0" borderId="6" xfId="0" applyFont="1" applyBorder="1" applyAlignment="1">
      <alignment horizontal="left" vertical="center" wrapText="1"/>
    </xf>
    <xf numFmtId="0" fontId="29" fillId="0" borderId="0" xfId="0" applyFont="1" applyAlignment="1">
      <alignment horizontal="left" vertical="top" wrapText="1"/>
    </xf>
    <xf numFmtId="0" fontId="29" fillId="0" borderId="0" xfId="0" applyFont="1" applyAlignment="1">
      <alignment wrapText="1"/>
    </xf>
    <xf numFmtId="0" fontId="14" fillId="0" borderId="0" xfId="0" applyFont="1"/>
    <xf numFmtId="164" fontId="3" fillId="0" borderId="0" xfId="0" applyNumberFormat="1" applyFont="1"/>
    <xf numFmtId="0" fontId="12" fillId="0" borderId="0" xfId="0" applyFont="1"/>
    <xf numFmtId="0" fontId="11" fillId="0" borderId="17" xfId="0" applyFont="1" applyBorder="1"/>
    <xf numFmtId="0" fontId="12" fillId="0" borderId="17" xfId="0" applyFont="1" applyBorder="1"/>
    <xf numFmtId="0" fontId="11" fillId="0" borderId="17" xfId="0" applyFont="1" applyBorder="1" applyAlignment="1">
      <alignment horizontal="left"/>
    </xf>
    <xf numFmtId="3" fontId="11" fillId="0" borderId="17" xfId="0" applyNumberFormat="1" applyFont="1" applyBorder="1" applyAlignment="1">
      <alignment horizontal="center"/>
    </xf>
    <xf numFmtId="0" fontId="12" fillId="0" borderId="17" xfId="0" applyFont="1" applyBorder="1" applyAlignment="1">
      <alignment horizontal="left"/>
    </xf>
    <xf numFmtId="3" fontId="12" fillId="0" borderId="17" xfId="0" applyNumberFormat="1" applyFont="1" applyBorder="1" applyAlignment="1">
      <alignment horizontal="center"/>
    </xf>
    <xf numFmtId="3" fontId="31" fillId="0" borderId="17" xfId="0" applyNumberFormat="1" applyFont="1" applyBorder="1" applyAlignment="1">
      <alignment horizontal="center"/>
    </xf>
    <xf numFmtId="0" fontId="32" fillId="0" borderId="0" xfId="0" applyFont="1"/>
    <xf numFmtId="3" fontId="17" fillId="0" borderId="0" xfId="0" applyNumberFormat="1" applyFont="1"/>
    <xf numFmtId="0" fontId="17" fillId="0" borderId="0" xfId="0" quotePrefix="1" applyFont="1" applyAlignment="1">
      <alignment horizontal="left"/>
    </xf>
    <xf numFmtId="164" fontId="17" fillId="0" borderId="0" xfId="0" applyNumberFormat="1" applyFont="1"/>
    <xf numFmtId="1" fontId="17" fillId="0" borderId="0" xfId="0" applyNumberFormat="1" applyFont="1"/>
    <xf numFmtId="0" fontId="0" fillId="0" borderId="0" xfId="0" applyFont="1" applyAlignment="1"/>
    <xf numFmtId="164" fontId="4" fillId="10" borderId="6" xfId="0" applyNumberFormat="1" applyFont="1" applyFill="1" applyBorder="1" applyAlignment="1">
      <alignment horizontal="right" vertical="center"/>
    </xf>
    <xf numFmtId="164" fontId="4" fillId="0" borderId="6" xfId="0" applyNumberFormat="1" applyFont="1" applyFill="1" applyBorder="1" applyAlignment="1">
      <alignment horizontal="right" vertical="center"/>
    </xf>
    <xf numFmtId="0" fontId="0" fillId="11" borderId="0" xfId="0" applyFont="1" applyFill="1" applyAlignment="1"/>
    <xf numFmtId="164" fontId="0" fillId="11" borderId="0" xfId="0" applyNumberFormat="1" applyFont="1" applyFill="1" applyAlignment="1"/>
    <xf numFmtId="0" fontId="0" fillId="11" borderId="0" xfId="0" applyFill="1"/>
    <xf numFmtId="0" fontId="0" fillId="0" borderId="0" xfId="0" applyFont="1" applyAlignment="1"/>
    <xf numFmtId="0" fontId="0" fillId="0" borderId="0" xfId="0" applyFont="1" applyAlignment="1"/>
    <xf numFmtId="0" fontId="38" fillId="2" borderId="4" xfId="0" applyFont="1" applyFill="1" applyBorder="1"/>
    <xf numFmtId="0" fontId="4" fillId="0" borderId="6" xfId="0" applyFont="1" applyBorder="1" applyAlignment="1"/>
    <xf numFmtId="0" fontId="0" fillId="0" borderId="6" xfId="0" applyFont="1" applyBorder="1" applyAlignment="1"/>
    <xf numFmtId="164" fontId="4" fillId="2" borderId="5" xfId="0" applyNumberFormat="1" applyFont="1" applyFill="1" applyBorder="1" applyAlignment="1">
      <alignment horizontal="right" vertical="center"/>
    </xf>
    <xf numFmtId="0" fontId="2" fillId="12" borderId="5" xfId="0" applyFont="1" applyFill="1" applyBorder="1"/>
    <xf numFmtId="164" fontId="4" fillId="11" borderId="5" xfId="0" applyNumberFormat="1" applyFont="1" applyFill="1" applyBorder="1" applyAlignment="1">
      <alignment horizontal="right" vertical="center"/>
    </xf>
    <xf numFmtId="164" fontId="4" fillId="12" borderId="5" xfId="0" applyNumberFormat="1" applyFont="1" applyFill="1" applyBorder="1" applyAlignment="1">
      <alignment horizontal="right" vertical="center"/>
    </xf>
    <xf numFmtId="3" fontId="4" fillId="11" borderId="5" xfId="0" applyNumberFormat="1" applyFont="1" applyFill="1" applyBorder="1" applyAlignment="1">
      <alignment horizontal="right" vertical="center"/>
    </xf>
    <xf numFmtId="164" fontId="5" fillId="12" borderId="5" xfId="0" applyNumberFormat="1" applyFont="1" applyFill="1" applyBorder="1" applyAlignment="1">
      <alignment horizontal="left" vertical="center"/>
    </xf>
    <xf numFmtId="0" fontId="4" fillId="11" borderId="6" xfId="0" applyFont="1" applyFill="1" applyBorder="1" applyAlignment="1">
      <alignment horizontal="left" vertical="center"/>
    </xf>
    <xf numFmtId="0" fontId="40" fillId="2" borderId="10" xfId="0" applyFont="1" applyFill="1" applyBorder="1"/>
    <xf numFmtId="0" fontId="40" fillId="2" borderId="4" xfId="0" applyFont="1" applyFill="1" applyBorder="1"/>
    <xf numFmtId="165" fontId="4" fillId="3" borderId="6" xfId="0" applyNumberFormat="1" applyFont="1" applyFill="1" applyBorder="1" applyAlignment="1">
      <alignment horizontal="right"/>
    </xf>
    <xf numFmtId="0" fontId="2" fillId="2" borderId="2" xfId="0" applyFont="1" applyFill="1" applyBorder="1" applyAlignment="1">
      <alignment horizontal="left" vertical="center" wrapText="1"/>
    </xf>
    <xf numFmtId="0" fontId="3" fillId="0" borderId="3" xfId="0" applyFont="1" applyBorder="1"/>
    <xf numFmtId="0" fontId="3" fillId="0" borderId="5" xfId="0" applyFont="1" applyBorder="1"/>
    <xf numFmtId="0" fontId="2" fillId="2" borderId="7" xfId="0" applyFont="1" applyFill="1" applyBorder="1" applyAlignment="1">
      <alignment horizontal="left" vertical="center" wrapText="1"/>
    </xf>
    <xf numFmtId="0" fontId="3" fillId="0" borderId="8" xfId="0" applyFont="1" applyBorder="1"/>
    <xf numFmtId="0" fontId="3" fillId="0" borderId="9" xfId="0" applyFont="1" applyBorder="1"/>
    <xf numFmtId="0" fontId="0" fillId="2" borderId="48" xfId="0" applyFont="1" applyFill="1" applyBorder="1" applyAlignment="1">
      <alignment horizontal="left" vertical="top" wrapText="1"/>
    </xf>
    <xf numFmtId="0" fontId="0" fillId="2" borderId="49" xfId="0" applyFont="1" applyFill="1" applyBorder="1" applyAlignment="1">
      <alignment horizontal="left" vertical="top" wrapText="1"/>
    </xf>
    <xf numFmtId="0" fontId="0" fillId="2" borderId="50" xfId="0" applyFont="1" applyFill="1" applyBorder="1" applyAlignment="1">
      <alignment horizontal="left" vertical="top" wrapText="1"/>
    </xf>
    <xf numFmtId="0" fontId="0" fillId="2" borderId="51" xfId="0" applyFont="1" applyFill="1" applyBorder="1" applyAlignment="1">
      <alignment horizontal="left" vertical="top" wrapText="1"/>
    </xf>
    <xf numFmtId="0" fontId="0" fillId="2" borderId="5" xfId="0" applyFont="1" applyFill="1" applyBorder="1" applyAlignment="1">
      <alignment horizontal="left" vertical="top" wrapText="1"/>
    </xf>
    <xf numFmtId="0" fontId="0" fillId="2" borderId="52" xfId="0" applyFont="1" applyFill="1" applyBorder="1" applyAlignment="1">
      <alignment horizontal="left" vertical="top" wrapText="1"/>
    </xf>
    <xf numFmtId="0" fontId="0" fillId="2" borderId="53" xfId="0" applyFont="1" applyFill="1" applyBorder="1" applyAlignment="1">
      <alignment horizontal="left" vertical="top" wrapText="1"/>
    </xf>
    <xf numFmtId="0" fontId="0" fillId="2" borderId="54" xfId="0" applyFont="1" applyFill="1" applyBorder="1" applyAlignment="1">
      <alignment horizontal="left" vertical="top" wrapText="1"/>
    </xf>
    <xf numFmtId="0" fontId="0" fillId="2" borderId="55" xfId="0" applyFont="1" applyFill="1" applyBorder="1" applyAlignment="1">
      <alignment horizontal="left" vertical="top" wrapText="1"/>
    </xf>
    <xf numFmtId="0" fontId="4" fillId="2" borderId="7" xfId="0" applyFont="1" applyFill="1" applyBorder="1" applyAlignment="1">
      <alignment horizontal="left" vertical="top" wrapText="1"/>
    </xf>
    <xf numFmtId="0" fontId="40"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2" xfId="0" applyFont="1" applyFill="1" applyBorder="1" applyAlignment="1">
      <alignment horizontal="left" vertical="top" wrapText="1"/>
    </xf>
    <xf numFmtId="167" fontId="11" fillId="0" borderId="0" xfId="0" applyNumberFormat="1" applyFont="1" applyAlignment="1">
      <alignment horizontal="center"/>
    </xf>
    <xf numFmtId="0" fontId="0" fillId="0" borderId="0" xfId="0" applyFont="1" applyAlignment="1"/>
    <xf numFmtId="0" fontId="18" fillId="0" borderId="21" xfId="0" applyFont="1" applyBorder="1" applyAlignment="1">
      <alignment horizontal="center"/>
    </xf>
    <xf numFmtId="0" fontId="3" fillId="0" borderId="21" xfId="0" applyFont="1" applyBorder="1"/>
    <xf numFmtId="0" fontId="11" fillId="0" borderId="47" xfId="0" applyFont="1" applyBorder="1" applyAlignment="1">
      <alignment horizontal="center"/>
    </xf>
    <xf numFmtId="0" fontId="3" fillId="0" borderId="18" xfId="0" applyFont="1" applyBorder="1"/>
    <xf numFmtId="0" fontId="30" fillId="0" borderId="47"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200" b="0" i="0">
                <a:solidFill>
                  <a:srgbClr val="595959"/>
                </a:solidFill>
                <a:latin typeface="Calibri"/>
              </a:defRPr>
            </a:pPr>
            <a:r>
              <a:rPr lang="en-US"/>
              <a:t>Vispārējās valdības izdevumi 2016. gadā, milj. eiro</a:t>
            </a:r>
          </a:p>
        </c:rich>
      </c:tx>
      <c:layout/>
      <c:overlay val="0"/>
      <c:spPr>
        <a:ln cap="flat">
          <a:noFill/>
        </a:ln>
      </c:spPr>
    </c:title>
    <c:autoTitleDeleted val="0"/>
    <c:plotArea>
      <c:layout>
        <c:manualLayout>
          <c:layoutTarget val="inner"/>
          <c:xMode val="edge"/>
          <c:yMode val="edge"/>
          <c:x val="0.49471711158056464"/>
          <c:y val="0.23579817228728761"/>
          <c:w val="0.40217604506753729"/>
          <c:h val="0.6720518758684576"/>
        </c:manualLayout>
      </c:layout>
      <c:barChart>
        <c:barDir val="bar"/>
        <c:grouping val="clustered"/>
        <c:varyColors val="1"/>
        <c:ser>
          <c:idx val="0"/>
          <c:order val="0"/>
          <c:tx>
            <c:strRef>
              <c:f>COFOG!$K$3</c:f>
              <c:strCache>
                <c:ptCount val="1"/>
                <c:pt idx="0">
                  <c:v>2016</c:v>
                </c:pt>
              </c:strCache>
            </c:strRef>
          </c:tx>
          <c:spPr>
            <a:solidFill>
              <a:srgbClr val="002060"/>
            </a:solidFill>
          </c:spPr>
          <c:invertIfNegative val="1"/>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8848-4E99-9654-B2ACDB97039D}"/>
            </c:ext>
          </c:extLst>
        </c:ser>
        <c:dLbls>
          <c:showLegendKey val="0"/>
          <c:showVal val="0"/>
          <c:showCatName val="0"/>
          <c:showSerName val="0"/>
          <c:showPercent val="0"/>
          <c:showBubbleSize val="0"/>
        </c:dLbls>
        <c:gapWidth val="150"/>
        <c:axId val="-2017611392"/>
        <c:axId val="-2017604320"/>
      </c:barChart>
      <c:catAx>
        <c:axId val="-2017611392"/>
        <c:scaling>
          <c:orientation val="minMax"/>
        </c:scaling>
        <c:delete val="0"/>
        <c:axPos val="l"/>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2017604320"/>
        <c:crosses val="autoZero"/>
        <c:auto val="1"/>
        <c:lblAlgn val="ctr"/>
        <c:lblOffset val="100"/>
        <c:noMultiLvlLbl val="1"/>
      </c:catAx>
      <c:valAx>
        <c:axId val="-2017604320"/>
        <c:scaling>
          <c:orientation val="minMax"/>
        </c:scaling>
        <c:delete val="0"/>
        <c:axPos val="t"/>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017611392"/>
        <c:crosses val="max"/>
        <c:crossBetween val="between"/>
      </c:valAx>
      <c:spPr>
        <a:solidFill>
          <a:srgbClr val="FFFFFF"/>
        </a:solidFill>
      </c:spPr>
    </c:plotArea>
    <c:plotVisOnly val="1"/>
    <c:dispBlanksAs val="zero"/>
    <c:showDLblsOverMax val="1"/>
  </c:chart>
  <c:spPr>
    <a:solidFill>
      <a:srgbClr val="FFFFFF"/>
    </a:solidFill>
    <a:ln cap="flat">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t>Līdzekļi neparedzētiem gadījumiem, milj. eiro</a:t>
            </a:r>
          </a:p>
        </c:rich>
      </c:tx>
      <c:overlay val="0"/>
    </c:title>
    <c:autoTitleDeleted val="0"/>
    <c:plotArea>
      <c:layout/>
      <c:barChart>
        <c:barDir val="col"/>
        <c:grouping val="clustered"/>
        <c:varyColors val="1"/>
        <c:ser>
          <c:idx val="0"/>
          <c:order val="0"/>
          <c:tx>
            <c:strRef>
              <c:f>Kopa_rezerves!$B$3</c:f>
              <c:strCache>
                <c:ptCount val="1"/>
                <c:pt idx="0">
                  <c:v>sākotnējā versija</c:v>
                </c:pt>
              </c:strCache>
            </c:strRef>
          </c:tx>
          <c:spPr>
            <a:solidFill>
              <a:srgbClr val="002060"/>
            </a:solidFill>
          </c:spPr>
          <c:invertIfNegative val="1"/>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0227-4CFC-A812-492DAF5F8E6C}"/>
            </c:ext>
          </c:extLst>
        </c:ser>
        <c:ser>
          <c:idx val="1"/>
          <c:order val="1"/>
          <c:tx>
            <c:strRef>
              <c:f>Kopa_rezerves!$B$4</c:f>
              <c:strCache>
                <c:ptCount val="1"/>
                <c:pt idx="0">
                  <c:v>gala versija</c:v>
                </c:pt>
              </c:strCache>
            </c:strRef>
          </c:tx>
          <c:spPr>
            <a:solidFill>
              <a:srgbClr val="ED7D31"/>
            </a:solidFill>
          </c:spPr>
          <c:invertIfNegative val="1"/>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0227-4CFC-A812-492DAF5F8E6C}"/>
            </c:ext>
          </c:extLst>
        </c:ser>
        <c:dLbls>
          <c:showLegendKey val="0"/>
          <c:showVal val="0"/>
          <c:showCatName val="0"/>
          <c:showSerName val="0"/>
          <c:showPercent val="0"/>
          <c:showBubbleSize val="0"/>
        </c:dLbls>
        <c:gapWidth val="150"/>
        <c:axId val="-2100753440"/>
        <c:axId val="-1942334672"/>
      </c:barChart>
      <c:catAx>
        <c:axId val="-2100753440"/>
        <c:scaling>
          <c:orientation val="minMax"/>
        </c:scaling>
        <c:delete val="0"/>
        <c:axPos val="b"/>
        <c:numFmt formatCode="General" sourceLinked="1"/>
        <c:majorTickMark val="cross"/>
        <c:minorTickMark val="cross"/>
        <c:tickLblPos val="nextTo"/>
        <c:txPr>
          <a:bodyPr/>
          <a:lstStyle/>
          <a:p>
            <a:pPr lvl="0">
              <a:defRPr sz="900" b="0" i="0">
                <a:solidFill>
                  <a:srgbClr val="595959"/>
                </a:solidFill>
                <a:latin typeface="Calibri"/>
              </a:defRPr>
            </a:pPr>
            <a:endParaRPr lang="lv-LV"/>
          </a:p>
        </c:txPr>
        <c:crossAx val="-1942334672"/>
        <c:crosses val="autoZero"/>
        <c:auto val="1"/>
        <c:lblAlgn val="ctr"/>
        <c:lblOffset val="100"/>
        <c:noMultiLvlLbl val="1"/>
      </c:catAx>
      <c:valAx>
        <c:axId val="-1942334672"/>
        <c:scaling>
          <c:orientation val="minMax"/>
        </c:scaling>
        <c:delete val="0"/>
        <c:axPos val="l"/>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100753440"/>
        <c:crosses val="autoZero"/>
        <c:crossBetween val="between"/>
      </c:valAx>
      <c:spPr>
        <a:solidFill>
          <a:srgbClr val="FFFFFF"/>
        </a:solidFill>
      </c:spPr>
    </c:plotArea>
    <c:legend>
      <c:legendPos val="b"/>
      <c:overlay val="0"/>
      <c:txPr>
        <a:bodyPr/>
        <a:lstStyle/>
        <a:p>
          <a:pPr lvl="0">
            <a:defRPr sz="900">
              <a:solidFill>
                <a:srgbClr val="595959"/>
              </a:solidFill>
              <a:latin typeface="Calibri"/>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t>Vispārējās valdības parāds, % pret IKP</a:t>
            </a:r>
          </a:p>
        </c:rich>
      </c:tx>
      <c:overlay val="0"/>
    </c:title>
    <c:autoTitleDeleted val="0"/>
    <c:plotArea>
      <c:layout/>
      <c:barChart>
        <c:barDir val="col"/>
        <c:grouping val="clustered"/>
        <c:varyColors val="1"/>
        <c:ser>
          <c:idx val="0"/>
          <c:order val="0"/>
          <c:tx>
            <c:strRef>
              <c:f>Parads_1902!$A$12</c:f>
              <c:strCache>
                <c:ptCount val="1"/>
                <c:pt idx="0">
                  <c:v>Latvia</c:v>
                </c:pt>
              </c:strCache>
            </c:strRef>
          </c:tx>
          <c:spPr>
            <a:solidFill>
              <a:srgbClr val="002060"/>
            </a:solidFill>
          </c:spPr>
          <c:invertIfNegative val="1"/>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B0BD-41BE-9E08-6D883CE90D3E}"/>
            </c:ext>
          </c:extLst>
        </c:ser>
        <c:dLbls>
          <c:showLegendKey val="0"/>
          <c:showVal val="0"/>
          <c:showCatName val="0"/>
          <c:showSerName val="0"/>
          <c:showPercent val="0"/>
          <c:showBubbleSize val="0"/>
        </c:dLbls>
        <c:gapWidth val="150"/>
        <c:axId val="-1942323792"/>
        <c:axId val="-1942330864"/>
      </c:barChart>
      <c:catAx>
        <c:axId val="-1942323792"/>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30864"/>
        <c:crosses val="autoZero"/>
        <c:auto val="1"/>
        <c:lblAlgn val="ctr"/>
        <c:lblOffset val="100"/>
        <c:noMultiLvlLbl val="1"/>
      </c:catAx>
      <c:valAx>
        <c:axId val="-1942330864"/>
        <c:scaling>
          <c:orientation val="minMax"/>
        </c:scaling>
        <c:delete val="0"/>
        <c:axPos val="l"/>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23792"/>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t>Vispārējās valdības parāds, % pret IKP</a:t>
            </a:r>
          </a:p>
        </c:rich>
      </c:tx>
      <c:overlay val="0"/>
    </c:title>
    <c:autoTitleDeleted val="0"/>
    <c:plotArea>
      <c:layout/>
      <c:barChart>
        <c:barDir val="col"/>
        <c:grouping val="clustered"/>
        <c:varyColors val="1"/>
        <c:ser>
          <c:idx val="0"/>
          <c:order val="0"/>
          <c:tx>
            <c:strRef>
              <c:f>Parads_1902!$A$12</c:f>
              <c:strCache>
                <c:ptCount val="1"/>
                <c:pt idx="0">
                  <c:v>Latvia</c:v>
                </c:pt>
              </c:strCache>
            </c:strRef>
          </c:tx>
          <c:spPr>
            <a:solidFill>
              <a:srgbClr val="002060"/>
            </a:solidFill>
          </c:spPr>
          <c:invertIfNegative val="1"/>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37.183167167381512</c:v>
                </c:pt>
                <c:pt idx="16" formatCode="0">
                  <c:v>36.952851611394067</c:v>
                </c:pt>
                <c:pt idx="17" formatCode="0">
                  <c:v>35.048415294360794</c:v>
                </c:pt>
                <c:pt idx="18" formatCode="0">
                  <c:v>34.000953167442042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93F4-43BE-A0FA-FF96BCBAE03B}"/>
            </c:ext>
          </c:extLst>
        </c:ser>
        <c:dLbls>
          <c:showLegendKey val="0"/>
          <c:showVal val="0"/>
          <c:showCatName val="0"/>
          <c:showSerName val="0"/>
          <c:showPercent val="0"/>
          <c:showBubbleSize val="0"/>
        </c:dLbls>
        <c:gapWidth val="150"/>
        <c:axId val="-1942337392"/>
        <c:axId val="-1942336848"/>
      </c:barChart>
      <c:catAx>
        <c:axId val="-1942337392"/>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36848"/>
        <c:crosses val="autoZero"/>
        <c:auto val="1"/>
        <c:lblAlgn val="ctr"/>
        <c:lblOffset val="100"/>
        <c:noMultiLvlLbl val="1"/>
      </c:catAx>
      <c:valAx>
        <c:axId val="-1942336848"/>
        <c:scaling>
          <c:orientation val="minMax"/>
        </c:scaling>
        <c:delete val="0"/>
        <c:axPos val="l"/>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37392"/>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Deficits_0103!$C$3</c:f>
              <c:strCache>
                <c:ptCount val="1"/>
                <c:pt idx="0">
                  <c:v>Deficīts (-) vai pārpalikums (+), % pret IKP</c:v>
                </c:pt>
              </c:strCache>
            </c:strRef>
          </c:tx>
          <c:spPr>
            <a:solidFill>
              <a:srgbClr val="002060"/>
            </a:solidFill>
          </c:spPr>
          <c:invertIfNegative val="1"/>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469E-48E0-BD53-43AA5798191C}"/>
            </c:ext>
          </c:extLst>
        </c:ser>
        <c:dLbls>
          <c:showLegendKey val="0"/>
          <c:showVal val="0"/>
          <c:showCatName val="0"/>
          <c:showSerName val="0"/>
          <c:showPercent val="0"/>
          <c:showBubbleSize val="0"/>
        </c:dLbls>
        <c:gapWidth val="150"/>
        <c:axId val="-1942339024"/>
        <c:axId val="-1942323248"/>
      </c:barChart>
      <c:catAx>
        <c:axId val="-1942339024"/>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23248"/>
        <c:crosses val="autoZero"/>
        <c:auto val="1"/>
        <c:lblAlgn val="ctr"/>
        <c:lblOffset val="100"/>
        <c:noMultiLvlLbl val="1"/>
      </c:catAx>
      <c:valAx>
        <c:axId val="-1942323248"/>
        <c:scaling>
          <c:orientation val="minMax"/>
        </c:scaling>
        <c:delete val="0"/>
        <c:axPos val="l"/>
        <c:majorGridlines>
          <c:spPr>
            <a:ln>
              <a:solidFill>
                <a:srgbClr val="D9D9D9"/>
              </a:solidFill>
            </a:ln>
          </c:spPr>
        </c:majorGridlines>
        <c:numFmt formatCode="General"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39024"/>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0" i="0">
                <a:solidFill>
                  <a:srgbClr val="595959"/>
                </a:solidFill>
                <a:latin typeface="Calibri"/>
              </a:defRPr>
            </a:pPr>
            <a:r>
              <a:t>Latvijā ir cikliska fiskālā politika</a:t>
            </a:r>
          </a:p>
        </c:rich>
      </c:tx>
      <c:overlay val="0"/>
    </c:title>
    <c:autoTitleDeleted val="0"/>
    <c:plotArea>
      <c:layout>
        <c:manualLayout>
          <c:xMode val="edge"/>
          <c:yMode val="edge"/>
          <c:x val="0.15013052898588999"/>
          <c:y val="0.172354740061162"/>
          <c:w val="0.69973894202821996"/>
          <c:h val="0.63293794697681105"/>
        </c:manualLayout>
      </c:layout>
      <c:lineChart>
        <c:grouping val="standard"/>
        <c:varyColors val="0"/>
        <c:ser>
          <c:idx val="0"/>
          <c:order val="0"/>
          <c:tx>
            <c:strRef>
              <c:f>Deficits_0103!$B$35</c:f>
              <c:strCache>
                <c:ptCount val="1"/>
                <c:pt idx="0">
                  <c:v>IKP pieaugums, salīdzināmajās cenās, % </c:v>
                </c:pt>
              </c:strCache>
            </c:strRef>
          </c:tx>
          <c:spPr>
            <a:ln w="28575" cmpd="sng">
              <a:solidFill>
                <a:srgbClr val="BFBFBF"/>
              </a:solidFill>
              <a:prstDash val="solid"/>
            </a:ln>
          </c:spPr>
          <c:marker>
            <c:symbol val="none"/>
          </c:marker>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5446-4954-B851-D9D8D100C745}"/>
            </c:ext>
          </c:extLst>
        </c:ser>
        <c:dLbls>
          <c:showLegendKey val="0"/>
          <c:showVal val="0"/>
          <c:showCatName val="0"/>
          <c:showSerName val="0"/>
          <c:showPercent val="0"/>
          <c:showBubbleSize val="0"/>
        </c:dLbls>
        <c:marker val="1"/>
        <c:smooth val="0"/>
        <c:axId val="-1942316176"/>
        <c:axId val="-1942336304"/>
      </c:lineChart>
      <c:lineChart>
        <c:grouping val="standard"/>
        <c:varyColors val="0"/>
        <c:ser>
          <c:idx val="1"/>
          <c:order val="1"/>
          <c:tx>
            <c:strRef>
              <c:f>Deficits_0103!$B$34</c:f>
              <c:strCache>
                <c:ptCount val="1"/>
                <c:pt idx="0">
                  <c:v>Budžeta deficīts, % no IKP (labā ass)</c:v>
                </c:pt>
              </c:strCache>
            </c:strRef>
          </c:tx>
          <c:spPr>
            <a:ln w="28575" cmpd="sng">
              <a:solidFill>
                <a:srgbClr val="002060"/>
              </a:solidFill>
              <a:prstDash val="solid"/>
            </a:ln>
          </c:spPr>
          <c:marker>
            <c:symbol val="none"/>
          </c:marker>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 ##0.0">
                  <c:v>-0.5</c:v>
                </c:pt>
                <c:pt idx="11">
                  <c:v>-0.9</c:v>
                </c:pt>
                <c:pt idx="12" formatCode="#\ ##0.0">
                  <c:v>-0.7831671673815066</c:v>
                </c:pt>
                <c:pt idx="13" formatCode="#\ ##0.0">
                  <c:v>-0.74937094495941647</c:v>
                </c:pt>
                <c:pt idx="14" formatCode="#\ ##0.0">
                  <c:v>-1.2862986831689416</c:v>
                </c:pt>
                <c:pt idx="15" formatCode="#\ ##0.0">
                  <c:v>-1.3655884634941091</c:v>
                </c:pt>
              </c:numCache>
            </c:numRef>
          </c:val>
          <c:smooth val="0"/>
          <c:extLst>
            <c:ext xmlns:c16="http://schemas.microsoft.com/office/drawing/2014/chart" uri="{C3380CC4-5D6E-409C-BE32-E72D297353CC}">
              <c16:uniqueId val="{00000001-5446-4954-B851-D9D8D100C745}"/>
            </c:ext>
          </c:extLst>
        </c:ser>
        <c:dLbls>
          <c:showLegendKey val="0"/>
          <c:showVal val="0"/>
          <c:showCatName val="0"/>
          <c:showSerName val="0"/>
          <c:showPercent val="0"/>
          <c:showBubbleSize val="0"/>
        </c:dLbls>
        <c:marker val="1"/>
        <c:smooth val="0"/>
        <c:axId val="-1942333584"/>
        <c:axId val="-1942328144"/>
      </c:lineChart>
      <c:catAx>
        <c:axId val="-1942316176"/>
        <c:scaling>
          <c:orientation val="minMax"/>
        </c:scaling>
        <c:delete val="0"/>
        <c:axPos val="b"/>
        <c:numFmt formatCode="General" sourceLinked="0"/>
        <c:majorTickMark val="cross"/>
        <c:minorTickMark val="cross"/>
        <c:tickLblPos val="nextTo"/>
        <c:txPr>
          <a:bodyPr/>
          <a:lstStyle/>
          <a:p>
            <a:pPr lvl="0">
              <a:defRPr sz="800" b="0" i="0">
                <a:solidFill>
                  <a:srgbClr val="595959"/>
                </a:solidFill>
                <a:latin typeface="Calibri"/>
              </a:defRPr>
            </a:pPr>
            <a:endParaRPr lang="lv-LV"/>
          </a:p>
        </c:txPr>
        <c:crossAx val="-1942336304"/>
        <c:crosses val="autoZero"/>
        <c:auto val="1"/>
        <c:lblAlgn val="ctr"/>
        <c:lblOffset val="100"/>
        <c:noMultiLvlLbl val="1"/>
      </c:catAx>
      <c:valAx>
        <c:axId val="-1942336304"/>
        <c:scaling>
          <c:orientation val="minMax"/>
          <c:max val="10"/>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800" b="0" i="0">
                <a:solidFill>
                  <a:srgbClr val="595959"/>
                </a:solidFill>
                <a:latin typeface="Calibri"/>
              </a:defRPr>
            </a:pPr>
            <a:endParaRPr lang="lv-LV"/>
          </a:p>
        </c:txPr>
        <c:crossAx val="-1942316176"/>
        <c:crosses val="autoZero"/>
        <c:crossBetween val="between"/>
      </c:valAx>
      <c:catAx>
        <c:axId val="-1942333584"/>
        <c:scaling>
          <c:orientation val="minMax"/>
        </c:scaling>
        <c:delete val="1"/>
        <c:axPos val="b"/>
        <c:numFmt formatCode="General" sourceLinked="1"/>
        <c:majorTickMark val="cross"/>
        <c:minorTickMark val="cross"/>
        <c:tickLblPos val="nextTo"/>
        <c:crossAx val="-1942328144"/>
        <c:crosses val="autoZero"/>
        <c:auto val="1"/>
        <c:lblAlgn val="ctr"/>
        <c:lblOffset val="100"/>
        <c:noMultiLvlLbl val="1"/>
      </c:catAx>
      <c:valAx>
        <c:axId val="-1942328144"/>
        <c:scaling>
          <c:orientation val="minMax"/>
          <c:max val="5"/>
        </c:scaling>
        <c:delete val="0"/>
        <c:axPos val="r"/>
        <c:majorGridlines>
          <c:spPr>
            <a:ln>
              <a:solidFill>
                <a:srgbClr val="B7B7B7"/>
              </a:solidFill>
            </a:ln>
          </c:spPr>
        </c:majorGridlines>
        <c:numFmt formatCode="0.0" sourceLinked="1"/>
        <c:majorTickMark val="cross"/>
        <c:minorTickMark val="cross"/>
        <c:tickLblPos val="nextTo"/>
        <c:spPr>
          <a:ln w="47625">
            <a:noFill/>
          </a:ln>
        </c:spPr>
        <c:txPr>
          <a:bodyPr/>
          <a:lstStyle/>
          <a:p>
            <a:pPr lvl="0">
              <a:defRPr sz="800" b="0" i="0">
                <a:solidFill>
                  <a:srgbClr val="595959"/>
                </a:solidFill>
                <a:latin typeface="Calibri"/>
              </a:defRPr>
            </a:pPr>
            <a:endParaRPr lang="lv-LV"/>
          </a:p>
        </c:txPr>
        <c:crossAx val="-1942333584"/>
        <c:crosses val="max"/>
        <c:crossBetween val="between"/>
      </c:valAx>
      <c:spPr>
        <a:solidFill>
          <a:srgbClr val="FFFFFF"/>
        </a:solidFill>
      </c:spPr>
    </c:plotArea>
    <c:legend>
      <c:legendPos val="b"/>
      <c:overlay val="0"/>
      <c:txPr>
        <a:bodyPr/>
        <a:lstStyle/>
        <a:p>
          <a:pPr lvl="0">
            <a:defRPr sz="800">
              <a:solidFill>
                <a:srgbClr val="595959"/>
              </a:solidFill>
              <a:latin typeface="Calibri"/>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2274786244605899"/>
          <c:y val="5.0492747043987603E-2"/>
          <c:w val="0.83320031596224198"/>
          <c:h val="0.69660256461228298"/>
        </c:manualLayout>
      </c:layout>
      <c:barChart>
        <c:barDir val="col"/>
        <c:grouping val="clustered"/>
        <c:varyColors val="1"/>
        <c:ser>
          <c:idx val="0"/>
          <c:order val="0"/>
          <c:spPr>
            <a:solidFill>
              <a:srgbClr val="A5A5A5"/>
            </a:solidFill>
          </c:spPr>
          <c:invertIfNegative val="1"/>
          <c:val>
            <c:numRef>
              <c:f>Izdevumi_potencials!$C$8:$F$8</c:f>
              <c:numCache>
                <c:formatCode>#\ ##0.0</c:formatCode>
                <c:ptCount val="3"/>
                <c:pt idx="0">
                  <c:v>4.2759291435279039</c:v>
                </c:pt>
                <c:pt idx="1">
                  <c:v>3.0689482260188612</c:v>
                </c:pt>
                <c:pt idx="2">
                  <c:v>7.029328760683029E-2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FCEB-4FD7-A2F9-DF73017E7B1F}"/>
            </c:ext>
          </c:extLst>
        </c:ser>
        <c:dLbls>
          <c:showLegendKey val="0"/>
          <c:showVal val="0"/>
          <c:showCatName val="0"/>
          <c:showSerName val="0"/>
          <c:showPercent val="0"/>
          <c:showBubbleSize val="0"/>
        </c:dLbls>
        <c:gapWidth val="150"/>
        <c:axId val="-1942343376"/>
        <c:axId val="-1942334128"/>
      </c:barChart>
      <c:lineChart>
        <c:grouping val="standard"/>
        <c:varyColors val="1"/>
        <c:ser>
          <c:idx val="1"/>
          <c:order val="1"/>
          <c:spPr>
            <a:ln w="19050" cmpd="sng">
              <a:solidFill>
                <a:srgbClr val="5B9BD5"/>
              </a:solidFill>
              <a:prstDash val="solid"/>
            </a:ln>
          </c:spPr>
          <c:marker>
            <c:symbol val="none"/>
          </c:marker>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FCEB-4FD7-A2F9-DF73017E7B1F}"/>
            </c:ext>
          </c:extLst>
        </c:ser>
        <c:ser>
          <c:idx val="2"/>
          <c:order val="2"/>
          <c:spPr>
            <a:ln w="19050" cmpd="sng">
              <a:solidFill>
                <a:srgbClr val="ED7D31"/>
              </a:solidFill>
              <a:prstDash val="solid"/>
            </a:ln>
          </c:spPr>
          <c:marker>
            <c:symbol val="none"/>
          </c:marker>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FCEB-4FD7-A2F9-DF73017E7B1F}"/>
            </c:ext>
          </c:extLst>
        </c:ser>
        <c:dLbls>
          <c:showLegendKey val="0"/>
          <c:showVal val="0"/>
          <c:showCatName val="0"/>
          <c:showSerName val="0"/>
          <c:showPercent val="0"/>
          <c:showBubbleSize val="0"/>
        </c:dLbls>
        <c:marker val="1"/>
        <c:smooth val="0"/>
        <c:axId val="-1942343376"/>
        <c:axId val="-1942334128"/>
      </c:lineChart>
      <c:catAx>
        <c:axId val="-1942343376"/>
        <c:scaling>
          <c:orientation val="minMax"/>
        </c:scaling>
        <c:delete val="0"/>
        <c:axPos val="b"/>
        <c:majorTickMark val="cross"/>
        <c:minorTickMark val="cross"/>
        <c:tickLblPos val="nextTo"/>
        <c:txPr>
          <a:bodyPr/>
          <a:lstStyle/>
          <a:p>
            <a:pPr lvl="0">
              <a:defRPr sz="900" b="0" i="0">
                <a:solidFill>
                  <a:srgbClr val="595959"/>
                </a:solidFill>
                <a:latin typeface="Times New Roman"/>
              </a:defRPr>
            </a:pPr>
            <a:endParaRPr lang="lv-LV"/>
          </a:p>
        </c:txPr>
        <c:crossAx val="-1942334128"/>
        <c:crosses val="autoZero"/>
        <c:auto val="1"/>
        <c:lblAlgn val="ctr"/>
        <c:lblOffset val="100"/>
        <c:noMultiLvlLbl val="1"/>
      </c:catAx>
      <c:valAx>
        <c:axId val="-1942334128"/>
        <c:scaling>
          <c:orientation val="minMax"/>
        </c:scaling>
        <c:delete val="0"/>
        <c:axPos val="l"/>
        <c:majorGridlines>
          <c:spPr>
            <a:ln>
              <a:solidFill>
                <a:srgbClr val="D9D9D9"/>
              </a:solidFill>
            </a:ln>
          </c:spPr>
        </c:majorGridlines>
        <c:numFmt formatCode="#\ ##0.0" sourceLinked="1"/>
        <c:majorTickMark val="cross"/>
        <c:minorTickMark val="cross"/>
        <c:tickLblPos val="nextTo"/>
        <c:spPr>
          <a:ln w="47625">
            <a:noFill/>
          </a:ln>
        </c:spPr>
        <c:txPr>
          <a:bodyPr/>
          <a:lstStyle/>
          <a:p>
            <a:pPr lvl="0">
              <a:defRPr sz="900" b="0" i="0">
                <a:solidFill>
                  <a:srgbClr val="595959"/>
                </a:solidFill>
                <a:latin typeface="Times New Roman"/>
              </a:defRPr>
            </a:pPr>
            <a:endParaRPr lang="lv-LV"/>
          </a:p>
        </c:txPr>
        <c:crossAx val="-1942343376"/>
        <c:crosses val="autoZero"/>
        <c:crossBetween val="between"/>
      </c:valAx>
      <c:spPr>
        <a:solidFill>
          <a:srgbClr val="FFFFFF"/>
        </a:solidFill>
      </c:spPr>
    </c:plotArea>
    <c:legend>
      <c:legendPos val="b"/>
      <c:overlay val="0"/>
      <c:txPr>
        <a:bodyPr/>
        <a:lstStyle/>
        <a:p>
          <a:pPr lvl="0">
            <a:defRPr sz="900">
              <a:solidFill>
                <a:srgbClr val="595959"/>
              </a:solidFill>
              <a:latin typeface="Times New Roman"/>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2274786244605899"/>
          <c:y val="5.0492747043987603E-2"/>
          <c:w val="0.83320031596224198"/>
          <c:h val="0.68742206514974002"/>
        </c:manualLayout>
      </c:layout>
      <c:barChart>
        <c:barDir val="col"/>
        <c:grouping val="clustered"/>
        <c:varyColors val="1"/>
        <c:ser>
          <c:idx val="0"/>
          <c:order val="0"/>
          <c:spPr>
            <a:solidFill>
              <a:srgbClr val="A5A5A5"/>
            </a:solidFill>
          </c:spPr>
          <c:invertIfNegative val="1"/>
          <c:val>
            <c:numRef>
              <c:f>Izdevumi_potencials!$C$8:$F$8</c:f>
              <c:numCache>
                <c:formatCode>#\ ##0.0</c:formatCode>
                <c:ptCount val="3"/>
                <c:pt idx="0">
                  <c:v>4.2759291435279039</c:v>
                </c:pt>
                <c:pt idx="1">
                  <c:v>3.0689482260188612</c:v>
                </c:pt>
                <c:pt idx="2">
                  <c:v>7.029328760683029E-2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E8C2-43F6-B647-411CBBEDD6F6}"/>
            </c:ext>
          </c:extLst>
        </c:ser>
        <c:dLbls>
          <c:showLegendKey val="0"/>
          <c:showVal val="0"/>
          <c:showCatName val="0"/>
          <c:showSerName val="0"/>
          <c:showPercent val="0"/>
          <c:showBubbleSize val="0"/>
        </c:dLbls>
        <c:gapWidth val="150"/>
        <c:axId val="-1942320528"/>
        <c:axId val="-1942318352"/>
      </c:barChart>
      <c:lineChart>
        <c:grouping val="standard"/>
        <c:varyColors val="1"/>
        <c:ser>
          <c:idx val="1"/>
          <c:order val="1"/>
          <c:spPr>
            <a:ln w="19050" cmpd="sng">
              <a:solidFill>
                <a:srgbClr val="5B9BD5"/>
              </a:solidFill>
              <a:prstDash val="solid"/>
            </a:ln>
          </c:spPr>
          <c:marker>
            <c:symbol val="none"/>
          </c:marker>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E8C2-43F6-B647-411CBBEDD6F6}"/>
            </c:ext>
          </c:extLst>
        </c:ser>
        <c:ser>
          <c:idx val="2"/>
          <c:order val="2"/>
          <c:spPr>
            <a:ln w="19050" cmpd="sng">
              <a:solidFill>
                <a:srgbClr val="ED7D31"/>
              </a:solidFill>
              <a:prstDash val="solid"/>
            </a:ln>
          </c:spPr>
          <c:marker>
            <c:symbol val="none"/>
          </c:marker>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E8C2-43F6-B647-411CBBEDD6F6}"/>
            </c:ext>
          </c:extLst>
        </c:ser>
        <c:dLbls>
          <c:showLegendKey val="0"/>
          <c:showVal val="0"/>
          <c:showCatName val="0"/>
          <c:showSerName val="0"/>
          <c:showPercent val="0"/>
          <c:showBubbleSize val="0"/>
        </c:dLbls>
        <c:marker val="1"/>
        <c:smooth val="0"/>
        <c:axId val="-1942320528"/>
        <c:axId val="-1942318352"/>
      </c:lineChart>
      <c:catAx>
        <c:axId val="-1942320528"/>
        <c:scaling>
          <c:orientation val="minMax"/>
        </c:scaling>
        <c:delete val="0"/>
        <c:axPos val="b"/>
        <c:majorTickMark val="cross"/>
        <c:minorTickMark val="cross"/>
        <c:tickLblPos val="nextTo"/>
        <c:txPr>
          <a:bodyPr/>
          <a:lstStyle/>
          <a:p>
            <a:pPr lvl="0">
              <a:defRPr sz="900" b="0" i="0">
                <a:solidFill>
                  <a:srgbClr val="595959"/>
                </a:solidFill>
                <a:latin typeface="Times New Roman"/>
              </a:defRPr>
            </a:pPr>
            <a:endParaRPr lang="lv-LV"/>
          </a:p>
        </c:txPr>
        <c:crossAx val="-1942318352"/>
        <c:crosses val="autoZero"/>
        <c:auto val="1"/>
        <c:lblAlgn val="ctr"/>
        <c:lblOffset val="100"/>
        <c:noMultiLvlLbl val="1"/>
      </c:catAx>
      <c:valAx>
        <c:axId val="-1942318352"/>
        <c:scaling>
          <c:orientation val="minMax"/>
        </c:scaling>
        <c:delete val="0"/>
        <c:axPos val="l"/>
        <c:majorGridlines>
          <c:spPr>
            <a:ln>
              <a:solidFill>
                <a:srgbClr val="D9D9D9"/>
              </a:solidFill>
            </a:ln>
          </c:spPr>
        </c:majorGridlines>
        <c:numFmt formatCode="#\ ##0.0" sourceLinked="1"/>
        <c:majorTickMark val="cross"/>
        <c:minorTickMark val="cross"/>
        <c:tickLblPos val="nextTo"/>
        <c:spPr>
          <a:ln w="47625">
            <a:noFill/>
          </a:ln>
        </c:spPr>
        <c:txPr>
          <a:bodyPr/>
          <a:lstStyle/>
          <a:p>
            <a:pPr lvl="0">
              <a:defRPr sz="900" b="0" i="0">
                <a:solidFill>
                  <a:srgbClr val="595959"/>
                </a:solidFill>
                <a:latin typeface="Times New Roman"/>
              </a:defRPr>
            </a:pPr>
            <a:endParaRPr lang="lv-LV"/>
          </a:p>
        </c:txPr>
        <c:crossAx val="-1942320528"/>
        <c:crosses val="autoZero"/>
        <c:crossBetween val="between"/>
      </c:valAx>
      <c:spPr>
        <a:solidFill>
          <a:srgbClr val="FFFFFF"/>
        </a:solidFill>
      </c:spPr>
    </c:plotArea>
    <c:legend>
      <c:legendPos val="b"/>
      <c:overlay val="0"/>
      <c:txPr>
        <a:bodyPr/>
        <a:lstStyle/>
        <a:p>
          <a:pPr lvl="0">
            <a:defRPr sz="900">
              <a:solidFill>
                <a:srgbClr val="595959"/>
              </a:solidFill>
              <a:latin typeface="Times New Roman"/>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t>Valdības izdevumu un ekonomikas pieauguma salīdzinājums</a:t>
            </a:r>
          </a:p>
        </c:rich>
      </c:tx>
      <c:overlay val="0"/>
    </c:title>
    <c:autoTitleDeleted val="0"/>
    <c:plotArea>
      <c:layout/>
      <c:barChart>
        <c:barDir val="col"/>
        <c:grouping val="clustered"/>
        <c:varyColors val="1"/>
        <c:ser>
          <c:idx val="0"/>
          <c:order val="0"/>
          <c:spPr>
            <a:solidFill>
              <a:srgbClr val="A6A6A6"/>
            </a:solidFill>
          </c:spPr>
          <c:invertIfNegative val="1"/>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B0F3-482D-AB89-FE2AA1731604}"/>
            </c:ext>
          </c:extLst>
        </c:ser>
        <c:dLbls>
          <c:showLegendKey val="0"/>
          <c:showVal val="0"/>
          <c:showCatName val="0"/>
          <c:showSerName val="0"/>
          <c:showPercent val="0"/>
          <c:showBubbleSize val="0"/>
        </c:dLbls>
        <c:gapWidth val="150"/>
        <c:axId val="-1942322160"/>
        <c:axId val="-1942335760"/>
      </c:barChart>
      <c:lineChart>
        <c:grouping val="standard"/>
        <c:varyColors val="1"/>
        <c:ser>
          <c:idx val="1"/>
          <c:order val="1"/>
          <c:spPr>
            <a:ln w="28575" cmpd="sng">
              <a:solidFill>
                <a:srgbClr val="F4B183"/>
              </a:solidFill>
              <a:prstDash val="solid"/>
            </a:ln>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B0F3-482D-AB89-FE2AA1731604}"/>
            </c:ext>
          </c:extLst>
        </c:ser>
        <c:ser>
          <c:idx val="2"/>
          <c:order val="2"/>
          <c:spPr>
            <a:ln w="28575" cmpd="sng">
              <a:solidFill>
                <a:srgbClr val="223962"/>
              </a:solidFill>
              <a:prstDash val="solid"/>
            </a:ln>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B0F3-482D-AB89-FE2AA1731604}"/>
            </c:ext>
          </c:extLst>
        </c:ser>
        <c:dLbls>
          <c:showLegendKey val="0"/>
          <c:showVal val="0"/>
          <c:showCatName val="0"/>
          <c:showSerName val="0"/>
          <c:showPercent val="0"/>
          <c:showBubbleSize val="0"/>
        </c:dLbls>
        <c:marker val="1"/>
        <c:smooth val="0"/>
        <c:axId val="-1942322160"/>
        <c:axId val="-1942335760"/>
      </c:lineChart>
      <c:catAx>
        <c:axId val="-1942322160"/>
        <c:scaling>
          <c:orientation val="minMax"/>
        </c:scaling>
        <c:delete val="0"/>
        <c:axPos val="b"/>
        <c:numFmt formatCode="General" sourceLinked="1"/>
        <c:majorTickMark val="cross"/>
        <c:minorTickMark val="cross"/>
        <c:tickLblPos val="nextTo"/>
        <c:txPr>
          <a:bodyPr/>
          <a:lstStyle/>
          <a:p>
            <a:pPr lvl="0">
              <a:defRPr sz="900" b="0" i="0">
                <a:solidFill>
                  <a:srgbClr val="595959"/>
                </a:solidFill>
                <a:latin typeface="Calibri"/>
              </a:defRPr>
            </a:pPr>
            <a:endParaRPr lang="lv-LV"/>
          </a:p>
        </c:txPr>
        <c:crossAx val="-1942335760"/>
        <c:crosses val="autoZero"/>
        <c:auto val="1"/>
        <c:lblAlgn val="ctr"/>
        <c:lblOffset val="100"/>
        <c:noMultiLvlLbl val="1"/>
      </c:catAx>
      <c:valAx>
        <c:axId val="-1942335760"/>
        <c:scaling>
          <c:orientation val="minMax"/>
        </c:scaling>
        <c:delete val="0"/>
        <c:axPos val="l"/>
        <c:majorGridlines>
          <c:spPr>
            <a:ln>
              <a:solidFill>
                <a:srgbClr val="D9D9D9"/>
              </a:solidFill>
            </a:ln>
          </c:spPr>
        </c:majorGridlines>
        <c:numFmt formatCode="#\ ##0.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22160"/>
        <c:crosses val="autoZero"/>
        <c:crossBetween val="between"/>
      </c:valAx>
      <c:spPr>
        <a:solidFill>
          <a:srgbClr val="FFFFFF"/>
        </a:solidFill>
      </c:spPr>
    </c:plotArea>
    <c:legend>
      <c:legendPos val="b"/>
      <c:overlay val="0"/>
      <c:txPr>
        <a:bodyPr/>
        <a:lstStyle/>
        <a:p>
          <a:pPr lvl="0">
            <a:defRPr sz="900">
              <a:solidFill>
                <a:srgbClr val="595959"/>
              </a:solidFill>
              <a:latin typeface="Calibri"/>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000" b="0" i="0">
                <a:solidFill>
                  <a:srgbClr val="595959"/>
                </a:solidFill>
                <a:latin typeface="Calibri"/>
              </a:defRPr>
            </a:pPr>
            <a:r>
              <a:t>Valdības izdevumi aug straujāk par ekonomikas potenciālu</a:t>
            </a:r>
          </a:p>
        </c:rich>
      </c:tx>
      <c:overlay val="0"/>
    </c:title>
    <c:autoTitleDeleted val="0"/>
    <c:plotArea>
      <c:layout>
        <c:manualLayout>
          <c:xMode val="edge"/>
          <c:yMode val="edge"/>
          <c:x val="0.14015533041305001"/>
          <c:y val="0.20842105263157901"/>
          <c:w val="0.80978778676556196"/>
          <c:h val="0.51769213058894004"/>
        </c:manualLayout>
      </c:layout>
      <c:lineChart>
        <c:grouping val="standard"/>
        <c:varyColors val="1"/>
        <c:ser>
          <c:idx val="0"/>
          <c:order val="0"/>
          <c:tx>
            <c:strRef>
              <c:f>Izdevumi_potencials!$J$35</c:f>
              <c:strCache>
                <c:ptCount val="1"/>
                <c:pt idx="0">
                  <c:v>Valdības izdevumu pieaugums, %</c:v>
                </c:pt>
              </c:strCache>
            </c:strRef>
          </c:tx>
          <c:spPr>
            <a:ln w="28575" cmpd="sng">
              <a:solidFill>
                <a:srgbClr val="223962"/>
              </a:solidFill>
              <a:prstDash val="solid"/>
            </a:ln>
          </c:spPr>
          <c:marker>
            <c:symbol val="none"/>
          </c:marker>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3.9720047408926158</c:v>
                </c:pt>
                <c:pt idx="8">
                  <c:v>6.7498677953958257</c:v>
                </c:pt>
                <c:pt idx="9">
                  <c:v>3.8691015269967406</c:v>
                </c:pt>
                <c:pt idx="10">
                  <c:v>5.7344349675400119</c:v>
                </c:pt>
              </c:numCache>
            </c:numRef>
          </c:val>
          <c:smooth val="0"/>
          <c:extLst>
            <c:ext xmlns:c16="http://schemas.microsoft.com/office/drawing/2014/chart" uri="{C3380CC4-5D6E-409C-BE32-E72D297353CC}">
              <c16:uniqueId val="{00000000-6CEC-49F9-9D20-A1ED4FFA02DD}"/>
            </c:ext>
          </c:extLst>
        </c:ser>
        <c:ser>
          <c:idx val="1"/>
          <c:order val="1"/>
          <c:tx>
            <c:strRef>
              <c:f>Izdevumi_potencials!$J$36</c:f>
              <c:strCache>
                <c:ptCount val="1"/>
                <c:pt idx="0">
                  <c:v>Potenciālā IKP pieaugums, vidēji 10 gados, %</c:v>
                </c:pt>
              </c:strCache>
            </c:strRef>
          </c:tx>
          <c:spPr>
            <a:ln w="28575" cmpd="sng">
              <a:solidFill>
                <a:srgbClr val="BFBFBF"/>
              </a:solidFill>
              <a:prstDash val="solid"/>
            </a:ln>
          </c:spPr>
          <c:marker>
            <c:symbol val="none"/>
          </c:marker>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6CEC-49F9-9D20-A1ED4FFA02DD}"/>
            </c:ext>
          </c:extLst>
        </c:ser>
        <c:dLbls>
          <c:showLegendKey val="0"/>
          <c:showVal val="0"/>
          <c:showCatName val="0"/>
          <c:showSerName val="0"/>
          <c:showPercent val="0"/>
          <c:showBubbleSize val="0"/>
        </c:dLbls>
        <c:smooth val="0"/>
        <c:axId val="-1942337936"/>
        <c:axId val="-1942317808"/>
      </c:lineChart>
      <c:catAx>
        <c:axId val="-1942337936"/>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17808"/>
        <c:crosses val="autoZero"/>
        <c:auto val="1"/>
        <c:lblAlgn val="ctr"/>
        <c:lblOffset val="100"/>
        <c:noMultiLvlLbl val="1"/>
      </c:catAx>
      <c:valAx>
        <c:axId val="-1942317808"/>
        <c:scaling>
          <c:orientation val="minMax"/>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37936"/>
        <c:crosses val="autoZero"/>
        <c:crossBetween val="between"/>
      </c:valAx>
      <c:spPr>
        <a:solidFill>
          <a:srgbClr val="FFFFFF"/>
        </a:solidFill>
      </c:spPr>
    </c:plotArea>
    <c:legend>
      <c:legendPos val="b"/>
      <c:overlay val="0"/>
      <c:txPr>
        <a:bodyPr/>
        <a:lstStyle/>
        <a:p>
          <a:pPr lvl="0">
            <a:defRPr sz="800">
              <a:solidFill>
                <a:srgbClr val="595959"/>
              </a:solidFill>
              <a:latin typeface="Calibri"/>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0" i="0">
                <a:solidFill>
                  <a:srgbClr val="595959"/>
                </a:solidFill>
                <a:latin typeface="Calibri"/>
              </a:defRPr>
            </a:pPr>
            <a:r>
              <a:t>Līdzekļi neparedzētiem gadījumiem  2017. gadā, milj. eiro</a:t>
            </a:r>
          </a:p>
        </c:rich>
      </c:tx>
      <c:overlay val="0"/>
    </c:title>
    <c:autoTitleDeleted val="0"/>
    <c:plotArea>
      <c:layout>
        <c:manualLayout>
          <c:xMode val="edge"/>
          <c:yMode val="edge"/>
          <c:x val="6.6580927384077004E-2"/>
          <c:y val="0.14728446609597401"/>
          <c:w val="0.90286351706036705"/>
          <c:h val="0.75827815206374405"/>
        </c:manualLayout>
      </c:layout>
      <c:barChart>
        <c:barDir val="col"/>
        <c:grouping val="clustered"/>
        <c:varyColors val="1"/>
        <c:ser>
          <c:idx val="0"/>
          <c:order val="0"/>
          <c:tx>
            <c:strRef>
              <c:f>LNG!$A$23</c:f>
              <c:strCache>
                <c:ptCount val="1"/>
              </c:strCache>
            </c:strRef>
          </c:tx>
          <c:spPr>
            <a:solidFill>
              <a:srgbClr val="223962"/>
            </a:solidFill>
          </c:spPr>
          <c:invertIfNegative val="1"/>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BF47-42DD-A0AB-7406E03C0B1D}"/>
            </c:ext>
          </c:extLst>
        </c:ser>
        <c:dLbls>
          <c:showLegendKey val="0"/>
          <c:showVal val="0"/>
          <c:showCatName val="0"/>
          <c:showSerName val="0"/>
          <c:showPercent val="0"/>
          <c:showBubbleSize val="0"/>
        </c:dLbls>
        <c:gapWidth val="150"/>
        <c:axId val="-1942335216"/>
        <c:axId val="-1942315632"/>
      </c:barChart>
      <c:catAx>
        <c:axId val="-1942335216"/>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15632"/>
        <c:crosses val="autoZero"/>
        <c:auto val="1"/>
        <c:lblAlgn val="ctr"/>
        <c:lblOffset val="100"/>
        <c:noMultiLvlLbl val="1"/>
      </c:catAx>
      <c:valAx>
        <c:axId val="-1942315632"/>
        <c:scaling>
          <c:orientation val="minMax"/>
        </c:scaling>
        <c:delete val="0"/>
        <c:axPos val="l"/>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35216"/>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400" b="0" i="0">
                <a:solidFill>
                  <a:srgbClr val="595959"/>
                </a:solidFill>
                <a:latin typeface="Calibri"/>
              </a:defRPr>
            </a:pPr>
            <a:r>
              <a:rPr lang="lv-LV"/>
              <a:t>Valsts budžeta ieņēmumi 2018. gadā, plāns </a:t>
            </a:r>
          </a:p>
        </c:rich>
      </c:tx>
      <c:layout/>
      <c:overlay val="0"/>
    </c:title>
    <c:autoTitleDeleted val="0"/>
    <c:plotArea>
      <c:layout>
        <c:manualLayout>
          <c:layoutTarget val="inner"/>
          <c:xMode val="edge"/>
          <c:yMode val="edge"/>
          <c:x val="0.44997400997246984"/>
          <c:y val="0.2023529411764706"/>
          <c:w val="0.48628509455877916"/>
          <c:h val="0.71100553607269679"/>
        </c:manualLayout>
      </c:layout>
      <c:barChart>
        <c:barDir val="bar"/>
        <c:grouping val="clustered"/>
        <c:varyColors val="1"/>
        <c:ser>
          <c:idx val="0"/>
          <c:order val="0"/>
          <c:tx>
            <c:strRef>
              <c:f>Ienemumi!$B$2</c:f>
              <c:strCache>
                <c:ptCount val="1"/>
                <c:pt idx="0">
                  <c:v>2018</c:v>
                </c:pt>
              </c:strCache>
            </c:strRef>
          </c:tx>
          <c:spPr>
            <a:solidFill>
              <a:srgbClr val="002060"/>
            </a:solidFill>
          </c:spPr>
          <c:invertIfNegative val="1"/>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33CB-4CC7-BDD8-AD1F363FEC52}"/>
            </c:ext>
          </c:extLst>
        </c:ser>
        <c:dLbls>
          <c:showLegendKey val="0"/>
          <c:showVal val="0"/>
          <c:showCatName val="0"/>
          <c:showSerName val="0"/>
          <c:showPercent val="0"/>
          <c:showBubbleSize val="0"/>
        </c:dLbls>
        <c:gapWidth val="150"/>
        <c:axId val="-2017624448"/>
        <c:axId val="-2017623360"/>
      </c:barChart>
      <c:catAx>
        <c:axId val="-2017624448"/>
        <c:scaling>
          <c:orientation val="maxMin"/>
        </c:scaling>
        <c:delete val="0"/>
        <c:axPos val="l"/>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2017623360"/>
        <c:crosses val="autoZero"/>
        <c:auto val="1"/>
        <c:lblAlgn val="ctr"/>
        <c:lblOffset val="100"/>
        <c:noMultiLvlLbl val="1"/>
      </c:catAx>
      <c:valAx>
        <c:axId val="-2017623360"/>
        <c:scaling>
          <c:orientation val="minMax"/>
        </c:scaling>
        <c:delete val="0"/>
        <c:axPos val="b"/>
        <c:majorGridlines>
          <c:spPr>
            <a:ln>
              <a:solidFill>
                <a:srgbClr val="D9D9D9"/>
              </a:solidFill>
            </a:ln>
          </c:spPr>
        </c:majorGridlines>
        <c:numFmt formatCode="#\ ##0.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017624448"/>
        <c:crosses val="max"/>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0" i="0">
                <a:solidFill>
                  <a:srgbClr val="595959"/>
                </a:solidFill>
                <a:latin typeface="Calibri"/>
              </a:defRPr>
            </a:pPr>
            <a:r>
              <a:t>Vispārējās valdības izdevumi 2016. gadā, milj. eiro</a:t>
            </a:r>
          </a:p>
        </c:rich>
      </c:tx>
      <c:overlay val="0"/>
    </c:title>
    <c:autoTitleDeleted val="0"/>
    <c:plotArea>
      <c:layout/>
      <c:barChart>
        <c:barDir val="bar"/>
        <c:grouping val="clustered"/>
        <c:varyColors val="1"/>
        <c:ser>
          <c:idx val="0"/>
          <c:order val="0"/>
          <c:tx>
            <c:strRef>
              <c:f>COFOG!$K$3</c:f>
              <c:strCache>
                <c:ptCount val="1"/>
                <c:pt idx="0">
                  <c:v>2016</c:v>
                </c:pt>
              </c:strCache>
            </c:strRef>
          </c:tx>
          <c:spPr>
            <a:solidFill>
              <a:srgbClr val="002060"/>
            </a:solidFill>
          </c:spPr>
          <c:invertIfNegative val="1"/>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5360-443C-985F-0FACA3C92AE5}"/>
            </c:ext>
          </c:extLst>
        </c:ser>
        <c:dLbls>
          <c:showLegendKey val="0"/>
          <c:showVal val="0"/>
          <c:showCatName val="0"/>
          <c:showSerName val="0"/>
          <c:showPercent val="0"/>
          <c:showBubbleSize val="0"/>
        </c:dLbls>
        <c:gapWidth val="150"/>
        <c:axId val="-1942345552"/>
        <c:axId val="-1942315088"/>
      </c:barChart>
      <c:catAx>
        <c:axId val="-1942345552"/>
        <c:scaling>
          <c:orientation val="maxMin"/>
        </c:scaling>
        <c:delete val="0"/>
        <c:axPos val="l"/>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15088"/>
        <c:crosses val="autoZero"/>
        <c:auto val="1"/>
        <c:lblAlgn val="ctr"/>
        <c:lblOffset val="100"/>
        <c:noMultiLvlLbl val="1"/>
      </c:catAx>
      <c:valAx>
        <c:axId val="-1942315088"/>
        <c:scaling>
          <c:orientation val="minMax"/>
        </c:scaling>
        <c:delete val="0"/>
        <c:axPos val="b"/>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45552"/>
        <c:crosses val="max"/>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0" i="0">
                <a:solidFill>
                  <a:srgbClr val="595959"/>
                </a:solidFill>
                <a:latin typeface="Calibri"/>
              </a:defRPr>
            </a:pPr>
            <a:r>
              <a:t>General government expenditures in 2016, million euro</a:t>
            </a:r>
          </a:p>
        </c:rich>
      </c:tx>
      <c:overlay val="0"/>
    </c:title>
    <c:autoTitleDeleted val="0"/>
    <c:plotArea>
      <c:layout/>
      <c:barChart>
        <c:barDir val="bar"/>
        <c:grouping val="clustered"/>
        <c:varyColors val="1"/>
        <c:ser>
          <c:idx val="0"/>
          <c:order val="0"/>
          <c:tx>
            <c:strRef>
              <c:f>COFOG!$K$24</c:f>
              <c:strCache>
                <c:ptCount val="1"/>
                <c:pt idx="0">
                  <c:v>2016</c:v>
                </c:pt>
              </c:strCache>
            </c:strRef>
          </c:tx>
          <c:spPr>
            <a:solidFill>
              <a:srgbClr val="002060"/>
            </a:solidFill>
          </c:spPr>
          <c:invertIfNegative val="1"/>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C014-4B9E-86D5-84E74E25EB12}"/>
            </c:ext>
          </c:extLst>
        </c:ser>
        <c:dLbls>
          <c:showLegendKey val="0"/>
          <c:showVal val="0"/>
          <c:showCatName val="0"/>
          <c:showSerName val="0"/>
          <c:showPercent val="0"/>
          <c:showBubbleSize val="0"/>
        </c:dLbls>
        <c:gapWidth val="150"/>
        <c:axId val="-1942343920"/>
        <c:axId val="-1942341744"/>
      </c:barChart>
      <c:catAx>
        <c:axId val="-1942343920"/>
        <c:scaling>
          <c:orientation val="maxMin"/>
        </c:scaling>
        <c:delete val="0"/>
        <c:axPos val="l"/>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41744"/>
        <c:crosses val="autoZero"/>
        <c:auto val="1"/>
        <c:lblAlgn val="ctr"/>
        <c:lblOffset val="100"/>
        <c:noMultiLvlLbl val="1"/>
      </c:catAx>
      <c:valAx>
        <c:axId val="-1942341744"/>
        <c:scaling>
          <c:orientation val="minMax"/>
        </c:scaling>
        <c:delete val="0"/>
        <c:axPos val="b"/>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43920"/>
        <c:crosses val="max"/>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t>Valsts budžeta izdevumi 2016 gadā, % no IKP </a:t>
            </a:r>
          </a:p>
        </c:rich>
      </c:tx>
      <c:overlay val="0"/>
    </c:title>
    <c:autoTitleDeleted val="0"/>
    <c:plotArea>
      <c:layout>
        <c:manualLayout>
          <c:xMode val="edge"/>
          <c:yMode val="edge"/>
          <c:x val="0.148632052259831"/>
          <c:y val="8.8898642300090799E-2"/>
          <c:w val="0.82322117052078003"/>
          <c:h val="0.862892168160031"/>
        </c:manualLayout>
      </c:layout>
      <c:barChart>
        <c:barDir val="bar"/>
        <c:grouping val="clustered"/>
        <c:varyColors val="1"/>
        <c:ser>
          <c:idx val="0"/>
          <c:order val="0"/>
          <c:tx>
            <c:strRef>
              <c:f>COFOG_2016!$B$3</c:f>
              <c:strCache>
                <c:ptCount val="1"/>
                <c:pt idx="0">
                  <c:v>2016</c:v>
                </c:pt>
              </c:strCache>
            </c:strRef>
          </c:tx>
          <c:spPr>
            <a:solidFill>
              <a:srgbClr val="D9D9D9"/>
            </a:solidFill>
          </c:spPr>
          <c:invertIfNegative val="1"/>
          <c:dLbls>
            <c:spPr>
              <a:noFill/>
              <a:ln>
                <a:noFill/>
              </a:ln>
              <a:effectLst/>
            </c:spPr>
            <c:txPr>
              <a:bodyPr/>
              <a:lstStyle/>
              <a:p>
                <a:pPr lvl="0">
                  <a:defRPr sz="900" b="0" i="0">
                    <a:solidFill>
                      <a:srgbClr val="BFBFBF"/>
                    </a:solidFill>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D8D5-4869-87C3-05D6A3F010D6}"/>
            </c:ext>
          </c:extLst>
        </c:ser>
        <c:dLbls>
          <c:showLegendKey val="0"/>
          <c:showVal val="0"/>
          <c:showCatName val="0"/>
          <c:showSerName val="0"/>
          <c:showPercent val="0"/>
          <c:showBubbleSize val="0"/>
        </c:dLbls>
        <c:gapWidth val="150"/>
        <c:axId val="-1942325424"/>
        <c:axId val="-1942333040"/>
      </c:barChart>
      <c:catAx>
        <c:axId val="-1942325424"/>
        <c:scaling>
          <c:orientation val="maxMin"/>
        </c:scaling>
        <c:delete val="0"/>
        <c:axPos val="l"/>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33040"/>
        <c:crosses val="autoZero"/>
        <c:auto val="1"/>
        <c:lblAlgn val="ctr"/>
        <c:lblOffset val="100"/>
        <c:noMultiLvlLbl val="1"/>
      </c:catAx>
      <c:valAx>
        <c:axId val="-1942333040"/>
        <c:scaling>
          <c:orientation val="minMax"/>
        </c:scaling>
        <c:delete val="0"/>
        <c:axPos val="b"/>
        <c:majorGridlines>
          <c:spPr>
            <a:ln>
              <a:solidFill>
                <a:srgbClr val="D9D9D9"/>
              </a:solidFill>
            </a:ln>
          </c:spPr>
        </c:majorGridlines>
        <c:numFmt formatCode="General"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25424"/>
        <c:crosses val="max"/>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t>Valsts budžeta ieņēmumi 2018. gadā, plāns </a:t>
            </a:r>
          </a:p>
        </c:rich>
      </c:tx>
      <c:overlay val="0"/>
    </c:title>
    <c:autoTitleDeleted val="0"/>
    <c:plotArea>
      <c:layout/>
      <c:barChart>
        <c:barDir val="bar"/>
        <c:grouping val="clustered"/>
        <c:varyColors val="1"/>
        <c:ser>
          <c:idx val="0"/>
          <c:order val="0"/>
          <c:tx>
            <c:strRef>
              <c:f>Ienemumi!$B$2</c:f>
              <c:strCache>
                <c:ptCount val="1"/>
                <c:pt idx="0">
                  <c:v>2018</c:v>
                </c:pt>
              </c:strCache>
            </c:strRef>
          </c:tx>
          <c:spPr>
            <a:solidFill>
              <a:srgbClr val="002060"/>
            </a:solidFill>
          </c:spPr>
          <c:invertIfNegative val="1"/>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1D9E-43F1-A983-1F42166E251E}"/>
            </c:ext>
          </c:extLst>
        </c:ser>
        <c:dLbls>
          <c:showLegendKey val="0"/>
          <c:showVal val="0"/>
          <c:showCatName val="0"/>
          <c:showSerName val="0"/>
          <c:showPercent val="0"/>
          <c:showBubbleSize val="0"/>
        </c:dLbls>
        <c:gapWidth val="150"/>
        <c:axId val="-1942345008"/>
        <c:axId val="-1942332496"/>
      </c:barChart>
      <c:catAx>
        <c:axId val="-1942345008"/>
        <c:scaling>
          <c:orientation val="maxMin"/>
        </c:scaling>
        <c:delete val="0"/>
        <c:axPos val="l"/>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32496"/>
        <c:crosses val="autoZero"/>
        <c:auto val="1"/>
        <c:lblAlgn val="ctr"/>
        <c:lblOffset val="100"/>
        <c:noMultiLvlLbl val="1"/>
      </c:catAx>
      <c:valAx>
        <c:axId val="-1942332496"/>
        <c:scaling>
          <c:orientation val="minMax"/>
        </c:scaling>
        <c:delete val="0"/>
        <c:axPos val="b"/>
        <c:majorGridlines>
          <c:spPr>
            <a:ln>
              <a:solidFill>
                <a:srgbClr val="D9D9D9"/>
              </a:solidFill>
            </a:ln>
          </c:spPr>
        </c:majorGridlines>
        <c:numFmt formatCode="#\ ##0.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45008"/>
        <c:crosses val="max"/>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t>State budget revenues in 2018, million euro, planning</a:t>
            </a:r>
          </a:p>
        </c:rich>
      </c:tx>
      <c:overlay val="0"/>
    </c:title>
    <c:autoTitleDeleted val="0"/>
    <c:plotArea>
      <c:layout/>
      <c:barChart>
        <c:barDir val="bar"/>
        <c:grouping val="clustered"/>
        <c:varyColors val="1"/>
        <c:ser>
          <c:idx val="0"/>
          <c:order val="0"/>
          <c:tx>
            <c:strRef>
              <c:f>Ienemumi!$E$2</c:f>
              <c:strCache>
                <c:ptCount val="1"/>
                <c:pt idx="0">
                  <c:v>2018</c:v>
                </c:pt>
              </c:strCache>
            </c:strRef>
          </c:tx>
          <c:spPr>
            <a:solidFill>
              <a:srgbClr val="002060"/>
            </a:solidFill>
          </c:spPr>
          <c:invertIfNegative val="1"/>
          <c:dLbls>
            <c:spPr>
              <a:noFill/>
              <a:ln>
                <a:noFill/>
              </a:ln>
              <a:effectLst/>
            </c:spPr>
            <c:txPr>
              <a:bodyPr/>
              <a:lstStyle/>
              <a:p>
                <a:pPr lvl="0">
                  <a:defRPr sz="900" b="0" i="0">
                    <a:solidFill>
                      <a:srgbClr val="404040"/>
                    </a:solidFill>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274C-4BE7-B021-EDB158BCFF7F}"/>
            </c:ext>
          </c:extLst>
        </c:ser>
        <c:dLbls>
          <c:showLegendKey val="0"/>
          <c:showVal val="0"/>
          <c:showCatName val="0"/>
          <c:showSerName val="0"/>
          <c:showPercent val="0"/>
          <c:showBubbleSize val="0"/>
        </c:dLbls>
        <c:gapWidth val="150"/>
        <c:axId val="-1942314544"/>
        <c:axId val="-1942331952"/>
      </c:barChart>
      <c:catAx>
        <c:axId val="-1942314544"/>
        <c:scaling>
          <c:orientation val="maxMin"/>
        </c:scaling>
        <c:delete val="0"/>
        <c:axPos val="l"/>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1942331952"/>
        <c:crosses val="autoZero"/>
        <c:auto val="1"/>
        <c:lblAlgn val="ctr"/>
        <c:lblOffset val="100"/>
        <c:noMultiLvlLbl val="1"/>
      </c:catAx>
      <c:valAx>
        <c:axId val="-1942331952"/>
        <c:scaling>
          <c:orientation val="minMax"/>
        </c:scaling>
        <c:delete val="0"/>
        <c:axPos val="b"/>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1942314544"/>
        <c:crosses val="max"/>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100" b="0" i="0">
                <a:solidFill>
                  <a:srgbClr val="595959"/>
                </a:solidFill>
                <a:latin typeface="Calibri"/>
              </a:defRPr>
            </a:pPr>
            <a:r>
              <a:rPr lang="lv-LV"/>
              <a:t>Līdzekļi neparedzētiem gadījumiem  2017. gadā, milj. eiro</a:t>
            </a:r>
          </a:p>
        </c:rich>
      </c:tx>
      <c:layout/>
      <c:overlay val="0"/>
    </c:title>
    <c:autoTitleDeleted val="0"/>
    <c:plotArea>
      <c:layout>
        <c:manualLayout>
          <c:xMode val="edge"/>
          <c:yMode val="edge"/>
          <c:x val="0.113624579225666"/>
          <c:y val="0.17656977403750199"/>
          <c:w val="0.86915829872979"/>
          <c:h val="0.72899292882307198"/>
        </c:manualLayout>
      </c:layout>
      <c:barChart>
        <c:barDir val="col"/>
        <c:grouping val="clustered"/>
        <c:varyColors val="1"/>
        <c:ser>
          <c:idx val="0"/>
          <c:order val="0"/>
          <c:tx>
            <c:strRef>
              <c:f>LNG!$A$23</c:f>
              <c:strCache>
                <c:ptCount val="1"/>
              </c:strCache>
            </c:strRef>
          </c:tx>
          <c:spPr>
            <a:solidFill>
              <a:srgbClr val="223962"/>
            </a:solidFill>
          </c:spPr>
          <c:invertIfNegative val="1"/>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284A-4DC1-AAB3-890743D764E5}"/>
            </c:ext>
          </c:extLst>
        </c:ser>
        <c:dLbls>
          <c:showLegendKey val="0"/>
          <c:showVal val="0"/>
          <c:showCatName val="0"/>
          <c:showSerName val="0"/>
          <c:showPercent val="0"/>
          <c:showBubbleSize val="0"/>
        </c:dLbls>
        <c:gapWidth val="150"/>
        <c:axId val="-2017622816"/>
        <c:axId val="-2017621728"/>
      </c:barChart>
      <c:catAx>
        <c:axId val="-2017622816"/>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2017621728"/>
        <c:crosses val="autoZero"/>
        <c:auto val="1"/>
        <c:lblAlgn val="ctr"/>
        <c:lblOffset val="100"/>
        <c:noMultiLvlLbl val="1"/>
      </c:catAx>
      <c:valAx>
        <c:axId val="-2017621728"/>
        <c:scaling>
          <c:orientation val="minMax"/>
        </c:scaling>
        <c:delete val="0"/>
        <c:axPos val="l"/>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017622816"/>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100" b="0" i="0">
                <a:solidFill>
                  <a:srgbClr val="595959"/>
                </a:solidFill>
                <a:latin typeface="Calibri"/>
              </a:defRPr>
            </a:pPr>
            <a:r>
              <a:rPr lang="lv-LV" sz="1100"/>
              <a:t>Līdzekļi neparedzētiem gadījumiem, milj. eiro</a:t>
            </a:r>
          </a:p>
        </c:rich>
      </c:tx>
      <c:layout/>
      <c:overlay val="0"/>
    </c:title>
    <c:autoTitleDeleted val="0"/>
    <c:plotArea>
      <c:layout>
        <c:manualLayout>
          <c:xMode val="edge"/>
          <c:yMode val="edge"/>
          <c:x val="0.13162230153756699"/>
          <c:y val="0.14513538748832899"/>
          <c:w val="0.81762798681306703"/>
          <c:h val="0.65783924068315003"/>
        </c:manualLayout>
      </c:layout>
      <c:barChart>
        <c:barDir val="col"/>
        <c:grouping val="clustered"/>
        <c:varyColors val="1"/>
        <c:ser>
          <c:idx val="0"/>
          <c:order val="0"/>
          <c:tx>
            <c:strRef>
              <c:f>Kopa_rezerves!$B$3</c:f>
              <c:strCache>
                <c:ptCount val="1"/>
                <c:pt idx="0">
                  <c:v>sākotnējā versija</c:v>
                </c:pt>
              </c:strCache>
            </c:strRef>
          </c:tx>
          <c:spPr>
            <a:solidFill>
              <a:srgbClr val="002060"/>
            </a:solidFill>
          </c:spPr>
          <c:invertIfNegative val="1"/>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626F-4623-B9D3-A3A105A1E76A}"/>
            </c:ext>
          </c:extLst>
        </c:ser>
        <c:ser>
          <c:idx val="1"/>
          <c:order val="1"/>
          <c:tx>
            <c:strRef>
              <c:f>Kopa_rezerves!$B$4</c:f>
              <c:strCache>
                <c:ptCount val="1"/>
                <c:pt idx="0">
                  <c:v>gala versija</c:v>
                </c:pt>
              </c:strCache>
            </c:strRef>
          </c:tx>
          <c:spPr>
            <a:solidFill>
              <a:srgbClr val="ED7D31"/>
            </a:solidFill>
          </c:spPr>
          <c:invertIfNegative val="1"/>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626F-4623-B9D3-A3A105A1E76A}"/>
            </c:ext>
          </c:extLst>
        </c:ser>
        <c:dLbls>
          <c:showLegendKey val="0"/>
          <c:showVal val="0"/>
          <c:showCatName val="0"/>
          <c:showSerName val="0"/>
          <c:showPercent val="0"/>
          <c:showBubbleSize val="0"/>
        </c:dLbls>
        <c:gapWidth val="150"/>
        <c:axId val="-2018830880"/>
        <c:axId val="-2018846112"/>
      </c:barChart>
      <c:catAx>
        <c:axId val="-2018830880"/>
        <c:scaling>
          <c:orientation val="minMax"/>
        </c:scaling>
        <c:delete val="0"/>
        <c:axPos val="b"/>
        <c:numFmt formatCode="General" sourceLinked="1"/>
        <c:majorTickMark val="cross"/>
        <c:minorTickMark val="cross"/>
        <c:tickLblPos val="nextTo"/>
        <c:txPr>
          <a:bodyPr/>
          <a:lstStyle/>
          <a:p>
            <a:pPr lvl="0">
              <a:defRPr sz="900" b="0" i="0">
                <a:solidFill>
                  <a:srgbClr val="595959"/>
                </a:solidFill>
                <a:latin typeface="Calibri"/>
              </a:defRPr>
            </a:pPr>
            <a:endParaRPr lang="lv-LV"/>
          </a:p>
        </c:txPr>
        <c:crossAx val="-2018846112"/>
        <c:crosses val="autoZero"/>
        <c:auto val="1"/>
        <c:lblAlgn val="ctr"/>
        <c:lblOffset val="100"/>
        <c:noMultiLvlLbl val="1"/>
      </c:catAx>
      <c:valAx>
        <c:axId val="-2018846112"/>
        <c:scaling>
          <c:orientation val="minMax"/>
        </c:scaling>
        <c:delete val="0"/>
        <c:axPos val="l"/>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018830880"/>
        <c:crosses val="autoZero"/>
        <c:crossBetween val="between"/>
      </c:valAx>
      <c:spPr>
        <a:solidFill>
          <a:srgbClr val="FFFFFF"/>
        </a:solidFill>
      </c:spPr>
    </c:plotArea>
    <c:legend>
      <c:legendPos val="b"/>
      <c:layout/>
      <c:overlay val="0"/>
      <c:txPr>
        <a:bodyPr/>
        <a:lstStyle/>
        <a:p>
          <a:pPr lvl="0">
            <a:defRPr sz="900">
              <a:solidFill>
                <a:srgbClr val="595959"/>
              </a:solidFill>
              <a:latin typeface="Calibri"/>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000" b="0" i="0">
                <a:solidFill>
                  <a:srgbClr val="595959"/>
                </a:solidFill>
                <a:latin typeface="Calibri"/>
              </a:defRPr>
            </a:pPr>
            <a:r>
              <a:rPr lang="en-US"/>
              <a:t>Valdības izdevumi aug straujāk par ekonomikas potenciālu</a:t>
            </a:r>
          </a:p>
        </c:rich>
      </c:tx>
      <c:layout/>
      <c:overlay val="0"/>
    </c:title>
    <c:autoTitleDeleted val="0"/>
    <c:plotArea>
      <c:layout>
        <c:manualLayout>
          <c:xMode val="edge"/>
          <c:yMode val="edge"/>
          <c:x val="0.14015533041305001"/>
          <c:y val="0.20842105263157901"/>
          <c:w val="0.80978778676556196"/>
          <c:h val="0.61645744899171495"/>
        </c:manualLayout>
      </c:layout>
      <c:lineChart>
        <c:grouping val="standard"/>
        <c:varyColors val="1"/>
        <c:ser>
          <c:idx val="0"/>
          <c:order val="0"/>
          <c:tx>
            <c:strRef>
              <c:f>Izdevumi_potencials!$J$35</c:f>
              <c:strCache>
                <c:ptCount val="1"/>
                <c:pt idx="0">
                  <c:v>Valdības izdevumu pieaugums, %</c:v>
                </c:pt>
              </c:strCache>
            </c:strRef>
          </c:tx>
          <c:spPr>
            <a:ln w="28575" cmpd="sng">
              <a:solidFill>
                <a:srgbClr val="223962"/>
              </a:solidFill>
              <a:prstDash val="solid"/>
            </a:ln>
          </c:spPr>
          <c:marker>
            <c:symbol val="none"/>
          </c:marker>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3.9720047408926158</c:v>
                </c:pt>
                <c:pt idx="8">
                  <c:v>6.7498677953958257</c:v>
                </c:pt>
                <c:pt idx="9">
                  <c:v>3.8691015269967406</c:v>
                </c:pt>
                <c:pt idx="10">
                  <c:v>5.7344349675400119</c:v>
                </c:pt>
              </c:numCache>
            </c:numRef>
          </c:val>
          <c:smooth val="0"/>
          <c:extLst>
            <c:ext xmlns:c16="http://schemas.microsoft.com/office/drawing/2014/chart" uri="{C3380CC4-5D6E-409C-BE32-E72D297353CC}">
              <c16:uniqueId val="{00000000-8F71-4483-9CAD-C707207EA769}"/>
            </c:ext>
          </c:extLst>
        </c:ser>
        <c:ser>
          <c:idx val="1"/>
          <c:order val="1"/>
          <c:tx>
            <c:strRef>
              <c:f>Izdevumi_potencials!$J$36</c:f>
              <c:strCache>
                <c:ptCount val="1"/>
                <c:pt idx="0">
                  <c:v>Potenciālā IKP pieaugums, vidēji 10 gados, %</c:v>
                </c:pt>
              </c:strCache>
            </c:strRef>
          </c:tx>
          <c:spPr>
            <a:ln w="28575" cmpd="sng">
              <a:solidFill>
                <a:srgbClr val="BFBFBF"/>
              </a:solidFill>
              <a:prstDash val="solid"/>
            </a:ln>
          </c:spPr>
          <c:marker>
            <c:symbol val="none"/>
          </c:marker>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8F71-4483-9CAD-C707207EA769}"/>
            </c:ext>
          </c:extLst>
        </c:ser>
        <c:dLbls>
          <c:showLegendKey val="0"/>
          <c:showVal val="0"/>
          <c:showCatName val="0"/>
          <c:showSerName val="0"/>
          <c:showPercent val="0"/>
          <c:showBubbleSize val="0"/>
        </c:dLbls>
        <c:smooth val="0"/>
        <c:axId val="-2018839040"/>
        <c:axId val="-2018845568"/>
      </c:lineChart>
      <c:catAx>
        <c:axId val="-2018839040"/>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2018845568"/>
        <c:crosses val="autoZero"/>
        <c:auto val="1"/>
        <c:lblAlgn val="ctr"/>
        <c:lblOffset val="100"/>
        <c:noMultiLvlLbl val="1"/>
      </c:catAx>
      <c:valAx>
        <c:axId val="-2018845568"/>
        <c:scaling>
          <c:orientation val="minMax"/>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018839040"/>
        <c:crosses val="autoZero"/>
        <c:crossBetween val="between"/>
      </c:valAx>
      <c:spPr>
        <a:solidFill>
          <a:srgbClr val="FFFFFF"/>
        </a:solidFill>
      </c:spPr>
    </c:plotArea>
    <c:legend>
      <c:legendPos val="b"/>
      <c:layout/>
      <c:overlay val="0"/>
      <c:txPr>
        <a:bodyPr/>
        <a:lstStyle/>
        <a:p>
          <a:pPr lvl="0">
            <a:defRPr sz="800">
              <a:solidFill>
                <a:srgbClr val="595959"/>
              </a:solidFill>
              <a:latin typeface="Calibri"/>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100" b="0" i="0">
                <a:solidFill>
                  <a:srgbClr val="595959"/>
                </a:solidFill>
                <a:latin typeface="Calibri"/>
              </a:defRPr>
            </a:pPr>
            <a:r>
              <a:rPr lang="en-US"/>
              <a:t>Latvijā ir cikliska fiskālā politika</a:t>
            </a:r>
          </a:p>
        </c:rich>
      </c:tx>
      <c:layout/>
      <c:overlay val="0"/>
    </c:title>
    <c:autoTitleDeleted val="0"/>
    <c:plotArea>
      <c:layout>
        <c:manualLayout>
          <c:xMode val="edge"/>
          <c:yMode val="edge"/>
          <c:x val="0.15013052898588999"/>
          <c:y val="0.172354740061162"/>
          <c:w val="0.69973894202821996"/>
          <c:h val="0.63293794697681105"/>
        </c:manualLayout>
      </c:layout>
      <c:lineChart>
        <c:grouping val="standard"/>
        <c:varyColors val="0"/>
        <c:ser>
          <c:idx val="0"/>
          <c:order val="0"/>
          <c:tx>
            <c:strRef>
              <c:f>Deficits_0103!$B$35</c:f>
              <c:strCache>
                <c:ptCount val="1"/>
                <c:pt idx="0">
                  <c:v>IKP pieaugums, salīdzināmajās cenās, % </c:v>
                </c:pt>
              </c:strCache>
            </c:strRef>
          </c:tx>
          <c:spPr>
            <a:ln w="28575" cmpd="sng">
              <a:solidFill>
                <a:srgbClr val="BFBFBF"/>
              </a:solidFill>
              <a:prstDash val="solid"/>
            </a:ln>
          </c:spPr>
          <c:marker>
            <c:symbol val="none"/>
          </c:marker>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113C-4CF8-AFFB-62D707031644}"/>
            </c:ext>
          </c:extLst>
        </c:ser>
        <c:dLbls>
          <c:showLegendKey val="0"/>
          <c:showVal val="0"/>
          <c:showCatName val="0"/>
          <c:showSerName val="0"/>
          <c:showPercent val="0"/>
          <c:showBubbleSize val="0"/>
        </c:dLbls>
        <c:marker val="1"/>
        <c:smooth val="0"/>
        <c:axId val="-2018842304"/>
        <c:axId val="-2018841760"/>
      </c:lineChart>
      <c:lineChart>
        <c:grouping val="standard"/>
        <c:varyColors val="0"/>
        <c:ser>
          <c:idx val="1"/>
          <c:order val="1"/>
          <c:tx>
            <c:strRef>
              <c:f>Deficits_0103!$B$34</c:f>
              <c:strCache>
                <c:ptCount val="1"/>
                <c:pt idx="0">
                  <c:v>Budžeta deficīts, % no IKP (labā ass)</c:v>
                </c:pt>
              </c:strCache>
            </c:strRef>
          </c:tx>
          <c:spPr>
            <a:ln w="28575" cmpd="sng">
              <a:solidFill>
                <a:srgbClr val="002060"/>
              </a:solidFill>
              <a:prstDash val="solid"/>
            </a:ln>
          </c:spPr>
          <c:marker>
            <c:symbol val="none"/>
          </c:marker>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 ##0.0">
                  <c:v>-0.5</c:v>
                </c:pt>
                <c:pt idx="11">
                  <c:v>-0.9</c:v>
                </c:pt>
                <c:pt idx="12" formatCode="#\ ##0.0">
                  <c:v>-0.7831671673815066</c:v>
                </c:pt>
                <c:pt idx="13" formatCode="#\ ##0.0">
                  <c:v>-0.74937094495941647</c:v>
                </c:pt>
                <c:pt idx="14" formatCode="#\ ##0.0">
                  <c:v>-1.2862986831689416</c:v>
                </c:pt>
                <c:pt idx="15" formatCode="#\ ##0.0">
                  <c:v>-1.3655884634941091</c:v>
                </c:pt>
              </c:numCache>
            </c:numRef>
          </c:val>
          <c:smooth val="0"/>
          <c:extLst>
            <c:ext xmlns:c16="http://schemas.microsoft.com/office/drawing/2014/chart" uri="{C3380CC4-5D6E-409C-BE32-E72D297353CC}">
              <c16:uniqueId val="{00000001-113C-4CF8-AFFB-62D707031644}"/>
            </c:ext>
          </c:extLst>
        </c:ser>
        <c:dLbls>
          <c:showLegendKey val="0"/>
          <c:showVal val="0"/>
          <c:showCatName val="0"/>
          <c:showSerName val="0"/>
          <c:showPercent val="0"/>
          <c:showBubbleSize val="0"/>
        </c:dLbls>
        <c:marker val="1"/>
        <c:smooth val="0"/>
        <c:axId val="-2018840128"/>
        <c:axId val="-2018838496"/>
      </c:lineChart>
      <c:catAx>
        <c:axId val="-2018842304"/>
        <c:scaling>
          <c:orientation val="minMax"/>
        </c:scaling>
        <c:delete val="0"/>
        <c:axPos val="b"/>
        <c:numFmt formatCode="General" sourceLinked="0"/>
        <c:majorTickMark val="cross"/>
        <c:minorTickMark val="cross"/>
        <c:tickLblPos val="nextTo"/>
        <c:txPr>
          <a:bodyPr/>
          <a:lstStyle/>
          <a:p>
            <a:pPr lvl="0">
              <a:defRPr sz="800" b="0" i="0">
                <a:solidFill>
                  <a:srgbClr val="595959"/>
                </a:solidFill>
                <a:latin typeface="Calibri"/>
              </a:defRPr>
            </a:pPr>
            <a:endParaRPr lang="lv-LV"/>
          </a:p>
        </c:txPr>
        <c:crossAx val="-2018841760"/>
        <c:crosses val="autoZero"/>
        <c:auto val="1"/>
        <c:lblAlgn val="ctr"/>
        <c:lblOffset val="100"/>
        <c:noMultiLvlLbl val="1"/>
      </c:catAx>
      <c:valAx>
        <c:axId val="-2018841760"/>
        <c:scaling>
          <c:orientation val="minMax"/>
          <c:max val="10"/>
        </c:scaling>
        <c:delete val="0"/>
        <c:axPos val="l"/>
        <c:majorGridlines>
          <c:spPr>
            <a:ln>
              <a:solidFill>
                <a:srgbClr val="D9D9D9"/>
              </a:solidFill>
            </a:ln>
          </c:spPr>
        </c:majorGridlines>
        <c:numFmt formatCode="0.0" sourceLinked="1"/>
        <c:majorTickMark val="cross"/>
        <c:minorTickMark val="cross"/>
        <c:tickLblPos val="nextTo"/>
        <c:spPr>
          <a:ln w="47625">
            <a:noFill/>
          </a:ln>
        </c:spPr>
        <c:txPr>
          <a:bodyPr/>
          <a:lstStyle/>
          <a:p>
            <a:pPr lvl="0">
              <a:defRPr sz="800" b="0" i="0">
                <a:solidFill>
                  <a:srgbClr val="595959"/>
                </a:solidFill>
                <a:latin typeface="Calibri"/>
              </a:defRPr>
            </a:pPr>
            <a:endParaRPr lang="lv-LV"/>
          </a:p>
        </c:txPr>
        <c:crossAx val="-2018842304"/>
        <c:crosses val="autoZero"/>
        <c:crossBetween val="between"/>
      </c:valAx>
      <c:catAx>
        <c:axId val="-2018840128"/>
        <c:scaling>
          <c:orientation val="minMax"/>
        </c:scaling>
        <c:delete val="1"/>
        <c:axPos val="b"/>
        <c:numFmt formatCode="General" sourceLinked="1"/>
        <c:majorTickMark val="cross"/>
        <c:minorTickMark val="cross"/>
        <c:tickLblPos val="nextTo"/>
        <c:crossAx val="-2018838496"/>
        <c:crosses val="autoZero"/>
        <c:auto val="1"/>
        <c:lblAlgn val="ctr"/>
        <c:lblOffset val="100"/>
        <c:noMultiLvlLbl val="1"/>
      </c:catAx>
      <c:valAx>
        <c:axId val="-2018838496"/>
        <c:scaling>
          <c:orientation val="minMax"/>
          <c:max val="5"/>
        </c:scaling>
        <c:delete val="0"/>
        <c:axPos val="r"/>
        <c:majorGridlines>
          <c:spPr>
            <a:ln>
              <a:solidFill>
                <a:srgbClr val="B7B7B7"/>
              </a:solidFill>
            </a:ln>
          </c:spPr>
        </c:majorGridlines>
        <c:numFmt formatCode="0.0" sourceLinked="1"/>
        <c:majorTickMark val="cross"/>
        <c:minorTickMark val="cross"/>
        <c:tickLblPos val="nextTo"/>
        <c:spPr>
          <a:ln w="47625">
            <a:noFill/>
          </a:ln>
        </c:spPr>
        <c:txPr>
          <a:bodyPr/>
          <a:lstStyle/>
          <a:p>
            <a:pPr lvl="0">
              <a:defRPr sz="800" b="0" i="0">
                <a:solidFill>
                  <a:srgbClr val="595959"/>
                </a:solidFill>
                <a:latin typeface="Calibri"/>
              </a:defRPr>
            </a:pPr>
            <a:endParaRPr lang="lv-LV"/>
          </a:p>
        </c:txPr>
        <c:crossAx val="-2018840128"/>
        <c:crosses val="max"/>
        <c:crossBetween val="between"/>
      </c:valAx>
      <c:spPr>
        <a:solidFill>
          <a:srgbClr val="FFFFFF"/>
        </a:solidFill>
      </c:spPr>
    </c:plotArea>
    <c:legend>
      <c:legendPos val="b"/>
      <c:layout/>
      <c:overlay val="0"/>
      <c:txPr>
        <a:bodyPr/>
        <a:lstStyle/>
        <a:p>
          <a:pPr lvl="0">
            <a:defRPr sz="800">
              <a:solidFill>
                <a:srgbClr val="595959"/>
              </a:solidFill>
              <a:latin typeface="Calibri"/>
            </a:defRPr>
          </a:pPr>
          <a:endParaRPr lang="lv-LV"/>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595959"/>
                </a:solidFill>
                <a:latin typeface="Calibri"/>
              </a:defRPr>
            </a:pPr>
            <a:r>
              <a:rPr lang="en-US"/>
              <a:t>Vispārējās valdības parāds, % pret IKP</a:t>
            </a:r>
          </a:p>
        </c:rich>
      </c:tx>
      <c:layout/>
      <c:overlay val="0"/>
    </c:title>
    <c:autoTitleDeleted val="0"/>
    <c:plotArea>
      <c:layout/>
      <c:barChart>
        <c:barDir val="col"/>
        <c:grouping val="clustered"/>
        <c:varyColors val="1"/>
        <c:ser>
          <c:idx val="0"/>
          <c:order val="0"/>
          <c:tx>
            <c:strRef>
              <c:f>Parads_1902!$A$12</c:f>
              <c:strCache>
                <c:ptCount val="1"/>
                <c:pt idx="0">
                  <c:v>Latvia</c:v>
                </c:pt>
              </c:strCache>
            </c:strRef>
          </c:tx>
          <c:spPr>
            <a:solidFill>
              <a:srgbClr val="002060"/>
            </a:solidFill>
          </c:spPr>
          <c:invertIfNegative val="1"/>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37.183167167381512</c:v>
                </c:pt>
                <c:pt idx="16" formatCode="0">
                  <c:v>36.952851611394067</c:v>
                </c:pt>
                <c:pt idx="17" formatCode="0">
                  <c:v>35.048415294360794</c:v>
                </c:pt>
                <c:pt idx="18" formatCode="0">
                  <c:v>34.000953167442042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36CE-47C8-A56D-1AEEA0C44F19}"/>
            </c:ext>
          </c:extLst>
        </c:ser>
        <c:dLbls>
          <c:showLegendKey val="0"/>
          <c:showVal val="0"/>
          <c:showCatName val="0"/>
          <c:showSerName val="0"/>
          <c:showPercent val="0"/>
          <c:showBubbleSize val="0"/>
        </c:dLbls>
        <c:gapWidth val="150"/>
        <c:axId val="-2018837952"/>
        <c:axId val="-2106770576"/>
      </c:barChart>
      <c:catAx>
        <c:axId val="-2018837952"/>
        <c:scaling>
          <c:orientation val="minMax"/>
        </c:scaling>
        <c:delete val="0"/>
        <c:axPos val="b"/>
        <c:numFmt formatCode="General" sourceLinked="0"/>
        <c:majorTickMark val="cross"/>
        <c:minorTickMark val="cross"/>
        <c:tickLblPos val="nextTo"/>
        <c:txPr>
          <a:bodyPr/>
          <a:lstStyle/>
          <a:p>
            <a:pPr lvl="0">
              <a:defRPr sz="900" b="0" i="0">
                <a:solidFill>
                  <a:srgbClr val="595959"/>
                </a:solidFill>
                <a:latin typeface="Calibri"/>
              </a:defRPr>
            </a:pPr>
            <a:endParaRPr lang="lv-LV"/>
          </a:p>
        </c:txPr>
        <c:crossAx val="-2106770576"/>
        <c:crosses val="autoZero"/>
        <c:auto val="1"/>
        <c:lblAlgn val="ctr"/>
        <c:lblOffset val="100"/>
        <c:noMultiLvlLbl val="1"/>
      </c:catAx>
      <c:valAx>
        <c:axId val="-2106770576"/>
        <c:scaling>
          <c:orientation val="minMax"/>
        </c:scaling>
        <c:delete val="0"/>
        <c:axPos val="l"/>
        <c:majorGridlines>
          <c:spPr>
            <a:ln>
              <a:solidFill>
                <a:srgbClr val="D9D9D9"/>
              </a:solidFill>
            </a:ln>
          </c:spPr>
        </c:majorGridlines>
        <c:numFmt formatCode="#,##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018837952"/>
        <c:crosses val="autoZero"/>
        <c:crossBetween val="between"/>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200" b="0" i="0">
                <a:solidFill>
                  <a:srgbClr val="595959"/>
                </a:solidFill>
                <a:latin typeface="Calibri"/>
              </a:defRPr>
            </a:pPr>
            <a:r>
              <a:rPr lang="en-US"/>
              <a:t>Valsts budžeta bilance, % no IKP</a:t>
            </a:r>
          </a:p>
        </c:rich>
      </c:tx>
      <c:layout/>
      <c:overlay val="0"/>
    </c:title>
    <c:autoTitleDeleted val="0"/>
    <c:plotArea>
      <c:layout>
        <c:manualLayout>
          <c:layoutTarget val="inner"/>
          <c:xMode val="edge"/>
          <c:yMode val="edge"/>
          <c:x val="0.19046904851179317"/>
          <c:y val="0.25088180370896263"/>
          <c:w val="0.70068741407324087"/>
          <c:h val="0.45216470891958177"/>
        </c:manualLayout>
      </c:layout>
      <c:barChart>
        <c:barDir val="col"/>
        <c:grouping val="clustered"/>
        <c:varyColors val="1"/>
        <c:ser>
          <c:idx val="0"/>
          <c:order val="0"/>
          <c:tx>
            <c:strRef>
              <c:f>'Pārmaiņu rezultāts'!$C$3</c:f>
              <c:strCache>
                <c:ptCount val="1"/>
                <c:pt idx="0">
                  <c:v>iepriekšējie pieņēmumi</c:v>
                </c:pt>
              </c:strCache>
            </c:strRef>
          </c:tx>
          <c:spPr>
            <a:pattFill prst="wdUpDiag">
              <a:fgClr>
                <a:srgbClr val="002060"/>
              </a:fgClr>
              <a:bgClr>
                <a:schemeClr val="bg1"/>
              </a:bgClr>
            </a:pattFill>
          </c:spPr>
          <c:invertIfNegative val="1"/>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6129-4803-B05E-B8EFCB1D8D8E}"/>
            </c:ext>
          </c:extLst>
        </c:ser>
        <c:ser>
          <c:idx val="1"/>
          <c:order val="1"/>
          <c:tx>
            <c:strRef>
              <c:f>'Pārmaiņu rezultāts'!$C$4</c:f>
              <c:strCache>
                <c:ptCount val="1"/>
                <c:pt idx="0">
                  <c:v>partijas priekšlikumu rezultāts</c:v>
                </c:pt>
              </c:strCache>
            </c:strRef>
          </c:tx>
          <c:spPr>
            <a:solidFill>
              <a:srgbClr val="002060"/>
            </a:solidFill>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-0.7831671673815066</c:v>
                </c:pt>
                <c:pt idx="1">
                  <c:v>-0.74937094495941647</c:v>
                </c:pt>
                <c:pt idx="2">
                  <c:v>-1.2862986831689416</c:v>
                </c:pt>
                <c:pt idx="3">
                  <c:v>-1.3655884634941091</c:v>
                </c:pt>
              </c:numCache>
            </c:numRef>
          </c:val>
          <c:extLst>
            <c:ext xmlns:c16="http://schemas.microsoft.com/office/drawing/2014/chart" uri="{C3380CC4-5D6E-409C-BE32-E72D297353CC}">
              <c16:uniqueId val="{00000001-6129-4803-B05E-B8EFCB1D8D8E}"/>
            </c:ext>
          </c:extLst>
        </c:ser>
        <c:dLbls>
          <c:showLegendKey val="0"/>
          <c:showVal val="0"/>
          <c:showCatName val="0"/>
          <c:showSerName val="0"/>
          <c:showPercent val="0"/>
          <c:showBubbleSize val="0"/>
        </c:dLbls>
        <c:gapWidth val="150"/>
        <c:axId val="-2106778736"/>
        <c:axId val="-73194976"/>
      </c:barChart>
      <c:catAx>
        <c:axId val="-2106778736"/>
        <c:scaling>
          <c:orientation val="minMax"/>
        </c:scaling>
        <c:delete val="0"/>
        <c:axPos val="b"/>
        <c:numFmt formatCode="General" sourceLinked="1"/>
        <c:majorTickMark val="cross"/>
        <c:minorTickMark val="cross"/>
        <c:tickLblPos val="high"/>
        <c:spPr>
          <a:ln/>
        </c:spPr>
        <c:txPr>
          <a:bodyPr anchor="ctr" anchorCtr="0"/>
          <a:lstStyle/>
          <a:p>
            <a:pPr lvl="0">
              <a:defRPr sz="900" b="0" i="0">
                <a:solidFill>
                  <a:srgbClr val="595959"/>
                </a:solidFill>
                <a:latin typeface="Calibri"/>
              </a:defRPr>
            </a:pPr>
            <a:endParaRPr lang="lv-LV"/>
          </a:p>
        </c:txPr>
        <c:crossAx val="-73194976"/>
        <c:crosses val="autoZero"/>
        <c:auto val="1"/>
        <c:lblAlgn val="ctr"/>
        <c:lblOffset val="100"/>
        <c:noMultiLvlLbl val="1"/>
      </c:catAx>
      <c:valAx>
        <c:axId val="-73194976"/>
        <c:scaling>
          <c:orientation val="minMax"/>
        </c:scaling>
        <c:delete val="0"/>
        <c:axPos val="l"/>
        <c:majorGridlines>
          <c:spPr>
            <a:ln>
              <a:solidFill>
                <a:srgbClr val="D9D9D9"/>
              </a:solidFill>
            </a:ln>
          </c:spPr>
        </c:majorGridlines>
        <c:numFmt formatCode="#\ ##0.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2106778736"/>
        <c:crosses val="autoZero"/>
        <c:crossBetween val="between"/>
      </c:valAx>
      <c:spPr>
        <a:solidFill>
          <a:srgbClr val="FFFFFF"/>
        </a:solidFill>
      </c:spPr>
    </c:plotArea>
    <c:legend>
      <c:legendPos val="b"/>
      <c:layout>
        <c:manualLayout>
          <c:xMode val="edge"/>
          <c:yMode val="edge"/>
          <c:x val="0.2280564929383827"/>
          <c:y val="0.80218475969192371"/>
          <c:w val="0.67540593140143201"/>
          <c:h val="0.17158573211135492"/>
        </c:manualLayout>
      </c:layout>
      <c:overlay val="0"/>
      <c:txPr>
        <a:bodyPr/>
        <a:lstStyle/>
        <a:p>
          <a:pPr lvl="0">
            <a:defRPr sz="900">
              <a:solidFill>
                <a:srgbClr val="595959"/>
              </a:solidFill>
              <a:latin typeface="Calibri"/>
            </a:defRPr>
          </a:pPr>
          <a:endParaRPr lang="lv-LV"/>
        </a:p>
      </c:txPr>
    </c:legend>
    <c:plotVisOnly val="1"/>
    <c:dispBlanksAs val="zero"/>
    <c:showDLblsOverMax val="1"/>
  </c:chart>
  <c:spPr>
    <a:solidFill>
      <a:srgbClr val="FFFFFF"/>
    </a:solidFill>
    <a:ln>
      <a:solidFill>
        <a:schemeClr val="bg1">
          <a:lumMod val="85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lvl="0">
              <a:defRPr sz="1200" b="0" i="0">
                <a:solidFill>
                  <a:srgbClr val="595959"/>
                </a:solidFill>
                <a:latin typeface="Calibri"/>
              </a:defRPr>
            </a:pPr>
            <a:r>
              <a:rPr lang="en-US"/>
              <a:t>Valsts parāds, % no IKP</a:t>
            </a:r>
          </a:p>
        </c:rich>
      </c:tx>
      <c:layout/>
      <c:overlay val="0"/>
    </c:title>
    <c:autoTitleDeleted val="0"/>
    <c:plotArea>
      <c:layout>
        <c:manualLayout>
          <c:layoutTarget val="inner"/>
          <c:xMode val="edge"/>
          <c:yMode val="edge"/>
          <c:x val="0.19411930651525702"/>
          <c:y val="0.19453964975689514"/>
          <c:w val="0.71517774563893799"/>
          <c:h val="0.47556714427090058"/>
        </c:manualLayout>
      </c:layout>
      <c:lineChart>
        <c:grouping val="standard"/>
        <c:varyColors val="1"/>
        <c:ser>
          <c:idx val="0"/>
          <c:order val="0"/>
          <c:tx>
            <c:strRef>
              <c:f>'Pārmaiņu rezultāts'!$C$5</c:f>
              <c:strCache>
                <c:ptCount val="1"/>
                <c:pt idx="0">
                  <c:v>iepriekšējie pieņēmumi</c:v>
                </c:pt>
              </c:strCache>
            </c:strRef>
          </c:tx>
          <c:spPr>
            <a:ln w="28575" cmpd="sng">
              <a:solidFill>
                <a:srgbClr val="002060"/>
              </a:solidFill>
              <a:prstDash val="dash"/>
            </a:ln>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19A1-4E7B-910E-FBC183611878}"/>
            </c:ext>
          </c:extLst>
        </c:ser>
        <c:ser>
          <c:idx val="1"/>
          <c:order val="1"/>
          <c:tx>
            <c:strRef>
              <c:f>'Pārmaiņu rezultāts'!$C$6</c:f>
              <c:strCache>
                <c:ptCount val="1"/>
                <c:pt idx="0">
                  <c:v>partijas priekšlikumu rezultāts</c:v>
                </c:pt>
              </c:strCache>
            </c:strRef>
          </c:tx>
          <c:spPr>
            <a:ln w="28575" cmpd="sng">
              <a:solidFill>
                <a:srgbClr val="002060"/>
              </a:solidFill>
              <a:prstDash val="solid"/>
            </a:ln>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37.183167167381512</c:v>
                </c:pt>
                <c:pt idx="1">
                  <c:v>36.952851611394067</c:v>
                </c:pt>
                <c:pt idx="2">
                  <c:v>35.048415294360794</c:v>
                </c:pt>
                <c:pt idx="3">
                  <c:v>34.000953167442042</c:v>
                </c:pt>
              </c:numCache>
            </c:numRef>
          </c:val>
          <c:smooth val="0"/>
          <c:extLst>
            <c:ext xmlns:c16="http://schemas.microsoft.com/office/drawing/2014/chart" uri="{C3380CC4-5D6E-409C-BE32-E72D297353CC}">
              <c16:uniqueId val="{00000001-19A1-4E7B-910E-FBC183611878}"/>
            </c:ext>
          </c:extLst>
        </c:ser>
        <c:dLbls>
          <c:showLegendKey val="0"/>
          <c:showVal val="0"/>
          <c:showCatName val="0"/>
          <c:showSerName val="0"/>
          <c:showPercent val="0"/>
          <c:showBubbleSize val="0"/>
        </c:dLbls>
        <c:smooth val="0"/>
        <c:axId val="-73191168"/>
        <c:axId val="-79247760"/>
      </c:lineChart>
      <c:catAx>
        <c:axId val="-73191168"/>
        <c:scaling>
          <c:orientation val="minMax"/>
        </c:scaling>
        <c:delete val="0"/>
        <c:axPos val="b"/>
        <c:numFmt formatCode="General" sourceLinked="1"/>
        <c:majorTickMark val="cross"/>
        <c:minorTickMark val="cross"/>
        <c:tickLblPos val="nextTo"/>
        <c:txPr>
          <a:bodyPr/>
          <a:lstStyle/>
          <a:p>
            <a:pPr lvl="0">
              <a:defRPr sz="900" b="0" i="0">
                <a:solidFill>
                  <a:srgbClr val="595959"/>
                </a:solidFill>
                <a:latin typeface="Calibri"/>
              </a:defRPr>
            </a:pPr>
            <a:endParaRPr lang="lv-LV"/>
          </a:p>
        </c:txPr>
        <c:crossAx val="-79247760"/>
        <c:crosses val="autoZero"/>
        <c:auto val="1"/>
        <c:lblAlgn val="ctr"/>
        <c:lblOffset val="100"/>
        <c:noMultiLvlLbl val="1"/>
      </c:catAx>
      <c:valAx>
        <c:axId val="-79247760"/>
        <c:scaling>
          <c:orientation val="minMax"/>
        </c:scaling>
        <c:delete val="0"/>
        <c:axPos val="l"/>
        <c:majorGridlines>
          <c:spPr>
            <a:ln>
              <a:solidFill>
                <a:srgbClr val="D9D9D9"/>
              </a:solidFill>
            </a:ln>
          </c:spPr>
        </c:majorGridlines>
        <c:numFmt formatCode="#\ ##0.0" sourceLinked="1"/>
        <c:majorTickMark val="cross"/>
        <c:minorTickMark val="cross"/>
        <c:tickLblPos val="nextTo"/>
        <c:spPr>
          <a:ln w="47625">
            <a:noFill/>
          </a:ln>
        </c:spPr>
        <c:txPr>
          <a:bodyPr/>
          <a:lstStyle/>
          <a:p>
            <a:pPr lvl="0">
              <a:defRPr sz="900" b="0" i="0">
                <a:solidFill>
                  <a:srgbClr val="595959"/>
                </a:solidFill>
                <a:latin typeface="Calibri"/>
              </a:defRPr>
            </a:pPr>
            <a:endParaRPr lang="lv-LV"/>
          </a:p>
        </c:txPr>
        <c:crossAx val="-73191168"/>
        <c:crosses val="autoZero"/>
        <c:crossBetween val="between"/>
      </c:valAx>
      <c:spPr>
        <a:solidFill>
          <a:srgbClr val="FFFFFF"/>
        </a:solidFill>
      </c:spPr>
    </c:plotArea>
    <c:legend>
      <c:legendPos val="b"/>
      <c:layout>
        <c:manualLayout>
          <c:xMode val="edge"/>
          <c:yMode val="edge"/>
          <c:x val="0.11101933686860571"/>
          <c:y val="0.81092792909083089"/>
          <c:w val="0.81424250540111054"/>
          <c:h val="0.16284256271244782"/>
        </c:manualLayout>
      </c:layout>
      <c:overlay val="0"/>
      <c:txPr>
        <a:bodyPr/>
        <a:lstStyle/>
        <a:p>
          <a:pPr lvl="0">
            <a:defRPr sz="900">
              <a:solidFill>
                <a:srgbClr val="595959"/>
              </a:solidFill>
              <a:latin typeface="Calibri"/>
            </a:defRPr>
          </a:pPr>
          <a:endParaRPr lang="lv-LV"/>
        </a:p>
      </c:txPr>
    </c:legend>
    <c:plotVisOnly val="1"/>
    <c:dispBlanksAs val="zero"/>
    <c:showDLblsOverMax val="1"/>
  </c:chart>
  <c:spPr>
    <a:solidFill>
      <a:srgbClr val="FFFFFF"/>
    </a:solidFill>
    <a:ln>
      <a:solidFill>
        <a:schemeClr val="bg1">
          <a:lumMod val="85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oneCellAnchor>
    <xdr:from>
      <xdr:col>8</xdr:col>
      <xdr:colOff>66675</xdr:colOff>
      <xdr:row>1</xdr:row>
      <xdr:rowOff>0</xdr:rowOff>
    </xdr:from>
    <xdr:ext cx="3905250" cy="3400425"/>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15</xdr:col>
      <xdr:colOff>28575</xdr:colOff>
      <xdr:row>0</xdr:row>
      <xdr:rowOff>381000</xdr:rowOff>
    </xdr:from>
    <xdr:ext cx="3895725" cy="3400425"/>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24</xdr:row>
      <xdr:rowOff>0</xdr:rowOff>
    </xdr:from>
    <xdr:ext cx="4562475" cy="3267075"/>
    <xdr:graphicFrame macro="">
      <xdr:nvGraphicFramePr>
        <xdr:cNvPr id="19"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11</xdr:col>
      <xdr:colOff>285750</xdr:colOff>
      <xdr:row>1</xdr:row>
      <xdr:rowOff>85725</xdr:rowOff>
    </xdr:from>
    <xdr:ext cx="3848100" cy="3000375"/>
    <xdr:graphicFrame macro="">
      <xdr:nvGraphicFramePr>
        <xdr:cNvPr id="20" name="Chart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466725</xdr:colOff>
      <xdr:row>22</xdr:row>
      <xdr:rowOff>85725</xdr:rowOff>
    </xdr:from>
    <xdr:ext cx="3848100" cy="3000375"/>
    <xdr:graphicFrame macro="">
      <xdr:nvGraphicFramePr>
        <xdr:cNvPr id="21"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12.xml><?xml version="1.0" encoding="utf-8"?>
<xdr:wsDr xmlns:xdr="http://schemas.openxmlformats.org/drawingml/2006/spreadsheetDrawing" xmlns:a="http://schemas.openxmlformats.org/drawingml/2006/main">
  <xdr:oneCellAnchor>
    <xdr:from>
      <xdr:col>2</xdr:col>
      <xdr:colOff>171450</xdr:colOff>
      <xdr:row>0</xdr:row>
      <xdr:rowOff>47625</xdr:rowOff>
    </xdr:from>
    <xdr:ext cx="7648575" cy="5467350"/>
    <xdr:graphicFrame macro="">
      <xdr:nvGraphicFramePr>
        <xdr:cNvPr id="22"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571500</xdr:colOff>
      <xdr:row>18</xdr:row>
      <xdr:rowOff>9525</xdr:rowOff>
    </xdr:from>
    <xdr:ext cx="4572000" cy="3371850"/>
    <xdr:graphicFrame macro="">
      <xdr:nvGraphicFramePr>
        <xdr:cNvPr id="23"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0</xdr:colOff>
      <xdr:row>18</xdr:row>
      <xdr:rowOff>0</xdr:rowOff>
    </xdr:from>
    <xdr:ext cx="4371975" cy="3371850"/>
    <xdr:graphicFrame macro="">
      <xdr:nvGraphicFramePr>
        <xdr:cNvPr id="24" name="Chart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219075</xdr:colOff>
      <xdr:row>0</xdr:row>
      <xdr:rowOff>381000</xdr:rowOff>
    </xdr:from>
    <xdr:ext cx="2781300" cy="3409950"/>
    <xdr:graphicFrame macro="">
      <xdr:nvGraphicFramePr>
        <xdr:cNvPr id="3"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561975</xdr:colOff>
      <xdr:row>1</xdr:row>
      <xdr:rowOff>0</xdr:rowOff>
    </xdr:from>
    <xdr:ext cx="2838450" cy="3390900"/>
    <xdr:graphicFrame macro="">
      <xdr:nvGraphicFramePr>
        <xdr:cNvPr id="4"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11</xdr:col>
      <xdr:colOff>133350</xdr:colOff>
      <xdr:row>0</xdr:row>
      <xdr:rowOff>304800</xdr:rowOff>
    </xdr:from>
    <xdr:ext cx="3238500" cy="2314575"/>
    <xdr:graphicFrame macro="">
      <xdr:nvGraphicFramePr>
        <xdr:cNvPr id="5"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180975</xdr:colOff>
      <xdr:row>0</xdr:row>
      <xdr:rowOff>304800</xdr:rowOff>
    </xdr:from>
    <xdr:ext cx="3248025" cy="2333625"/>
    <xdr:graphicFrame macro="">
      <xdr:nvGraphicFramePr>
        <xdr:cNvPr id="6"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361950</xdr:colOff>
      <xdr:row>0</xdr:row>
      <xdr:rowOff>257175</xdr:rowOff>
    </xdr:from>
    <xdr:ext cx="3619500" cy="2266950"/>
    <xdr:graphicFrame macro="">
      <xdr:nvGraphicFramePr>
        <xdr:cNvPr id="7"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180975</xdr:colOff>
      <xdr:row>6</xdr:row>
      <xdr:rowOff>95250</xdr:rowOff>
    </xdr:from>
    <xdr:ext cx="2800350" cy="2905125"/>
    <xdr:graphicFrame macro="">
      <xdr:nvGraphicFramePr>
        <xdr:cNvPr id="8"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xdr:col>
      <xdr:colOff>1238250</xdr:colOff>
      <xdr:row>6</xdr:row>
      <xdr:rowOff>104775</xdr:rowOff>
    </xdr:from>
    <xdr:ext cx="2800350" cy="2905125"/>
    <xdr:graphicFrame macro="">
      <xdr:nvGraphicFramePr>
        <xdr:cNvPr id="9"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19050</xdr:colOff>
      <xdr:row>6</xdr:row>
      <xdr:rowOff>161925</xdr:rowOff>
    </xdr:from>
    <xdr:ext cx="2438400" cy="3533775"/>
    <xdr:graphicFrame macro="">
      <xdr:nvGraphicFramePr>
        <xdr:cNvPr id="10"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561975</xdr:colOff>
      <xdr:row>13</xdr:row>
      <xdr:rowOff>104775</xdr:rowOff>
    </xdr:from>
    <xdr:ext cx="3171825" cy="2743200"/>
    <xdr:graphicFrame macro="">
      <xdr:nvGraphicFramePr>
        <xdr:cNvPr id="11"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523875</xdr:colOff>
      <xdr:row>13</xdr:row>
      <xdr:rowOff>104775</xdr:rowOff>
    </xdr:from>
    <xdr:ext cx="3171825" cy="2743200"/>
    <xdr:graphicFrame macro="">
      <xdr:nvGraphicFramePr>
        <xdr:cNvPr id="12"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dr:oneCellAnchor>
    <xdr:from>
      <xdr:col>4</xdr:col>
      <xdr:colOff>47625</xdr:colOff>
      <xdr:row>4</xdr:row>
      <xdr:rowOff>133350</xdr:rowOff>
    </xdr:from>
    <xdr:ext cx="4933950" cy="2886075"/>
    <xdr:graphicFrame macro="">
      <xdr:nvGraphicFramePr>
        <xdr:cNvPr id="13"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47625</xdr:colOff>
      <xdr:row>19</xdr:row>
      <xdr:rowOff>104775</xdr:rowOff>
    </xdr:from>
    <xdr:ext cx="2838450" cy="1581150"/>
    <xdr:graphicFrame macro="">
      <xdr:nvGraphicFramePr>
        <xdr:cNvPr id="14"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dr:oneCellAnchor>
    <xdr:from>
      <xdr:col>8</xdr:col>
      <xdr:colOff>600075</xdr:colOff>
      <xdr:row>0</xdr:row>
      <xdr:rowOff>19050</xdr:rowOff>
    </xdr:from>
    <xdr:ext cx="3962400" cy="2295525"/>
    <xdr:graphicFrame macro="">
      <xdr:nvGraphicFramePr>
        <xdr:cNvPr id="15"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0</xdr:colOff>
      <xdr:row>12</xdr:row>
      <xdr:rowOff>190500</xdr:rowOff>
    </xdr:from>
    <xdr:ext cx="3867150" cy="3181350"/>
    <xdr:graphicFrame macro="">
      <xdr:nvGraphicFramePr>
        <xdr:cNvPr id="16"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16</xdr:col>
      <xdr:colOff>9525</xdr:colOff>
      <xdr:row>0</xdr:row>
      <xdr:rowOff>9525</xdr:rowOff>
    </xdr:from>
    <xdr:ext cx="3962400" cy="2314575"/>
    <xdr:graphicFrame macro="">
      <xdr:nvGraphicFramePr>
        <xdr:cNvPr id="17"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5</xdr:col>
      <xdr:colOff>561975</xdr:colOff>
      <xdr:row>25</xdr:row>
      <xdr:rowOff>28575</xdr:rowOff>
    </xdr:from>
    <xdr:ext cx="2790825" cy="2276475"/>
    <xdr:graphicFrame macro="">
      <xdr:nvGraphicFramePr>
        <xdr:cNvPr id="18"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598"/>
    <pageSetUpPr fitToPage="1"/>
  </sheetPr>
  <dimension ref="A1:Z1000"/>
  <sheetViews>
    <sheetView workbookViewId="0"/>
  </sheetViews>
  <sheetFormatPr defaultColWidth="0" defaultRowHeight="15" customHeight="1" zeroHeight="1" x14ac:dyDescent="0.25"/>
  <cols>
    <col min="1" max="1" width="134.7109375" customWidth="1"/>
    <col min="2" max="6" width="9.140625" hidden="1" customWidth="1"/>
    <col min="7" max="26" width="8.7109375" hidden="1" customWidth="1"/>
    <col min="27" max="16384" width="14.42578125" hidden="1"/>
  </cols>
  <sheetData>
    <row r="1" spans="1:26" ht="15.75" customHeight="1" x14ac:dyDescent="0.25">
      <c r="A1" s="1" t="s">
        <v>1</v>
      </c>
      <c r="B1" s="2"/>
      <c r="C1" s="2"/>
      <c r="D1" s="2"/>
      <c r="E1" s="2"/>
      <c r="F1" s="2"/>
      <c r="G1" s="2"/>
      <c r="H1" s="2"/>
      <c r="I1" s="2"/>
      <c r="J1" s="2"/>
      <c r="K1" s="2"/>
      <c r="L1" s="2"/>
      <c r="M1" s="2"/>
      <c r="N1" s="2"/>
      <c r="O1" s="2"/>
      <c r="P1" s="2"/>
      <c r="Q1" s="2"/>
      <c r="R1" s="2"/>
      <c r="S1" s="2"/>
      <c r="T1" s="2"/>
      <c r="U1" s="2"/>
      <c r="V1" s="2"/>
      <c r="W1" s="2"/>
      <c r="X1" s="2"/>
      <c r="Y1" s="2"/>
      <c r="Z1" s="2"/>
    </row>
    <row r="2" spans="1:26" ht="4.5" customHeight="1" x14ac:dyDescent="0.25">
      <c r="A2" s="3"/>
      <c r="B2" s="2"/>
      <c r="C2" s="2"/>
      <c r="D2" s="2"/>
      <c r="E2" s="2"/>
      <c r="F2" s="2"/>
      <c r="G2" s="2"/>
      <c r="H2" s="2"/>
      <c r="I2" s="2"/>
      <c r="J2" s="2"/>
      <c r="K2" s="2"/>
      <c r="L2" s="2"/>
      <c r="M2" s="2"/>
      <c r="N2" s="2"/>
      <c r="O2" s="2"/>
      <c r="P2" s="2"/>
      <c r="Q2" s="2"/>
      <c r="R2" s="2"/>
      <c r="S2" s="2"/>
      <c r="T2" s="2"/>
      <c r="U2" s="2"/>
      <c r="V2" s="2"/>
      <c r="W2" s="2"/>
      <c r="X2" s="2"/>
      <c r="Y2" s="2"/>
      <c r="Z2" s="2"/>
    </row>
    <row r="3" spans="1:26" ht="15.75" customHeight="1" x14ac:dyDescent="0.25">
      <c r="A3" s="3" t="s">
        <v>2</v>
      </c>
      <c r="B3" s="2"/>
      <c r="C3" s="2"/>
      <c r="D3" s="2"/>
      <c r="E3" s="2"/>
      <c r="F3" s="2"/>
      <c r="G3" s="2"/>
      <c r="H3" s="2"/>
      <c r="I3" s="2"/>
      <c r="J3" s="2"/>
      <c r="K3" s="2"/>
      <c r="L3" s="2"/>
      <c r="M3" s="2"/>
      <c r="N3" s="2"/>
      <c r="O3" s="2"/>
      <c r="P3" s="2"/>
      <c r="Q3" s="2"/>
      <c r="R3" s="2"/>
      <c r="S3" s="2"/>
      <c r="T3" s="2"/>
      <c r="U3" s="2"/>
      <c r="V3" s="2"/>
      <c r="W3" s="2"/>
      <c r="X3" s="2"/>
      <c r="Y3" s="2"/>
      <c r="Z3" s="2"/>
    </row>
    <row r="4" spans="1:26" ht="4.5" customHeight="1" x14ac:dyDescent="0.25">
      <c r="A4" s="3"/>
      <c r="B4" s="2"/>
      <c r="C4" s="2"/>
      <c r="D4" s="2"/>
      <c r="E4" s="2"/>
      <c r="F4" s="2"/>
      <c r="G4" s="2"/>
      <c r="H4" s="2"/>
      <c r="I4" s="2"/>
      <c r="J4" s="2"/>
      <c r="K4" s="2"/>
      <c r="L4" s="2"/>
      <c r="M4" s="2"/>
      <c r="N4" s="2"/>
      <c r="O4" s="2"/>
      <c r="P4" s="2"/>
      <c r="Q4" s="2"/>
      <c r="R4" s="2"/>
      <c r="S4" s="2"/>
      <c r="T4" s="2"/>
      <c r="U4" s="2"/>
      <c r="V4" s="2"/>
      <c r="W4" s="2"/>
      <c r="X4" s="2"/>
      <c r="Y4" s="2"/>
      <c r="Z4" s="2"/>
    </row>
    <row r="5" spans="1:26" ht="60" x14ac:dyDescent="0.25">
      <c r="A5" s="3" t="s">
        <v>3</v>
      </c>
      <c r="B5" s="2"/>
      <c r="C5" s="2"/>
      <c r="D5" s="2"/>
      <c r="E5" s="2"/>
      <c r="F5" s="2"/>
      <c r="G5" s="2"/>
      <c r="H5" s="2"/>
      <c r="I5" s="2"/>
      <c r="J5" s="2"/>
      <c r="K5" s="2"/>
      <c r="L5" s="2"/>
      <c r="M5" s="2"/>
      <c r="N5" s="2"/>
      <c r="O5" s="2"/>
      <c r="P5" s="2"/>
      <c r="Q5" s="2"/>
      <c r="R5" s="2"/>
      <c r="S5" s="2"/>
      <c r="T5" s="2"/>
      <c r="U5" s="2"/>
      <c r="V5" s="2"/>
      <c r="W5" s="2"/>
      <c r="X5" s="2"/>
      <c r="Y5" s="2"/>
      <c r="Z5" s="2"/>
    </row>
    <row r="6" spans="1:26" ht="4.5" customHeight="1" x14ac:dyDescent="0.25">
      <c r="A6" s="3"/>
      <c r="B6" s="2"/>
      <c r="C6" s="2"/>
      <c r="D6" s="2"/>
      <c r="E6" s="2"/>
      <c r="F6" s="2"/>
      <c r="G6" s="2"/>
      <c r="H6" s="2"/>
      <c r="I6" s="2"/>
      <c r="J6" s="2"/>
      <c r="K6" s="2"/>
      <c r="L6" s="2"/>
      <c r="M6" s="2"/>
      <c r="N6" s="2"/>
      <c r="O6" s="2"/>
      <c r="P6" s="2"/>
      <c r="Q6" s="2"/>
      <c r="R6" s="2"/>
      <c r="S6" s="2"/>
      <c r="T6" s="2"/>
      <c r="U6" s="2"/>
      <c r="V6" s="2"/>
      <c r="W6" s="2"/>
      <c r="X6" s="2"/>
      <c r="Y6" s="2"/>
      <c r="Z6" s="2"/>
    </row>
    <row r="7" spans="1:26" ht="45" x14ac:dyDescent="0.25">
      <c r="A7" s="3" t="s">
        <v>6</v>
      </c>
      <c r="B7" s="2"/>
      <c r="C7" s="2"/>
      <c r="D7" s="2"/>
      <c r="E7" s="2"/>
      <c r="F7" s="2"/>
      <c r="G7" s="2"/>
      <c r="H7" s="2"/>
      <c r="I7" s="2"/>
      <c r="J7" s="2"/>
      <c r="K7" s="2"/>
      <c r="L7" s="2"/>
      <c r="M7" s="2"/>
      <c r="N7" s="2"/>
      <c r="O7" s="2"/>
      <c r="P7" s="2"/>
      <c r="Q7" s="2"/>
      <c r="R7" s="2"/>
      <c r="S7" s="2"/>
      <c r="T7" s="2"/>
      <c r="U7" s="2"/>
      <c r="V7" s="2"/>
      <c r="W7" s="2"/>
      <c r="X7" s="2"/>
      <c r="Y7" s="2"/>
      <c r="Z7" s="2"/>
    </row>
    <row r="8" spans="1:26" ht="4.5" customHeight="1" x14ac:dyDescent="0.25">
      <c r="A8" s="3"/>
      <c r="B8" s="2"/>
      <c r="C8" s="2"/>
      <c r="D8" s="2"/>
      <c r="E8" s="2"/>
      <c r="F8" s="2"/>
      <c r="G8" s="2"/>
      <c r="H8" s="2"/>
      <c r="I8" s="2"/>
      <c r="J8" s="2"/>
      <c r="K8" s="2"/>
      <c r="L8" s="2"/>
      <c r="M8" s="2"/>
      <c r="N8" s="2"/>
      <c r="O8" s="2"/>
      <c r="P8" s="2"/>
      <c r="Q8" s="2"/>
      <c r="R8" s="2"/>
      <c r="S8" s="2"/>
      <c r="T8" s="2"/>
      <c r="U8" s="2"/>
      <c r="V8" s="2"/>
      <c r="W8" s="2"/>
      <c r="X8" s="2"/>
      <c r="Y8" s="2"/>
      <c r="Z8" s="2"/>
    </row>
    <row r="9" spans="1:26" ht="45" x14ac:dyDescent="0.25">
      <c r="A9" s="3" t="s">
        <v>10</v>
      </c>
      <c r="B9" s="2"/>
      <c r="C9" s="2"/>
      <c r="D9" s="2"/>
      <c r="E9" s="2"/>
      <c r="F9" s="2"/>
      <c r="G9" s="2"/>
      <c r="H9" s="2"/>
      <c r="I9" s="2"/>
      <c r="J9" s="2"/>
      <c r="K9" s="2"/>
      <c r="L9" s="2"/>
      <c r="M9" s="2"/>
      <c r="N9" s="2"/>
      <c r="O9" s="2"/>
      <c r="P9" s="2"/>
      <c r="Q9" s="2"/>
      <c r="R9" s="2"/>
      <c r="S9" s="2"/>
      <c r="T9" s="2"/>
      <c r="U9" s="2"/>
      <c r="V9" s="2"/>
      <c r="W9" s="2"/>
      <c r="X9" s="2"/>
      <c r="Y9" s="2"/>
      <c r="Z9" s="2"/>
    </row>
    <row r="10" spans="1:26" ht="4.5" customHeight="1" x14ac:dyDescent="0.25">
      <c r="A10" s="3"/>
      <c r="B10" s="2"/>
      <c r="C10" s="2"/>
      <c r="D10" s="2"/>
      <c r="E10" s="2"/>
      <c r="F10" s="2"/>
      <c r="G10" s="2"/>
      <c r="H10" s="2"/>
      <c r="I10" s="2"/>
      <c r="J10" s="2"/>
      <c r="K10" s="2"/>
      <c r="L10" s="2"/>
      <c r="M10" s="2"/>
      <c r="N10" s="2"/>
      <c r="O10" s="2"/>
      <c r="P10" s="2"/>
      <c r="Q10" s="2"/>
      <c r="R10" s="2"/>
      <c r="S10" s="2"/>
      <c r="T10" s="2"/>
      <c r="U10" s="2"/>
      <c r="V10" s="2"/>
      <c r="W10" s="2"/>
      <c r="X10" s="2"/>
      <c r="Y10" s="2"/>
      <c r="Z10" s="2"/>
    </row>
    <row r="11" spans="1:26" x14ac:dyDescent="0.25">
      <c r="A11" s="3" t="s">
        <v>16</v>
      </c>
      <c r="B11" s="2"/>
      <c r="C11" s="2"/>
      <c r="D11" s="2"/>
      <c r="E11" s="2"/>
      <c r="F11" s="2"/>
      <c r="G11" s="2"/>
      <c r="H11" s="2"/>
      <c r="I11" s="2"/>
      <c r="J11" s="2"/>
      <c r="K11" s="2"/>
      <c r="L11" s="2"/>
      <c r="M11" s="2"/>
      <c r="N11" s="2"/>
      <c r="O11" s="2"/>
      <c r="P11" s="2"/>
      <c r="Q11" s="2"/>
      <c r="R11" s="2"/>
      <c r="S11" s="2"/>
      <c r="T11" s="2"/>
      <c r="U11" s="2"/>
      <c r="V11" s="2"/>
      <c r="W11" s="2"/>
      <c r="X11" s="2"/>
      <c r="Y11" s="2"/>
      <c r="Z11" s="2"/>
    </row>
    <row r="12" spans="1:26" ht="4.5" customHeight="1" x14ac:dyDescent="0.25">
      <c r="A12" s="3"/>
      <c r="B12" s="2"/>
      <c r="C12" s="2"/>
      <c r="D12" s="2"/>
      <c r="E12" s="2"/>
      <c r="F12" s="2"/>
      <c r="G12" s="2"/>
      <c r="H12" s="2"/>
      <c r="I12" s="2"/>
      <c r="J12" s="2"/>
      <c r="K12" s="2"/>
      <c r="L12" s="2"/>
      <c r="M12" s="2"/>
      <c r="N12" s="2"/>
      <c r="O12" s="2"/>
      <c r="P12" s="2"/>
      <c r="Q12" s="2"/>
      <c r="R12" s="2"/>
      <c r="S12" s="2"/>
      <c r="T12" s="2"/>
      <c r="U12" s="2"/>
      <c r="V12" s="2"/>
      <c r="W12" s="2"/>
      <c r="X12" s="2"/>
      <c r="Y12" s="2"/>
      <c r="Z12" s="2"/>
    </row>
    <row r="13" spans="1:26" ht="45" customHeight="1" x14ac:dyDescent="0.25">
      <c r="A13" s="3" t="s">
        <v>17</v>
      </c>
      <c r="B13" s="2"/>
      <c r="C13" s="2"/>
      <c r="D13" s="2"/>
      <c r="E13" s="2"/>
      <c r="F13" s="2"/>
      <c r="G13" s="2"/>
      <c r="H13" s="2"/>
      <c r="I13" s="2"/>
      <c r="J13" s="2"/>
      <c r="K13" s="2"/>
      <c r="L13" s="2"/>
      <c r="M13" s="2"/>
      <c r="N13" s="2"/>
      <c r="O13" s="2"/>
      <c r="P13" s="2"/>
      <c r="Q13" s="2"/>
      <c r="R13" s="2"/>
      <c r="S13" s="2"/>
      <c r="T13" s="2"/>
      <c r="U13" s="2"/>
      <c r="V13" s="2"/>
      <c r="W13" s="2"/>
      <c r="X13" s="2"/>
      <c r="Y13" s="2"/>
      <c r="Z13" s="2"/>
    </row>
    <row r="14" spans="1:26" ht="4.5" customHeight="1" x14ac:dyDescent="0.25">
      <c r="A14" s="3"/>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25">
      <c r="A15" s="3" t="s">
        <v>18</v>
      </c>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25">
      <c r="A16" s="12" t="s">
        <v>19</v>
      </c>
      <c r="B16" s="2"/>
      <c r="C16" s="2"/>
      <c r="D16" s="2"/>
      <c r="E16" s="2"/>
      <c r="F16" s="2"/>
      <c r="G16" s="2"/>
      <c r="H16" s="2"/>
      <c r="I16" s="2"/>
      <c r="J16" s="2"/>
      <c r="K16" s="2"/>
      <c r="L16" s="2"/>
      <c r="M16" s="2"/>
      <c r="N16" s="2"/>
      <c r="O16" s="2"/>
      <c r="P16" s="2"/>
      <c r="Q16" s="2"/>
      <c r="R16" s="2"/>
      <c r="S16" s="2"/>
      <c r="T16" s="2"/>
      <c r="U16" s="2"/>
      <c r="V16" s="2"/>
      <c r="W16" s="2"/>
      <c r="X16" s="2"/>
      <c r="Y16" s="2"/>
      <c r="Z16" s="2"/>
    </row>
    <row r="17" spans="1:26" ht="4.5" customHeight="1" x14ac:dyDescent="0.25">
      <c r="A17" s="3"/>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25">
      <c r="A18" s="1" t="s">
        <v>20</v>
      </c>
      <c r="B18" s="2"/>
      <c r="C18" s="2"/>
      <c r="D18" s="2"/>
      <c r="E18" s="2"/>
      <c r="F18" s="2"/>
      <c r="G18" s="2"/>
      <c r="H18" s="2"/>
      <c r="I18" s="2"/>
      <c r="J18" s="2"/>
      <c r="K18" s="2"/>
      <c r="L18" s="2"/>
      <c r="M18" s="2"/>
      <c r="N18" s="2"/>
      <c r="O18" s="2"/>
      <c r="P18" s="2"/>
      <c r="Q18" s="2"/>
      <c r="R18" s="2"/>
      <c r="S18" s="2"/>
      <c r="T18" s="2"/>
      <c r="U18" s="2"/>
      <c r="V18" s="2"/>
      <c r="W18" s="2"/>
      <c r="X18" s="2"/>
      <c r="Y18" s="2"/>
      <c r="Z18" s="2"/>
    </row>
    <row r="19" spans="1:26" ht="4.5" customHeight="1" x14ac:dyDescent="0.25">
      <c r="A19" s="3"/>
      <c r="B19" s="2"/>
      <c r="C19" s="2"/>
      <c r="D19" s="2"/>
      <c r="E19" s="2"/>
      <c r="F19" s="2"/>
      <c r="G19" s="2"/>
      <c r="H19" s="2"/>
      <c r="I19" s="2"/>
      <c r="J19" s="2"/>
      <c r="K19" s="2"/>
      <c r="L19" s="2"/>
      <c r="M19" s="2"/>
      <c r="N19" s="2"/>
      <c r="O19" s="2"/>
      <c r="P19" s="2"/>
      <c r="Q19" s="2"/>
      <c r="R19" s="2"/>
      <c r="S19" s="2"/>
      <c r="T19" s="2"/>
      <c r="U19" s="2"/>
      <c r="V19" s="2"/>
      <c r="W19" s="2"/>
      <c r="X19" s="2"/>
      <c r="Y19" s="2"/>
      <c r="Z19" s="2"/>
    </row>
    <row r="20" spans="1:26" ht="60" x14ac:dyDescent="0.25">
      <c r="A20" s="3" t="s">
        <v>21</v>
      </c>
      <c r="B20" s="2"/>
      <c r="C20" s="2"/>
      <c r="D20" s="2"/>
      <c r="E20" s="2"/>
      <c r="F20" s="2"/>
      <c r="G20" s="2"/>
      <c r="H20" s="2"/>
      <c r="I20" s="2"/>
      <c r="J20" s="2"/>
      <c r="K20" s="2"/>
      <c r="L20" s="2"/>
      <c r="M20" s="2"/>
      <c r="N20" s="2"/>
      <c r="O20" s="2"/>
      <c r="P20" s="2"/>
      <c r="Q20" s="2"/>
      <c r="R20" s="2"/>
      <c r="S20" s="2"/>
      <c r="T20" s="2"/>
      <c r="U20" s="2"/>
      <c r="V20" s="2"/>
      <c r="W20" s="2"/>
      <c r="X20" s="2"/>
      <c r="Y20" s="2"/>
      <c r="Z20" s="2"/>
    </row>
    <row r="21" spans="1:26" ht="4.5" customHeight="1" x14ac:dyDescent="0.25">
      <c r="A21" s="3"/>
      <c r="B21" s="2"/>
      <c r="C21" s="2"/>
      <c r="D21" s="2"/>
      <c r="E21" s="2"/>
      <c r="F21" s="2"/>
      <c r="G21" s="2"/>
      <c r="H21" s="2"/>
      <c r="I21" s="2"/>
      <c r="J21" s="2"/>
      <c r="K21" s="2"/>
      <c r="L21" s="2"/>
      <c r="M21" s="2"/>
      <c r="N21" s="2"/>
      <c r="O21" s="2"/>
      <c r="P21" s="2"/>
      <c r="Q21" s="2"/>
      <c r="R21" s="2"/>
      <c r="S21" s="2"/>
      <c r="T21" s="2"/>
      <c r="U21" s="2"/>
      <c r="V21" s="2"/>
      <c r="W21" s="2"/>
      <c r="X21" s="2"/>
      <c r="Y21" s="2"/>
      <c r="Z21" s="2"/>
    </row>
    <row r="22" spans="1:26" ht="15.75" hidden="1" customHeight="1" x14ac:dyDescent="0.25">
      <c r="A22" s="13"/>
    </row>
    <row r="23" spans="1:26" ht="15.75" hidden="1" customHeight="1" x14ac:dyDescent="0.25">
      <c r="A23" s="13"/>
    </row>
    <row r="24" spans="1:26" ht="15.75" hidden="1" customHeight="1" x14ac:dyDescent="0.25">
      <c r="A24" s="13"/>
    </row>
    <row r="25" spans="1:26" ht="15.75" hidden="1" customHeight="1" x14ac:dyDescent="0.25">
      <c r="A25" s="13"/>
    </row>
    <row r="26" spans="1:26" ht="15.75" hidden="1" customHeight="1" x14ac:dyDescent="0.25">
      <c r="A26" s="13"/>
    </row>
    <row r="27" spans="1:26" ht="15.75" hidden="1" customHeight="1" x14ac:dyDescent="0.25">
      <c r="A27" s="13"/>
    </row>
    <row r="28" spans="1:26" ht="15.75" hidden="1" customHeight="1" x14ac:dyDescent="0.25">
      <c r="A28" s="13"/>
    </row>
    <row r="29" spans="1:26" ht="15.75" hidden="1" customHeight="1" x14ac:dyDescent="0.25">
      <c r="A29" s="13"/>
    </row>
    <row r="30" spans="1:26" ht="15.75" hidden="1" customHeight="1" x14ac:dyDescent="0.25">
      <c r="A30" s="13"/>
    </row>
    <row r="31" spans="1:26" ht="15.75" hidden="1" customHeight="1" x14ac:dyDescent="0.25">
      <c r="A31" s="13"/>
    </row>
    <row r="32" spans="1:26" ht="15.75" hidden="1" customHeight="1" x14ac:dyDescent="0.25">
      <c r="A32" s="13"/>
    </row>
    <row r="33" spans="1:1" ht="15.75" hidden="1" customHeight="1" x14ac:dyDescent="0.25">
      <c r="A33" s="13"/>
    </row>
    <row r="34" spans="1:1" ht="15.75" hidden="1" customHeight="1" x14ac:dyDescent="0.25">
      <c r="A34" s="13"/>
    </row>
    <row r="35" spans="1:1" ht="15.75" hidden="1" customHeight="1" x14ac:dyDescent="0.25">
      <c r="A35" s="13"/>
    </row>
    <row r="36" spans="1:1" ht="15.75" hidden="1" customHeight="1" x14ac:dyDescent="0.25">
      <c r="A36" s="13"/>
    </row>
    <row r="37" spans="1:1" ht="15.75" hidden="1" customHeight="1" x14ac:dyDescent="0.25">
      <c r="A37" s="13"/>
    </row>
    <row r="38" spans="1:1" ht="15.75" hidden="1" customHeight="1" x14ac:dyDescent="0.25">
      <c r="A38" s="13"/>
    </row>
    <row r="39" spans="1:1" ht="15.75" hidden="1" customHeight="1" x14ac:dyDescent="0.25">
      <c r="A39" s="13"/>
    </row>
    <row r="40" spans="1:1" ht="15.75" hidden="1" customHeight="1" x14ac:dyDescent="0.25">
      <c r="A40" s="13"/>
    </row>
    <row r="41" spans="1:1" ht="15.75" hidden="1" customHeight="1" x14ac:dyDescent="0.25">
      <c r="A41" s="13"/>
    </row>
    <row r="42" spans="1:1" ht="15.75" hidden="1" customHeight="1" x14ac:dyDescent="0.25">
      <c r="A42" s="13"/>
    </row>
    <row r="43" spans="1:1" ht="15.75" hidden="1" customHeight="1" x14ac:dyDescent="0.25">
      <c r="A43" s="13"/>
    </row>
    <row r="44" spans="1:1" ht="15.75" hidden="1" customHeight="1" x14ac:dyDescent="0.25">
      <c r="A44" s="13"/>
    </row>
    <row r="45" spans="1:1" ht="15.75" hidden="1" customHeight="1" x14ac:dyDescent="0.25">
      <c r="A45" s="13"/>
    </row>
    <row r="46" spans="1:1" ht="15.75" hidden="1" customHeight="1" x14ac:dyDescent="0.25">
      <c r="A46" s="13"/>
    </row>
    <row r="47" spans="1:1" ht="15.75" hidden="1" customHeight="1" x14ac:dyDescent="0.25">
      <c r="A47" s="13"/>
    </row>
    <row r="48" spans="1:1" ht="15.75" hidden="1" customHeight="1" x14ac:dyDescent="0.25">
      <c r="A48" s="13"/>
    </row>
    <row r="49" spans="1:1" ht="15.75" hidden="1" customHeight="1" x14ac:dyDescent="0.25">
      <c r="A49" s="13"/>
    </row>
    <row r="50" spans="1:1" ht="15.75" hidden="1" customHeight="1" x14ac:dyDescent="0.25">
      <c r="A50" s="13"/>
    </row>
    <row r="51" spans="1:1" ht="15.75" hidden="1" customHeight="1" x14ac:dyDescent="0.25">
      <c r="A51" s="13"/>
    </row>
    <row r="52" spans="1:1" ht="15.75" hidden="1" customHeight="1" x14ac:dyDescent="0.25">
      <c r="A52" s="13"/>
    </row>
    <row r="53" spans="1:1" ht="15.75" hidden="1" customHeight="1" x14ac:dyDescent="0.25">
      <c r="A53" s="13"/>
    </row>
    <row r="54" spans="1:1" ht="15.75" hidden="1" customHeight="1" x14ac:dyDescent="0.25">
      <c r="A54" s="13"/>
    </row>
    <row r="55" spans="1:1" ht="15.75" hidden="1" customHeight="1" x14ac:dyDescent="0.25">
      <c r="A55" s="13"/>
    </row>
    <row r="56" spans="1:1" ht="15.75" hidden="1" customHeight="1" x14ac:dyDescent="0.25">
      <c r="A56" s="13"/>
    </row>
    <row r="57" spans="1:1" ht="15.75" hidden="1" customHeight="1" x14ac:dyDescent="0.25">
      <c r="A57" s="13"/>
    </row>
    <row r="58" spans="1:1" ht="15.75" hidden="1" customHeight="1" x14ac:dyDescent="0.25">
      <c r="A58" s="13"/>
    </row>
    <row r="59" spans="1:1" ht="15.75" hidden="1" customHeight="1" x14ac:dyDescent="0.25">
      <c r="A59" s="13"/>
    </row>
    <row r="60" spans="1:1" ht="15.75" hidden="1" customHeight="1" x14ac:dyDescent="0.25">
      <c r="A60" s="13"/>
    </row>
    <row r="61" spans="1:1" ht="15.75" hidden="1" customHeight="1" x14ac:dyDescent="0.25">
      <c r="A61" s="13"/>
    </row>
    <row r="62" spans="1:1" ht="15.75" hidden="1" customHeight="1" x14ac:dyDescent="0.25">
      <c r="A62" s="13"/>
    </row>
    <row r="63" spans="1:1" ht="15.75" hidden="1" customHeight="1" x14ac:dyDescent="0.25">
      <c r="A63" s="13"/>
    </row>
    <row r="64" spans="1:1" ht="15.75" hidden="1" customHeight="1" x14ac:dyDescent="0.25">
      <c r="A64" s="13"/>
    </row>
    <row r="65" spans="1:1" ht="15.75" hidden="1" customHeight="1" x14ac:dyDescent="0.25">
      <c r="A65" s="13"/>
    </row>
    <row r="66" spans="1:1" ht="15.75" hidden="1" customHeight="1" x14ac:dyDescent="0.25">
      <c r="A66" s="13"/>
    </row>
    <row r="67" spans="1:1" ht="15.75" hidden="1" customHeight="1" x14ac:dyDescent="0.25">
      <c r="A67" s="13"/>
    </row>
    <row r="68" spans="1:1" ht="15.75" hidden="1" customHeight="1" x14ac:dyDescent="0.25">
      <c r="A68" s="13"/>
    </row>
    <row r="69" spans="1:1" ht="15.75" hidden="1" customHeight="1" x14ac:dyDescent="0.25">
      <c r="A69" s="13"/>
    </row>
    <row r="70" spans="1:1" ht="15.75" hidden="1" customHeight="1" x14ac:dyDescent="0.25">
      <c r="A70" s="13"/>
    </row>
    <row r="71" spans="1:1" ht="15.75" hidden="1" customHeight="1" x14ac:dyDescent="0.25">
      <c r="A71" s="13"/>
    </row>
    <row r="72" spans="1:1" ht="15.75" hidden="1" customHeight="1" x14ac:dyDescent="0.25">
      <c r="A72" s="13"/>
    </row>
    <row r="73" spans="1:1" ht="15.75" hidden="1" customHeight="1" x14ac:dyDescent="0.25">
      <c r="A73" s="13"/>
    </row>
    <row r="74" spans="1:1" ht="15.75" hidden="1" customHeight="1" x14ac:dyDescent="0.25">
      <c r="A74" s="13"/>
    </row>
    <row r="75" spans="1:1" ht="15.75" hidden="1" customHeight="1" x14ac:dyDescent="0.25">
      <c r="A75" s="13"/>
    </row>
    <row r="76" spans="1:1" ht="15.75" hidden="1" customHeight="1" x14ac:dyDescent="0.25">
      <c r="A76" s="13"/>
    </row>
    <row r="77" spans="1:1" ht="15.75" hidden="1" customHeight="1" x14ac:dyDescent="0.25">
      <c r="A77" s="13"/>
    </row>
    <row r="78" spans="1:1" ht="15.75" hidden="1" customHeight="1" x14ac:dyDescent="0.25">
      <c r="A78" s="13"/>
    </row>
    <row r="79" spans="1:1" ht="15.75" hidden="1" customHeight="1" x14ac:dyDescent="0.25">
      <c r="A79" s="13"/>
    </row>
    <row r="80" spans="1:1" ht="15.75" hidden="1" customHeight="1" x14ac:dyDescent="0.25">
      <c r="A80" s="13"/>
    </row>
    <row r="81" spans="1:1" ht="15.75" hidden="1" customHeight="1" x14ac:dyDescent="0.25">
      <c r="A81" s="13"/>
    </row>
    <row r="82" spans="1:1" ht="15.75" hidden="1" customHeight="1" x14ac:dyDescent="0.25">
      <c r="A82" s="13"/>
    </row>
    <row r="83" spans="1:1" ht="15.75" hidden="1" customHeight="1" x14ac:dyDescent="0.25">
      <c r="A83" s="13"/>
    </row>
    <row r="84" spans="1:1" ht="15.75" hidden="1" customHeight="1" x14ac:dyDescent="0.25">
      <c r="A84" s="13"/>
    </row>
    <row r="85" spans="1:1" ht="15.75" hidden="1" customHeight="1" x14ac:dyDescent="0.25">
      <c r="A85" s="13"/>
    </row>
    <row r="86" spans="1:1" ht="15.75" hidden="1" customHeight="1" x14ac:dyDescent="0.25">
      <c r="A86" s="13"/>
    </row>
    <row r="87" spans="1:1" ht="15.75" hidden="1" customHeight="1" x14ac:dyDescent="0.25">
      <c r="A87" s="13"/>
    </row>
    <row r="88" spans="1:1" ht="15.75" hidden="1" customHeight="1" x14ac:dyDescent="0.25">
      <c r="A88" s="13"/>
    </row>
    <row r="89" spans="1:1" ht="15.75" hidden="1" customHeight="1" x14ac:dyDescent="0.25">
      <c r="A89" s="13"/>
    </row>
    <row r="90" spans="1:1" ht="15.75" hidden="1" customHeight="1" x14ac:dyDescent="0.25">
      <c r="A90" s="13"/>
    </row>
    <row r="91" spans="1:1" ht="15.75" hidden="1" customHeight="1" x14ac:dyDescent="0.25">
      <c r="A91" s="13"/>
    </row>
    <row r="92" spans="1:1" ht="15.75" hidden="1" customHeight="1" x14ac:dyDescent="0.25">
      <c r="A92" s="13"/>
    </row>
    <row r="93" spans="1:1" ht="15.75" hidden="1" customHeight="1" x14ac:dyDescent="0.25">
      <c r="A93" s="13"/>
    </row>
    <row r="94" spans="1:1" ht="15.75" hidden="1" customHeight="1" x14ac:dyDescent="0.25">
      <c r="A94" s="13"/>
    </row>
    <row r="95" spans="1:1" ht="15.75" hidden="1" customHeight="1" x14ac:dyDescent="0.25">
      <c r="A95" s="13"/>
    </row>
    <row r="96" spans="1:1" ht="15.75" hidden="1" customHeight="1" x14ac:dyDescent="0.25">
      <c r="A96" s="13"/>
    </row>
    <row r="97" spans="1:1" ht="15.75" hidden="1" customHeight="1" x14ac:dyDescent="0.25">
      <c r="A97" s="13"/>
    </row>
    <row r="98" spans="1:1" ht="15.75" hidden="1" customHeight="1" x14ac:dyDescent="0.25">
      <c r="A98" s="13"/>
    </row>
    <row r="99" spans="1:1" ht="15.75" hidden="1" customHeight="1" x14ac:dyDescent="0.25">
      <c r="A99" s="13"/>
    </row>
    <row r="100" spans="1:1" ht="15.75" hidden="1" customHeight="1" x14ac:dyDescent="0.25">
      <c r="A100" s="13"/>
    </row>
    <row r="101" spans="1:1" ht="15.75" hidden="1" customHeight="1" x14ac:dyDescent="0.25">
      <c r="A101" s="13"/>
    </row>
    <row r="102" spans="1:1" ht="15.75" hidden="1" customHeight="1" x14ac:dyDescent="0.25">
      <c r="A102" s="13"/>
    </row>
    <row r="103" spans="1:1" ht="15.75" hidden="1" customHeight="1" x14ac:dyDescent="0.25">
      <c r="A103" s="13"/>
    </row>
    <row r="104" spans="1:1" ht="15.75" hidden="1" customHeight="1" x14ac:dyDescent="0.25">
      <c r="A104" s="13"/>
    </row>
    <row r="105" spans="1:1" ht="15.75" hidden="1" customHeight="1" x14ac:dyDescent="0.25">
      <c r="A105" s="13"/>
    </row>
    <row r="106" spans="1:1" ht="15.75" hidden="1" customHeight="1" x14ac:dyDescent="0.25">
      <c r="A106" s="13"/>
    </row>
    <row r="107" spans="1:1" ht="15.75" hidden="1" customHeight="1" x14ac:dyDescent="0.25">
      <c r="A107" s="13"/>
    </row>
    <row r="108" spans="1:1" ht="15.75" hidden="1" customHeight="1" x14ac:dyDescent="0.25">
      <c r="A108" s="13"/>
    </row>
    <row r="109" spans="1:1" ht="15.75" hidden="1" customHeight="1" x14ac:dyDescent="0.25">
      <c r="A109" s="13"/>
    </row>
    <row r="110" spans="1:1" ht="15.75" hidden="1" customHeight="1" x14ac:dyDescent="0.25">
      <c r="A110" s="13"/>
    </row>
    <row r="111" spans="1:1" ht="15.75" hidden="1" customHeight="1" x14ac:dyDescent="0.25">
      <c r="A111" s="13"/>
    </row>
    <row r="112" spans="1:1" ht="15.75" hidden="1" customHeight="1" x14ac:dyDescent="0.25">
      <c r="A112" s="13"/>
    </row>
    <row r="113" spans="1:1" ht="15.75" hidden="1" customHeight="1" x14ac:dyDescent="0.25">
      <c r="A113" s="13"/>
    </row>
    <row r="114" spans="1:1" ht="15.75" hidden="1" customHeight="1" x14ac:dyDescent="0.25">
      <c r="A114" s="13"/>
    </row>
    <row r="115" spans="1:1" ht="15.75" hidden="1" customHeight="1" x14ac:dyDescent="0.25">
      <c r="A115" s="13"/>
    </row>
    <row r="116" spans="1:1" ht="15.75" hidden="1" customHeight="1" x14ac:dyDescent="0.25">
      <c r="A116" s="13"/>
    </row>
    <row r="117" spans="1:1" ht="15.75" hidden="1" customHeight="1" x14ac:dyDescent="0.25">
      <c r="A117" s="13"/>
    </row>
    <row r="118" spans="1:1" ht="15.75" hidden="1" customHeight="1" x14ac:dyDescent="0.25">
      <c r="A118" s="13"/>
    </row>
    <row r="119" spans="1:1" ht="15.75" hidden="1" customHeight="1" x14ac:dyDescent="0.25">
      <c r="A119" s="13"/>
    </row>
    <row r="120" spans="1:1" ht="15.75" hidden="1" customHeight="1" x14ac:dyDescent="0.25">
      <c r="A120" s="13"/>
    </row>
    <row r="121" spans="1:1" ht="15.75" hidden="1" customHeight="1" x14ac:dyDescent="0.25">
      <c r="A121" s="13"/>
    </row>
    <row r="122" spans="1:1" ht="15.75" hidden="1" customHeight="1" x14ac:dyDescent="0.25">
      <c r="A122" s="13"/>
    </row>
    <row r="123" spans="1:1" ht="15.75" hidden="1" customHeight="1" x14ac:dyDescent="0.25">
      <c r="A123" s="13"/>
    </row>
    <row r="124" spans="1:1" ht="15.75" hidden="1" customHeight="1" x14ac:dyDescent="0.25">
      <c r="A124" s="13"/>
    </row>
    <row r="125" spans="1:1" ht="15.75" hidden="1" customHeight="1" x14ac:dyDescent="0.25">
      <c r="A125" s="13"/>
    </row>
    <row r="126" spans="1:1" ht="15.75" hidden="1" customHeight="1" x14ac:dyDescent="0.25">
      <c r="A126" s="13"/>
    </row>
    <row r="127" spans="1:1" ht="15.75" hidden="1" customHeight="1" x14ac:dyDescent="0.25">
      <c r="A127" s="13"/>
    </row>
    <row r="128" spans="1:1" ht="15.75" hidden="1" customHeight="1" x14ac:dyDescent="0.25">
      <c r="A128" s="13"/>
    </row>
    <row r="129" spans="1:1" ht="15.75" hidden="1" customHeight="1" x14ac:dyDescent="0.25">
      <c r="A129" s="13"/>
    </row>
    <row r="130" spans="1:1" ht="15.75" hidden="1" customHeight="1" x14ac:dyDescent="0.25">
      <c r="A130" s="13"/>
    </row>
    <row r="131" spans="1:1" ht="15.75" hidden="1" customHeight="1" x14ac:dyDescent="0.25">
      <c r="A131" s="13"/>
    </row>
    <row r="132" spans="1:1" ht="15.75" hidden="1" customHeight="1" x14ac:dyDescent="0.25">
      <c r="A132" s="13"/>
    </row>
    <row r="133" spans="1:1" ht="15.75" hidden="1" customHeight="1" x14ac:dyDescent="0.25">
      <c r="A133" s="13"/>
    </row>
    <row r="134" spans="1:1" ht="15.75" hidden="1" customHeight="1" x14ac:dyDescent="0.25">
      <c r="A134" s="13"/>
    </row>
    <row r="135" spans="1:1" ht="15.75" hidden="1" customHeight="1" x14ac:dyDescent="0.25">
      <c r="A135" s="13"/>
    </row>
    <row r="136" spans="1:1" ht="15.75" hidden="1" customHeight="1" x14ac:dyDescent="0.25">
      <c r="A136" s="13"/>
    </row>
    <row r="137" spans="1:1" ht="15.75" hidden="1" customHeight="1" x14ac:dyDescent="0.25">
      <c r="A137" s="13"/>
    </row>
    <row r="138" spans="1:1" ht="15.75" hidden="1" customHeight="1" x14ac:dyDescent="0.25">
      <c r="A138" s="13"/>
    </row>
    <row r="139" spans="1:1" ht="15.75" hidden="1" customHeight="1" x14ac:dyDescent="0.25">
      <c r="A139" s="13"/>
    </row>
    <row r="140" spans="1:1" ht="15.75" hidden="1" customHeight="1" x14ac:dyDescent="0.25">
      <c r="A140" s="13"/>
    </row>
    <row r="141" spans="1:1" ht="15.75" hidden="1" customHeight="1" x14ac:dyDescent="0.25">
      <c r="A141" s="13"/>
    </row>
    <row r="142" spans="1:1" ht="15.75" hidden="1" customHeight="1" x14ac:dyDescent="0.25">
      <c r="A142" s="13"/>
    </row>
    <row r="143" spans="1:1" ht="15.75" hidden="1" customHeight="1" x14ac:dyDescent="0.25">
      <c r="A143" s="13"/>
    </row>
    <row r="144" spans="1:1" ht="15.75" hidden="1" customHeight="1" x14ac:dyDescent="0.25">
      <c r="A144" s="13"/>
    </row>
    <row r="145" spans="1:1" ht="15.75" hidden="1" customHeight="1" x14ac:dyDescent="0.25">
      <c r="A145" s="13"/>
    </row>
    <row r="146" spans="1:1" ht="15.75" hidden="1" customHeight="1" x14ac:dyDescent="0.25">
      <c r="A146" s="13"/>
    </row>
    <row r="147" spans="1:1" ht="15.75" hidden="1" customHeight="1" x14ac:dyDescent="0.25">
      <c r="A147" s="13"/>
    </row>
    <row r="148" spans="1:1" ht="15.75" hidden="1" customHeight="1" x14ac:dyDescent="0.25">
      <c r="A148" s="13"/>
    </row>
    <row r="149" spans="1:1" ht="15.75" hidden="1" customHeight="1" x14ac:dyDescent="0.25">
      <c r="A149" s="13"/>
    </row>
    <row r="150" spans="1:1" ht="15.75" hidden="1" customHeight="1" x14ac:dyDescent="0.25">
      <c r="A150" s="13"/>
    </row>
    <row r="151" spans="1:1" ht="15.75" hidden="1" customHeight="1" x14ac:dyDescent="0.25">
      <c r="A151" s="13"/>
    </row>
    <row r="152" spans="1:1" ht="15.75" hidden="1" customHeight="1" x14ac:dyDescent="0.25">
      <c r="A152" s="13"/>
    </row>
    <row r="153" spans="1:1" ht="15.75" hidden="1" customHeight="1" x14ac:dyDescent="0.25">
      <c r="A153" s="13"/>
    </row>
    <row r="154" spans="1:1" ht="15.75" hidden="1" customHeight="1" x14ac:dyDescent="0.25">
      <c r="A154" s="13"/>
    </row>
    <row r="155" spans="1:1" ht="15.75" hidden="1" customHeight="1" x14ac:dyDescent="0.25">
      <c r="A155" s="13"/>
    </row>
    <row r="156" spans="1:1" ht="15.75" hidden="1" customHeight="1" x14ac:dyDescent="0.25">
      <c r="A156" s="13"/>
    </row>
    <row r="157" spans="1:1" ht="15.75" hidden="1" customHeight="1" x14ac:dyDescent="0.25">
      <c r="A157" s="13"/>
    </row>
    <row r="158" spans="1:1" ht="15.75" hidden="1" customHeight="1" x14ac:dyDescent="0.25">
      <c r="A158" s="13"/>
    </row>
    <row r="159" spans="1:1" ht="15.75" hidden="1" customHeight="1" x14ac:dyDescent="0.25">
      <c r="A159" s="13"/>
    </row>
    <row r="160" spans="1:1" ht="15.75" hidden="1" customHeight="1" x14ac:dyDescent="0.25">
      <c r="A160" s="13"/>
    </row>
    <row r="161" spans="1:1" ht="15.75" hidden="1" customHeight="1" x14ac:dyDescent="0.25">
      <c r="A161" s="13"/>
    </row>
    <row r="162" spans="1:1" ht="15.75" hidden="1" customHeight="1" x14ac:dyDescent="0.25">
      <c r="A162" s="13"/>
    </row>
    <row r="163" spans="1:1" ht="15.75" hidden="1" customHeight="1" x14ac:dyDescent="0.25">
      <c r="A163" s="13"/>
    </row>
    <row r="164" spans="1:1" ht="15.75" hidden="1" customHeight="1" x14ac:dyDescent="0.25">
      <c r="A164" s="13"/>
    </row>
    <row r="165" spans="1:1" ht="15.75" hidden="1" customHeight="1" x14ac:dyDescent="0.25">
      <c r="A165" s="13"/>
    </row>
    <row r="166" spans="1:1" ht="15.75" hidden="1" customHeight="1" x14ac:dyDescent="0.25">
      <c r="A166" s="13"/>
    </row>
    <row r="167" spans="1:1" ht="15.75" hidden="1" customHeight="1" x14ac:dyDescent="0.25">
      <c r="A167" s="13"/>
    </row>
    <row r="168" spans="1:1" ht="15.75" hidden="1" customHeight="1" x14ac:dyDescent="0.25">
      <c r="A168" s="13"/>
    </row>
    <row r="169" spans="1:1" ht="15.75" hidden="1" customHeight="1" x14ac:dyDescent="0.25">
      <c r="A169" s="13"/>
    </row>
    <row r="170" spans="1:1" ht="15.75" hidden="1" customHeight="1" x14ac:dyDescent="0.25">
      <c r="A170" s="13"/>
    </row>
    <row r="171" spans="1:1" ht="15.75" hidden="1" customHeight="1" x14ac:dyDescent="0.25">
      <c r="A171" s="13"/>
    </row>
    <row r="172" spans="1:1" ht="15.75" hidden="1" customHeight="1" x14ac:dyDescent="0.25">
      <c r="A172" s="13"/>
    </row>
    <row r="173" spans="1:1" ht="15.75" hidden="1" customHeight="1" x14ac:dyDescent="0.25">
      <c r="A173" s="13"/>
    </row>
    <row r="174" spans="1:1" ht="15.75" hidden="1" customHeight="1" x14ac:dyDescent="0.25">
      <c r="A174" s="13"/>
    </row>
    <row r="175" spans="1:1" ht="15.75" hidden="1" customHeight="1" x14ac:dyDescent="0.25">
      <c r="A175" s="13"/>
    </row>
    <row r="176" spans="1:1" ht="15.75" hidden="1" customHeight="1" x14ac:dyDescent="0.25">
      <c r="A176" s="13"/>
    </row>
    <row r="177" spans="1:1" ht="15.75" hidden="1" customHeight="1" x14ac:dyDescent="0.25">
      <c r="A177" s="13"/>
    </row>
    <row r="178" spans="1:1" ht="15.75" hidden="1" customHeight="1" x14ac:dyDescent="0.25">
      <c r="A178" s="13"/>
    </row>
    <row r="179" spans="1:1" ht="15.75" hidden="1" customHeight="1" x14ac:dyDescent="0.25">
      <c r="A179" s="13"/>
    </row>
    <row r="180" spans="1:1" ht="15.75" hidden="1" customHeight="1" x14ac:dyDescent="0.25">
      <c r="A180" s="13"/>
    </row>
    <row r="181" spans="1:1" ht="15.75" hidden="1" customHeight="1" x14ac:dyDescent="0.25">
      <c r="A181" s="13"/>
    </row>
    <row r="182" spans="1:1" ht="15.75" hidden="1" customHeight="1" x14ac:dyDescent="0.25">
      <c r="A182" s="13"/>
    </row>
    <row r="183" spans="1:1" ht="15.75" hidden="1" customHeight="1" x14ac:dyDescent="0.25">
      <c r="A183" s="13"/>
    </row>
    <row r="184" spans="1:1" ht="15.75" hidden="1" customHeight="1" x14ac:dyDescent="0.25">
      <c r="A184" s="13"/>
    </row>
    <row r="185" spans="1:1" ht="15.75" hidden="1" customHeight="1" x14ac:dyDescent="0.25">
      <c r="A185" s="13"/>
    </row>
    <row r="186" spans="1:1" ht="15.75" hidden="1" customHeight="1" x14ac:dyDescent="0.25">
      <c r="A186" s="13"/>
    </row>
    <row r="187" spans="1:1" ht="15.75" hidden="1" customHeight="1" x14ac:dyDescent="0.25">
      <c r="A187" s="13"/>
    </row>
    <row r="188" spans="1:1" ht="15.75" hidden="1" customHeight="1" x14ac:dyDescent="0.25">
      <c r="A188" s="13"/>
    </row>
    <row r="189" spans="1:1" ht="15.75" hidden="1" customHeight="1" x14ac:dyDescent="0.25">
      <c r="A189" s="13"/>
    </row>
    <row r="190" spans="1:1" ht="15.75" hidden="1" customHeight="1" x14ac:dyDescent="0.25">
      <c r="A190" s="13"/>
    </row>
    <row r="191" spans="1:1" ht="15.75" hidden="1" customHeight="1" x14ac:dyDescent="0.25">
      <c r="A191" s="13"/>
    </row>
    <row r="192" spans="1:1" ht="15.75" hidden="1" customHeight="1" x14ac:dyDescent="0.25">
      <c r="A192" s="13"/>
    </row>
    <row r="193" spans="1:1" ht="15.75" hidden="1" customHeight="1" x14ac:dyDescent="0.25">
      <c r="A193" s="13"/>
    </row>
    <row r="194" spans="1:1" ht="15.75" hidden="1" customHeight="1" x14ac:dyDescent="0.25">
      <c r="A194" s="13"/>
    </row>
    <row r="195" spans="1:1" ht="15.75" hidden="1" customHeight="1" x14ac:dyDescent="0.25">
      <c r="A195" s="13"/>
    </row>
    <row r="196" spans="1:1" ht="15.75" hidden="1" customHeight="1" x14ac:dyDescent="0.25">
      <c r="A196" s="13"/>
    </row>
    <row r="197" spans="1:1" ht="15.75" hidden="1" customHeight="1" x14ac:dyDescent="0.25">
      <c r="A197" s="13"/>
    </row>
    <row r="198" spans="1:1" ht="15.75" hidden="1" customHeight="1" x14ac:dyDescent="0.25">
      <c r="A198" s="13"/>
    </row>
    <row r="199" spans="1:1" ht="15.75" hidden="1" customHeight="1" x14ac:dyDescent="0.25">
      <c r="A199" s="13"/>
    </row>
    <row r="200" spans="1:1" ht="15.75" hidden="1" customHeight="1" x14ac:dyDescent="0.25">
      <c r="A200" s="13"/>
    </row>
    <row r="201" spans="1:1" ht="15.75" hidden="1" customHeight="1" x14ac:dyDescent="0.25">
      <c r="A201" s="13"/>
    </row>
    <row r="202" spans="1:1" ht="15.75" hidden="1" customHeight="1" x14ac:dyDescent="0.25">
      <c r="A202" s="13"/>
    </row>
    <row r="203" spans="1:1" ht="15.75" hidden="1" customHeight="1" x14ac:dyDescent="0.25">
      <c r="A203" s="13"/>
    </row>
    <row r="204" spans="1:1" ht="15.75" hidden="1" customHeight="1" x14ac:dyDescent="0.25">
      <c r="A204" s="13"/>
    </row>
    <row r="205" spans="1:1" ht="15.75" hidden="1" customHeight="1" x14ac:dyDescent="0.25">
      <c r="A205" s="13"/>
    </row>
    <row r="206" spans="1:1" ht="15.75" hidden="1" customHeight="1" x14ac:dyDescent="0.25">
      <c r="A206" s="13"/>
    </row>
    <row r="207" spans="1:1" ht="15.75" hidden="1" customHeight="1" x14ac:dyDescent="0.25">
      <c r="A207" s="13"/>
    </row>
    <row r="208" spans="1:1" ht="15.75" hidden="1" customHeight="1" x14ac:dyDescent="0.25">
      <c r="A208" s="13"/>
    </row>
    <row r="209" spans="1:1" ht="15.75" hidden="1" customHeight="1" x14ac:dyDescent="0.25">
      <c r="A209" s="13"/>
    </row>
    <row r="210" spans="1:1" ht="15.75" hidden="1" customHeight="1" x14ac:dyDescent="0.25">
      <c r="A210" s="13"/>
    </row>
    <row r="211" spans="1:1" ht="15.75" hidden="1" customHeight="1" x14ac:dyDescent="0.25">
      <c r="A211" s="13"/>
    </row>
    <row r="212" spans="1:1" ht="15.75" hidden="1" customHeight="1" x14ac:dyDescent="0.25">
      <c r="A212" s="13"/>
    </row>
    <row r="213" spans="1:1" ht="15.75" hidden="1" customHeight="1" x14ac:dyDescent="0.25">
      <c r="A213" s="13"/>
    </row>
    <row r="214" spans="1:1" ht="15.75" hidden="1" customHeight="1" x14ac:dyDescent="0.25">
      <c r="A214" s="13"/>
    </row>
    <row r="215" spans="1:1" ht="15.75" hidden="1" customHeight="1" x14ac:dyDescent="0.25">
      <c r="A215" s="13"/>
    </row>
    <row r="216" spans="1:1" ht="15.75" hidden="1" customHeight="1" x14ac:dyDescent="0.25">
      <c r="A216" s="13"/>
    </row>
    <row r="217" spans="1:1" ht="15.75" hidden="1" customHeight="1" x14ac:dyDescent="0.25">
      <c r="A217" s="13"/>
    </row>
    <row r="218" spans="1:1" ht="15.75" hidden="1" customHeight="1" x14ac:dyDescent="0.25">
      <c r="A218" s="13"/>
    </row>
    <row r="219" spans="1:1" ht="15.75" hidden="1" customHeight="1" x14ac:dyDescent="0.25">
      <c r="A219" s="13"/>
    </row>
    <row r="220" spans="1:1" ht="15.75" hidden="1" customHeight="1" x14ac:dyDescent="0.25">
      <c r="A220" s="13"/>
    </row>
    <row r="221" spans="1:1" ht="15.75" hidden="1" customHeight="1" x14ac:dyDescent="0.25">
      <c r="A221" s="13"/>
    </row>
    <row r="222" spans="1:1" ht="15.75" hidden="1" customHeight="1" x14ac:dyDescent="0.25">
      <c r="A222" s="13"/>
    </row>
    <row r="223" spans="1:1" ht="15.75" hidden="1" customHeight="1" x14ac:dyDescent="0.25">
      <c r="A223" s="13"/>
    </row>
    <row r="224" spans="1:1" ht="15.75" hidden="1" customHeight="1" x14ac:dyDescent="0.25">
      <c r="A224" s="13"/>
    </row>
    <row r="225" spans="1:1" ht="15.75" hidden="1" customHeight="1" x14ac:dyDescent="0.25">
      <c r="A225" s="13"/>
    </row>
    <row r="226" spans="1:1" ht="15.75" hidden="1" customHeight="1" x14ac:dyDescent="0.25">
      <c r="A226" s="13"/>
    </row>
    <row r="227" spans="1:1" ht="15.75" hidden="1" customHeight="1" x14ac:dyDescent="0.25">
      <c r="A227" s="13"/>
    </row>
    <row r="228" spans="1:1" ht="15.75" hidden="1" customHeight="1" x14ac:dyDescent="0.25">
      <c r="A228" s="13"/>
    </row>
    <row r="229" spans="1:1" ht="15.75" hidden="1" customHeight="1" x14ac:dyDescent="0.25">
      <c r="A229" s="13"/>
    </row>
    <row r="230" spans="1:1" ht="15.75" hidden="1" customHeight="1" x14ac:dyDescent="0.25">
      <c r="A230" s="13"/>
    </row>
    <row r="231" spans="1:1" ht="15.75" hidden="1" customHeight="1" x14ac:dyDescent="0.25">
      <c r="A231" s="13"/>
    </row>
    <row r="232" spans="1:1" ht="15.75" hidden="1" customHeight="1" x14ac:dyDescent="0.25">
      <c r="A232" s="13"/>
    </row>
    <row r="233" spans="1:1" ht="15.75" hidden="1" customHeight="1" x14ac:dyDescent="0.25">
      <c r="A233" s="13"/>
    </row>
    <row r="234" spans="1:1" ht="15.75" hidden="1" customHeight="1" x14ac:dyDescent="0.25">
      <c r="A234" s="13"/>
    </row>
    <row r="235" spans="1:1" ht="15.75" hidden="1" customHeight="1" x14ac:dyDescent="0.25">
      <c r="A235" s="13"/>
    </row>
    <row r="236" spans="1:1" ht="15.75" hidden="1" customHeight="1" x14ac:dyDescent="0.25">
      <c r="A236" s="13"/>
    </row>
    <row r="237" spans="1:1" ht="15.75" hidden="1" customHeight="1" x14ac:dyDescent="0.25">
      <c r="A237" s="13"/>
    </row>
    <row r="238" spans="1:1" ht="15.75" hidden="1" customHeight="1" x14ac:dyDescent="0.25">
      <c r="A238" s="13"/>
    </row>
    <row r="239" spans="1:1" ht="15.75" hidden="1" customHeight="1" x14ac:dyDescent="0.25">
      <c r="A239" s="13"/>
    </row>
    <row r="240" spans="1:1" ht="15.75" hidden="1" customHeight="1" x14ac:dyDescent="0.25">
      <c r="A240" s="13"/>
    </row>
    <row r="241" spans="1:1" ht="15.75" hidden="1" customHeight="1" x14ac:dyDescent="0.25">
      <c r="A241" s="13"/>
    </row>
    <row r="242" spans="1:1" ht="15.75" hidden="1" customHeight="1" x14ac:dyDescent="0.25">
      <c r="A242" s="13"/>
    </row>
    <row r="243" spans="1:1" ht="15.75" hidden="1" customHeight="1" x14ac:dyDescent="0.25">
      <c r="A243" s="13"/>
    </row>
    <row r="244" spans="1:1" ht="15.75" hidden="1" customHeight="1" x14ac:dyDescent="0.25">
      <c r="A244" s="13"/>
    </row>
    <row r="245" spans="1:1" ht="15.75" hidden="1" customHeight="1" x14ac:dyDescent="0.25">
      <c r="A245" s="13"/>
    </row>
    <row r="246" spans="1:1" ht="15.75" hidden="1" customHeight="1" x14ac:dyDescent="0.25">
      <c r="A246" s="13"/>
    </row>
    <row r="247" spans="1:1" ht="15.75" hidden="1" customHeight="1" x14ac:dyDescent="0.25">
      <c r="A247" s="13"/>
    </row>
    <row r="248" spans="1:1" ht="15.75" hidden="1" customHeight="1" x14ac:dyDescent="0.25">
      <c r="A248" s="13"/>
    </row>
    <row r="249" spans="1:1" ht="15.75" hidden="1" customHeight="1" x14ac:dyDescent="0.25">
      <c r="A249" s="13"/>
    </row>
    <row r="250" spans="1:1" ht="15.75" hidden="1" customHeight="1" x14ac:dyDescent="0.25">
      <c r="A250" s="13"/>
    </row>
    <row r="251" spans="1:1" ht="15.75" hidden="1" customHeight="1" x14ac:dyDescent="0.25">
      <c r="A251" s="13"/>
    </row>
    <row r="252" spans="1:1" ht="15.75" hidden="1" customHeight="1" x14ac:dyDescent="0.25">
      <c r="A252" s="13"/>
    </row>
    <row r="253" spans="1:1" ht="15.75" hidden="1" customHeight="1" x14ac:dyDescent="0.25">
      <c r="A253" s="13"/>
    </row>
    <row r="254" spans="1:1" ht="15.75" hidden="1" customHeight="1" x14ac:dyDescent="0.25">
      <c r="A254" s="13"/>
    </row>
    <row r="255" spans="1:1" ht="15.75" hidden="1" customHeight="1" x14ac:dyDescent="0.25">
      <c r="A255" s="13"/>
    </row>
    <row r="256" spans="1:1" ht="15.75" hidden="1" customHeight="1" x14ac:dyDescent="0.25">
      <c r="A256" s="13"/>
    </row>
    <row r="257" spans="1:1" ht="15.75" hidden="1" customHeight="1" x14ac:dyDescent="0.25">
      <c r="A257" s="13"/>
    </row>
    <row r="258" spans="1:1" ht="15.75" hidden="1" customHeight="1" x14ac:dyDescent="0.25">
      <c r="A258" s="13"/>
    </row>
    <row r="259" spans="1:1" ht="15.75" hidden="1" customHeight="1" x14ac:dyDescent="0.25">
      <c r="A259" s="13"/>
    </row>
    <row r="260" spans="1:1" ht="15.75" hidden="1" customHeight="1" x14ac:dyDescent="0.25">
      <c r="A260" s="13"/>
    </row>
    <row r="261" spans="1:1" ht="15.75" hidden="1" customHeight="1" x14ac:dyDescent="0.25">
      <c r="A261" s="13"/>
    </row>
    <row r="262" spans="1:1" ht="15.75" hidden="1" customHeight="1" x14ac:dyDescent="0.25">
      <c r="A262" s="13"/>
    </row>
    <row r="263" spans="1:1" ht="15.75" hidden="1" customHeight="1" x14ac:dyDescent="0.25">
      <c r="A263" s="13"/>
    </row>
    <row r="264" spans="1:1" ht="15.75" hidden="1" customHeight="1" x14ac:dyDescent="0.25">
      <c r="A264" s="13"/>
    </row>
    <row r="265" spans="1:1" ht="15.75" hidden="1" customHeight="1" x14ac:dyDescent="0.25">
      <c r="A265" s="13"/>
    </row>
    <row r="266" spans="1:1" ht="15.75" hidden="1" customHeight="1" x14ac:dyDescent="0.25">
      <c r="A266" s="13"/>
    </row>
    <row r="267" spans="1:1" ht="15.75" hidden="1" customHeight="1" x14ac:dyDescent="0.25">
      <c r="A267" s="13"/>
    </row>
    <row r="268" spans="1:1" ht="15.75" hidden="1" customHeight="1" x14ac:dyDescent="0.25">
      <c r="A268" s="13"/>
    </row>
    <row r="269" spans="1:1" ht="15.75" hidden="1" customHeight="1" x14ac:dyDescent="0.25">
      <c r="A269" s="13"/>
    </row>
    <row r="270" spans="1:1" ht="15.75" hidden="1" customHeight="1" x14ac:dyDescent="0.25">
      <c r="A270" s="13"/>
    </row>
    <row r="271" spans="1:1" ht="15.75" hidden="1" customHeight="1" x14ac:dyDescent="0.25">
      <c r="A271" s="13"/>
    </row>
    <row r="272" spans="1:1" ht="15.75" hidden="1" customHeight="1" x14ac:dyDescent="0.25">
      <c r="A272" s="13"/>
    </row>
    <row r="273" spans="1:1" ht="15.75" hidden="1" customHeight="1" x14ac:dyDescent="0.25">
      <c r="A273" s="13"/>
    </row>
    <row r="274" spans="1:1" ht="15.75" hidden="1" customHeight="1" x14ac:dyDescent="0.25">
      <c r="A274" s="13"/>
    </row>
    <row r="275" spans="1:1" ht="15.75" hidden="1" customHeight="1" x14ac:dyDescent="0.25">
      <c r="A275" s="13"/>
    </row>
    <row r="276" spans="1:1" ht="15.75" hidden="1" customHeight="1" x14ac:dyDescent="0.25">
      <c r="A276" s="13"/>
    </row>
    <row r="277" spans="1:1" ht="15.75" hidden="1" customHeight="1" x14ac:dyDescent="0.25">
      <c r="A277" s="13"/>
    </row>
    <row r="278" spans="1:1" ht="15.75" hidden="1" customHeight="1" x14ac:dyDescent="0.25">
      <c r="A278" s="13"/>
    </row>
    <row r="279" spans="1:1" ht="15.75" hidden="1" customHeight="1" x14ac:dyDescent="0.25">
      <c r="A279" s="13"/>
    </row>
    <row r="280" spans="1:1" ht="15.75" hidden="1" customHeight="1" x14ac:dyDescent="0.25">
      <c r="A280" s="13"/>
    </row>
    <row r="281" spans="1:1" ht="15.75" hidden="1" customHeight="1" x14ac:dyDescent="0.25">
      <c r="A281" s="13"/>
    </row>
    <row r="282" spans="1:1" ht="15.75" hidden="1" customHeight="1" x14ac:dyDescent="0.25">
      <c r="A282" s="13"/>
    </row>
    <row r="283" spans="1:1" ht="15.75" hidden="1" customHeight="1" x14ac:dyDescent="0.25">
      <c r="A283" s="13"/>
    </row>
    <row r="284" spans="1:1" ht="15.75" hidden="1" customHeight="1" x14ac:dyDescent="0.25">
      <c r="A284" s="13"/>
    </row>
    <row r="285" spans="1:1" ht="15.75" hidden="1" customHeight="1" x14ac:dyDescent="0.25">
      <c r="A285" s="13"/>
    </row>
    <row r="286" spans="1:1" ht="15.75" hidden="1" customHeight="1" x14ac:dyDescent="0.25">
      <c r="A286" s="13"/>
    </row>
    <row r="287" spans="1:1" ht="15.75" hidden="1" customHeight="1" x14ac:dyDescent="0.25">
      <c r="A287" s="13"/>
    </row>
    <row r="288" spans="1:1" ht="15.75" hidden="1" customHeight="1" x14ac:dyDescent="0.25">
      <c r="A288" s="13"/>
    </row>
    <row r="289" spans="1:1" ht="15.75" hidden="1" customHeight="1" x14ac:dyDescent="0.25">
      <c r="A289" s="13"/>
    </row>
    <row r="290" spans="1:1" ht="15.75" hidden="1" customHeight="1" x14ac:dyDescent="0.25">
      <c r="A290" s="13"/>
    </row>
    <row r="291" spans="1:1" ht="15.75" hidden="1" customHeight="1" x14ac:dyDescent="0.25">
      <c r="A291" s="13"/>
    </row>
    <row r="292" spans="1:1" ht="15.75" hidden="1" customHeight="1" x14ac:dyDescent="0.25">
      <c r="A292" s="13"/>
    </row>
    <row r="293" spans="1:1" ht="15.75" hidden="1" customHeight="1" x14ac:dyDescent="0.25">
      <c r="A293" s="13"/>
    </row>
    <row r="294" spans="1:1" ht="15.75" hidden="1" customHeight="1" x14ac:dyDescent="0.25">
      <c r="A294" s="13"/>
    </row>
    <row r="295" spans="1:1" ht="15.75" hidden="1" customHeight="1" x14ac:dyDescent="0.25">
      <c r="A295" s="13"/>
    </row>
    <row r="296" spans="1:1" ht="15.75" hidden="1" customHeight="1" x14ac:dyDescent="0.25">
      <c r="A296" s="13"/>
    </row>
    <row r="297" spans="1:1" ht="15.75" hidden="1" customHeight="1" x14ac:dyDescent="0.25">
      <c r="A297" s="13"/>
    </row>
    <row r="298" spans="1:1" ht="15.75" hidden="1" customHeight="1" x14ac:dyDescent="0.25">
      <c r="A298" s="13"/>
    </row>
    <row r="299" spans="1:1" ht="15.75" hidden="1" customHeight="1" x14ac:dyDescent="0.25">
      <c r="A299" s="13"/>
    </row>
    <row r="300" spans="1:1" ht="15.75" hidden="1" customHeight="1" x14ac:dyDescent="0.25">
      <c r="A300" s="13"/>
    </row>
    <row r="301" spans="1:1" ht="15.75" hidden="1" customHeight="1" x14ac:dyDescent="0.25">
      <c r="A301" s="13"/>
    </row>
    <row r="302" spans="1:1" ht="15.75" hidden="1" customHeight="1" x14ac:dyDescent="0.25">
      <c r="A302" s="13"/>
    </row>
    <row r="303" spans="1:1" ht="15.75" hidden="1" customHeight="1" x14ac:dyDescent="0.25">
      <c r="A303" s="13"/>
    </row>
    <row r="304" spans="1:1" ht="15.75" hidden="1" customHeight="1" x14ac:dyDescent="0.25">
      <c r="A304" s="13"/>
    </row>
    <row r="305" spans="1:1" ht="15.75" hidden="1" customHeight="1" x14ac:dyDescent="0.25">
      <c r="A305" s="13"/>
    </row>
    <row r="306" spans="1:1" ht="15.75" hidden="1" customHeight="1" x14ac:dyDescent="0.25">
      <c r="A306" s="13"/>
    </row>
    <row r="307" spans="1:1" ht="15.75" hidden="1" customHeight="1" x14ac:dyDescent="0.25">
      <c r="A307" s="13"/>
    </row>
    <row r="308" spans="1:1" ht="15.75" hidden="1" customHeight="1" x14ac:dyDescent="0.25">
      <c r="A308" s="13"/>
    </row>
    <row r="309" spans="1:1" ht="15.75" hidden="1" customHeight="1" x14ac:dyDescent="0.25">
      <c r="A309" s="13"/>
    </row>
    <row r="310" spans="1:1" ht="15.75" hidden="1" customHeight="1" x14ac:dyDescent="0.25">
      <c r="A310" s="13"/>
    </row>
    <row r="311" spans="1:1" ht="15.75" hidden="1" customHeight="1" x14ac:dyDescent="0.25">
      <c r="A311" s="13"/>
    </row>
    <row r="312" spans="1:1" ht="15.75" hidden="1" customHeight="1" x14ac:dyDescent="0.25">
      <c r="A312" s="13"/>
    </row>
    <row r="313" spans="1:1" ht="15.75" hidden="1" customHeight="1" x14ac:dyDescent="0.25">
      <c r="A313" s="13"/>
    </row>
    <row r="314" spans="1:1" ht="15.75" hidden="1" customHeight="1" x14ac:dyDescent="0.25">
      <c r="A314" s="13"/>
    </row>
    <row r="315" spans="1:1" ht="15.75" hidden="1" customHeight="1" x14ac:dyDescent="0.25">
      <c r="A315" s="13"/>
    </row>
    <row r="316" spans="1:1" ht="15.75" hidden="1" customHeight="1" x14ac:dyDescent="0.25">
      <c r="A316" s="13"/>
    </row>
    <row r="317" spans="1:1" ht="15.75" hidden="1" customHeight="1" x14ac:dyDescent="0.25">
      <c r="A317" s="13"/>
    </row>
    <row r="318" spans="1:1" ht="15.75" hidden="1" customHeight="1" x14ac:dyDescent="0.25">
      <c r="A318" s="13"/>
    </row>
    <row r="319" spans="1:1" ht="15.75" hidden="1" customHeight="1" x14ac:dyDescent="0.25">
      <c r="A319" s="13"/>
    </row>
    <row r="320" spans="1:1" ht="15.75" hidden="1" customHeight="1" x14ac:dyDescent="0.25">
      <c r="A320" s="13"/>
    </row>
    <row r="321" spans="1:1" ht="15.75" hidden="1" customHeight="1" x14ac:dyDescent="0.25">
      <c r="A321" s="13"/>
    </row>
    <row r="322" spans="1:1" ht="15.75" hidden="1" customHeight="1" x14ac:dyDescent="0.25">
      <c r="A322" s="13"/>
    </row>
    <row r="323" spans="1:1" ht="15.75" hidden="1" customHeight="1" x14ac:dyDescent="0.25">
      <c r="A323" s="13"/>
    </row>
    <row r="324" spans="1:1" ht="15.75" hidden="1" customHeight="1" x14ac:dyDescent="0.25">
      <c r="A324" s="13"/>
    </row>
    <row r="325" spans="1:1" ht="15.75" hidden="1" customHeight="1" x14ac:dyDescent="0.25">
      <c r="A325" s="13"/>
    </row>
    <row r="326" spans="1:1" ht="15.75" hidden="1" customHeight="1" x14ac:dyDescent="0.25">
      <c r="A326" s="13"/>
    </row>
    <row r="327" spans="1:1" ht="15.75" hidden="1" customHeight="1" x14ac:dyDescent="0.25">
      <c r="A327" s="13"/>
    </row>
    <row r="328" spans="1:1" ht="15.75" hidden="1" customHeight="1" x14ac:dyDescent="0.25">
      <c r="A328" s="13"/>
    </row>
    <row r="329" spans="1:1" ht="15.75" hidden="1" customHeight="1" x14ac:dyDescent="0.25">
      <c r="A329" s="13"/>
    </row>
    <row r="330" spans="1:1" ht="15.75" hidden="1" customHeight="1" x14ac:dyDescent="0.25">
      <c r="A330" s="13"/>
    </row>
    <row r="331" spans="1:1" ht="15.75" hidden="1" customHeight="1" x14ac:dyDescent="0.25">
      <c r="A331" s="13"/>
    </row>
    <row r="332" spans="1:1" ht="15.75" hidden="1" customHeight="1" x14ac:dyDescent="0.25">
      <c r="A332" s="13"/>
    </row>
    <row r="333" spans="1:1" ht="15.75" hidden="1" customHeight="1" x14ac:dyDescent="0.25">
      <c r="A333" s="13"/>
    </row>
    <row r="334" spans="1:1" ht="15.75" hidden="1" customHeight="1" x14ac:dyDescent="0.25">
      <c r="A334" s="13"/>
    </row>
    <row r="335" spans="1:1" ht="15.75" hidden="1" customHeight="1" x14ac:dyDescent="0.25">
      <c r="A335" s="13"/>
    </row>
    <row r="336" spans="1:1" ht="15.75" hidden="1" customHeight="1" x14ac:dyDescent="0.25">
      <c r="A336" s="13"/>
    </row>
    <row r="337" spans="1:1" ht="15.75" hidden="1" customHeight="1" x14ac:dyDescent="0.25">
      <c r="A337" s="13"/>
    </row>
    <row r="338" spans="1:1" ht="15.75" hidden="1" customHeight="1" x14ac:dyDescent="0.25">
      <c r="A338" s="13"/>
    </row>
    <row r="339" spans="1:1" ht="15.75" hidden="1" customHeight="1" x14ac:dyDescent="0.25">
      <c r="A339" s="13"/>
    </row>
    <row r="340" spans="1:1" ht="15.75" hidden="1" customHeight="1" x14ac:dyDescent="0.25">
      <c r="A340" s="13"/>
    </row>
    <row r="341" spans="1:1" ht="15.75" hidden="1" customHeight="1" x14ac:dyDescent="0.25">
      <c r="A341" s="13"/>
    </row>
    <row r="342" spans="1:1" ht="15.75" hidden="1" customHeight="1" x14ac:dyDescent="0.25">
      <c r="A342" s="13"/>
    </row>
    <row r="343" spans="1:1" ht="15.75" hidden="1" customHeight="1" x14ac:dyDescent="0.25">
      <c r="A343" s="13"/>
    </row>
    <row r="344" spans="1:1" ht="15.75" hidden="1" customHeight="1" x14ac:dyDescent="0.25">
      <c r="A344" s="13"/>
    </row>
    <row r="345" spans="1:1" ht="15.75" hidden="1" customHeight="1" x14ac:dyDescent="0.25">
      <c r="A345" s="13"/>
    </row>
    <row r="346" spans="1:1" ht="15.75" hidden="1" customHeight="1" x14ac:dyDescent="0.25">
      <c r="A346" s="13"/>
    </row>
    <row r="347" spans="1:1" ht="15.75" hidden="1" customHeight="1" x14ac:dyDescent="0.25">
      <c r="A347" s="13"/>
    </row>
    <row r="348" spans="1:1" ht="15.75" hidden="1" customHeight="1" x14ac:dyDescent="0.25">
      <c r="A348" s="13"/>
    </row>
    <row r="349" spans="1:1" ht="15.75" hidden="1" customHeight="1" x14ac:dyDescent="0.25">
      <c r="A349" s="13"/>
    </row>
    <row r="350" spans="1:1" ht="15.75" hidden="1" customHeight="1" x14ac:dyDescent="0.25">
      <c r="A350" s="13"/>
    </row>
    <row r="351" spans="1:1" ht="15.75" hidden="1" customHeight="1" x14ac:dyDescent="0.25">
      <c r="A351" s="13"/>
    </row>
    <row r="352" spans="1:1" ht="15.75" hidden="1" customHeight="1" x14ac:dyDescent="0.25">
      <c r="A352" s="13"/>
    </row>
    <row r="353" spans="1:1" ht="15.75" hidden="1" customHeight="1" x14ac:dyDescent="0.25">
      <c r="A353" s="13"/>
    </row>
    <row r="354" spans="1:1" ht="15.75" hidden="1" customHeight="1" x14ac:dyDescent="0.25">
      <c r="A354" s="13"/>
    </row>
    <row r="355" spans="1:1" ht="15.75" hidden="1" customHeight="1" x14ac:dyDescent="0.25">
      <c r="A355" s="13"/>
    </row>
    <row r="356" spans="1:1" ht="15.75" hidden="1" customHeight="1" x14ac:dyDescent="0.25">
      <c r="A356" s="13"/>
    </row>
    <row r="357" spans="1:1" ht="15.75" hidden="1" customHeight="1" x14ac:dyDescent="0.25">
      <c r="A357" s="13"/>
    </row>
    <row r="358" spans="1:1" ht="15.75" hidden="1" customHeight="1" x14ac:dyDescent="0.25">
      <c r="A358" s="13"/>
    </row>
    <row r="359" spans="1:1" ht="15.75" hidden="1" customHeight="1" x14ac:dyDescent="0.25">
      <c r="A359" s="13"/>
    </row>
    <row r="360" spans="1:1" ht="15.75" hidden="1" customHeight="1" x14ac:dyDescent="0.25">
      <c r="A360" s="13"/>
    </row>
    <row r="361" spans="1:1" ht="15.75" hidden="1" customHeight="1" x14ac:dyDescent="0.25">
      <c r="A361" s="13"/>
    </row>
    <row r="362" spans="1:1" ht="15.75" hidden="1" customHeight="1" x14ac:dyDescent="0.25">
      <c r="A362" s="13"/>
    </row>
    <row r="363" spans="1:1" ht="15.75" hidden="1" customHeight="1" x14ac:dyDescent="0.25">
      <c r="A363" s="13"/>
    </row>
    <row r="364" spans="1:1" ht="15.75" hidden="1" customHeight="1" x14ac:dyDescent="0.25">
      <c r="A364" s="13"/>
    </row>
    <row r="365" spans="1:1" ht="15.75" hidden="1" customHeight="1" x14ac:dyDescent="0.25">
      <c r="A365" s="13"/>
    </row>
    <row r="366" spans="1:1" ht="15.75" hidden="1" customHeight="1" x14ac:dyDescent="0.25">
      <c r="A366" s="13"/>
    </row>
    <row r="367" spans="1:1" ht="15.75" hidden="1" customHeight="1" x14ac:dyDescent="0.25">
      <c r="A367" s="13"/>
    </row>
    <row r="368" spans="1:1" ht="15.75" hidden="1" customHeight="1" x14ac:dyDescent="0.25">
      <c r="A368" s="13"/>
    </row>
    <row r="369" spans="1:1" ht="15.75" hidden="1" customHeight="1" x14ac:dyDescent="0.25">
      <c r="A369" s="13"/>
    </row>
    <row r="370" spans="1:1" ht="15.75" hidden="1" customHeight="1" x14ac:dyDescent="0.25">
      <c r="A370" s="13"/>
    </row>
    <row r="371" spans="1:1" ht="15.75" hidden="1" customHeight="1" x14ac:dyDescent="0.25">
      <c r="A371" s="13"/>
    </row>
    <row r="372" spans="1:1" ht="15.75" hidden="1" customHeight="1" x14ac:dyDescent="0.25">
      <c r="A372" s="13"/>
    </row>
    <row r="373" spans="1:1" ht="15.75" hidden="1" customHeight="1" x14ac:dyDescent="0.25">
      <c r="A373" s="13"/>
    </row>
    <row r="374" spans="1:1" ht="15.75" hidden="1" customHeight="1" x14ac:dyDescent="0.25">
      <c r="A374" s="13"/>
    </row>
    <row r="375" spans="1:1" ht="15.75" hidden="1" customHeight="1" x14ac:dyDescent="0.25">
      <c r="A375" s="13"/>
    </row>
    <row r="376" spans="1:1" ht="15.75" hidden="1" customHeight="1" x14ac:dyDescent="0.25">
      <c r="A376" s="13"/>
    </row>
    <row r="377" spans="1:1" ht="15.75" hidden="1" customHeight="1" x14ac:dyDescent="0.25">
      <c r="A377" s="13"/>
    </row>
    <row r="378" spans="1:1" ht="15.75" hidden="1" customHeight="1" x14ac:dyDescent="0.25">
      <c r="A378" s="13"/>
    </row>
    <row r="379" spans="1:1" ht="15.75" hidden="1" customHeight="1" x14ac:dyDescent="0.25">
      <c r="A379" s="13"/>
    </row>
    <row r="380" spans="1:1" ht="15.75" hidden="1" customHeight="1" x14ac:dyDescent="0.25">
      <c r="A380" s="13"/>
    </row>
    <row r="381" spans="1:1" ht="15.75" hidden="1" customHeight="1" x14ac:dyDescent="0.25">
      <c r="A381" s="13"/>
    </row>
    <row r="382" spans="1:1" ht="15.75" hidden="1" customHeight="1" x14ac:dyDescent="0.25">
      <c r="A382" s="13"/>
    </row>
    <row r="383" spans="1:1" ht="15.75" hidden="1" customHeight="1" x14ac:dyDescent="0.25">
      <c r="A383" s="13"/>
    </row>
    <row r="384" spans="1:1" ht="15.75" hidden="1" customHeight="1" x14ac:dyDescent="0.25">
      <c r="A384" s="13"/>
    </row>
    <row r="385" spans="1:1" ht="15.75" hidden="1" customHeight="1" x14ac:dyDescent="0.25">
      <c r="A385" s="13"/>
    </row>
    <row r="386" spans="1:1" ht="15.75" hidden="1" customHeight="1" x14ac:dyDescent="0.25">
      <c r="A386" s="13"/>
    </row>
    <row r="387" spans="1:1" ht="15.75" hidden="1" customHeight="1" x14ac:dyDescent="0.25">
      <c r="A387" s="13"/>
    </row>
    <row r="388" spans="1:1" ht="15.75" hidden="1" customHeight="1" x14ac:dyDescent="0.25">
      <c r="A388" s="13"/>
    </row>
    <row r="389" spans="1:1" ht="15.75" hidden="1" customHeight="1" x14ac:dyDescent="0.25">
      <c r="A389" s="13"/>
    </row>
    <row r="390" spans="1:1" ht="15.75" hidden="1" customHeight="1" x14ac:dyDescent="0.25">
      <c r="A390" s="13"/>
    </row>
    <row r="391" spans="1:1" ht="15.75" hidden="1" customHeight="1" x14ac:dyDescent="0.25">
      <c r="A391" s="13"/>
    </row>
    <row r="392" spans="1:1" ht="15.75" hidden="1" customHeight="1" x14ac:dyDescent="0.25">
      <c r="A392" s="13"/>
    </row>
    <row r="393" spans="1:1" ht="15.75" hidden="1" customHeight="1" x14ac:dyDescent="0.25">
      <c r="A393" s="13"/>
    </row>
    <row r="394" spans="1:1" ht="15.75" hidden="1" customHeight="1" x14ac:dyDescent="0.25">
      <c r="A394" s="13"/>
    </row>
    <row r="395" spans="1:1" ht="15.75" hidden="1" customHeight="1" x14ac:dyDescent="0.25">
      <c r="A395" s="13"/>
    </row>
    <row r="396" spans="1:1" ht="15.75" hidden="1" customHeight="1" x14ac:dyDescent="0.25">
      <c r="A396" s="13"/>
    </row>
    <row r="397" spans="1:1" ht="15.75" hidden="1" customHeight="1" x14ac:dyDescent="0.25">
      <c r="A397" s="13"/>
    </row>
    <row r="398" spans="1:1" ht="15.75" hidden="1" customHeight="1" x14ac:dyDescent="0.25">
      <c r="A398" s="13"/>
    </row>
    <row r="399" spans="1:1" ht="15.75" hidden="1" customHeight="1" x14ac:dyDescent="0.25">
      <c r="A399" s="13"/>
    </row>
    <row r="400" spans="1:1" ht="15.75" hidden="1" customHeight="1" x14ac:dyDescent="0.25">
      <c r="A400" s="13"/>
    </row>
    <row r="401" spans="1:1" ht="15.75" hidden="1" customHeight="1" x14ac:dyDescent="0.25">
      <c r="A401" s="13"/>
    </row>
    <row r="402" spans="1:1" ht="15.75" hidden="1" customHeight="1" x14ac:dyDescent="0.25">
      <c r="A402" s="13"/>
    </row>
    <row r="403" spans="1:1" ht="15.75" hidden="1" customHeight="1" x14ac:dyDescent="0.25">
      <c r="A403" s="13"/>
    </row>
    <row r="404" spans="1:1" ht="15.75" hidden="1" customHeight="1" x14ac:dyDescent="0.25">
      <c r="A404" s="13"/>
    </row>
    <row r="405" spans="1:1" ht="15.75" hidden="1" customHeight="1" x14ac:dyDescent="0.25">
      <c r="A405" s="13"/>
    </row>
    <row r="406" spans="1:1" ht="15.75" hidden="1" customHeight="1" x14ac:dyDescent="0.25">
      <c r="A406" s="13"/>
    </row>
    <row r="407" spans="1:1" ht="15.75" hidden="1" customHeight="1" x14ac:dyDescent="0.25">
      <c r="A407" s="13"/>
    </row>
    <row r="408" spans="1:1" ht="15.75" hidden="1" customHeight="1" x14ac:dyDescent="0.25">
      <c r="A408" s="13"/>
    </row>
    <row r="409" spans="1:1" ht="15.75" hidden="1" customHeight="1" x14ac:dyDescent="0.25">
      <c r="A409" s="13"/>
    </row>
    <row r="410" spans="1:1" ht="15.75" hidden="1" customHeight="1" x14ac:dyDescent="0.25">
      <c r="A410" s="13"/>
    </row>
    <row r="411" spans="1:1" ht="15.75" hidden="1" customHeight="1" x14ac:dyDescent="0.25">
      <c r="A411" s="13"/>
    </row>
    <row r="412" spans="1:1" ht="15.75" hidden="1" customHeight="1" x14ac:dyDescent="0.25">
      <c r="A412" s="13"/>
    </row>
    <row r="413" spans="1:1" ht="15.75" hidden="1" customHeight="1" x14ac:dyDescent="0.25">
      <c r="A413" s="13"/>
    </row>
    <row r="414" spans="1:1" ht="15.75" hidden="1" customHeight="1" x14ac:dyDescent="0.25">
      <c r="A414" s="13"/>
    </row>
    <row r="415" spans="1:1" ht="15.75" hidden="1" customHeight="1" x14ac:dyDescent="0.25">
      <c r="A415" s="13"/>
    </row>
    <row r="416" spans="1:1" ht="15.75" hidden="1" customHeight="1" x14ac:dyDescent="0.25">
      <c r="A416" s="13"/>
    </row>
    <row r="417" spans="1:1" ht="15.75" hidden="1" customHeight="1" x14ac:dyDescent="0.25">
      <c r="A417" s="13"/>
    </row>
    <row r="418" spans="1:1" ht="15.75" hidden="1" customHeight="1" x14ac:dyDescent="0.25">
      <c r="A418" s="13"/>
    </row>
    <row r="419" spans="1:1" ht="15.75" hidden="1" customHeight="1" x14ac:dyDescent="0.25">
      <c r="A419" s="13"/>
    </row>
    <row r="420" spans="1:1" ht="15.75" hidden="1" customHeight="1" x14ac:dyDescent="0.25">
      <c r="A420" s="13"/>
    </row>
    <row r="421" spans="1:1" ht="15.75" hidden="1" customHeight="1" x14ac:dyDescent="0.25">
      <c r="A421" s="13"/>
    </row>
    <row r="422" spans="1:1" ht="15.75" hidden="1" customHeight="1" x14ac:dyDescent="0.25">
      <c r="A422" s="13"/>
    </row>
    <row r="423" spans="1:1" ht="15.75" hidden="1" customHeight="1" x14ac:dyDescent="0.25">
      <c r="A423" s="13"/>
    </row>
    <row r="424" spans="1:1" ht="15.75" hidden="1" customHeight="1" x14ac:dyDescent="0.25">
      <c r="A424" s="13"/>
    </row>
    <row r="425" spans="1:1" ht="15.75" hidden="1" customHeight="1" x14ac:dyDescent="0.25">
      <c r="A425" s="13"/>
    </row>
    <row r="426" spans="1:1" ht="15.75" hidden="1" customHeight="1" x14ac:dyDescent="0.25">
      <c r="A426" s="13"/>
    </row>
    <row r="427" spans="1:1" ht="15.75" hidden="1" customHeight="1" x14ac:dyDescent="0.25">
      <c r="A427" s="13"/>
    </row>
    <row r="428" spans="1:1" ht="15.75" hidden="1" customHeight="1" x14ac:dyDescent="0.25">
      <c r="A428" s="13"/>
    </row>
    <row r="429" spans="1:1" ht="15.75" hidden="1" customHeight="1" x14ac:dyDescent="0.25">
      <c r="A429" s="13"/>
    </row>
    <row r="430" spans="1:1" ht="15.75" hidden="1" customHeight="1" x14ac:dyDescent="0.25">
      <c r="A430" s="13"/>
    </row>
    <row r="431" spans="1:1" ht="15.75" hidden="1" customHeight="1" x14ac:dyDescent="0.25">
      <c r="A431" s="13"/>
    </row>
    <row r="432" spans="1:1" ht="15.75" hidden="1" customHeight="1" x14ac:dyDescent="0.25">
      <c r="A432" s="13"/>
    </row>
    <row r="433" spans="1:1" ht="15.75" hidden="1" customHeight="1" x14ac:dyDescent="0.25">
      <c r="A433" s="13"/>
    </row>
    <row r="434" spans="1:1" ht="15.75" hidden="1" customHeight="1" x14ac:dyDescent="0.25">
      <c r="A434" s="13"/>
    </row>
    <row r="435" spans="1:1" ht="15.75" hidden="1" customHeight="1" x14ac:dyDescent="0.25">
      <c r="A435" s="13"/>
    </row>
    <row r="436" spans="1:1" ht="15.75" hidden="1" customHeight="1" x14ac:dyDescent="0.25">
      <c r="A436" s="13"/>
    </row>
    <row r="437" spans="1:1" ht="15.75" hidden="1" customHeight="1" x14ac:dyDescent="0.25">
      <c r="A437" s="13"/>
    </row>
    <row r="438" spans="1:1" ht="15.75" hidden="1" customHeight="1" x14ac:dyDescent="0.25">
      <c r="A438" s="13"/>
    </row>
    <row r="439" spans="1:1" ht="15.75" hidden="1" customHeight="1" x14ac:dyDescent="0.25">
      <c r="A439" s="13"/>
    </row>
    <row r="440" spans="1:1" ht="15.75" hidden="1" customHeight="1" x14ac:dyDescent="0.25">
      <c r="A440" s="13"/>
    </row>
    <row r="441" spans="1:1" ht="15.75" hidden="1" customHeight="1" x14ac:dyDescent="0.25">
      <c r="A441" s="13"/>
    </row>
    <row r="442" spans="1:1" ht="15.75" hidden="1" customHeight="1" x14ac:dyDescent="0.25">
      <c r="A442" s="13"/>
    </row>
    <row r="443" spans="1:1" ht="15.75" hidden="1" customHeight="1" x14ac:dyDescent="0.25">
      <c r="A443" s="13"/>
    </row>
    <row r="444" spans="1:1" ht="15.75" hidden="1" customHeight="1" x14ac:dyDescent="0.25">
      <c r="A444" s="13"/>
    </row>
    <row r="445" spans="1:1" ht="15.75" hidden="1" customHeight="1" x14ac:dyDescent="0.25">
      <c r="A445" s="13"/>
    </row>
    <row r="446" spans="1:1" ht="15.75" hidden="1" customHeight="1" x14ac:dyDescent="0.25">
      <c r="A446" s="13"/>
    </row>
    <row r="447" spans="1:1" ht="15.75" hidden="1" customHeight="1" x14ac:dyDescent="0.25">
      <c r="A447" s="13"/>
    </row>
    <row r="448" spans="1:1" ht="15.75" hidden="1" customHeight="1" x14ac:dyDescent="0.25">
      <c r="A448" s="13"/>
    </row>
    <row r="449" spans="1:1" ht="15.75" hidden="1" customHeight="1" x14ac:dyDescent="0.25">
      <c r="A449" s="13"/>
    </row>
    <row r="450" spans="1:1" ht="15.75" hidden="1" customHeight="1" x14ac:dyDescent="0.25">
      <c r="A450" s="13"/>
    </row>
    <row r="451" spans="1:1" ht="15.75" hidden="1" customHeight="1" x14ac:dyDescent="0.25">
      <c r="A451" s="13"/>
    </row>
    <row r="452" spans="1:1" ht="15.75" hidden="1" customHeight="1" x14ac:dyDescent="0.25">
      <c r="A452" s="13"/>
    </row>
    <row r="453" spans="1:1" ht="15.75" hidden="1" customHeight="1" x14ac:dyDescent="0.25">
      <c r="A453" s="13"/>
    </row>
    <row r="454" spans="1:1" ht="15.75" hidden="1" customHeight="1" x14ac:dyDescent="0.25">
      <c r="A454" s="13"/>
    </row>
    <row r="455" spans="1:1" ht="15.75" hidden="1" customHeight="1" x14ac:dyDescent="0.25">
      <c r="A455" s="13"/>
    </row>
    <row r="456" spans="1:1" ht="15.75" hidden="1" customHeight="1" x14ac:dyDescent="0.25">
      <c r="A456" s="13"/>
    </row>
    <row r="457" spans="1:1" ht="15.75" hidden="1" customHeight="1" x14ac:dyDescent="0.25">
      <c r="A457" s="13"/>
    </row>
    <row r="458" spans="1:1" ht="15.75" hidden="1" customHeight="1" x14ac:dyDescent="0.25">
      <c r="A458" s="13"/>
    </row>
    <row r="459" spans="1:1" ht="15.75" hidden="1" customHeight="1" x14ac:dyDescent="0.25">
      <c r="A459" s="13"/>
    </row>
    <row r="460" spans="1:1" ht="15.75" hidden="1" customHeight="1" x14ac:dyDescent="0.25">
      <c r="A460" s="13"/>
    </row>
    <row r="461" spans="1:1" ht="15.75" hidden="1" customHeight="1" x14ac:dyDescent="0.25">
      <c r="A461" s="13"/>
    </row>
    <row r="462" spans="1:1" ht="15.75" hidden="1" customHeight="1" x14ac:dyDescent="0.25">
      <c r="A462" s="13"/>
    </row>
    <row r="463" spans="1:1" ht="15.75" hidden="1" customHeight="1" x14ac:dyDescent="0.25">
      <c r="A463" s="13"/>
    </row>
    <row r="464" spans="1:1" ht="15.75" hidden="1" customHeight="1" x14ac:dyDescent="0.25">
      <c r="A464" s="13"/>
    </row>
    <row r="465" spans="1:1" ht="15.75" hidden="1" customHeight="1" x14ac:dyDescent="0.25">
      <c r="A465" s="13"/>
    </row>
    <row r="466" spans="1:1" ht="15.75" hidden="1" customHeight="1" x14ac:dyDescent="0.25">
      <c r="A466" s="13"/>
    </row>
    <row r="467" spans="1:1" ht="15.75" hidden="1" customHeight="1" x14ac:dyDescent="0.25">
      <c r="A467" s="13"/>
    </row>
    <row r="468" spans="1:1" ht="15.75" hidden="1" customHeight="1" x14ac:dyDescent="0.25">
      <c r="A468" s="13"/>
    </row>
    <row r="469" spans="1:1" ht="15.75" hidden="1" customHeight="1" x14ac:dyDescent="0.25">
      <c r="A469" s="13"/>
    </row>
    <row r="470" spans="1:1" ht="15.75" hidden="1" customHeight="1" x14ac:dyDescent="0.25">
      <c r="A470" s="13"/>
    </row>
    <row r="471" spans="1:1" ht="15.75" hidden="1" customHeight="1" x14ac:dyDescent="0.25">
      <c r="A471" s="13"/>
    </row>
    <row r="472" spans="1:1" ht="15.75" hidden="1" customHeight="1" x14ac:dyDescent="0.25">
      <c r="A472" s="13"/>
    </row>
    <row r="473" spans="1:1" ht="15.75" hidden="1" customHeight="1" x14ac:dyDescent="0.25">
      <c r="A473" s="13"/>
    </row>
    <row r="474" spans="1:1" ht="15.75" hidden="1" customHeight="1" x14ac:dyDescent="0.25">
      <c r="A474" s="13"/>
    </row>
    <row r="475" spans="1:1" ht="15.75" hidden="1" customHeight="1" x14ac:dyDescent="0.25">
      <c r="A475" s="13"/>
    </row>
    <row r="476" spans="1:1" ht="15.75" hidden="1" customHeight="1" x14ac:dyDescent="0.25">
      <c r="A476" s="13"/>
    </row>
    <row r="477" spans="1:1" ht="15.75" hidden="1" customHeight="1" x14ac:dyDescent="0.25">
      <c r="A477" s="13"/>
    </row>
    <row r="478" spans="1:1" ht="15.75" hidden="1" customHeight="1" x14ac:dyDescent="0.25">
      <c r="A478" s="13"/>
    </row>
    <row r="479" spans="1:1" ht="15.75" hidden="1" customHeight="1" x14ac:dyDescent="0.25">
      <c r="A479" s="13"/>
    </row>
    <row r="480" spans="1:1" ht="15.75" hidden="1" customHeight="1" x14ac:dyDescent="0.25">
      <c r="A480" s="13"/>
    </row>
    <row r="481" spans="1:1" ht="15.75" hidden="1" customHeight="1" x14ac:dyDescent="0.25">
      <c r="A481" s="13"/>
    </row>
    <row r="482" spans="1:1" ht="15.75" hidden="1" customHeight="1" x14ac:dyDescent="0.25">
      <c r="A482" s="13"/>
    </row>
    <row r="483" spans="1:1" ht="15.75" hidden="1" customHeight="1" x14ac:dyDescent="0.25">
      <c r="A483" s="13"/>
    </row>
    <row r="484" spans="1:1" ht="15.75" hidden="1" customHeight="1" x14ac:dyDescent="0.25">
      <c r="A484" s="13"/>
    </row>
    <row r="485" spans="1:1" ht="15.75" hidden="1" customHeight="1" x14ac:dyDescent="0.25">
      <c r="A485" s="13"/>
    </row>
    <row r="486" spans="1:1" ht="15.75" hidden="1" customHeight="1" x14ac:dyDescent="0.25">
      <c r="A486" s="13"/>
    </row>
    <row r="487" spans="1:1" ht="15.75" hidden="1" customHeight="1" x14ac:dyDescent="0.25">
      <c r="A487" s="13"/>
    </row>
    <row r="488" spans="1:1" ht="15.75" hidden="1" customHeight="1" x14ac:dyDescent="0.25">
      <c r="A488" s="13"/>
    </row>
    <row r="489" spans="1:1" ht="15.75" hidden="1" customHeight="1" x14ac:dyDescent="0.25">
      <c r="A489" s="13"/>
    </row>
    <row r="490" spans="1:1" ht="15.75" hidden="1" customHeight="1" x14ac:dyDescent="0.25">
      <c r="A490" s="13"/>
    </row>
    <row r="491" spans="1:1" ht="15.75" hidden="1" customHeight="1" x14ac:dyDescent="0.25">
      <c r="A491" s="13"/>
    </row>
    <row r="492" spans="1:1" ht="15.75" hidden="1" customHeight="1" x14ac:dyDescent="0.25">
      <c r="A492" s="13"/>
    </row>
    <row r="493" spans="1:1" ht="15.75" hidden="1" customHeight="1" x14ac:dyDescent="0.25">
      <c r="A493" s="13"/>
    </row>
    <row r="494" spans="1:1" ht="15.75" hidden="1" customHeight="1" x14ac:dyDescent="0.25">
      <c r="A494" s="13"/>
    </row>
    <row r="495" spans="1:1" ht="15.75" hidden="1" customHeight="1" x14ac:dyDescent="0.25">
      <c r="A495" s="13"/>
    </row>
    <row r="496" spans="1:1" ht="15.75" hidden="1" customHeight="1" x14ac:dyDescent="0.25">
      <c r="A496" s="13"/>
    </row>
    <row r="497" spans="1:1" ht="15.75" hidden="1" customHeight="1" x14ac:dyDescent="0.25">
      <c r="A497" s="13"/>
    </row>
    <row r="498" spans="1:1" ht="15.75" hidden="1" customHeight="1" x14ac:dyDescent="0.25">
      <c r="A498" s="13"/>
    </row>
    <row r="499" spans="1:1" ht="15.75" hidden="1" customHeight="1" x14ac:dyDescent="0.25">
      <c r="A499" s="13"/>
    </row>
    <row r="500" spans="1:1" ht="15.75" hidden="1" customHeight="1" x14ac:dyDescent="0.25">
      <c r="A500" s="13"/>
    </row>
    <row r="501" spans="1:1" ht="15.75" hidden="1" customHeight="1" x14ac:dyDescent="0.25">
      <c r="A501" s="13"/>
    </row>
    <row r="502" spans="1:1" ht="15.75" hidden="1" customHeight="1" x14ac:dyDescent="0.25">
      <c r="A502" s="13"/>
    </row>
    <row r="503" spans="1:1" ht="15.75" hidden="1" customHeight="1" x14ac:dyDescent="0.25">
      <c r="A503" s="13"/>
    </row>
    <row r="504" spans="1:1" ht="15.75" hidden="1" customHeight="1" x14ac:dyDescent="0.25">
      <c r="A504" s="13"/>
    </row>
    <row r="505" spans="1:1" ht="15.75" hidden="1" customHeight="1" x14ac:dyDescent="0.25">
      <c r="A505" s="13"/>
    </row>
    <row r="506" spans="1:1" ht="15.75" hidden="1" customHeight="1" x14ac:dyDescent="0.25">
      <c r="A506" s="13"/>
    </row>
    <row r="507" spans="1:1" ht="15.75" hidden="1" customHeight="1" x14ac:dyDescent="0.25">
      <c r="A507" s="13"/>
    </row>
    <row r="508" spans="1:1" ht="15.75" hidden="1" customHeight="1" x14ac:dyDescent="0.25">
      <c r="A508" s="13"/>
    </row>
    <row r="509" spans="1:1" ht="15.75" hidden="1" customHeight="1" x14ac:dyDescent="0.25">
      <c r="A509" s="13"/>
    </row>
    <row r="510" spans="1:1" ht="15.75" hidden="1" customHeight="1" x14ac:dyDescent="0.25">
      <c r="A510" s="13"/>
    </row>
    <row r="511" spans="1:1" ht="15.75" hidden="1" customHeight="1" x14ac:dyDescent="0.25">
      <c r="A511" s="13"/>
    </row>
    <row r="512" spans="1:1" ht="15.75" hidden="1" customHeight="1" x14ac:dyDescent="0.25">
      <c r="A512" s="13"/>
    </row>
    <row r="513" spans="1:1" ht="15.75" hidden="1" customHeight="1" x14ac:dyDescent="0.25">
      <c r="A513" s="13"/>
    </row>
    <row r="514" spans="1:1" ht="15.75" hidden="1" customHeight="1" x14ac:dyDescent="0.25">
      <c r="A514" s="13"/>
    </row>
    <row r="515" spans="1:1" ht="15.75" hidden="1" customHeight="1" x14ac:dyDescent="0.25">
      <c r="A515" s="13"/>
    </row>
    <row r="516" spans="1:1" ht="15.75" hidden="1" customHeight="1" x14ac:dyDescent="0.25">
      <c r="A516" s="13"/>
    </row>
    <row r="517" spans="1:1" ht="15.75" hidden="1" customHeight="1" x14ac:dyDescent="0.25">
      <c r="A517" s="13"/>
    </row>
    <row r="518" spans="1:1" ht="15.75" hidden="1" customHeight="1" x14ac:dyDescent="0.25">
      <c r="A518" s="13"/>
    </row>
    <row r="519" spans="1:1" ht="15.75" hidden="1" customHeight="1" x14ac:dyDescent="0.25">
      <c r="A519" s="13"/>
    </row>
    <row r="520" spans="1:1" ht="15.75" hidden="1" customHeight="1" x14ac:dyDescent="0.25">
      <c r="A520" s="13"/>
    </row>
    <row r="521" spans="1:1" ht="15.75" hidden="1" customHeight="1" x14ac:dyDescent="0.25">
      <c r="A521" s="13"/>
    </row>
    <row r="522" spans="1:1" ht="15.75" hidden="1" customHeight="1" x14ac:dyDescent="0.25">
      <c r="A522" s="13"/>
    </row>
    <row r="523" spans="1:1" ht="15.75" hidden="1" customHeight="1" x14ac:dyDescent="0.25">
      <c r="A523" s="13"/>
    </row>
    <row r="524" spans="1:1" ht="15.75" hidden="1" customHeight="1" x14ac:dyDescent="0.25">
      <c r="A524" s="13"/>
    </row>
    <row r="525" spans="1:1" ht="15.75" hidden="1" customHeight="1" x14ac:dyDescent="0.25">
      <c r="A525" s="13"/>
    </row>
    <row r="526" spans="1:1" ht="15.75" hidden="1" customHeight="1" x14ac:dyDescent="0.25">
      <c r="A526" s="13"/>
    </row>
    <row r="527" spans="1:1" ht="15.75" hidden="1" customHeight="1" x14ac:dyDescent="0.25">
      <c r="A527" s="13"/>
    </row>
    <row r="528" spans="1:1" ht="15.75" hidden="1" customHeight="1" x14ac:dyDescent="0.25">
      <c r="A528" s="13"/>
    </row>
    <row r="529" spans="1:1" ht="15.75" hidden="1" customHeight="1" x14ac:dyDescent="0.25">
      <c r="A529" s="13"/>
    </row>
    <row r="530" spans="1:1" ht="15.75" hidden="1" customHeight="1" x14ac:dyDescent="0.25">
      <c r="A530" s="13"/>
    </row>
    <row r="531" spans="1:1" ht="15.75" hidden="1" customHeight="1" x14ac:dyDescent="0.25">
      <c r="A531" s="13"/>
    </row>
    <row r="532" spans="1:1" ht="15.75" hidden="1" customHeight="1" x14ac:dyDescent="0.25">
      <c r="A532" s="13"/>
    </row>
    <row r="533" spans="1:1" ht="15.75" hidden="1" customHeight="1" x14ac:dyDescent="0.25">
      <c r="A533" s="13"/>
    </row>
    <row r="534" spans="1:1" ht="15.75" hidden="1" customHeight="1" x14ac:dyDescent="0.25">
      <c r="A534" s="13"/>
    </row>
    <row r="535" spans="1:1" ht="15.75" hidden="1" customHeight="1" x14ac:dyDescent="0.25">
      <c r="A535" s="13"/>
    </row>
    <row r="536" spans="1:1" ht="15.75" hidden="1" customHeight="1" x14ac:dyDescent="0.25">
      <c r="A536" s="13"/>
    </row>
    <row r="537" spans="1:1" ht="15.75" hidden="1" customHeight="1" x14ac:dyDescent="0.25">
      <c r="A537" s="13"/>
    </row>
    <row r="538" spans="1:1" ht="15.75" hidden="1" customHeight="1" x14ac:dyDescent="0.25">
      <c r="A538" s="13"/>
    </row>
    <row r="539" spans="1:1" ht="15.75" hidden="1" customHeight="1" x14ac:dyDescent="0.25">
      <c r="A539" s="13"/>
    </row>
    <row r="540" spans="1:1" ht="15.75" hidden="1" customHeight="1" x14ac:dyDescent="0.25">
      <c r="A540" s="13"/>
    </row>
    <row r="541" spans="1:1" ht="15.75" hidden="1" customHeight="1" x14ac:dyDescent="0.25">
      <c r="A541" s="13"/>
    </row>
    <row r="542" spans="1:1" ht="15.75" hidden="1" customHeight="1" x14ac:dyDescent="0.25">
      <c r="A542" s="13"/>
    </row>
    <row r="543" spans="1:1" ht="15.75" hidden="1" customHeight="1" x14ac:dyDescent="0.25">
      <c r="A543" s="13"/>
    </row>
    <row r="544" spans="1:1" ht="15.75" hidden="1" customHeight="1" x14ac:dyDescent="0.25">
      <c r="A544" s="13"/>
    </row>
    <row r="545" spans="1:1" ht="15.75" hidden="1" customHeight="1" x14ac:dyDescent="0.25">
      <c r="A545" s="13"/>
    </row>
    <row r="546" spans="1:1" ht="15.75" hidden="1" customHeight="1" x14ac:dyDescent="0.25">
      <c r="A546" s="13"/>
    </row>
    <row r="547" spans="1:1" ht="15.75" hidden="1" customHeight="1" x14ac:dyDescent="0.25">
      <c r="A547" s="13"/>
    </row>
    <row r="548" spans="1:1" ht="15.75" hidden="1" customHeight="1" x14ac:dyDescent="0.25">
      <c r="A548" s="13"/>
    </row>
    <row r="549" spans="1:1" ht="15.75" hidden="1" customHeight="1" x14ac:dyDescent="0.25">
      <c r="A549" s="13"/>
    </row>
    <row r="550" spans="1:1" ht="15.75" hidden="1" customHeight="1" x14ac:dyDescent="0.25">
      <c r="A550" s="13"/>
    </row>
    <row r="551" spans="1:1" ht="15.75" hidden="1" customHeight="1" x14ac:dyDescent="0.25">
      <c r="A551" s="13"/>
    </row>
    <row r="552" spans="1:1" ht="15.75" hidden="1" customHeight="1" x14ac:dyDescent="0.25">
      <c r="A552" s="13"/>
    </row>
    <row r="553" spans="1:1" ht="15.75" hidden="1" customHeight="1" x14ac:dyDescent="0.25">
      <c r="A553" s="13"/>
    </row>
    <row r="554" spans="1:1" ht="15.75" hidden="1" customHeight="1" x14ac:dyDescent="0.25">
      <c r="A554" s="13"/>
    </row>
    <row r="555" spans="1:1" ht="15.75" hidden="1" customHeight="1" x14ac:dyDescent="0.25">
      <c r="A555" s="13"/>
    </row>
    <row r="556" spans="1:1" ht="15.75" hidden="1" customHeight="1" x14ac:dyDescent="0.25">
      <c r="A556" s="13"/>
    </row>
    <row r="557" spans="1:1" ht="15.75" hidden="1" customHeight="1" x14ac:dyDescent="0.25">
      <c r="A557" s="13"/>
    </row>
    <row r="558" spans="1:1" ht="15.75" hidden="1" customHeight="1" x14ac:dyDescent="0.25">
      <c r="A558" s="13"/>
    </row>
    <row r="559" spans="1:1" ht="15.75" hidden="1" customHeight="1" x14ac:dyDescent="0.25">
      <c r="A559" s="13"/>
    </row>
    <row r="560" spans="1:1" ht="15.75" hidden="1" customHeight="1" x14ac:dyDescent="0.25">
      <c r="A560" s="13"/>
    </row>
    <row r="561" spans="1:1" ht="15.75" hidden="1" customHeight="1" x14ac:dyDescent="0.25">
      <c r="A561" s="13"/>
    </row>
    <row r="562" spans="1:1" ht="15.75" hidden="1" customHeight="1" x14ac:dyDescent="0.25">
      <c r="A562" s="13"/>
    </row>
    <row r="563" spans="1:1" ht="15.75" hidden="1" customHeight="1" x14ac:dyDescent="0.25">
      <c r="A563" s="13"/>
    </row>
    <row r="564" spans="1:1" ht="15.75" hidden="1" customHeight="1" x14ac:dyDescent="0.25">
      <c r="A564" s="13"/>
    </row>
    <row r="565" spans="1:1" ht="15.75" hidden="1" customHeight="1" x14ac:dyDescent="0.25">
      <c r="A565" s="13"/>
    </row>
    <row r="566" spans="1:1" ht="15.75" hidden="1" customHeight="1" x14ac:dyDescent="0.25">
      <c r="A566" s="13"/>
    </row>
    <row r="567" spans="1:1" ht="15.75" hidden="1" customHeight="1" x14ac:dyDescent="0.25">
      <c r="A567" s="13"/>
    </row>
    <row r="568" spans="1:1" ht="15.75" hidden="1" customHeight="1" x14ac:dyDescent="0.25">
      <c r="A568" s="13"/>
    </row>
    <row r="569" spans="1:1" ht="15.75" hidden="1" customHeight="1" x14ac:dyDescent="0.25">
      <c r="A569" s="13"/>
    </row>
    <row r="570" spans="1:1" ht="15.75" hidden="1" customHeight="1" x14ac:dyDescent="0.25">
      <c r="A570" s="13"/>
    </row>
    <row r="571" spans="1:1" ht="15.75" hidden="1" customHeight="1" x14ac:dyDescent="0.25">
      <c r="A571" s="13"/>
    </row>
    <row r="572" spans="1:1" ht="15.75" hidden="1" customHeight="1" x14ac:dyDescent="0.25">
      <c r="A572" s="13"/>
    </row>
    <row r="573" spans="1:1" ht="15.75" hidden="1" customHeight="1" x14ac:dyDescent="0.25">
      <c r="A573" s="13"/>
    </row>
    <row r="574" spans="1:1" ht="15.75" hidden="1" customHeight="1" x14ac:dyDescent="0.25">
      <c r="A574" s="13"/>
    </row>
    <row r="575" spans="1:1" ht="15.75" hidden="1" customHeight="1" x14ac:dyDescent="0.25">
      <c r="A575" s="13"/>
    </row>
    <row r="576" spans="1:1" ht="15.75" hidden="1" customHeight="1" x14ac:dyDescent="0.25">
      <c r="A576" s="13"/>
    </row>
    <row r="577" spans="1:1" ht="15.75" hidden="1" customHeight="1" x14ac:dyDescent="0.25">
      <c r="A577" s="13"/>
    </row>
    <row r="578" spans="1:1" ht="15.75" hidden="1" customHeight="1" x14ac:dyDescent="0.25">
      <c r="A578" s="13"/>
    </row>
    <row r="579" spans="1:1" ht="15.75" hidden="1" customHeight="1" x14ac:dyDescent="0.25">
      <c r="A579" s="13"/>
    </row>
    <row r="580" spans="1:1" ht="15.75" hidden="1" customHeight="1" x14ac:dyDescent="0.25">
      <c r="A580" s="13"/>
    </row>
    <row r="581" spans="1:1" ht="15.75" hidden="1" customHeight="1" x14ac:dyDescent="0.25">
      <c r="A581" s="13"/>
    </row>
    <row r="582" spans="1:1" ht="15.75" hidden="1" customHeight="1" x14ac:dyDescent="0.25">
      <c r="A582" s="13"/>
    </row>
    <row r="583" spans="1:1" ht="15.75" hidden="1" customHeight="1" x14ac:dyDescent="0.25">
      <c r="A583" s="13"/>
    </row>
    <row r="584" spans="1:1" ht="15.75" hidden="1" customHeight="1" x14ac:dyDescent="0.25">
      <c r="A584" s="13"/>
    </row>
    <row r="585" spans="1:1" ht="15.75" hidden="1" customHeight="1" x14ac:dyDescent="0.25">
      <c r="A585" s="13"/>
    </row>
    <row r="586" spans="1:1" ht="15.75" hidden="1" customHeight="1" x14ac:dyDescent="0.25">
      <c r="A586" s="13"/>
    </row>
    <row r="587" spans="1:1" ht="15.75" hidden="1" customHeight="1" x14ac:dyDescent="0.25">
      <c r="A587" s="13"/>
    </row>
    <row r="588" spans="1:1" ht="15.75" hidden="1" customHeight="1" x14ac:dyDescent="0.25">
      <c r="A588" s="13"/>
    </row>
    <row r="589" spans="1:1" ht="15.75" hidden="1" customHeight="1" x14ac:dyDescent="0.25">
      <c r="A589" s="13"/>
    </row>
    <row r="590" spans="1:1" ht="15.75" hidden="1" customHeight="1" x14ac:dyDescent="0.25">
      <c r="A590" s="13"/>
    </row>
    <row r="591" spans="1:1" ht="15.75" hidden="1" customHeight="1" x14ac:dyDescent="0.25">
      <c r="A591" s="13"/>
    </row>
    <row r="592" spans="1:1" ht="15.75" hidden="1" customHeight="1" x14ac:dyDescent="0.25">
      <c r="A592" s="13"/>
    </row>
    <row r="593" spans="1:1" ht="15.75" hidden="1" customHeight="1" x14ac:dyDescent="0.25">
      <c r="A593" s="13"/>
    </row>
    <row r="594" spans="1:1" ht="15.75" hidden="1" customHeight="1" x14ac:dyDescent="0.25">
      <c r="A594" s="13"/>
    </row>
    <row r="595" spans="1:1" ht="15.75" hidden="1" customHeight="1" x14ac:dyDescent="0.25">
      <c r="A595" s="13"/>
    </row>
    <row r="596" spans="1:1" ht="15.75" hidden="1" customHeight="1" x14ac:dyDescent="0.25">
      <c r="A596" s="13"/>
    </row>
    <row r="597" spans="1:1" ht="15.75" hidden="1" customHeight="1" x14ac:dyDescent="0.25">
      <c r="A597" s="13"/>
    </row>
    <row r="598" spans="1:1" ht="15.75" hidden="1" customHeight="1" x14ac:dyDescent="0.25">
      <c r="A598" s="13"/>
    </row>
    <row r="599" spans="1:1" ht="15.75" hidden="1" customHeight="1" x14ac:dyDescent="0.25">
      <c r="A599" s="13"/>
    </row>
    <row r="600" spans="1:1" ht="15.75" hidden="1" customHeight="1" x14ac:dyDescent="0.25">
      <c r="A600" s="13"/>
    </row>
    <row r="601" spans="1:1" ht="15.75" hidden="1" customHeight="1" x14ac:dyDescent="0.25">
      <c r="A601" s="13"/>
    </row>
    <row r="602" spans="1:1" ht="15.75" hidden="1" customHeight="1" x14ac:dyDescent="0.25">
      <c r="A602" s="13"/>
    </row>
    <row r="603" spans="1:1" ht="15.75" hidden="1" customHeight="1" x14ac:dyDescent="0.25">
      <c r="A603" s="13"/>
    </row>
    <row r="604" spans="1:1" ht="15.75" hidden="1" customHeight="1" x14ac:dyDescent="0.25">
      <c r="A604" s="13"/>
    </row>
    <row r="605" spans="1:1" ht="15.75" hidden="1" customHeight="1" x14ac:dyDescent="0.25">
      <c r="A605" s="13"/>
    </row>
    <row r="606" spans="1:1" ht="15.75" hidden="1" customHeight="1" x14ac:dyDescent="0.25">
      <c r="A606" s="13"/>
    </row>
    <row r="607" spans="1:1" ht="15.75" hidden="1" customHeight="1" x14ac:dyDescent="0.25">
      <c r="A607" s="13"/>
    </row>
    <row r="608" spans="1:1" ht="15.75" hidden="1" customHeight="1" x14ac:dyDescent="0.25">
      <c r="A608" s="13"/>
    </row>
    <row r="609" spans="1:1" ht="15.75" hidden="1" customHeight="1" x14ac:dyDescent="0.25">
      <c r="A609" s="13"/>
    </row>
    <row r="610" spans="1:1" ht="15.75" hidden="1" customHeight="1" x14ac:dyDescent="0.25">
      <c r="A610" s="13"/>
    </row>
    <row r="611" spans="1:1" ht="15.75" hidden="1" customHeight="1" x14ac:dyDescent="0.25">
      <c r="A611" s="13"/>
    </row>
    <row r="612" spans="1:1" ht="15.75" hidden="1" customHeight="1" x14ac:dyDescent="0.25">
      <c r="A612" s="13"/>
    </row>
    <row r="613" spans="1:1" ht="15.75" hidden="1" customHeight="1" x14ac:dyDescent="0.25">
      <c r="A613" s="13"/>
    </row>
    <row r="614" spans="1:1" ht="15.75" hidden="1" customHeight="1" x14ac:dyDescent="0.25">
      <c r="A614" s="13"/>
    </row>
    <row r="615" spans="1:1" ht="15.75" hidden="1" customHeight="1" x14ac:dyDescent="0.25">
      <c r="A615" s="13"/>
    </row>
    <row r="616" spans="1:1" ht="15.75" hidden="1" customHeight="1" x14ac:dyDescent="0.25">
      <c r="A616" s="13"/>
    </row>
    <row r="617" spans="1:1" ht="15.75" hidden="1" customHeight="1" x14ac:dyDescent="0.25">
      <c r="A617" s="13"/>
    </row>
    <row r="618" spans="1:1" ht="15.75" hidden="1" customHeight="1" x14ac:dyDescent="0.25">
      <c r="A618" s="13"/>
    </row>
    <row r="619" spans="1:1" ht="15.75" hidden="1" customHeight="1" x14ac:dyDescent="0.25">
      <c r="A619" s="13"/>
    </row>
    <row r="620" spans="1:1" ht="15.75" hidden="1" customHeight="1" x14ac:dyDescent="0.25">
      <c r="A620" s="13"/>
    </row>
    <row r="621" spans="1:1" ht="15.75" hidden="1" customHeight="1" x14ac:dyDescent="0.25">
      <c r="A621" s="13"/>
    </row>
    <row r="622" spans="1:1" ht="15.75" hidden="1" customHeight="1" x14ac:dyDescent="0.25">
      <c r="A622" s="13"/>
    </row>
    <row r="623" spans="1:1" ht="15.75" hidden="1" customHeight="1" x14ac:dyDescent="0.25">
      <c r="A623" s="13"/>
    </row>
    <row r="624" spans="1:1" ht="15.75" hidden="1" customHeight="1" x14ac:dyDescent="0.25">
      <c r="A624" s="13"/>
    </row>
    <row r="625" spans="1:1" ht="15.75" hidden="1" customHeight="1" x14ac:dyDescent="0.25">
      <c r="A625" s="13"/>
    </row>
    <row r="626" spans="1:1" ht="15.75" hidden="1" customHeight="1" x14ac:dyDescent="0.25">
      <c r="A626" s="13"/>
    </row>
    <row r="627" spans="1:1" ht="15.75" hidden="1" customHeight="1" x14ac:dyDescent="0.25">
      <c r="A627" s="13"/>
    </row>
    <row r="628" spans="1:1" ht="15.75" hidden="1" customHeight="1" x14ac:dyDescent="0.25">
      <c r="A628" s="13"/>
    </row>
    <row r="629" spans="1:1" ht="15.75" hidden="1" customHeight="1" x14ac:dyDescent="0.25">
      <c r="A629" s="13"/>
    </row>
    <row r="630" spans="1:1" ht="15.75" hidden="1" customHeight="1" x14ac:dyDescent="0.25">
      <c r="A630" s="13"/>
    </row>
    <row r="631" spans="1:1" ht="15.75" hidden="1" customHeight="1" x14ac:dyDescent="0.25">
      <c r="A631" s="13"/>
    </row>
    <row r="632" spans="1:1" ht="15.75" hidden="1" customHeight="1" x14ac:dyDescent="0.25">
      <c r="A632" s="13"/>
    </row>
    <row r="633" spans="1:1" ht="15.75" hidden="1" customHeight="1" x14ac:dyDescent="0.25">
      <c r="A633" s="13"/>
    </row>
    <row r="634" spans="1:1" ht="15.75" hidden="1" customHeight="1" x14ac:dyDescent="0.25">
      <c r="A634" s="13"/>
    </row>
    <row r="635" spans="1:1" ht="15.75" hidden="1" customHeight="1" x14ac:dyDescent="0.25">
      <c r="A635" s="13"/>
    </row>
    <row r="636" spans="1:1" ht="15.75" hidden="1" customHeight="1" x14ac:dyDescent="0.25">
      <c r="A636" s="13"/>
    </row>
    <row r="637" spans="1:1" ht="15.75" hidden="1" customHeight="1" x14ac:dyDescent="0.25">
      <c r="A637" s="13"/>
    </row>
    <row r="638" spans="1:1" ht="15.75" hidden="1" customHeight="1" x14ac:dyDescent="0.25">
      <c r="A638" s="13"/>
    </row>
    <row r="639" spans="1:1" ht="15.75" hidden="1" customHeight="1" x14ac:dyDescent="0.25">
      <c r="A639" s="13"/>
    </row>
    <row r="640" spans="1:1" ht="15.75" hidden="1" customHeight="1" x14ac:dyDescent="0.25">
      <c r="A640" s="13"/>
    </row>
    <row r="641" spans="1:1" ht="15.75" hidden="1" customHeight="1" x14ac:dyDescent="0.25">
      <c r="A641" s="13"/>
    </row>
    <row r="642" spans="1:1" ht="15.75" hidden="1" customHeight="1" x14ac:dyDescent="0.25">
      <c r="A642" s="13"/>
    </row>
    <row r="643" spans="1:1" ht="15.75" hidden="1" customHeight="1" x14ac:dyDescent="0.25">
      <c r="A643" s="13"/>
    </row>
    <row r="644" spans="1:1" ht="15.75" hidden="1" customHeight="1" x14ac:dyDescent="0.25">
      <c r="A644" s="13"/>
    </row>
    <row r="645" spans="1:1" ht="15.75" hidden="1" customHeight="1" x14ac:dyDescent="0.25">
      <c r="A645" s="13"/>
    </row>
    <row r="646" spans="1:1" ht="15.75" hidden="1" customHeight="1" x14ac:dyDescent="0.25">
      <c r="A646" s="13"/>
    </row>
    <row r="647" spans="1:1" ht="15.75" hidden="1" customHeight="1" x14ac:dyDescent="0.25">
      <c r="A647" s="13"/>
    </row>
    <row r="648" spans="1:1" ht="15.75" hidden="1" customHeight="1" x14ac:dyDescent="0.25">
      <c r="A648" s="13"/>
    </row>
    <row r="649" spans="1:1" ht="15.75" hidden="1" customHeight="1" x14ac:dyDescent="0.25">
      <c r="A649" s="13"/>
    </row>
    <row r="650" spans="1:1" ht="15.75" hidden="1" customHeight="1" x14ac:dyDescent="0.25">
      <c r="A650" s="13"/>
    </row>
    <row r="651" spans="1:1" ht="15.75" hidden="1" customHeight="1" x14ac:dyDescent="0.25">
      <c r="A651" s="13"/>
    </row>
    <row r="652" spans="1:1" ht="15.75" hidden="1" customHeight="1" x14ac:dyDescent="0.25">
      <c r="A652" s="13"/>
    </row>
    <row r="653" spans="1:1" ht="15.75" hidden="1" customHeight="1" x14ac:dyDescent="0.25">
      <c r="A653" s="13"/>
    </row>
    <row r="654" spans="1:1" ht="15.75" hidden="1" customHeight="1" x14ac:dyDescent="0.25">
      <c r="A654" s="13"/>
    </row>
    <row r="655" spans="1:1" ht="15.75" hidden="1" customHeight="1" x14ac:dyDescent="0.25">
      <c r="A655" s="13"/>
    </row>
    <row r="656" spans="1:1" ht="15.75" hidden="1" customHeight="1" x14ac:dyDescent="0.25">
      <c r="A656" s="13"/>
    </row>
    <row r="657" spans="1:1" ht="15.75" hidden="1" customHeight="1" x14ac:dyDescent="0.25">
      <c r="A657" s="13"/>
    </row>
    <row r="658" spans="1:1" ht="15.75" hidden="1" customHeight="1" x14ac:dyDescent="0.25">
      <c r="A658" s="13"/>
    </row>
    <row r="659" spans="1:1" ht="15.75" hidden="1" customHeight="1" x14ac:dyDescent="0.25">
      <c r="A659" s="13"/>
    </row>
    <row r="660" spans="1:1" ht="15.75" hidden="1" customHeight="1" x14ac:dyDescent="0.25">
      <c r="A660" s="13"/>
    </row>
    <row r="661" spans="1:1" ht="15.75" hidden="1" customHeight="1" x14ac:dyDescent="0.25">
      <c r="A661" s="13"/>
    </row>
    <row r="662" spans="1:1" ht="15.75" hidden="1" customHeight="1" x14ac:dyDescent="0.25">
      <c r="A662" s="13"/>
    </row>
    <row r="663" spans="1:1" ht="15.75" hidden="1" customHeight="1" x14ac:dyDescent="0.25">
      <c r="A663" s="13"/>
    </row>
    <row r="664" spans="1:1" ht="15.75" hidden="1" customHeight="1" x14ac:dyDescent="0.25">
      <c r="A664" s="13"/>
    </row>
    <row r="665" spans="1:1" ht="15.75" hidden="1" customHeight="1" x14ac:dyDescent="0.25">
      <c r="A665" s="13"/>
    </row>
    <row r="666" spans="1:1" ht="15.75" hidden="1" customHeight="1" x14ac:dyDescent="0.25">
      <c r="A666" s="13"/>
    </row>
    <row r="667" spans="1:1" ht="15.75" hidden="1" customHeight="1" x14ac:dyDescent="0.25">
      <c r="A667" s="13"/>
    </row>
    <row r="668" spans="1:1" ht="15.75" hidden="1" customHeight="1" x14ac:dyDescent="0.25">
      <c r="A668" s="13"/>
    </row>
    <row r="669" spans="1:1" ht="15.75" hidden="1" customHeight="1" x14ac:dyDescent="0.25">
      <c r="A669" s="13"/>
    </row>
    <row r="670" spans="1:1" ht="15.75" hidden="1" customHeight="1" x14ac:dyDescent="0.25">
      <c r="A670" s="13"/>
    </row>
    <row r="671" spans="1:1" ht="15.75" hidden="1" customHeight="1" x14ac:dyDescent="0.25">
      <c r="A671" s="13"/>
    </row>
    <row r="672" spans="1:1" ht="15.75" hidden="1" customHeight="1" x14ac:dyDescent="0.25">
      <c r="A672" s="13"/>
    </row>
    <row r="673" spans="1:1" ht="15.75" hidden="1" customHeight="1" x14ac:dyDescent="0.25">
      <c r="A673" s="13"/>
    </row>
    <row r="674" spans="1:1" ht="15.75" hidden="1" customHeight="1" x14ac:dyDescent="0.25">
      <c r="A674" s="13"/>
    </row>
    <row r="675" spans="1:1" ht="15.75" hidden="1" customHeight="1" x14ac:dyDescent="0.25">
      <c r="A675" s="13"/>
    </row>
    <row r="676" spans="1:1" ht="15.75" hidden="1" customHeight="1" x14ac:dyDescent="0.25">
      <c r="A676" s="13"/>
    </row>
    <row r="677" spans="1:1" ht="15.75" hidden="1" customHeight="1" x14ac:dyDescent="0.25">
      <c r="A677" s="13"/>
    </row>
    <row r="678" spans="1:1" ht="15.75" hidden="1" customHeight="1" x14ac:dyDescent="0.25">
      <c r="A678" s="13"/>
    </row>
    <row r="679" spans="1:1" ht="15.75" hidden="1" customHeight="1" x14ac:dyDescent="0.25">
      <c r="A679" s="13"/>
    </row>
    <row r="680" spans="1:1" ht="15.75" hidden="1" customHeight="1" x14ac:dyDescent="0.25">
      <c r="A680" s="13"/>
    </row>
    <row r="681" spans="1:1" ht="15.75" hidden="1" customHeight="1" x14ac:dyDescent="0.25">
      <c r="A681" s="13"/>
    </row>
    <row r="682" spans="1:1" ht="15.75" hidden="1" customHeight="1" x14ac:dyDescent="0.25">
      <c r="A682" s="13"/>
    </row>
    <row r="683" spans="1:1" ht="15.75" hidden="1" customHeight="1" x14ac:dyDescent="0.25">
      <c r="A683" s="13"/>
    </row>
    <row r="684" spans="1:1" ht="15.75" hidden="1" customHeight="1" x14ac:dyDescent="0.25">
      <c r="A684" s="13"/>
    </row>
    <row r="685" spans="1:1" ht="15.75" hidden="1" customHeight="1" x14ac:dyDescent="0.25">
      <c r="A685" s="13"/>
    </row>
    <row r="686" spans="1:1" ht="15.75" hidden="1" customHeight="1" x14ac:dyDescent="0.25">
      <c r="A686" s="13"/>
    </row>
    <row r="687" spans="1:1" ht="15.75" hidden="1" customHeight="1" x14ac:dyDescent="0.25">
      <c r="A687" s="13"/>
    </row>
    <row r="688" spans="1:1" ht="15.75" hidden="1" customHeight="1" x14ac:dyDescent="0.25">
      <c r="A688" s="13"/>
    </row>
    <row r="689" spans="1:1" ht="15.75" hidden="1" customHeight="1" x14ac:dyDescent="0.25">
      <c r="A689" s="13"/>
    </row>
    <row r="690" spans="1:1" ht="15.75" hidden="1" customHeight="1" x14ac:dyDescent="0.25">
      <c r="A690" s="13"/>
    </row>
    <row r="691" spans="1:1" ht="15.75" hidden="1" customHeight="1" x14ac:dyDescent="0.25">
      <c r="A691" s="13"/>
    </row>
    <row r="692" spans="1:1" ht="15.75" hidden="1" customHeight="1" x14ac:dyDescent="0.25">
      <c r="A692" s="13"/>
    </row>
    <row r="693" spans="1:1" ht="15.75" hidden="1" customHeight="1" x14ac:dyDescent="0.25">
      <c r="A693" s="13"/>
    </row>
    <row r="694" spans="1:1" ht="15.75" hidden="1" customHeight="1" x14ac:dyDescent="0.25">
      <c r="A694" s="13"/>
    </row>
    <row r="695" spans="1:1" ht="15.75" hidden="1" customHeight="1" x14ac:dyDescent="0.25">
      <c r="A695" s="13"/>
    </row>
    <row r="696" spans="1:1" ht="15.75" hidden="1" customHeight="1" x14ac:dyDescent="0.25">
      <c r="A696" s="13"/>
    </row>
    <row r="697" spans="1:1" ht="15.75" hidden="1" customHeight="1" x14ac:dyDescent="0.25">
      <c r="A697" s="13"/>
    </row>
    <row r="698" spans="1:1" ht="15.75" hidden="1" customHeight="1" x14ac:dyDescent="0.25">
      <c r="A698" s="13"/>
    </row>
    <row r="699" spans="1:1" ht="15.75" hidden="1" customHeight="1" x14ac:dyDescent="0.25">
      <c r="A699" s="13"/>
    </row>
    <row r="700" spans="1:1" ht="15.75" hidden="1" customHeight="1" x14ac:dyDescent="0.25">
      <c r="A700" s="13"/>
    </row>
    <row r="701" spans="1:1" ht="15.75" hidden="1" customHeight="1" x14ac:dyDescent="0.25">
      <c r="A701" s="13"/>
    </row>
    <row r="702" spans="1:1" ht="15.75" hidden="1" customHeight="1" x14ac:dyDescent="0.25">
      <c r="A702" s="13"/>
    </row>
    <row r="703" spans="1:1" ht="15.75" hidden="1" customHeight="1" x14ac:dyDescent="0.25">
      <c r="A703" s="13"/>
    </row>
    <row r="704" spans="1:1" ht="15.75" hidden="1" customHeight="1" x14ac:dyDescent="0.25">
      <c r="A704" s="13"/>
    </row>
    <row r="705" spans="1:1" ht="15.75" hidden="1" customHeight="1" x14ac:dyDescent="0.25">
      <c r="A705" s="13"/>
    </row>
    <row r="706" spans="1:1" ht="15.75" hidden="1" customHeight="1" x14ac:dyDescent="0.25">
      <c r="A706" s="13"/>
    </row>
    <row r="707" spans="1:1" ht="15.75" hidden="1" customHeight="1" x14ac:dyDescent="0.25">
      <c r="A707" s="13"/>
    </row>
    <row r="708" spans="1:1" ht="15.75" hidden="1" customHeight="1" x14ac:dyDescent="0.25">
      <c r="A708" s="13"/>
    </row>
    <row r="709" spans="1:1" ht="15.75" hidden="1" customHeight="1" x14ac:dyDescent="0.25">
      <c r="A709" s="13"/>
    </row>
    <row r="710" spans="1:1" ht="15.75" hidden="1" customHeight="1" x14ac:dyDescent="0.25">
      <c r="A710" s="13"/>
    </row>
    <row r="711" spans="1:1" ht="15.75" hidden="1" customHeight="1" x14ac:dyDescent="0.25">
      <c r="A711" s="13"/>
    </row>
    <row r="712" spans="1:1" ht="15.75" hidden="1" customHeight="1" x14ac:dyDescent="0.25">
      <c r="A712" s="13"/>
    </row>
    <row r="713" spans="1:1" ht="15.75" hidden="1" customHeight="1" x14ac:dyDescent="0.25">
      <c r="A713" s="13"/>
    </row>
    <row r="714" spans="1:1" ht="15.75" hidden="1" customHeight="1" x14ac:dyDescent="0.25">
      <c r="A714" s="13"/>
    </row>
    <row r="715" spans="1:1" ht="15.75" hidden="1" customHeight="1" x14ac:dyDescent="0.25">
      <c r="A715" s="13"/>
    </row>
    <row r="716" spans="1:1" ht="15.75" hidden="1" customHeight="1" x14ac:dyDescent="0.25">
      <c r="A716" s="13"/>
    </row>
    <row r="717" spans="1:1" ht="15.75" hidden="1" customHeight="1" x14ac:dyDescent="0.25">
      <c r="A717" s="13"/>
    </row>
    <row r="718" spans="1:1" ht="15.75" hidden="1" customHeight="1" x14ac:dyDescent="0.25">
      <c r="A718" s="13"/>
    </row>
    <row r="719" spans="1:1" ht="15.75" hidden="1" customHeight="1" x14ac:dyDescent="0.25">
      <c r="A719" s="13"/>
    </row>
    <row r="720" spans="1:1" ht="15.75" hidden="1" customHeight="1" x14ac:dyDescent="0.25">
      <c r="A720" s="13"/>
    </row>
    <row r="721" spans="1:1" ht="15.75" hidden="1" customHeight="1" x14ac:dyDescent="0.25">
      <c r="A721" s="13"/>
    </row>
    <row r="722" spans="1:1" ht="15.75" hidden="1" customHeight="1" x14ac:dyDescent="0.25">
      <c r="A722" s="13"/>
    </row>
    <row r="723" spans="1:1" ht="15.75" hidden="1" customHeight="1" x14ac:dyDescent="0.25">
      <c r="A723" s="13"/>
    </row>
    <row r="724" spans="1:1" ht="15.75" hidden="1" customHeight="1" x14ac:dyDescent="0.25">
      <c r="A724" s="13"/>
    </row>
    <row r="725" spans="1:1" ht="15.75" hidden="1" customHeight="1" x14ac:dyDescent="0.25">
      <c r="A725" s="13"/>
    </row>
    <row r="726" spans="1:1" ht="15.75" hidden="1" customHeight="1" x14ac:dyDescent="0.25">
      <c r="A726" s="13"/>
    </row>
    <row r="727" spans="1:1" ht="15.75" hidden="1" customHeight="1" x14ac:dyDescent="0.25">
      <c r="A727" s="13"/>
    </row>
    <row r="728" spans="1:1" ht="15.75" hidden="1" customHeight="1" x14ac:dyDescent="0.25">
      <c r="A728" s="13"/>
    </row>
    <row r="729" spans="1:1" ht="15.75" hidden="1" customHeight="1" x14ac:dyDescent="0.25">
      <c r="A729" s="13"/>
    </row>
    <row r="730" spans="1:1" ht="15.75" hidden="1" customHeight="1" x14ac:dyDescent="0.25">
      <c r="A730" s="13"/>
    </row>
    <row r="731" spans="1:1" ht="15.75" hidden="1" customHeight="1" x14ac:dyDescent="0.25">
      <c r="A731" s="13"/>
    </row>
    <row r="732" spans="1:1" ht="15.75" hidden="1" customHeight="1" x14ac:dyDescent="0.25">
      <c r="A732" s="13"/>
    </row>
    <row r="733" spans="1:1" ht="15.75" hidden="1" customHeight="1" x14ac:dyDescent="0.25">
      <c r="A733" s="13"/>
    </row>
    <row r="734" spans="1:1" ht="15.75" hidden="1" customHeight="1" x14ac:dyDescent="0.25">
      <c r="A734" s="13"/>
    </row>
    <row r="735" spans="1:1" ht="15.75" hidden="1" customHeight="1" x14ac:dyDescent="0.25">
      <c r="A735" s="13"/>
    </row>
    <row r="736" spans="1:1" ht="15.75" hidden="1" customHeight="1" x14ac:dyDescent="0.25">
      <c r="A736" s="13"/>
    </row>
    <row r="737" spans="1:1" ht="15.75" hidden="1" customHeight="1" x14ac:dyDescent="0.25">
      <c r="A737" s="13"/>
    </row>
    <row r="738" spans="1:1" ht="15.75" hidden="1" customHeight="1" x14ac:dyDescent="0.25">
      <c r="A738" s="13"/>
    </row>
    <row r="739" spans="1:1" ht="15.75" hidden="1" customHeight="1" x14ac:dyDescent="0.25">
      <c r="A739" s="13"/>
    </row>
    <row r="740" spans="1:1" ht="15.75" hidden="1" customHeight="1" x14ac:dyDescent="0.25">
      <c r="A740" s="13"/>
    </row>
    <row r="741" spans="1:1" ht="15.75" hidden="1" customHeight="1" x14ac:dyDescent="0.25">
      <c r="A741" s="13"/>
    </row>
    <row r="742" spans="1:1" ht="15.75" hidden="1" customHeight="1" x14ac:dyDescent="0.25">
      <c r="A742" s="13"/>
    </row>
    <row r="743" spans="1:1" ht="15.75" hidden="1" customHeight="1" x14ac:dyDescent="0.25">
      <c r="A743" s="13"/>
    </row>
    <row r="744" spans="1:1" ht="15.75" hidden="1" customHeight="1" x14ac:dyDescent="0.25">
      <c r="A744" s="13"/>
    </row>
    <row r="745" spans="1:1" ht="15.75" hidden="1" customHeight="1" x14ac:dyDescent="0.25">
      <c r="A745" s="13"/>
    </row>
    <row r="746" spans="1:1" ht="15.75" hidden="1" customHeight="1" x14ac:dyDescent="0.25">
      <c r="A746" s="13"/>
    </row>
    <row r="747" spans="1:1" ht="15.75" hidden="1" customHeight="1" x14ac:dyDescent="0.25">
      <c r="A747" s="13"/>
    </row>
    <row r="748" spans="1:1" ht="15.75" hidden="1" customHeight="1" x14ac:dyDescent="0.25">
      <c r="A748" s="13"/>
    </row>
    <row r="749" spans="1:1" ht="15.75" hidden="1" customHeight="1" x14ac:dyDescent="0.25">
      <c r="A749" s="13"/>
    </row>
    <row r="750" spans="1:1" ht="15.75" hidden="1" customHeight="1" x14ac:dyDescent="0.25">
      <c r="A750" s="13"/>
    </row>
    <row r="751" spans="1:1" ht="15.75" hidden="1" customHeight="1" x14ac:dyDescent="0.25">
      <c r="A751" s="13"/>
    </row>
    <row r="752" spans="1:1" ht="15.75" hidden="1" customHeight="1" x14ac:dyDescent="0.25">
      <c r="A752" s="13"/>
    </row>
    <row r="753" spans="1:1" ht="15.75" hidden="1" customHeight="1" x14ac:dyDescent="0.25">
      <c r="A753" s="13"/>
    </row>
    <row r="754" spans="1:1" ht="15.75" hidden="1" customHeight="1" x14ac:dyDescent="0.25">
      <c r="A754" s="13"/>
    </row>
    <row r="755" spans="1:1" ht="15.75" hidden="1" customHeight="1" x14ac:dyDescent="0.25">
      <c r="A755" s="13"/>
    </row>
    <row r="756" spans="1:1" ht="15.75" hidden="1" customHeight="1" x14ac:dyDescent="0.25">
      <c r="A756" s="13"/>
    </row>
    <row r="757" spans="1:1" ht="15.75" hidden="1" customHeight="1" x14ac:dyDescent="0.25">
      <c r="A757" s="13"/>
    </row>
    <row r="758" spans="1:1" ht="15.75" hidden="1" customHeight="1" x14ac:dyDescent="0.25">
      <c r="A758" s="13"/>
    </row>
    <row r="759" spans="1:1" ht="15.75" hidden="1" customHeight="1" x14ac:dyDescent="0.25">
      <c r="A759" s="13"/>
    </row>
    <row r="760" spans="1:1" ht="15.75" hidden="1" customHeight="1" x14ac:dyDescent="0.25">
      <c r="A760" s="13"/>
    </row>
    <row r="761" spans="1:1" ht="15.75" hidden="1" customHeight="1" x14ac:dyDescent="0.25">
      <c r="A761" s="13"/>
    </row>
    <row r="762" spans="1:1" ht="15.75" hidden="1" customHeight="1" x14ac:dyDescent="0.25">
      <c r="A762" s="13"/>
    </row>
    <row r="763" spans="1:1" ht="15.75" hidden="1" customHeight="1" x14ac:dyDescent="0.25">
      <c r="A763" s="13"/>
    </row>
    <row r="764" spans="1:1" ht="15.75" hidden="1" customHeight="1" x14ac:dyDescent="0.25">
      <c r="A764" s="13"/>
    </row>
    <row r="765" spans="1:1" ht="15.75" hidden="1" customHeight="1" x14ac:dyDescent="0.25">
      <c r="A765" s="13"/>
    </row>
    <row r="766" spans="1:1" ht="15.75" hidden="1" customHeight="1" x14ac:dyDescent="0.25">
      <c r="A766" s="13"/>
    </row>
    <row r="767" spans="1:1" ht="15.75" hidden="1" customHeight="1" x14ac:dyDescent="0.25">
      <c r="A767" s="13"/>
    </row>
    <row r="768" spans="1:1" ht="15.75" hidden="1" customHeight="1" x14ac:dyDescent="0.25">
      <c r="A768" s="13"/>
    </row>
    <row r="769" spans="1:1" ht="15.75" hidden="1" customHeight="1" x14ac:dyDescent="0.25">
      <c r="A769" s="13"/>
    </row>
    <row r="770" spans="1:1" ht="15.75" hidden="1" customHeight="1" x14ac:dyDescent="0.25">
      <c r="A770" s="13"/>
    </row>
    <row r="771" spans="1:1" ht="15.75" hidden="1" customHeight="1" x14ac:dyDescent="0.25">
      <c r="A771" s="13"/>
    </row>
    <row r="772" spans="1:1" ht="15.75" hidden="1" customHeight="1" x14ac:dyDescent="0.25">
      <c r="A772" s="13"/>
    </row>
    <row r="773" spans="1:1" ht="15.75" hidden="1" customHeight="1" x14ac:dyDescent="0.25">
      <c r="A773" s="13"/>
    </row>
    <row r="774" spans="1:1" ht="15.75" hidden="1" customHeight="1" x14ac:dyDescent="0.25">
      <c r="A774" s="13"/>
    </row>
    <row r="775" spans="1:1" ht="15.75" hidden="1" customHeight="1" x14ac:dyDescent="0.25">
      <c r="A775" s="13"/>
    </row>
    <row r="776" spans="1:1" ht="15.75" hidden="1" customHeight="1" x14ac:dyDescent="0.25">
      <c r="A776" s="13"/>
    </row>
    <row r="777" spans="1:1" ht="15.75" hidden="1" customHeight="1" x14ac:dyDescent="0.25">
      <c r="A777" s="13"/>
    </row>
    <row r="778" spans="1:1" ht="15.75" hidden="1" customHeight="1" x14ac:dyDescent="0.25">
      <c r="A778" s="13"/>
    </row>
    <row r="779" spans="1:1" ht="15.75" hidden="1" customHeight="1" x14ac:dyDescent="0.25">
      <c r="A779" s="13"/>
    </row>
    <row r="780" spans="1:1" ht="15.75" hidden="1" customHeight="1" x14ac:dyDescent="0.25">
      <c r="A780" s="13"/>
    </row>
    <row r="781" spans="1:1" ht="15.75" hidden="1" customHeight="1" x14ac:dyDescent="0.25">
      <c r="A781" s="13"/>
    </row>
    <row r="782" spans="1:1" ht="15.75" hidden="1" customHeight="1" x14ac:dyDescent="0.25">
      <c r="A782" s="13"/>
    </row>
    <row r="783" spans="1:1" ht="15.75" hidden="1" customHeight="1" x14ac:dyDescent="0.25">
      <c r="A783" s="13"/>
    </row>
    <row r="784" spans="1:1" ht="15.75" hidden="1" customHeight="1" x14ac:dyDescent="0.25">
      <c r="A784" s="13"/>
    </row>
    <row r="785" spans="1:1" ht="15.75" hidden="1" customHeight="1" x14ac:dyDescent="0.25">
      <c r="A785" s="13"/>
    </row>
    <row r="786" spans="1:1" ht="15.75" hidden="1" customHeight="1" x14ac:dyDescent="0.25">
      <c r="A786" s="13"/>
    </row>
    <row r="787" spans="1:1" ht="15.75" hidden="1" customHeight="1" x14ac:dyDescent="0.25">
      <c r="A787" s="13"/>
    </row>
    <row r="788" spans="1:1" ht="15.75" hidden="1" customHeight="1" x14ac:dyDescent="0.25">
      <c r="A788" s="13"/>
    </row>
    <row r="789" spans="1:1" ht="15.75" hidden="1" customHeight="1" x14ac:dyDescent="0.25">
      <c r="A789" s="13"/>
    </row>
    <row r="790" spans="1:1" ht="15.75" hidden="1" customHeight="1" x14ac:dyDescent="0.25">
      <c r="A790" s="13"/>
    </row>
    <row r="791" spans="1:1" ht="15.75" hidden="1" customHeight="1" x14ac:dyDescent="0.25">
      <c r="A791" s="13"/>
    </row>
    <row r="792" spans="1:1" ht="15.75" hidden="1" customHeight="1" x14ac:dyDescent="0.25">
      <c r="A792" s="13"/>
    </row>
    <row r="793" spans="1:1" ht="15.75" hidden="1" customHeight="1" x14ac:dyDescent="0.25">
      <c r="A793" s="13"/>
    </row>
    <row r="794" spans="1:1" ht="15.75" hidden="1" customHeight="1" x14ac:dyDescent="0.25">
      <c r="A794" s="13"/>
    </row>
    <row r="795" spans="1:1" ht="15.75" hidden="1" customHeight="1" x14ac:dyDescent="0.25">
      <c r="A795" s="13"/>
    </row>
    <row r="796" spans="1:1" ht="15.75" hidden="1" customHeight="1" x14ac:dyDescent="0.25">
      <c r="A796" s="13"/>
    </row>
    <row r="797" spans="1:1" ht="15.75" hidden="1" customHeight="1" x14ac:dyDescent="0.25">
      <c r="A797" s="13"/>
    </row>
    <row r="798" spans="1:1" ht="15.75" hidden="1" customHeight="1" x14ac:dyDescent="0.25">
      <c r="A798" s="13"/>
    </row>
    <row r="799" spans="1:1" ht="15.75" hidden="1" customHeight="1" x14ac:dyDescent="0.25">
      <c r="A799" s="13"/>
    </row>
    <row r="800" spans="1:1" ht="15.75" hidden="1" customHeight="1" x14ac:dyDescent="0.25">
      <c r="A800" s="13"/>
    </row>
    <row r="801" spans="1:1" ht="15.75" hidden="1" customHeight="1" x14ac:dyDescent="0.25">
      <c r="A801" s="13"/>
    </row>
    <row r="802" spans="1:1" ht="15.75" hidden="1" customHeight="1" x14ac:dyDescent="0.25">
      <c r="A802" s="13"/>
    </row>
    <row r="803" spans="1:1" ht="15.75" hidden="1" customHeight="1" x14ac:dyDescent="0.25">
      <c r="A803" s="13"/>
    </row>
    <row r="804" spans="1:1" ht="15.75" hidden="1" customHeight="1" x14ac:dyDescent="0.25">
      <c r="A804" s="13"/>
    </row>
    <row r="805" spans="1:1" ht="15.75" hidden="1" customHeight="1" x14ac:dyDescent="0.25">
      <c r="A805" s="13"/>
    </row>
    <row r="806" spans="1:1" ht="15.75" hidden="1" customHeight="1" x14ac:dyDescent="0.25">
      <c r="A806" s="13"/>
    </row>
    <row r="807" spans="1:1" ht="15.75" hidden="1" customHeight="1" x14ac:dyDescent="0.25">
      <c r="A807" s="13"/>
    </row>
    <row r="808" spans="1:1" ht="15.75" hidden="1" customHeight="1" x14ac:dyDescent="0.25">
      <c r="A808" s="13"/>
    </row>
    <row r="809" spans="1:1" ht="15.75" hidden="1" customHeight="1" x14ac:dyDescent="0.25">
      <c r="A809" s="13"/>
    </row>
    <row r="810" spans="1:1" ht="15.75" hidden="1" customHeight="1" x14ac:dyDescent="0.25">
      <c r="A810" s="13"/>
    </row>
    <row r="811" spans="1:1" ht="15.75" hidden="1" customHeight="1" x14ac:dyDescent="0.25">
      <c r="A811" s="13"/>
    </row>
    <row r="812" spans="1:1" ht="15.75" hidden="1" customHeight="1" x14ac:dyDescent="0.25">
      <c r="A812" s="13"/>
    </row>
    <row r="813" spans="1:1" ht="15.75" hidden="1" customHeight="1" x14ac:dyDescent="0.25">
      <c r="A813" s="13"/>
    </row>
    <row r="814" spans="1:1" ht="15.75" hidden="1" customHeight="1" x14ac:dyDescent="0.25">
      <c r="A814" s="13"/>
    </row>
    <row r="815" spans="1:1" ht="15.75" hidden="1" customHeight="1" x14ac:dyDescent="0.25">
      <c r="A815" s="13"/>
    </row>
    <row r="816" spans="1:1" ht="15.75" hidden="1" customHeight="1" x14ac:dyDescent="0.25">
      <c r="A816" s="13"/>
    </row>
    <row r="817" spans="1:1" ht="15.75" hidden="1" customHeight="1" x14ac:dyDescent="0.25">
      <c r="A817" s="13"/>
    </row>
    <row r="818" spans="1:1" ht="15.75" hidden="1" customHeight="1" x14ac:dyDescent="0.25">
      <c r="A818" s="13"/>
    </row>
    <row r="819" spans="1:1" ht="15.75" hidden="1" customHeight="1" x14ac:dyDescent="0.25">
      <c r="A819" s="13"/>
    </row>
    <row r="820" spans="1:1" ht="15.75" hidden="1" customHeight="1" x14ac:dyDescent="0.25">
      <c r="A820" s="13"/>
    </row>
    <row r="821" spans="1:1" ht="15.75" hidden="1" customHeight="1" x14ac:dyDescent="0.25">
      <c r="A821" s="13"/>
    </row>
    <row r="822" spans="1:1" ht="15.75" hidden="1" customHeight="1" x14ac:dyDescent="0.25">
      <c r="A822" s="13"/>
    </row>
    <row r="823" spans="1:1" ht="15.75" hidden="1" customHeight="1" x14ac:dyDescent="0.25">
      <c r="A823" s="13"/>
    </row>
    <row r="824" spans="1:1" ht="15.75" hidden="1" customHeight="1" x14ac:dyDescent="0.25">
      <c r="A824" s="13"/>
    </row>
    <row r="825" spans="1:1" ht="15.75" hidden="1" customHeight="1" x14ac:dyDescent="0.25">
      <c r="A825" s="13"/>
    </row>
    <row r="826" spans="1:1" ht="15.75" hidden="1" customHeight="1" x14ac:dyDescent="0.25">
      <c r="A826" s="13"/>
    </row>
    <row r="827" spans="1:1" ht="15.75" hidden="1" customHeight="1" x14ac:dyDescent="0.25">
      <c r="A827" s="13"/>
    </row>
    <row r="828" spans="1:1" ht="15.75" hidden="1" customHeight="1" x14ac:dyDescent="0.25">
      <c r="A828" s="13"/>
    </row>
    <row r="829" spans="1:1" ht="15.75" hidden="1" customHeight="1" x14ac:dyDescent="0.25">
      <c r="A829" s="13"/>
    </row>
    <row r="830" spans="1:1" ht="15.75" hidden="1" customHeight="1" x14ac:dyDescent="0.25">
      <c r="A830" s="13"/>
    </row>
    <row r="831" spans="1:1" ht="15.75" hidden="1" customHeight="1" x14ac:dyDescent="0.25">
      <c r="A831" s="13"/>
    </row>
    <row r="832" spans="1:1" ht="15.75" hidden="1" customHeight="1" x14ac:dyDescent="0.25">
      <c r="A832" s="13"/>
    </row>
    <row r="833" spans="1:1" ht="15.75" hidden="1" customHeight="1" x14ac:dyDescent="0.25">
      <c r="A833" s="13"/>
    </row>
    <row r="834" spans="1:1" ht="15.75" hidden="1" customHeight="1" x14ac:dyDescent="0.25">
      <c r="A834" s="13"/>
    </row>
    <row r="835" spans="1:1" ht="15.75" hidden="1" customHeight="1" x14ac:dyDescent="0.25">
      <c r="A835" s="13"/>
    </row>
    <row r="836" spans="1:1" ht="15.75" hidden="1" customHeight="1" x14ac:dyDescent="0.25">
      <c r="A836" s="13"/>
    </row>
    <row r="837" spans="1:1" ht="15.75" hidden="1" customHeight="1" x14ac:dyDescent="0.25">
      <c r="A837" s="13"/>
    </row>
    <row r="838" spans="1:1" ht="15.75" hidden="1" customHeight="1" x14ac:dyDescent="0.25">
      <c r="A838" s="13"/>
    </row>
    <row r="839" spans="1:1" ht="15.75" hidden="1" customHeight="1" x14ac:dyDescent="0.25">
      <c r="A839" s="13"/>
    </row>
    <row r="840" spans="1:1" ht="15.75" hidden="1" customHeight="1" x14ac:dyDescent="0.25">
      <c r="A840" s="13"/>
    </row>
    <row r="841" spans="1:1" ht="15.75" hidden="1" customHeight="1" x14ac:dyDescent="0.25">
      <c r="A841" s="13"/>
    </row>
    <row r="842" spans="1:1" ht="15.75" hidden="1" customHeight="1" x14ac:dyDescent="0.25">
      <c r="A842" s="13"/>
    </row>
    <row r="843" spans="1:1" ht="15.75" hidden="1" customHeight="1" x14ac:dyDescent="0.25">
      <c r="A843" s="13"/>
    </row>
    <row r="844" spans="1:1" ht="15.75" hidden="1" customHeight="1" x14ac:dyDescent="0.25">
      <c r="A844" s="13"/>
    </row>
    <row r="845" spans="1:1" ht="15.75" hidden="1" customHeight="1" x14ac:dyDescent="0.25">
      <c r="A845" s="13"/>
    </row>
    <row r="846" spans="1:1" ht="15.75" hidden="1" customHeight="1" x14ac:dyDescent="0.25">
      <c r="A846" s="13"/>
    </row>
    <row r="847" spans="1:1" ht="15.75" hidden="1" customHeight="1" x14ac:dyDescent="0.25">
      <c r="A847" s="13"/>
    </row>
    <row r="848" spans="1:1" ht="15.75" hidden="1" customHeight="1" x14ac:dyDescent="0.25">
      <c r="A848" s="13"/>
    </row>
    <row r="849" spans="1:1" ht="15.75" hidden="1" customHeight="1" x14ac:dyDescent="0.25">
      <c r="A849" s="13"/>
    </row>
    <row r="850" spans="1:1" ht="15.75" hidden="1" customHeight="1" x14ac:dyDescent="0.25">
      <c r="A850" s="13"/>
    </row>
    <row r="851" spans="1:1" ht="15.75" hidden="1" customHeight="1" x14ac:dyDescent="0.25">
      <c r="A851" s="13"/>
    </row>
    <row r="852" spans="1:1" ht="15.75" hidden="1" customHeight="1" x14ac:dyDescent="0.25">
      <c r="A852" s="13"/>
    </row>
    <row r="853" spans="1:1" ht="15.75" hidden="1" customHeight="1" x14ac:dyDescent="0.25">
      <c r="A853" s="13"/>
    </row>
    <row r="854" spans="1:1" ht="15.75" hidden="1" customHeight="1" x14ac:dyDescent="0.25">
      <c r="A854" s="13"/>
    </row>
    <row r="855" spans="1:1" ht="15.75" hidden="1" customHeight="1" x14ac:dyDescent="0.25">
      <c r="A855" s="13"/>
    </row>
    <row r="856" spans="1:1" ht="15.75" hidden="1" customHeight="1" x14ac:dyDescent="0.25">
      <c r="A856" s="13"/>
    </row>
    <row r="857" spans="1:1" ht="15.75" hidden="1" customHeight="1" x14ac:dyDescent="0.25">
      <c r="A857" s="13"/>
    </row>
    <row r="858" spans="1:1" ht="15.75" hidden="1" customHeight="1" x14ac:dyDescent="0.25">
      <c r="A858" s="13"/>
    </row>
    <row r="859" spans="1:1" ht="15.75" hidden="1" customHeight="1" x14ac:dyDescent="0.25">
      <c r="A859" s="13"/>
    </row>
    <row r="860" spans="1:1" ht="15.75" hidden="1" customHeight="1" x14ac:dyDescent="0.25">
      <c r="A860" s="13"/>
    </row>
    <row r="861" spans="1:1" ht="15.75" hidden="1" customHeight="1" x14ac:dyDescent="0.25">
      <c r="A861" s="13"/>
    </row>
    <row r="862" spans="1:1" ht="15.75" hidden="1" customHeight="1" x14ac:dyDescent="0.25">
      <c r="A862" s="13"/>
    </row>
    <row r="863" spans="1:1" ht="15.75" hidden="1" customHeight="1" x14ac:dyDescent="0.25">
      <c r="A863" s="13"/>
    </row>
    <row r="864" spans="1:1" ht="15.75" hidden="1" customHeight="1" x14ac:dyDescent="0.25">
      <c r="A864" s="13"/>
    </row>
    <row r="865" spans="1:1" ht="15.75" hidden="1" customHeight="1" x14ac:dyDescent="0.25">
      <c r="A865" s="13"/>
    </row>
    <row r="866" spans="1:1" ht="15.75" hidden="1" customHeight="1" x14ac:dyDescent="0.25">
      <c r="A866" s="13"/>
    </row>
    <row r="867" spans="1:1" ht="15.75" hidden="1" customHeight="1" x14ac:dyDescent="0.25">
      <c r="A867" s="13"/>
    </row>
    <row r="868" spans="1:1" ht="15.75" hidden="1" customHeight="1" x14ac:dyDescent="0.25">
      <c r="A868" s="13"/>
    </row>
    <row r="869" spans="1:1" ht="15.75" hidden="1" customHeight="1" x14ac:dyDescent="0.25">
      <c r="A869" s="13"/>
    </row>
    <row r="870" spans="1:1" ht="15.75" hidden="1" customHeight="1" x14ac:dyDescent="0.25">
      <c r="A870" s="13"/>
    </row>
    <row r="871" spans="1:1" ht="15.75" hidden="1" customHeight="1" x14ac:dyDescent="0.25">
      <c r="A871" s="13"/>
    </row>
    <row r="872" spans="1:1" ht="15.75" hidden="1" customHeight="1" x14ac:dyDescent="0.25">
      <c r="A872" s="13"/>
    </row>
    <row r="873" spans="1:1" ht="15.75" hidden="1" customHeight="1" x14ac:dyDescent="0.25">
      <c r="A873" s="13"/>
    </row>
    <row r="874" spans="1:1" ht="15.75" hidden="1" customHeight="1" x14ac:dyDescent="0.25">
      <c r="A874" s="13"/>
    </row>
    <row r="875" spans="1:1" ht="15.75" hidden="1" customHeight="1" x14ac:dyDescent="0.25">
      <c r="A875" s="13"/>
    </row>
    <row r="876" spans="1:1" ht="15.75" hidden="1" customHeight="1" x14ac:dyDescent="0.25">
      <c r="A876" s="13"/>
    </row>
    <row r="877" spans="1:1" ht="15.75" hidden="1" customHeight="1" x14ac:dyDescent="0.25">
      <c r="A877" s="13"/>
    </row>
    <row r="878" spans="1:1" ht="15.75" hidden="1" customHeight="1" x14ac:dyDescent="0.25">
      <c r="A878" s="13"/>
    </row>
    <row r="879" spans="1:1" ht="15.75" hidden="1" customHeight="1" x14ac:dyDescent="0.25">
      <c r="A879" s="13"/>
    </row>
    <row r="880" spans="1:1" ht="15.75" hidden="1" customHeight="1" x14ac:dyDescent="0.25">
      <c r="A880" s="13"/>
    </row>
    <row r="881" spans="1:1" ht="15.75" hidden="1" customHeight="1" x14ac:dyDescent="0.25">
      <c r="A881" s="13"/>
    </row>
    <row r="882" spans="1:1" ht="15.75" hidden="1" customHeight="1" x14ac:dyDescent="0.25">
      <c r="A882" s="13"/>
    </row>
    <row r="883" spans="1:1" ht="15.75" hidden="1" customHeight="1" x14ac:dyDescent="0.25">
      <c r="A883" s="13"/>
    </row>
    <row r="884" spans="1:1" ht="15.75" hidden="1" customHeight="1" x14ac:dyDescent="0.25">
      <c r="A884" s="13"/>
    </row>
    <row r="885" spans="1:1" ht="15.75" hidden="1" customHeight="1" x14ac:dyDescent="0.25">
      <c r="A885" s="13"/>
    </row>
    <row r="886" spans="1:1" ht="15.75" hidden="1" customHeight="1" x14ac:dyDescent="0.25">
      <c r="A886" s="13"/>
    </row>
    <row r="887" spans="1:1" ht="15.75" hidden="1" customHeight="1" x14ac:dyDescent="0.25">
      <c r="A887" s="13"/>
    </row>
    <row r="888" spans="1:1" ht="15.75" hidden="1" customHeight="1" x14ac:dyDescent="0.25">
      <c r="A888" s="13"/>
    </row>
    <row r="889" spans="1:1" ht="15.75" hidden="1" customHeight="1" x14ac:dyDescent="0.25">
      <c r="A889" s="13"/>
    </row>
    <row r="890" spans="1:1" ht="15.75" hidden="1" customHeight="1" x14ac:dyDescent="0.25">
      <c r="A890" s="13"/>
    </row>
    <row r="891" spans="1:1" ht="15.75" hidden="1" customHeight="1" x14ac:dyDescent="0.25">
      <c r="A891" s="13"/>
    </row>
    <row r="892" spans="1:1" ht="15.75" hidden="1" customHeight="1" x14ac:dyDescent="0.25">
      <c r="A892" s="13"/>
    </row>
    <row r="893" spans="1:1" ht="15.75" hidden="1" customHeight="1" x14ac:dyDescent="0.25">
      <c r="A893" s="13"/>
    </row>
    <row r="894" spans="1:1" ht="15.75" hidden="1" customHeight="1" x14ac:dyDescent="0.25">
      <c r="A894" s="13"/>
    </row>
    <row r="895" spans="1:1" ht="15.75" hidden="1" customHeight="1" x14ac:dyDescent="0.25">
      <c r="A895" s="13"/>
    </row>
    <row r="896" spans="1:1" ht="15.75" hidden="1" customHeight="1" x14ac:dyDescent="0.25">
      <c r="A896" s="13"/>
    </row>
    <row r="897" spans="1:1" ht="15.75" hidden="1" customHeight="1" x14ac:dyDescent="0.25">
      <c r="A897" s="13"/>
    </row>
    <row r="898" spans="1:1" ht="15.75" hidden="1" customHeight="1" x14ac:dyDescent="0.25">
      <c r="A898" s="13"/>
    </row>
    <row r="899" spans="1:1" ht="15.75" hidden="1" customHeight="1" x14ac:dyDescent="0.25">
      <c r="A899" s="13"/>
    </row>
    <row r="900" spans="1:1" ht="15.75" hidden="1" customHeight="1" x14ac:dyDescent="0.25">
      <c r="A900" s="13"/>
    </row>
    <row r="901" spans="1:1" ht="15.75" hidden="1" customHeight="1" x14ac:dyDescent="0.25">
      <c r="A901" s="13"/>
    </row>
    <row r="902" spans="1:1" ht="15.75" hidden="1" customHeight="1" x14ac:dyDescent="0.25">
      <c r="A902" s="13"/>
    </row>
    <row r="903" spans="1:1" ht="15.75" hidden="1" customHeight="1" x14ac:dyDescent="0.25">
      <c r="A903" s="13"/>
    </row>
    <row r="904" spans="1:1" ht="15.75" hidden="1" customHeight="1" x14ac:dyDescent="0.25">
      <c r="A904" s="13"/>
    </row>
    <row r="905" spans="1:1" ht="15.75" hidden="1" customHeight="1" x14ac:dyDescent="0.25">
      <c r="A905" s="13"/>
    </row>
    <row r="906" spans="1:1" ht="15.75" hidden="1" customHeight="1" x14ac:dyDescent="0.25">
      <c r="A906" s="13"/>
    </row>
    <row r="907" spans="1:1" ht="15.75" hidden="1" customHeight="1" x14ac:dyDescent="0.25">
      <c r="A907" s="13"/>
    </row>
    <row r="908" spans="1:1" ht="15.75" hidden="1" customHeight="1" x14ac:dyDescent="0.25">
      <c r="A908" s="13"/>
    </row>
    <row r="909" spans="1:1" ht="15.75" hidden="1" customHeight="1" x14ac:dyDescent="0.25">
      <c r="A909" s="13"/>
    </row>
    <row r="910" spans="1:1" ht="15.75" hidden="1" customHeight="1" x14ac:dyDescent="0.25">
      <c r="A910" s="13"/>
    </row>
    <row r="911" spans="1:1" ht="15.75" hidden="1" customHeight="1" x14ac:dyDescent="0.25">
      <c r="A911" s="13"/>
    </row>
    <row r="912" spans="1:1" ht="15.75" hidden="1" customHeight="1" x14ac:dyDescent="0.25">
      <c r="A912" s="13"/>
    </row>
    <row r="913" spans="1:1" ht="15.75" hidden="1" customHeight="1" x14ac:dyDescent="0.25">
      <c r="A913" s="13"/>
    </row>
    <row r="914" spans="1:1" ht="15.75" hidden="1" customHeight="1" x14ac:dyDescent="0.25">
      <c r="A914" s="13"/>
    </row>
    <row r="915" spans="1:1" ht="15.75" hidden="1" customHeight="1" x14ac:dyDescent="0.25">
      <c r="A915" s="13"/>
    </row>
    <row r="916" spans="1:1" ht="15.75" hidden="1" customHeight="1" x14ac:dyDescent="0.25">
      <c r="A916" s="13"/>
    </row>
    <row r="917" spans="1:1" ht="15.75" hidden="1" customHeight="1" x14ac:dyDescent="0.25">
      <c r="A917" s="13"/>
    </row>
    <row r="918" spans="1:1" ht="15.75" hidden="1" customHeight="1" x14ac:dyDescent="0.25">
      <c r="A918" s="13"/>
    </row>
    <row r="919" spans="1:1" ht="15.75" hidden="1" customHeight="1" x14ac:dyDescent="0.25">
      <c r="A919" s="13"/>
    </row>
    <row r="920" spans="1:1" ht="15.75" hidden="1" customHeight="1" x14ac:dyDescent="0.25">
      <c r="A920" s="13"/>
    </row>
    <row r="921" spans="1:1" ht="15.75" hidden="1" customHeight="1" x14ac:dyDescent="0.25">
      <c r="A921" s="13"/>
    </row>
    <row r="922" spans="1:1" ht="15.75" hidden="1" customHeight="1" x14ac:dyDescent="0.25">
      <c r="A922" s="13"/>
    </row>
    <row r="923" spans="1:1" ht="15.75" hidden="1" customHeight="1" x14ac:dyDescent="0.25">
      <c r="A923" s="13"/>
    </row>
    <row r="924" spans="1:1" ht="15.75" hidden="1" customHeight="1" x14ac:dyDescent="0.25">
      <c r="A924" s="13"/>
    </row>
    <row r="925" spans="1:1" ht="15.75" hidden="1" customHeight="1" x14ac:dyDescent="0.25">
      <c r="A925" s="13"/>
    </row>
    <row r="926" spans="1:1" ht="15.75" hidden="1" customHeight="1" x14ac:dyDescent="0.25">
      <c r="A926" s="13"/>
    </row>
    <row r="927" spans="1:1" ht="15.75" hidden="1" customHeight="1" x14ac:dyDescent="0.25">
      <c r="A927" s="13"/>
    </row>
    <row r="928" spans="1:1" ht="15.75" hidden="1" customHeight="1" x14ac:dyDescent="0.25">
      <c r="A928" s="13"/>
    </row>
    <row r="929" spans="1:1" ht="15.75" hidden="1" customHeight="1" x14ac:dyDescent="0.25">
      <c r="A929" s="13"/>
    </row>
    <row r="930" spans="1:1" ht="15.75" hidden="1" customHeight="1" x14ac:dyDescent="0.25">
      <c r="A930" s="13"/>
    </row>
    <row r="931" spans="1:1" ht="15.75" hidden="1" customHeight="1" x14ac:dyDescent="0.25">
      <c r="A931" s="13"/>
    </row>
    <row r="932" spans="1:1" ht="15.75" hidden="1" customHeight="1" x14ac:dyDescent="0.25">
      <c r="A932" s="13"/>
    </row>
    <row r="933" spans="1:1" ht="15.75" hidden="1" customHeight="1" x14ac:dyDescent="0.25">
      <c r="A933" s="13"/>
    </row>
    <row r="934" spans="1:1" ht="15.75" hidden="1" customHeight="1" x14ac:dyDescent="0.25">
      <c r="A934" s="13"/>
    </row>
    <row r="935" spans="1:1" ht="15.75" hidden="1" customHeight="1" x14ac:dyDescent="0.25">
      <c r="A935" s="13"/>
    </row>
    <row r="936" spans="1:1" ht="15.75" hidden="1" customHeight="1" x14ac:dyDescent="0.25">
      <c r="A936" s="13"/>
    </row>
    <row r="937" spans="1:1" ht="15.75" hidden="1" customHeight="1" x14ac:dyDescent="0.25">
      <c r="A937" s="13"/>
    </row>
    <row r="938" spans="1:1" ht="15.75" hidden="1" customHeight="1" x14ac:dyDescent="0.25">
      <c r="A938" s="13"/>
    </row>
    <row r="939" spans="1:1" ht="15.75" hidden="1" customHeight="1" x14ac:dyDescent="0.25">
      <c r="A939" s="13"/>
    </row>
    <row r="940" spans="1:1" ht="15.75" hidden="1" customHeight="1" x14ac:dyDescent="0.25">
      <c r="A940" s="13"/>
    </row>
    <row r="941" spans="1:1" ht="15.75" hidden="1" customHeight="1" x14ac:dyDescent="0.25">
      <c r="A941" s="13"/>
    </row>
    <row r="942" spans="1:1" ht="15.75" hidden="1" customHeight="1" x14ac:dyDescent="0.25">
      <c r="A942" s="13"/>
    </row>
    <row r="943" spans="1:1" ht="15.75" hidden="1" customHeight="1" x14ac:dyDescent="0.25">
      <c r="A943" s="13"/>
    </row>
    <row r="944" spans="1:1" ht="15.75" hidden="1" customHeight="1" x14ac:dyDescent="0.25">
      <c r="A944" s="13"/>
    </row>
    <row r="945" spans="1:1" ht="15.75" hidden="1" customHeight="1" x14ac:dyDescent="0.25">
      <c r="A945" s="13"/>
    </row>
    <row r="946" spans="1:1" ht="15.75" hidden="1" customHeight="1" x14ac:dyDescent="0.25">
      <c r="A946" s="13"/>
    </row>
    <row r="947" spans="1:1" ht="15.75" hidden="1" customHeight="1" x14ac:dyDescent="0.25">
      <c r="A947" s="13"/>
    </row>
    <row r="948" spans="1:1" ht="15.75" hidden="1" customHeight="1" x14ac:dyDescent="0.25">
      <c r="A948" s="13"/>
    </row>
    <row r="949" spans="1:1" ht="15.75" hidden="1" customHeight="1" x14ac:dyDescent="0.25">
      <c r="A949" s="13"/>
    </row>
    <row r="950" spans="1:1" ht="15.75" hidden="1" customHeight="1" x14ac:dyDescent="0.25">
      <c r="A950" s="13"/>
    </row>
    <row r="951" spans="1:1" ht="15.75" hidden="1" customHeight="1" x14ac:dyDescent="0.25">
      <c r="A951" s="13"/>
    </row>
    <row r="952" spans="1:1" ht="15.75" hidden="1" customHeight="1" x14ac:dyDescent="0.25">
      <c r="A952" s="13"/>
    </row>
    <row r="953" spans="1:1" ht="15.75" hidden="1" customHeight="1" x14ac:dyDescent="0.25">
      <c r="A953" s="13"/>
    </row>
    <row r="954" spans="1:1" ht="15.75" hidden="1" customHeight="1" x14ac:dyDescent="0.25">
      <c r="A954" s="13"/>
    </row>
    <row r="955" spans="1:1" ht="15.75" hidden="1" customHeight="1" x14ac:dyDescent="0.25">
      <c r="A955" s="13"/>
    </row>
    <row r="956" spans="1:1" ht="15.75" hidden="1" customHeight="1" x14ac:dyDescent="0.25">
      <c r="A956" s="13"/>
    </row>
    <row r="957" spans="1:1" ht="15.75" hidden="1" customHeight="1" x14ac:dyDescent="0.25">
      <c r="A957" s="13"/>
    </row>
    <row r="958" spans="1:1" ht="15.75" hidden="1" customHeight="1" x14ac:dyDescent="0.25">
      <c r="A958" s="13"/>
    </row>
    <row r="959" spans="1:1" ht="15.75" hidden="1" customHeight="1" x14ac:dyDescent="0.25">
      <c r="A959" s="13"/>
    </row>
    <row r="960" spans="1:1" ht="15.75" hidden="1" customHeight="1" x14ac:dyDescent="0.25">
      <c r="A960" s="13"/>
    </row>
    <row r="961" spans="1:1" ht="15.75" hidden="1" customHeight="1" x14ac:dyDescent="0.25">
      <c r="A961" s="13"/>
    </row>
    <row r="962" spans="1:1" ht="15.75" hidden="1" customHeight="1" x14ac:dyDescent="0.25">
      <c r="A962" s="13"/>
    </row>
    <row r="963" spans="1:1" ht="15.75" hidden="1" customHeight="1" x14ac:dyDescent="0.25">
      <c r="A963" s="13"/>
    </row>
    <row r="964" spans="1:1" ht="15.75" hidden="1" customHeight="1" x14ac:dyDescent="0.25">
      <c r="A964" s="13"/>
    </row>
    <row r="965" spans="1:1" ht="15.75" hidden="1" customHeight="1" x14ac:dyDescent="0.25">
      <c r="A965" s="13"/>
    </row>
    <row r="966" spans="1:1" ht="15.75" hidden="1" customHeight="1" x14ac:dyDescent="0.25">
      <c r="A966" s="13"/>
    </row>
    <row r="967" spans="1:1" ht="15.75" hidden="1" customHeight="1" x14ac:dyDescent="0.25">
      <c r="A967" s="13"/>
    </row>
    <row r="968" spans="1:1" ht="15.75" hidden="1" customHeight="1" x14ac:dyDescent="0.25">
      <c r="A968" s="13"/>
    </row>
    <row r="969" spans="1:1" ht="15.75" hidden="1" customHeight="1" x14ac:dyDescent="0.25">
      <c r="A969" s="13"/>
    </row>
    <row r="970" spans="1:1" ht="15.75" hidden="1" customHeight="1" x14ac:dyDescent="0.25">
      <c r="A970" s="13"/>
    </row>
    <row r="971" spans="1:1" ht="15.75" hidden="1" customHeight="1" x14ac:dyDescent="0.25">
      <c r="A971" s="13"/>
    </row>
    <row r="972" spans="1:1" ht="15.75" hidden="1" customHeight="1" x14ac:dyDescent="0.25">
      <c r="A972" s="13"/>
    </row>
    <row r="973" spans="1:1" ht="15.75" hidden="1" customHeight="1" x14ac:dyDescent="0.25">
      <c r="A973" s="13"/>
    </row>
    <row r="974" spans="1:1" ht="15.75" hidden="1" customHeight="1" x14ac:dyDescent="0.25">
      <c r="A974" s="13"/>
    </row>
    <row r="975" spans="1:1" ht="15.75" hidden="1" customHeight="1" x14ac:dyDescent="0.25">
      <c r="A975" s="13"/>
    </row>
    <row r="976" spans="1:1" ht="15.75" hidden="1" customHeight="1" x14ac:dyDescent="0.25">
      <c r="A976" s="13"/>
    </row>
    <row r="977" spans="1:1" ht="15.75" hidden="1" customHeight="1" x14ac:dyDescent="0.25">
      <c r="A977" s="13"/>
    </row>
    <row r="978" spans="1:1" ht="15.75" hidden="1" customHeight="1" x14ac:dyDescent="0.25">
      <c r="A978" s="13"/>
    </row>
    <row r="979" spans="1:1" ht="15.75" hidden="1" customHeight="1" x14ac:dyDescent="0.25">
      <c r="A979" s="13"/>
    </row>
    <row r="980" spans="1:1" ht="15.75" hidden="1" customHeight="1" x14ac:dyDescent="0.25">
      <c r="A980" s="13"/>
    </row>
    <row r="981" spans="1:1" ht="15.75" hidden="1" customHeight="1" x14ac:dyDescent="0.25">
      <c r="A981" s="13"/>
    </row>
    <row r="982" spans="1:1" ht="15.75" hidden="1" customHeight="1" x14ac:dyDescent="0.25">
      <c r="A982" s="13"/>
    </row>
    <row r="983" spans="1:1" ht="15.75" hidden="1" customHeight="1" x14ac:dyDescent="0.25">
      <c r="A983" s="13"/>
    </row>
    <row r="984" spans="1:1" ht="15.75" hidden="1" customHeight="1" x14ac:dyDescent="0.25">
      <c r="A984" s="13"/>
    </row>
    <row r="985" spans="1:1" ht="15.75" hidden="1" customHeight="1" x14ac:dyDescent="0.25">
      <c r="A985" s="13"/>
    </row>
    <row r="986" spans="1:1" ht="15.75" hidden="1" customHeight="1" x14ac:dyDescent="0.25">
      <c r="A986" s="13"/>
    </row>
    <row r="987" spans="1:1" ht="15.75" hidden="1" customHeight="1" x14ac:dyDescent="0.25">
      <c r="A987" s="13"/>
    </row>
    <row r="988" spans="1:1" ht="15.75" hidden="1" customHeight="1" x14ac:dyDescent="0.25">
      <c r="A988" s="13"/>
    </row>
    <row r="989" spans="1:1" ht="15.75" hidden="1" customHeight="1" x14ac:dyDescent="0.25">
      <c r="A989" s="13"/>
    </row>
    <row r="990" spans="1:1" ht="15.75" hidden="1" customHeight="1" x14ac:dyDescent="0.25">
      <c r="A990" s="13"/>
    </row>
    <row r="991" spans="1:1" ht="15.75" hidden="1" customHeight="1" x14ac:dyDescent="0.25">
      <c r="A991" s="13"/>
    </row>
    <row r="992" spans="1:1" ht="15.75" hidden="1" customHeight="1" x14ac:dyDescent="0.25">
      <c r="A992" s="13"/>
    </row>
    <row r="993" spans="1:1" ht="15.75" hidden="1" customHeight="1" x14ac:dyDescent="0.25">
      <c r="A993" s="13"/>
    </row>
    <row r="994" spans="1:1" ht="15.75" hidden="1" customHeight="1" x14ac:dyDescent="0.25">
      <c r="A994" s="13"/>
    </row>
    <row r="995" spans="1:1" ht="15.75" hidden="1" customHeight="1" x14ac:dyDescent="0.25">
      <c r="A995" s="13"/>
    </row>
    <row r="996" spans="1:1" ht="15.75" hidden="1" customHeight="1" x14ac:dyDescent="0.25">
      <c r="A996" s="13"/>
    </row>
    <row r="997" spans="1:1" ht="15.75" hidden="1" customHeight="1" x14ac:dyDescent="0.25">
      <c r="A997" s="13"/>
    </row>
    <row r="998" spans="1:1" ht="15.75" hidden="1" customHeight="1" x14ac:dyDescent="0.25">
      <c r="A998" s="13"/>
    </row>
    <row r="999" spans="1:1" ht="15.75" hidden="1" customHeight="1" x14ac:dyDescent="0.25">
      <c r="A999" s="13"/>
    </row>
    <row r="1000" spans="1:1" ht="15.75" hidden="1" customHeight="1" x14ac:dyDescent="0.25">
      <c r="A1000" s="13"/>
    </row>
  </sheetData>
  <pageMargins left="0.70866141732283472" right="0.70866141732283472" top="0.74803149606299213" bottom="0.74803149606299213" header="0" footer="0"/>
  <pageSetup paperSize="9" scale="65" orientation="portrait" verticalDpi="0" r:id="rId1"/>
  <headerFooter>
    <oddHeader>&amp;LPolitisko partiju aptauja par fiskālās disciplīnas jautājumiem</oddHeader>
    <oddFooter>&amp;LFiskālās disciplīnas padome&amp;CPage &amp;P&amp;R&amp;D</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2E5"/>
  </sheetPr>
  <dimension ref="A1:Z1000"/>
  <sheetViews>
    <sheetView tabSelected="1" workbookViewId="0">
      <selection activeCell="A3" sqref="A3"/>
    </sheetView>
  </sheetViews>
  <sheetFormatPr defaultColWidth="0" defaultRowHeight="15" customHeight="1" zeroHeight="1" x14ac:dyDescent="0.25"/>
  <cols>
    <col min="1" max="1" width="7.85546875" customWidth="1"/>
    <col min="2" max="2" width="22" customWidth="1"/>
    <col min="3" max="3" width="30.7109375" customWidth="1"/>
    <col min="4" max="7" width="9.140625" customWidth="1"/>
    <col min="8" max="8" width="1.42578125" customWidth="1"/>
    <col min="9" max="26" width="8.7109375" hidden="1" customWidth="1"/>
    <col min="27" max="16384" width="14.42578125" hidden="1"/>
  </cols>
  <sheetData>
    <row r="1" spans="1:8" ht="15.75" x14ac:dyDescent="0.25">
      <c r="A1" s="5" t="s">
        <v>137</v>
      </c>
      <c r="B1" s="5"/>
      <c r="C1" s="11"/>
      <c r="D1" s="11"/>
      <c r="E1" s="11"/>
      <c r="F1" s="11"/>
      <c r="G1" s="11"/>
      <c r="H1" s="6"/>
    </row>
    <row r="2" spans="1:8" ht="15.75" x14ac:dyDescent="0.25">
      <c r="A2" s="16" t="s">
        <v>23</v>
      </c>
      <c r="B2" s="32" t="s">
        <v>62</v>
      </c>
      <c r="C2" s="34"/>
      <c r="D2" s="16">
        <v>2019</v>
      </c>
      <c r="E2" s="16">
        <v>2020</v>
      </c>
      <c r="F2" s="16">
        <v>2021</v>
      </c>
      <c r="G2" s="16">
        <v>2022</v>
      </c>
      <c r="H2" s="6"/>
    </row>
    <row r="3" spans="1:8" ht="15.75" x14ac:dyDescent="0.25">
      <c r="A3" s="17" t="s">
        <v>25</v>
      </c>
      <c r="B3" s="48" t="s">
        <v>138</v>
      </c>
      <c r="C3" s="48" t="s">
        <v>139</v>
      </c>
      <c r="D3" s="49">
        <f>'Budžeta ieņēmumi un izdevumi'!I16</f>
        <v>-0.999999999999996</v>
      </c>
      <c r="E3" s="49">
        <f>'Budžeta ieņēmumi un izdevumi'!J16</f>
        <v>-0.39999999999999603</v>
      </c>
      <c r="F3" s="49">
        <f>'Budžeta ieņēmumi un izdevumi'!K16</f>
        <v>-0.40000000000000541</v>
      </c>
      <c r="G3" s="49">
        <f>'Budžeta ieņēmumi un izdevumi'!L16</f>
        <v>-0.40000000000000679</v>
      </c>
      <c r="H3" s="6"/>
    </row>
    <row r="4" spans="1:8" ht="15.75" x14ac:dyDescent="0.25">
      <c r="A4" s="17" t="s">
        <v>26</v>
      </c>
      <c r="B4" s="48"/>
      <c r="C4" s="48" t="s">
        <v>140</v>
      </c>
      <c r="D4" s="49">
        <f>'Budžeta ieņēmumi un izdevumi'!D16</f>
        <v>-0.7831671673815066</v>
      </c>
      <c r="E4" s="49">
        <f>'Budžeta ieņēmumi un izdevumi'!E16</f>
        <v>-0.74937094495941647</v>
      </c>
      <c r="F4" s="49">
        <f>'Budžeta ieņēmumi un izdevumi'!F16</f>
        <v>-1.2862986831689416</v>
      </c>
      <c r="G4" s="49">
        <f>'Budžeta ieņēmumi un izdevumi'!G16</f>
        <v>-1.3655884634941091</v>
      </c>
      <c r="H4" s="6"/>
    </row>
    <row r="5" spans="1:8" ht="15.75" x14ac:dyDescent="0.25">
      <c r="A5" s="17" t="s">
        <v>27</v>
      </c>
      <c r="B5" s="48" t="s">
        <v>141</v>
      </c>
      <c r="C5" s="48" t="s">
        <v>139</v>
      </c>
      <c r="D5" s="49">
        <f>'Valsts parāds'!D9</f>
        <v>37.4</v>
      </c>
      <c r="E5" s="49">
        <f>'Valsts parāds'!E9</f>
        <v>38</v>
      </c>
      <c r="F5" s="49">
        <f>'Valsts parāds'!F9</f>
        <v>35.6</v>
      </c>
      <c r="G5" s="49">
        <f>'Valsts parāds'!G9</f>
        <v>35.6</v>
      </c>
      <c r="H5" s="6"/>
    </row>
    <row r="6" spans="1:8" ht="15.75" x14ac:dyDescent="0.25">
      <c r="A6" s="17" t="s">
        <v>28</v>
      </c>
      <c r="B6" s="48"/>
      <c r="C6" s="48" t="s">
        <v>140</v>
      </c>
      <c r="D6" s="49">
        <f>'Valsts parāds'!D4</f>
        <v>37.183167167381512</v>
      </c>
      <c r="E6" s="49">
        <f>'Valsts parāds'!E4</f>
        <v>36.952851611394067</v>
      </c>
      <c r="F6" s="49">
        <f>'Valsts parāds'!F4</f>
        <v>35.048415294360794</v>
      </c>
      <c r="G6" s="49">
        <f>'Valsts parāds'!G4</f>
        <v>34.000953167442042</v>
      </c>
      <c r="H6" s="6"/>
    </row>
    <row r="7" spans="1:8" x14ac:dyDescent="0.25">
      <c r="A7" s="6"/>
      <c r="B7" s="6"/>
      <c r="C7" s="6"/>
      <c r="D7" s="6"/>
      <c r="E7" s="6"/>
      <c r="F7" s="6"/>
      <c r="G7" s="6"/>
      <c r="H7" s="6"/>
    </row>
    <row r="8" spans="1:8" x14ac:dyDescent="0.25">
      <c r="A8" s="6"/>
      <c r="B8" s="6"/>
      <c r="C8" s="6"/>
      <c r="D8" s="6"/>
      <c r="E8" s="6"/>
      <c r="F8" s="6"/>
      <c r="G8" s="6"/>
      <c r="H8" s="6"/>
    </row>
    <row r="9" spans="1:8" x14ac:dyDescent="0.25">
      <c r="A9" s="6"/>
      <c r="B9" s="6"/>
      <c r="C9" s="6"/>
      <c r="D9" s="6"/>
      <c r="E9" s="6"/>
      <c r="F9" s="6"/>
      <c r="G9" s="6"/>
      <c r="H9" s="6"/>
    </row>
    <row r="10" spans="1:8" x14ac:dyDescent="0.25">
      <c r="A10" s="6"/>
      <c r="B10" s="6"/>
      <c r="C10" s="6"/>
      <c r="D10" s="6"/>
      <c r="E10" s="6"/>
      <c r="F10" s="6"/>
      <c r="G10" s="6"/>
      <c r="H10" s="6"/>
    </row>
    <row r="11" spans="1:8" x14ac:dyDescent="0.25">
      <c r="A11" s="6"/>
      <c r="B11" s="6"/>
      <c r="C11" s="6"/>
      <c r="D11" s="6"/>
      <c r="E11" s="6"/>
      <c r="F11" s="6"/>
      <c r="G11" s="6"/>
      <c r="H11" s="6"/>
    </row>
    <row r="12" spans="1:8" x14ac:dyDescent="0.25">
      <c r="A12" s="6"/>
      <c r="B12" s="6"/>
      <c r="C12" s="6"/>
      <c r="D12" s="6"/>
      <c r="E12" s="6"/>
      <c r="F12" s="6"/>
      <c r="G12" s="6"/>
      <c r="H12" s="6"/>
    </row>
    <row r="13" spans="1:8" x14ac:dyDescent="0.25">
      <c r="A13" s="6"/>
      <c r="B13" s="6"/>
      <c r="C13" s="6"/>
      <c r="D13" s="6"/>
      <c r="E13" s="6"/>
      <c r="F13" s="6"/>
      <c r="G13" s="6"/>
      <c r="H13" s="6"/>
    </row>
    <row r="14" spans="1:8" x14ac:dyDescent="0.25">
      <c r="A14" s="6"/>
      <c r="B14" s="6"/>
      <c r="C14" s="6"/>
      <c r="D14" s="6"/>
      <c r="E14" s="6"/>
      <c r="F14" s="6"/>
      <c r="G14" s="6"/>
      <c r="H14" s="6"/>
    </row>
    <row r="15" spans="1:8" x14ac:dyDescent="0.25">
      <c r="A15" s="6"/>
      <c r="B15" s="6"/>
      <c r="C15" s="6"/>
      <c r="D15" s="6"/>
      <c r="E15" s="6"/>
      <c r="F15" s="6"/>
      <c r="G15" s="6"/>
      <c r="H15" s="6"/>
    </row>
    <row r="16" spans="1:8" x14ac:dyDescent="0.25">
      <c r="A16" s="6"/>
      <c r="B16" s="6"/>
      <c r="C16" s="6"/>
      <c r="D16" s="6"/>
      <c r="E16" s="6"/>
      <c r="F16" s="6"/>
      <c r="G16" s="6"/>
      <c r="H16" s="6"/>
    </row>
    <row r="17" spans="1:8" x14ac:dyDescent="0.25">
      <c r="A17" s="6"/>
      <c r="B17" s="6"/>
      <c r="C17" s="6"/>
      <c r="D17" s="6"/>
      <c r="E17" s="6"/>
      <c r="F17" s="6"/>
      <c r="G17" s="6"/>
      <c r="H17" s="6"/>
    </row>
    <row r="18" spans="1:8" x14ac:dyDescent="0.25">
      <c r="A18" s="6"/>
      <c r="B18" s="6"/>
      <c r="C18" s="6"/>
      <c r="D18" s="6"/>
      <c r="E18" s="6"/>
      <c r="F18" s="6"/>
      <c r="G18" s="6"/>
      <c r="H18" s="6"/>
    </row>
    <row r="19" spans="1:8" x14ac:dyDescent="0.25">
      <c r="A19" s="6"/>
      <c r="B19" s="6"/>
      <c r="C19" s="6"/>
      <c r="D19" s="6"/>
      <c r="E19" s="6"/>
      <c r="F19" s="6"/>
      <c r="G19" s="6"/>
      <c r="H19" s="6"/>
    </row>
    <row r="20" spans="1:8" x14ac:dyDescent="0.25">
      <c r="A20" s="6"/>
      <c r="B20" s="6"/>
      <c r="C20" s="6"/>
      <c r="D20" s="6"/>
      <c r="E20" s="6"/>
      <c r="F20" s="6"/>
      <c r="G20" s="6"/>
      <c r="H20" s="6"/>
    </row>
    <row r="21" spans="1:8" ht="15.75" customHeight="1" x14ac:dyDescent="0.25">
      <c r="A21" s="6"/>
      <c r="B21" s="6"/>
      <c r="C21" s="6"/>
      <c r="D21" s="6"/>
      <c r="E21" s="6"/>
      <c r="F21" s="6"/>
      <c r="G21" s="6"/>
      <c r="H21" s="6"/>
    </row>
    <row r="22" spans="1:8" ht="20.25" customHeight="1" x14ac:dyDescent="0.25">
      <c r="A22" s="6"/>
      <c r="B22" s="6"/>
      <c r="C22" s="6"/>
      <c r="D22" s="6"/>
      <c r="E22" s="6"/>
      <c r="F22" s="6"/>
      <c r="G22" s="6"/>
      <c r="H22" s="6"/>
    </row>
    <row r="23" spans="1:8" ht="15.75" hidden="1" customHeight="1" x14ac:dyDescent="0.25">
      <c r="A23" s="6"/>
    </row>
    <row r="24" spans="1:8" ht="15.75" hidden="1" customHeight="1" x14ac:dyDescent="0.25">
      <c r="A24" s="6"/>
    </row>
    <row r="25" spans="1:8" ht="15.75" hidden="1" customHeight="1" x14ac:dyDescent="0.25">
      <c r="A25" s="6"/>
    </row>
    <row r="26" spans="1:8" ht="15.75" hidden="1" customHeight="1" x14ac:dyDescent="0.25">
      <c r="A26" s="6"/>
    </row>
    <row r="27" spans="1:8" ht="15.75" hidden="1" customHeight="1" x14ac:dyDescent="0.25">
      <c r="A27" s="6"/>
    </row>
    <row r="28" spans="1:8" ht="15.75" hidden="1" customHeight="1" x14ac:dyDescent="0.25">
      <c r="A28" s="6"/>
    </row>
    <row r="29" spans="1:8" ht="15.75" hidden="1" customHeight="1" x14ac:dyDescent="0.25">
      <c r="A29" s="6"/>
    </row>
    <row r="30" spans="1:8" ht="15.75" hidden="1" customHeight="1" x14ac:dyDescent="0.25">
      <c r="A30" s="6"/>
    </row>
    <row r="31" spans="1:8" ht="15.75" hidden="1" customHeight="1" x14ac:dyDescent="0.25">
      <c r="A31" s="6"/>
    </row>
    <row r="32" spans="1:8" ht="15.75" hidden="1" customHeight="1" x14ac:dyDescent="0.25">
      <c r="A32" s="6"/>
    </row>
    <row r="33" spans="1:1" ht="15.75" hidden="1" customHeight="1" x14ac:dyDescent="0.25">
      <c r="A33" s="6"/>
    </row>
    <row r="34" spans="1:1" ht="15.75" hidden="1" customHeight="1" x14ac:dyDescent="0.25">
      <c r="A34" s="6"/>
    </row>
    <row r="35" spans="1:1" ht="15.75" hidden="1" customHeight="1" x14ac:dyDescent="0.25">
      <c r="A35" s="6"/>
    </row>
    <row r="36" spans="1:1" ht="15.75" hidden="1" customHeight="1" x14ac:dyDescent="0.25">
      <c r="A36" s="6"/>
    </row>
    <row r="37" spans="1:1" ht="15.75" hidden="1" customHeight="1" x14ac:dyDescent="0.25">
      <c r="A37" s="6"/>
    </row>
    <row r="38" spans="1:1" ht="15.75" hidden="1" customHeight="1" x14ac:dyDescent="0.25">
      <c r="A38" s="6"/>
    </row>
    <row r="39" spans="1:1" ht="15.75" hidden="1" customHeight="1" x14ac:dyDescent="0.25">
      <c r="A39" s="6"/>
    </row>
    <row r="40" spans="1:1" ht="15.75" hidden="1" customHeight="1" x14ac:dyDescent="0.25">
      <c r="A40" s="6"/>
    </row>
    <row r="41" spans="1:1" ht="15.75" hidden="1" customHeight="1" x14ac:dyDescent="0.25">
      <c r="A41" s="6"/>
    </row>
    <row r="42" spans="1:1" ht="15.75" hidden="1" customHeight="1" x14ac:dyDescent="0.25">
      <c r="A42" s="6"/>
    </row>
    <row r="43" spans="1:1" ht="15.75" hidden="1" customHeight="1" x14ac:dyDescent="0.25">
      <c r="A43" s="6"/>
    </row>
    <row r="44" spans="1:1" ht="15.75" hidden="1" customHeight="1" x14ac:dyDescent="0.25">
      <c r="A44" s="6"/>
    </row>
    <row r="45" spans="1:1" ht="15.75" hidden="1" customHeight="1" x14ac:dyDescent="0.25">
      <c r="A45" s="6"/>
    </row>
    <row r="46" spans="1:1" ht="15.75" hidden="1" customHeight="1" x14ac:dyDescent="0.25">
      <c r="A46" s="6"/>
    </row>
    <row r="47" spans="1:1" ht="15.75" hidden="1" customHeight="1" x14ac:dyDescent="0.25">
      <c r="A47" s="6"/>
    </row>
    <row r="48" spans="1:1" ht="15.75" hidden="1" customHeight="1" x14ac:dyDescent="0.25">
      <c r="A48" s="6"/>
    </row>
    <row r="49" spans="1:1" ht="15.75" hidden="1" customHeight="1" x14ac:dyDescent="0.25">
      <c r="A49" s="6"/>
    </row>
    <row r="50" spans="1:1" ht="15.75" hidden="1" customHeight="1" x14ac:dyDescent="0.25">
      <c r="A50" s="6"/>
    </row>
    <row r="51" spans="1:1" ht="15.75" hidden="1" customHeight="1" x14ac:dyDescent="0.25">
      <c r="A51" s="6"/>
    </row>
    <row r="52" spans="1:1" ht="15.75" hidden="1" customHeight="1" x14ac:dyDescent="0.25">
      <c r="A52" s="6"/>
    </row>
    <row r="53" spans="1:1" ht="15.75" hidden="1" customHeight="1" x14ac:dyDescent="0.25">
      <c r="A53" s="6"/>
    </row>
    <row r="54" spans="1:1" ht="15.75" hidden="1" customHeight="1" x14ac:dyDescent="0.25">
      <c r="A54" s="6"/>
    </row>
    <row r="55" spans="1:1" ht="15.75" hidden="1" customHeight="1" x14ac:dyDescent="0.25">
      <c r="A55" s="6"/>
    </row>
    <row r="56" spans="1:1" ht="15.75" hidden="1" customHeight="1" x14ac:dyDescent="0.25">
      <c r="A56" s="6"/>
    </row>
    <row r="57" spans="1:1" ht="15.75" hidden="1" customHeight="1" x14ac:dyDescent="0.25">
      <c r="A57" s="6"/>
    </row>
    <row r="58" spans="1:1" ht="15.75" hidden="1" customHeight="1" x14ac:dyDescent="0.25">
      <c r="A58" s="6"/>
    </row>
    <row r="59" spans="1:1" ht="15.75" hidden="1" customHeight="1" x14ac:dyDescent="0.25">
      <c r="A59" s="6"/>
    </row>
    <row r="60" spans="1:1" ht="15.75" hidden="1" customHeight="1" x14ac:dyDescent="0.25">
      <c r="A60" s="6"/>
    </row>
    <row r="61" spans="1:1" ht="15.75" hidden="1" customHeight="1" x14ac:dyDescent="0.25">
      <c r="A61" s="6"/>
    </row>
    <row r="62" spans="1:1" ht="15.75" hidden="1" customHeight="1" x14ac:dyDescent="0.25">
      <c r="A62" s="6"/>
    </row>
    <row r="63" spans="1:1" ht="15.75" hidden="1" customHeight="1" x14ac:dyDescent="0.25">
      <c r="A63" s="6"/>
    </row>
    <row r="64" spans="1:1" ht="15.75" hidden="1" customHeight="1" x14ac:dyDescent="0.25">
      <c r="A64" s="6"/>
    </row>
    <row r="65" spans="1:1" ht="15.75" hidden="1" customHeight="1" x14ac:dyDescent="0.25">
      <c r="A65" s="6"/>
    </row>
    <row r="66" spans="1:1" ht="15.75" hidden="1" customHeight="1" x14ac:dyDescent="0.25">
      <c r="A66" s="6"/>
    </row>
    <row r="67" spans="1:1" ht="15.75" hidden="1" customHeight="1" x14ac:dyDescent="0.25">
      <c r="A67" s="6"/>
    </row>
    <row r="68" spans="1:1" ht="15.75" hidden="1" customHeight="1" x14ac:dyDescent="0.25">
      <c r="A68" s="6"/>
    </row>
    <row r="69" spans="1:1" ht="15.75" hidden="1" customHeight="1" x14ac:dyDescent="0.25">
      <c r="A69" s="6"/>
    </row>
    <row r="70" spans="1:1" ht="15.75" hidden="1" customHeight="1" x14ac:dyDescent="0.25">
      <c r="A70" s="6"/>
    </row>
    <row r="71" spans="1:1" ht="15.75" hidden="1" customHeight="1" x14ac:dyDescent="0.25">
      <c r="A71" s="6"/>
    </row>
    <row r="72" spans="1:1" ht="15.75" hidden="1" customHeight="1" x14ac:dyDescent="0.25">
      <c r="A72" s="6"/>
    </row>
    <row r="73" spans="1:1" ht="15.75" hidden="1" customHeight="1" x14ac:dyDescent="0.25">
      <c r="A73" s="6"/>
    </row>
    <row r="74" spans="1:1" ht="15.75" hidden="1" customHeight="1" x14ac:dyDescent="0.25">
      <c r="A74" s="6"/>
    </row>
    <row r="75" spans="1:1" ht="15.75" hidden="1" customHeight="1" x14ac:dyDescent="0.25">
      <c r="A75" s="6"/>
    </row>
    <row r="76" spans="1:1" ht="15.75" hidden="1" customHeight="1" x14ac:dyDescent="0.25">
      <c r="A76" s="6"/>
    </row>
    <row r="77" spans="1:1" ht="15.75" hidden="1" customHeight="1" x14ac:dyDescent="0.25">
      <c r="A77" s="6"/>
    </row>
    <row r="78" spans="1:1" ht="15.75" hidden="1" customHeight="1" x14ac:dyDescent="0.25">
      <c r="A78" s="6"/>
    </row>
    <row r="79" spans="1:1" ht="15.75" hidden="1" customHeight="1" x14ac:dyDescent="0.25">
      <c r="A79" s="6"/>
    </row>
    <row r="80" spans="1:1" ht="15.75" hidden="1" customHeight="1" x14ac:dyDescent="0.25">
      <c r="A80" s="6"/>
    </row>
    <row r="81" spans="1:1" ht="15.75" hidden="1" customHeight="1" x14ac:dyDescent="0.25">
      <c r="A81" s="6"/>
    </row>
    <row r="82" spans="1:1" ht="15.75" hidden="1" customHeight="1" x14ac:dyDescent="0.25">
      <c r="A82" s="6"/>
    </row>
    <row r="83" spans="1:1" ht="15.75" hidden="1" customHeight="1" x14ac:dyDescent="0.25">
      <c r="A83" s="6"/>
    </row>
    <row r="84" spans="1:1" ht="15.75" hidden="1" customHeight="1" x14ac:dyDescent="0.25">
      <c r="A84" s="6"/>
    </row>
    <row r="85" spans="1:1" ht="15.75" hidden="1" customHeight="1" x14ac:dyDescent="0.25">
      <c r="A85" s="6"/>
    </row>
    <row r="86" spans="1:1" ht="15.75" hidden="1" customHeight="1" x14ac:dyDescent="0.25">
      <c r="A86" s="6"/>
    </row>
    <row r="87" spans="1:1" ht="15.75" hidden="1" customHeight="1" x14ac:dyDescent="0.25">
      <c r="A87" s="6"/>
    </row>
    <row r="88" spans="1:1" ht="15.75" hidden="1" customHeight="1" x14ac:dyDescent="0.25">
      <c r="A88" s="6"/>
    </row>
    <row r="89" spans="1:1" ht="15.75" hidden="1" customHeight="1" x14ac:dyDescent="0.25">
      <c r="A89" s="6"/>
    </row>
    <row r="90" spans="1:1" ht="15.75" hidden="1" customHeight="1" x14ac:dyDescent="0.25">
      <c r="A90" s="6"/>
    </row>
    <row r="91" spans="1:1" ht="15.75" hidden="1" customHeight="1" x14ac:dyDescent="0.25">
      <c r="A91" s="6"/>
    </row>
    <row r="92" spans="1:1" ht="15.75" hidden="1" customHeight="1" x14ac:dyDescent="0.25">
      <c r="A92" s="6"/>
    </row>
    <row r="93" spans="1:1" ht="15.75" hidden="1" customHeight="1" x14ac:dyDescent="0.25">
      <c r="A93" s="6"/>
    </row>
    <row r="94" spans="1:1" ht="15.75" hidden="1" customHeight="1" x14ac:dyDescent="0.25">
      <c r="A94" s="6"/>
    </row>
    <row r="95" spans="1:1" ht="15.75" hidden="1" customHeight="1" x14ac:dyDescent="0.25">
      <c r="A95" s="6"/>
    </row>
    <row r="96" spans="1:1" ht="15.75" hidden="1" customHeight="1" x14ac:dyDescent="0.25">
      <c r="A96" s="6"/>
    </row>
    <row r="97" spans="1:1" ht="15.75" hidden="1" customHeight="1" x14ac:dyDescent="0.25">
      <c r="A97" s="6"/>
    </row>
    <row r="98" spans="1:1" ht="15.75" hidden="1" customHeight="1" x14ac:dyDescent="0.25">
      <c r="A98" s="6"/>
    </row>
    <row r="99" spans="1:1" ht="15.75" hidden="1" customHeight="1" x14ac:dyDescent="0.25">
      <c r="A99" s="6"/>
    </row>
    <row r="100" spans="1:1" ht="15.75" hidden="1" customHeight="1" x14ac:dyDescent="0.25">
      <c r="A100" s="6"/>
    </row>
    <row r="101" spans="1:1" ht="15.75" hidden="1" customHeight="1" x14ac:dyDescent="0.25">
      <c r="A101" s="6"/>
    </row>
    <row r="102" spans="1:1" ht="15.75" hidden="1" customHeight="1" x14ac:dyDescent="0.25">
      <c r="A102" s="6"/>
    </row>
    <row r="103" spans="1:1" ht="15.75" hidden="1" customHeight="1" x14ac:dyDescent="0.25">
      <c r="A103" s="6"/>
    </row>
    <row r="104" spans="1:1" ht="15.75" hidden="1" customHeight="1" x14ac:dyDescent="0.25">
      <c r="A104" s="6"/>
    </row>
    <row r="105" spans="1:1" ht="15.75" hidden="1" customHeight="1" x14ac:dyDescent="0.25">
      <c r="A105" s="6"/>
    </row>
    <row r="106" spans="1:1" ht="15.75" hidden="1" customHeight="1" x14ac:dyDescent="0.25">
      <c r="A106" s="6"/>
    </row>
    <row r="107" spans="1:1" ht="15.75" hidden="1" customHeight="1" x14ac:dyDescent="0.25">
      <c r="A107" s="6"/>
    </row>
    <row r="108" spans="1:1" ht="15.75" hidden="1" customHeight="1" x14ac:dyDescent="0.25">
      <c r="A108" s="6"/>
    </row>
    <row r="109" spans="1:1" ht="15.75" hidden="1" customHeight="1" x14ac:dyDescent="0.25">
      <c r="A109" s="6"/>
    </row>
    <row r="110" spans="1:1" ht="15.75" hidden="1" customHeight="1" x14ac:dyDescent="0.25">
      <c r="A110" s="6"/>
    </row>
    <row r="111" spans="1:1" ht="15.75" hidden="1" customHeight="1" x14ac:dyDescent="0.25">
      <c r="A111" s="6"/>
    </row>
    <row r="112" spans="1:1" ht="15.75" hidden="1" customHeight="1" x14ac:dyDescent="0.25">
      <c r="A112" s="6"/>
    </row>
    <row r="113" spans="1:1" ht="15.75" hidden="1" customHeight="1" x14ac:dyDescent="0.25">
      <c r="A113" s="6"/>
    </row>
    <row r="114" spans="1:1" ht="15.75" hidden="1" customHeight="1" x14ac:dyDescent="0.25">
      <c r="A114" s="6"/>
    </row>
    <row r="115" spans="1:1" ht="15.75" hidden="1" customHeight="1" x14ac:dyDescent="0.25">
      <c r="A115" s="6"/>
    </row>
    <row r="116" spans="1:1" ht="15.75" hidden="1" customHeight="1" x14ac:dyDescent="0.25">
      <c r="A116" s="6"/>
    </row>
    <row r="117" spans="1:1" ht="15.75" hidden="1" customHeight="1" x14ac:dyDescent="0.25">
      <c r="A117" s="6"/>
    </row>
    <row r="118" spans="1:1" ht="15.75" hidden="1" customHeight="1" x14ac:dyDescent="0.25">
      <c r="A118" s="6"/>
    </row>
    <row r="119" spans="1:1" ht="15.75" hidden="1" customHeight="1" x14ac:dyDescent="0.25">
      <c r="A119" s="6"/>
    </row>
    <row r="120" spans="1:1" ht="15.75" hidden="1" customHeight="1" x14ac:dyDescent="0.25">
      <c r="A120" s="6"/>
    </row>
    <row r="121" spans="1:1" ht="15.75" hidden="1" customHeight="1" x14ac:dyDescent="0.25">
      <c r="A121" s="6"/>
    </row>
    <row r="122" spans="1:1" ht="15.75" hidden="1" customHeight="1" x14ac:dyDescent="0.25">
      <c r="A122" s="6"/>
    </row>
    <row r="123" spans="1:1" ht="15.75" hidden="1" customHeight="1" x14ac:dyDescent="0.25">
      <c r="A123" s="6"/>
    </row>
    <row r="124" spans="1:1" ht="15.75" hidden="1" customHeight="1" x14ac:dyDescent="0.25">
      <c r="A124" s="6"/>
    </row>
    <row r="125" spans="1:1" ht="15.75" hidden="1" customHeight="1" x14ac:dyDescent="0.25">
      <c r="A125" s="6"/>
    </row>
    <row r="126" spans="1:1" ht="15.75" hidden="1" customHeight="1" x14ac:dyDescent="0.25">
      <c r="A126" s="6"/>
    </row>
    <row r="127" spans="1:1" ht="15.75" hidden="1" customHeight="1" x14ac:dyDescent="0.25">
      <c r="A127" s="6"/>
    </row>
    <row r="128" spans="1:1" ht="15.75" hidden="1" customHeight="1" x14ac:dyDescent="0.25">
      <c r="A128" s="6"/>
    </row>
    <row r="129" spans="1:1" ht="15.75" hidden="1" customHeight="1" x14ac:dyDescent="0.25">
      <c r="A129" s="6"/>
    </row>
    <row r="130" spans="1:1" ht="15.75" hidden="1" customHeight="1" x14ac:dyDescent="0.25">
      <c r="A130" s="6"/>
    </row>
    <row r="131" spans="1:1" ht="15.75" hidden="1" customHeight="1" x14ac:dyDescent="0.25">
      <c r="A131" s="6"/>
    </row>
    <row r="132" spans="1:1" ht="15.75" hidden="1" customHeight="1" x14ac:dyDescent="0.25">
      <c r="A132" s="6"/>
    </row>
    <row r="133" spans="1:1" ht="15.75" hidden="1" customHeight="1" x14ac:dyDescent="0.25">
      <c r="A133" s="6"/>
    </row>
    <row r="134" spans="1:1" ht="15.75" hidden="1" customHeight="1" x14ac:dyDescent="0.25">
      <c r="A134" s="6"/>
    </row>
    <row r="135" spans="1:1" ht="15.75" hidden="1" customHeight="1" x14ac:dyDescent="0.25">
      <c r="A135" s="6"/>
    </row>
    <row r="136" spans="1:1" ht="15.75" hidden="1" customHeight="1" x14ac:dyDescent="0.25">
      <c r="A136" s="6"/>
    </row>
    <row r="137" spans="1:1" ht="15.75" hidden="1" customHeight="1" x14ac:dyDescent="0.25">
      <c r="A137" s="6"/>
    </row>
    <row r="138" spans="1:1" ht="15.75" hidden="1" customHeight="1" x14ac:dyDescent="0.25">
      <c r="A138" s="6"/>
    </row>
    <row r="139" spans="1:1" ht="15.75" hidden="1" customHeight="1" x14ac:dyDescent="0.25">
      <c r="A139" s="6"/>
    </row>
    <row r="140" spans="1:1" ht="15.75" hidden="1" customHeight="1" x14ac:dyDescent="0.25">
      <c r="A140" s="6"/>
    </row>
    <row r="141" spans="1:1" ht="15.75" hidden="1" customHeight="1" x14ac:dyDescent="0.25">
      <c r="A141" s="6"/>
    </row>
    <row r="142" spans="1:1" ht="15.75" hidden="1" customHeight="1" x14ac:dyDescent="0.25">
      <c r="A142" s="6"/>
    </row>
    <row r="143" spans="1:1" ht="15.75" hidden="1" customHeight="1" x14ac:dyDescent="0.25">
      <c r="A143" s="6"/>
    </row>
    <row r="144" spans="1:1" ht="15.75" hidden="1" customHeight="1" x14ac:dyDescent="0.25">
      <c r="A144" s="6"/>
    </row>
    <row r="145" spans="1:1" ht="15.75" hidden="1" customHeight="1" x14ac:dyDescent="0.25">
      <c r="A145" s="6"/>
    </row>
    <row r="146" spans="1:1" ht="15.75" hidden="1" customHeight="1" x14ac:dyDescent="0.25">
      <c r="A146" s="6"/>
    </row>
    <row r="147" spans="1:1" ht="15.75" hidden="1" customHeight="1" x14ac:dyDescent="0.25">
      <c r="A147" s="6"/>
    </row>
    <row r="148" spans="1:1" ht="15.75" hidden="1" customHeight="1" x14ac:dyDescent="0.25">
      <c r="A148" s="6"/>
    </row>
    <row r="149" spans="1:1" ht="15.75" hidden="1" customHeight="1" x14ac:dyDescent="0.25">
      <c r="A149" s="6"/>
    </row>
    <row r="150" spans="1:1" ht="15.75" hidden="1" customHeight="1" x14ac:dyDescent="0.25">
      <c r="A150" s="6"/>
    </row>
    <row r="151" spans="1:1" ht="15.75" hidden="1" customHeight="1" x14ac:dyDescent="0.25">
      <c r="A151" s="6"/>
    </row>
    <row r="152" spans="1:1" ht="15.75" hidden="1" customHeight="1" x14ac:dyDescent="0.25">
      <c r="A152" s="6"/>
    </row>
    <row r="153" spans="1:1" ht="15.75" hidden="1" customHeight="1" x14ac:dyDescent="0.25">
      <c r="A153" s="6"/>
    </row>
    <row r="154" spans="1:1" ht="15.75" hidden="1" customHeight="1" x14ac:dyDescent="0.25">
      <c r="A154" s="6"/>
    </row>
    <row r="155" spans="1:1" ht="15.75" hidden="1" customHeight="1" x14ac:dyDescent="0.25">
      <c r="A155" s="6"/>
    </row>
    <row r="156" spans="1:1" ht="15.75" hidden="1" customHeight="1" x14ac:dyDescent="0.25">
      <c r="A156" s="6"/>
    </row>
    <row r="157" spans="1:1" ht="15.75" hidden="1" customHeight="1" x14ac:dyDescent="0.25">
      <c r="A157" s="6"/>
    </row>
    <row r="158" spans="1:1" ht="15.75" hidden="1" customHeight="1" x14ac:dyDescent="0.25">
      <c r="A158" s="6"/>
    </row>
    <row r="159" spans="1:1" ht="15.75" hidden="1" customHeight="1" x14ac:dyDescent="0.25">
      <c r="A159" s="6"/>
    </row>
    <row r="160" spans="1:1" ht="15.75" hidden="1" customHeight="1" x14ac:dyDescent="0.25">
      <c r="A160" s="6"/>
    </row>
    <row r="161" spans="1:1" ht="15.75" hidden="1" customHeight="1" x14ac:dyDescent="0.25">
      <c r="A161" s="6"/>
    </row>
    <row r="162" spans="1:1" ht="15.75" hidden="1" customHeight="1" x14ac:dyDescent="0.25">
      <c r="A162" s="6"/>
    </row>
    <row r="163" spans="1:1" ht="15.75" hidden="1" customHeight="1" x14ac:dyDescent="0.25">
      <c r="A163" s="6"/>
    </row>
    <row r="164" spans="1:1" ht="15.75" hidden="1" customHeight="1" x14ac:dyDescent="0.25">
      <c r="A164" s="6"/>
    </row>
    <row r="165" spans="1:1" ht="15.75" hidden="1" customHeight="1" x14ac:dyDescent="0.25">
      <c r="A165" s="6"/>
    </row>
    <row r="166" spans="1:1" ht="15.75" hidden="1" customHeight="1" x14ac:dyDescent="0.25">
      <c r="A166" s="6"/>
    </row>
    <row r="167" spans="1:1" ht="15.75" hidden="1" customHeight="1" x14ac:dyDescent="0.25">
      <c r="A167" s="6"/>
    </row>
    <row r="168" spans="1:1" ht="15.75" hidden="1" customHeight="1" x14ac:dyDescent="0.25">
      <c r="A168" s="6"/>
    </row>
    <row r="169" spans="1:1" ht="15.75" hidden="1" customHeight="1" x14ac:dyDescent="0.25">
      <c r="A169" s="6"/>
    </row>
    <row r="170" spans="1:1" ht="15.75" hidden="1" customHeight="1" x14ac:dyDescent="0.25">
      <c r="A170" s="6"/>
    </row>
    <row r="171" spans="1:1" ht="15.75" hidden="1" customHeight="1" x14ac:dyDescent="0.25">
      <c r="A171" s="6"/>
    </row>
    <row r="172" spans="1:1" ht="15.75" hidden="1" customHeight="1" x14ac:dyDescent="0.25">
      <c r="A172" s="6"/>
    </row>
    <row r="173" spans="1:1" ht="15.75" hidden="1" customHeight="1" x14ac:dyDescent="0.25">
      <c r="A173" s="6"/>
    </row>
    <row r="174" spans="1:1" ht="15.75" hidden="1" customHeight="1" x14ac:dyDescent="0.25">
      <c r="A174" s="6"/>
    </row>
    <row r="175" spans="1:1" ht="15.75" hidden="1" customHeight="1" x14ac:dyDescent="0.25">
      <c r="A175" s="6"/>
    </row>
    <row r="176" spans="1:1" ht="15.75" hidden="1" customHeight="1" x14ac:dyDescent="0.25">
      <c r="A176" s="6"/>
    </row>
    <row r="177" spans="1:1" ht="15.75" hidden="1" customHeight="1" x14ac:dyDescent="0.25">
      <c r="A177" s="6"/>
    </row>
    <row r="178" spans="1:1" ht="15.75" hidden="1" customHeight="1" x14ac:dyDescent="0.25">
      <c r="A178" s="6"/>
    </row>
    <row r="179" spans="1:1" ht="15.75" hidden="1" customHeight="1" x14ac:dyDescent="0.25">
      <c r="A179" s="6"/>
    </row>
    <row r="180" spans="1:1" ht="15.75" hidden="1" customHeight="1" x14ac:dyDescent="0.25">
      <c r="A180" s="6"/>
    </row>
    <row r="181" spans="1:1" ht="15.75" hidden="1" customHeight="1" x14ac:dyDescent="0.25">
      <c r="A181" s="6"/>
    </row>
    <row r="182" spans="1:1" ht="15.75" hidden="1" customHeight="1" x14ac:dyDescent="0.25">
      <c r="A182" s="6"/>
    </row>
    <row r="183" spans="1:1" ht="15.75" hidden="1" customHeight="1" x14ac:dyDescent="0.25">
      <c r="A183" s="6"/>
    </row>
    <row r="184" spans="1:1" ht="15.75" hidden="1" customHeight="1" x14ac:dyDescent="0.25">
      <c r="A184" s="6"/>
    </row>
    <row r="185" spans="1:1" ht="15.75" hidden="1" customHeight="1" x14ac:dyDescent="0.25">
      <c r="A185" s="6"/>
    </row>
    <row r="186" spans="1:1" ht="15.75" hidden="1" customHeight="1" x14ac:dyDescent="0.25">
      <c r="A186" s="6"/>
    </row>
    <row r="187" spans="1:1" ht="15.75" hidden="1" customHeight="1" x14ac:dyDescent="0.25">
      <c r="A187" s="6"/>
    </row>
    <row r="188" spans="1:1" ht="15.75" hidden="1" customHeight="1" x14ac:dyDescent="0.25">
      <c r="A188" s="6"/>
    </row>
    <row r="189" spans="1:1" ht="15.75" hidden="1" customHeight="1" x14ac:dyDescent="0.25">
      <c r="A189" s="6"/>
    </row>
    <row r="190" spans="1:1" ht="15.75" hidden="1" customHeight="1" x14ac:dyDescent="0.25">
      <c r="A190" s="6"/>
    </row>
    <row r="191" spans="1:1" ht="15.75" hidden="1" customHeight="1" x14ac:dyDescent="0.25">
      <c r="A191" s="6"/>
    </row>
    <row r="192" spans="1:1" ht="15.75" hidden="1" customHeight="1" x14ac:dyDescent="0.25">
      <c r="A192" s="6"/>
    </row>
    <row r="193" spans="1:1" ht="15.75" hidden="1" customHeight="1" x14ac:dyDescent="0.25">
      <c r="A193" s="6"/>
    </row>
    <row r="194" spans="1:1" ht="15.75" hidden="1" customHeight="1" x14ac:dyDescent="0.25">
      <c r="A194" s="6"/>
    </row>
    <row r="195" spans="1:1" ht="15.75" hidden="1" customHeight="1" x14ac:dyDescent="0.25">
      <c r="A195" s="6"/>
    </row>
    <row r="196" spans="1:1" ht="15.75" hidden="1" customHeight="1" x14ac:dyDescent="0.25">
      <c r="A196" s="6"/>
    </row>
    <row r="197" spans="1:1" ht="15.75" hidden="1" customHeight="1" x14ac:dyDescent="0.25">
      <c r="A197" s="6"/>
    </row>
    <row r="198" spans="1:1" ht="15.75" hidden="1" customHeight="1" x14ac:dyDescent="0.25">
      <c r="A198" s="6"/>
    </row>
    <row r="199" spans="1:1" ht="15.75" hidden="1" customHeight="1" x14ac:dyDescent="0.25">
      <c r="A199" s="6"/>
    </row>
    <row r="200" spans="1:1" ht="15.75" hidden="1" customHeight="1" x14ac:dyDescent="0.25">
      <c r="A200" s="6"/>
    </row>
    <row r="201" spans="1:1" ht="15.75" hidden="1" customHeight="1" x14ac:dyDescent="0.25">
      <c r="A201" s="6"/>
    </row>
    <row r="202" spans="1:1" ht="15.75" hidden="1" customHeight="1" x14ac:dyDescent="0.25">
      <c r="A202" s="6"/>
    </row>
    <row r="203" spans="1:1" ht="15.75" hidden="1" customHeight="1" x14ac:dyDescent="0.25">
      <c r="A203" s="6"/>
    </row>
    <row r="204" spans="1:1" ht="15.75" hidden="1" customHeight="1" x14ac:dyDescent="0.25">
      <c r="A204" s="6"/>
    </row>
    <row r="205" spans="1:1" ht="15.75" hidden="1" customHeight="1" x14ac:dyDescent="0.25">
      <c r="A205" s="6"/>
    </row>
    <row r="206" spans="1:1" ht="15.75" hidden="1" customHeight="1" x14ac:dyDescent="0.25">
      <c r="A206" s="6"/>
    </row>
    <row r="207" spans="1:1" ht="15.75" hidden="1" customHeight="1" x14ac:dyDescent="0.25">
      <c r="A207" s="6"/>
    </row>
    <row r="208" spans="1:1" ht="15.75" hidden="1" customHeight="1" x14ac:dyDescent="0.25">
      <c r="A208" s="6"/>
    </row>
    <row r="209" spans="1:1" ht="15.75" hidden="1" customHeight="1" x14ac:dyDescent="0.25">
      <c r="A209" s="6"/>
    </row>
    <row r="210" spans="1:1" ht="15.75" hidden="1" customHeight="1" x14ac:dyDescent="0.25">
      <c r="A210" s="6"/>
    </row>
    <row r="211" spans="1:1" ht="15.75" hidden="1" customHeight="1" x14ac:dyDescent="0.25">
      <c r="A211" s="6"/>
    </row>
    <row r="212" spans="1:1" ht="15.75" hidden="1" customHeight="1" x14ac:dyDescent="0.25">
      <c r="A212" s="6"/>
    </row>
    <row r="213" spans="1:1" ht="15.75" hidden="1" customHeight="1" x14ac:dyDescent="0.25">
      <c r="A213" s="6"/>
    </row>
    <row r="214" spans="1:1" ht="15.75" hidden="1" customHeight="1" x14ac:dyDescent="0.25">
      <c r="A214" s="6"/>
    </row>
    <row r="215" spans="1:1" ht="15.75" hidden="1" customHeight="1" x14ac:dyDescent="0.25">
      <c r="A215" s="6"/>
    </row>
    <row r="216" spans="1:1" ht="15.75" hidden="1" customHeight="1" x14ac:dyDescent="0.25">
      <c r="A216" s="6"/>
    </row>
    <row r="217" spans="1:1" ht="15.75" hidden="1" customHeight="1" x14ac:dyDescent="0.25">
      <c r="A217" s="6"/>
    </row>
    <row r="218" spans="1:1" ht="15.75" hidden="1" customHeight="1" x14ac:dyDescent="0.25">
      <c r="A218" s="6"/>
    </row>
    <row r="219" spans="1:1" ht="15.75" hidden="1" customHeight="1" x14ac:dyDescent="0.25">
      <c r="A219" s="6"/>
    </row>
    <row r="220" spans="1:1" ht="15.75" hidden="1" customHeight="1" x14ac:dyDescent="0.25">
      <c r="A220" s="6"/>
    </row>
    <row r="221" spans="1:1" ht="15.75" hidden="1" customHeight="1" x14ac:dyDescent="0.25">
      <c r="A221" s="6"/>
    </row>
    <row r="222" spans="1:1" ht="15.75" hidden="1" customHeight="1" x14ac:dyDescent="0.25">
      <c r="A222" s="6"/>
    </row>
    <row r="223" spans="1:1" ht="15.75" hidden="1" customHeight="1" x14ac:dyDescent="0.25">
      <c r="A223" s="6"/>
    </row>
    <row r="224" spans="1:1" ht="15.75" hidden="1" customHeight="1" x14ac:dyDescent="0.25">
      <c r="A224" s="6"/>
    </row>
    <row r="225" spans="1:1" ht="15.75" hidden="1" customHeight="1" x14ac:dyDescent="0.25">
      <c r="A225" s="6"/>
    </row>
    <row r="226" spans="1:1" ht="15.75" hidden="1" customHeight="1" x14ac:dyDescent="0.25">
      <c r="A226" s="6"/>
    </row>
    <row r="227" spans="1:1" ht="15.75" hidden="1" customHeight="1" x14ac:dyDescent="0.25">
      <c r="A227" s="6"/>
    </row>
    <row r="228" spans="1:1" ht="15.75" hidden="1" customHeight="1" x14ac:dyDescent="0.25">
      <c r="A228" s="6"/>
    </row>
    <row r="229" spans="1:1" ht="15.75" hidden="1" customHeight="1" x14ac:dyDescent="0.25">
      <c r="A229" s="6"/>
    </row>
    <row r="230" spans="1:1" ht="15.75" hidden="1" customHeight="1" x14ac:dyDescent="0.25">
      <c r="A230" s="6"/>
    </row>
    <row r="231" spans="1:1" ht="15.75" hidden="1" customHeight="1" x14ac:dyDescent="0.25">
      <c r="A231" s="6"/>
    </row>
    <row r="232" spans="1:1" ht="15.75" hidden="1" customHeight="1" x14ac:dyDescent="0.25">
      <c r="A232" s="6"/>
    </row>
    <row r="233" spans="1:1" ht="15.75" hidden="1" customHeight="1" x14ac:dyDescent="0.25">
      <c r="A233" s="6"/>
    </row>
    <row r="234" spans="1:1" ht="15.75" hidden="1" customHeight="1" x14ac:dyDescent="0.25">
      <c r="A234" s="6"/>
    </row>
    <row r="235" spans="1:1" ht="15.75" hidden="1" customHeight="1" x14ac:dyDescent="0.25">
      <c r="A235" s="6"/>
    </row>
    <row r="236" spans="1:1" ht="15.75" hidden="1" customHeight="1" x14ac:dyDescent="0.25">
      <c r="A236" s="6"/>
    </row>
    <row r="237" spans="1:1" ht="15.75" hidden="1" customHeight="1" x14ac:dyDescent="0.25">
      <c r="A237" s="6"/>
    </row>
    <row r="238" spans="1:1" ht="15.75" hidden="1" customHeight="1" x14ac:dyDescent="0.25">
      <c r="A238" s="6"/>
    </row>
    <row r="239" spans="1:1" ht="15.75" hidden="1" customHeight="1" x14ac:dyDescent="0.25">
      <c r="A239" s="6"/>
    </row>
    <row r="240" spans="1:1" ht="15.75" hidden="1" customHeight="1" x14ac:dyDescent="0.25">
      <c r="A240" s="6"/>
    </row>
    <row r="241" spans="1:1" ht="15.75" hidden="1" customHeight="1" x14ac:dyDescent="0.25">
      <c r="A241" s="6"/>
    </row>
    <row r="242" spans="1:1" ht="15.75" hidden="1" customHeight="1" x14ac:dyDescent="0.25">
      <c r="A242" s="6"/>
    </row>
    <row r="243" spans="1:1" ht="15.75" hidden="1" customHeight="1" x14ac:dyDescent="0.25">
      <c r="A243" s="6"/>
    </row>
    <row r="244" spans="1:1" ht="15.75" hidden="1" customHeight="1" x14ac:dyDescent="0.25">
      <c r="A244" s="6"/>
    </row>
    <row r="245" spans="1:1" ht="15.75" hidden="1" customHeight="1" x14ac:dyDescent="0.25">
      <c r="A245" s="6"/>
    </row>
    <row r="246" spans="1:1" ht="15.75" hidden="1" customHeight="1" x14ac:dyDescent="0.25">
      <c r="A246" s="6"/>
    </row>
    <row r="247" spans="1:1" ht="15.75" hidden="1" customHeight="1" x14ac:dyDescent="0.25">
      <c r="A247" s="6"/>
    </row>
    <row r="248" spans="1:1" ht="15.75" hidden="1" customHeight="1" x14ac:dyDescent="0.25">
      <c r="A248" s="6"/>
    </row>
    <row r="249" spans="1:1" ht="15.75" hidden="1" customHeight="1" x14ac:dyDescent="0.25">
      <c r="A249" s="6"/>
    </row>
    <row r="250" spans="1:1" ht="15.75" hidden="1" customHeight="1" x14ac:dyDescent="0.25">
      <c r="A250" s="6"/>
    </row>
    <row r="251" spans="1:1" ht="15.75" hidden="1" customHeight="1" x14ac:dyDescent="0.25">
      <c r="A251" s="6"/>
    </row>
    <row r="252" spans="1:1" ht="15.75" hidden="1" customHeight="1" x14ac:dyDescent="0.25">
      <c r="A252" s="6"/>
    </row>
    <row r="253" spans="1:1" ht="15.75" hidden="1" customHeight="1" x14ac:dyDescent="0.25">
      <c r="A253" s="6"/>
    </row>
    <row r="254" spans="1:1" ht="15.75" hidden="1" customHeight="1" x14ac:dyDescent="0.25">
      <c r="A254" s="6"/>
    </row>
    <row r="255" spans="1:1" ht="15.75" hidden="1" customHeight="1" x14ac:dyDescent="0.25">
      <c r="A255" s="6"/>
    </row>
    <row r="256" spans="1:1" ht="15.75" hidden="1" customHeight="1" x14ac:dyDescent="0.25">
      <c r="A256" s="6"/>
    </row>
    <row r="257" spans="1:1" ht="15.75" hidden="1" customHeight="1" x14ac:dyDescent="0.25">
      <c r="A257" s="6"/>
    </row>
    <row r="258" spans="1:1" ht="15.75" hidden="1" customHeight="1" x14ac:dyDescent="0.25">
      <c r="A258" s="6"/>
    </row>
    <row r="259" spans="1:1" ht="15.75" hidden="1" customHeight="1" x14ac:dyDescent="0.25">
      <c r="A259" s="6"/>
    </row>
    <row r="260" spans="1:1" ht="15.75" hidden="1" customHeight="1" x14ac:dyDescent="0.25">
      <c r="A260" s="6"/>
    </row>
    <row r="261" spans="1:1" ht="15.75" hidden="1" customHeight="1" x14ac:dyDescent="0.25">
      <c r="A261" s="6"/>
    </row>
    <row r="262" spans="1:1" ht="15.75" hidden="1" customHeight="1" x14ac:dyDescent="0.25">
      <c r="A262" s="6"/>
    </row>
    <row r="263" spans="1:1" ht="15.75" hidden="1" customHeight="1" x14ac:dyDescent="0.25">
      <c r="A263" s="6"/>
    </row>
    <row r="264" spans="1:1" ht="15.75" hidden="1" customHeight="1" x14ac:dyDescent="0.25">
      <c r="A264" s="6"/>
    </row>
    <row r="265" spans="1:1" ht="15.75" hidden="1" customHeight="1" x14ac:dyDescent="0.25">
      <c r="A265" s="6"/>
    </row>
    <row r="266" spans="1:1" ht="15.75" hidden="1" customHeight="1" x14ac:dyDescent="0.25">
      <c r="A266" s="6"/>
    </row>
    <row r="267" spans="1:1" ht="15.75" hidden="1" customHeight="1" x14ac:dyDescent="0.25">
      <c r="A267" s="6"/>
    </row>
    <row r="268" spans="1:1" ht="15.75" hidden="1" customHeight="1" x14ac:dyDescent="0.25">
      <c r="A268" s="6"/>
    </row>
    <row r="269" spans="1:1" ht="15.75" hidden="1" customHeight="1" x14ac:dyDescent="0.25">
      <c r="A269" s="6"/>
    </row>
    <row r="270" spans="1:1" ht="15.75" hidden="1" customHeight="1" x14ac:dyDescent="0.25">
      <c r="A270" s="6"/>
    </row>
    <row r="271" spans="1:1" ht="15.75" hidden="1" customHeight="1" x14ac:dyDescent="0.25">
      <c r="A271" s="6"/>
    </row>
    <row r="272" spans="1:1" ht="15.75" hidden="1" customHeight="1" x14ac:dyDescent="0.25">
      <c r="A272" s="6"/>
    </row>
    <row r="273" spans="1:1" ht="15.75" hidden="1" customHeight="1" x14ac:dyDescent="0.25">
      <c r="A273" s="6"/>
    </row>
    <row r="274" spans="1:1" ht="15.75" hidden="1" customHeight="1" x14ac:dyDescent="0.25">
      <c r="A274" s="6"/>
    </row>
    <row r="275" spans="1:1" ht="15.75" hidden="1" customHeight="1" x14ac:dyDescent="0.25">
      <c r="A275" s="6"/>
    </row>
    <row r="276" spans="1:1" ht="15.75" hidden="1" customHeight="1" x14ac:dyDescent="0.25">
      <c r="A276" s="6"/>
    </row>
    <row r="277" spans="1:1" ht="15.75" hidden="1" customHeight="1" x14ac:dyDescent="0.25">
      <c r="A277" s="6"/>
    </row>
    <row r="278" spans="1:1" ht="15.75" hidden="1" customHeight="1" x14ac:dyDescent="0.25">
      <c r="A278" s="6"/>
    </row>
    <row r="279" spans="1:1" ht="15.75" hidden="1" customHeight="1" x14ac:dyDescent="0.25">
      <c r="A279" s="6"/>
    </row>
    <row r="280" spans="1:1" ht="15.75" hidden="1" customHeight="1" x14ac:dyDescent="0.25">
      <c r="A280" s="6"/>
    </row>
    <row r="281" spans="1:1" ht="15.75" hidden="1" customHeight="1" x14ac:dyDescent="0.25">
      <c r="A281" s="6"/>
    </row>
    <row r="282" spans="1:1" ht="15.75" hidden="1" customHeight="1" x14ac:dyDescent="0.25">
      <c r="A282" s="6"/>
    </row>
    <row r="283" spans="1:1" ht="15.75" hidden="1" customHeight="1" x14ac:dyDescent="0.25">
      <c r="A283" s="6"/>
    </row>
    <row r="284" spans="1:1" ht="15.75" hidden="1" customHeight="1" x14ac:dyDescent="0.25">
      <c r="A284" s="6"/>
    </row>
    <row r="285" spans="1:1" ht="15.75" hidden="1" customHeight="1" x14ac:dyDescent="0.25">
      <c r="A285" s="6"/>
    </row>
    <row r="286" spans="1:1" ht="15.75" hidden="1" customHeight="1" x14ac:dyDescent="0.25">
      <c r="A286" s="6"/>
    </row>
    <row r="287" spans="1:1" ht="15.75" hidden="1" customHeight="1" x14ac:dyDescent="0.25">
      <c r="A287" s="6"/>
    </row>
    <row r="288" spans="1:1" ht="15.75" hidden="1" customHeight="1" x14ac:dyDescent="0.25">
      <c r="A288" s="6"/>
    </row>
    <row r="289" spans="1:1" ht="15.75" hidden="1" customHeight="1" x14ac:dyDescent="0.25">
      <c r="A289" s="6"/>
    </row>
    <row r="290" spans="1:1" ht="15.75" hidden="1" customHeight="1" x14ac:dyDescent="0.25">
      <c r="A290" s="6"/>
    </row>
    <row r="291" spans="1:1" ht="15.75" hidden="1" customHeight="1" x14ac:dyDescent="0.25">
      <c r="A291" s="6"/>
    </row>
    <row r="292" spans="1:1" ht="15.75" hidden="1" customHeight="1" x14ac:dyDescent="0.25">
      <c r="A292" s="6"/>
    </row>
    <row r="293" spans="1:1" ht="15.75" hidden="1" customHeight="1" x14ac:dyDescent="0.25">
      <c r="A293" s="6"/>
    </row>
    <row r="294" spans="1:1" ht="15.75" hidden="1" customHeight="1" x14ac:dyDescent="0.25">
      <c r="A294" s="6"/>
    </row>
    <row r="295" spans="1:1" ht="15.75" hidden="1" customHeight="1" x14ac:dyDescent="0.25">
      <c r="A295" s="6"/>
    </row>
    <row r="296" spans="1:1" ht="15.75" hidden="1" customHeight="1" x14ac:dyDescent="0.25">
      <c r="A296" s="6"/>
    </row>
    <row r="297" spans="1:1" ht="15.75" hidden="1" customHeight="1" x14ac:dyDescent="0.25">
      <c r="A297" s="6"/>
    </row>
    <row r="298" spans="1:1" ht="15.75" hidden="1" customHeight="1" x14ac:dyDescent="0.25">
      <c r="A298" s="6"/>
    </row>
    <row r="299" spans="1:1" ht="15.75" hidden="1" customHeight="1" x14ac:dyDescent="0.25">
      <c r="A299" s="6"/>
    </row>
    <row r="300" spans="1:1" ht="15.75" hidden="1" customHeight="1" x14ac:dyDescent="0.25">
      <c r="A300" s="6"/>
    </row>
    <row r="301" spans="1:1" ht="15.75" hidden="1" customHeight="1" x14ac:dyDescent="0.25">
      <c r="A301" s="6"/>
    </row>
    <row r="302" spans="1:1" ht="15.75" hidden="1" customHeight="1" x14ac:dyDescent="0.25">
      <c r="A302" s="6"/>
    </row>
    <row r="303" spans="1:1" ht="15.75" hidden="1" customHeight="1" x14ac:dyDescent="0.25">
      <c r="A303" s="6"/>
    </row>
    <row r="304" spans="1:1" ht="15.75" hidden="1" customHeight="1" x14ac:dyDescent="0.25">
      <c r="A304" s="6"/>
    </row>
    <row r="305" spans="1:1" ht="15.75" hidden="1" customHeight="1" x14ac:dyDescent="0.25">
      <c r="A305" s="6"/>
    </row>
    <row r="306" spans="1:1" ht="15.75" hidden="1" customHeight="1" x14ac:dyDescent="0.25">
      <c r="A306" s="6"/>
    </row>
    <row r="307" spans="1:1" ht="15.75" hidden="1" customHeight="1" x14ac:dyDescent="0.25">
      <c r="A307" s="6"/>
    </row>
    <row r="308" spans="1:1" ht="15.75" hidden="1" customHeight="1" x14ac:dyDescent="0.25">
      <c r="A308" s="6"/>
    </row>
    <row r="309" spans="1:1" ht="15.75" hidden="1" customHeight="1" x14ac:dyDescent="0.25">
      <c r="A309" s="6"/>
    </row>
    <row r="310" spans="1:1" ht="15.75" hidden="1" customHeight="1" x14ac:dyDescent="0.25">
      <c r="A310" s="6"/>
    </row>
    <row r="311" spans="1:1" ht="15.75" hidden="1" customHeight="1" x14ac:dyDescent="0.25">
      <c r="A311" s="6"/>
    </row>
    <row r="312" spans="1:1" ht="15.75" hidden="1" customHeight="1" x14ac:dyDescent="0.25">
      <c r="A312" s="6"/>
    </row>
    <row r="313" spans="1:1" ht="15.75" hidden="1" customHeight="1" x14ac:dyDescent="0.25">
      <c r="A313" s="6"/>
    </row>
    <row r="314" spans="1:1" ht="15.75" hidden="1" customHeight="1" x14ac:dyDescent="0.25">
      <c r="A314" s="6"/>
    </row>
    <row r="315" spans="1:1" ht="15.75" hidden="1" customHeight="1" x14ac:dyDescent="0.25">
      <c r="A315" s="6"/>
    </row>
    <row r="316" spans="1:1" ht="15.75" hidden="1" customHeight="1" x14ac:dyDescent="0.25">
      <c r="A316" s="6"/>
    </row>
    <row r="317" spans="1:1" ht="15.75" hidden="1" customHeight="1" x14ac:dyDescent="0.25">
      <c r="A317" s="6"/>
    </row>
    <row r="318" spans="1:1" ht="15.75" hidden="1" customHeight="1" x14ac:dyDescent="0.25">
      <c r="A318" s="6"/>
    </row>
    <row r="319" spans="1:1" ht="15.75" hidden="1" customHeight="1" x14ac:dyDescent="0.25">
      <c r="A319" s="6"/>
    </row>
    <row r="320" spans="1:1" ht="15.75" hidden="1" customHeight="1" x14ac:dyDescent="0.25">
      <c r="A320" s="6"/>
    </row>
    <row r="321" spans="1:1" ht="15.75" hidden="1" customHeight="1" x14ac:dyDescent="0.25">
      <c r="A321" s="6"/>
    </row>
    <row r="322" spans="1:1" ht="15.75" hidden="1" customHeight="1" x14ac:dyDescent="0.25">
      <c r="A322" s="6"/>
    </row>
    <row r="323" spans="1:1" ht="15.75" hidden="1" customHeight="1" x14ac:dyDescent="0.25">
      <c r="A323" s="6"/>
    </row>
    <row r="324" spans="1:1" ht="15.75" hidden="1" customHeight="1" x14ac:dyDescent="0.25">
      <c r="A324" s="6"/>
    </row>
    <row r="325" spans="1:1" ht="15.75" hidden="1" customHeight="1" x14ac:dyDescent="0.25">
      <c r="A325" s="6"/>
    </row>
    <row r="326" spans="1:1" ht="15.75" hidden="1" customHeight="1" x14ac:dyDescent="0.25">
      <c r="A326" s="6"/>
    </row>
    <row r="327" spans="1:1" ht="15.75" hidden="1" customHeight="1" x14ac:dyDescent="0.25">
      <c r="A327" s="6"/>
    </row>
    <row r="328" spans="1:1" ht="15.75" hidden="1" customHeight="1" x14ac:dyDescent="0.25">
      <c r="A328" s="6"/>
    </row>
    <row r="329" spans="1:1" ht="15.75" hidden="1" customHeight="1" x14ac:dyDescent="0.25">
      <c r="A329" s="6"/>
    </row>
    <row r="330" spans="1:1" ht="15.75" hidden="1" customHeight="1" x14ac:dyDescent="0.25">
      <c r="A330" s="6"/>
    </row>
    <row r="331" spans="1:1" ht="15.75" hidden="1" customHeight="1" x14ac:dyDescent="0.25">
      <c r="A331" s="6"/>
    </row>
    <row r="332" spans="1:1" ht="15.75" hidden="1" customHeight="1" x14ac:dyDescent="0.25">
      <c r="A332" s="6"/>
    </row>
    <row r="333" spans="1:1" ht="15.75" hidden="1" customHeight="1" x14ac:dyDescent="0.25">
      <c r="A333" s="6"/>
    </row>
    <row r="334" spans="1:1" ht="15.75" hidden="1" customHeight="1" x14ac:dyDescent="0.25">
      <c r="A334" s="6"/>
    </row>
    <row r="335" spans="1:1" ht="15.75" hidden="1" customHeight="1" x14ac:dyDescent="0.25">
      <c r="A335" s="6"/>
    </row>
    <row r="336" spans="1:1" ht="15.75" hidden="1" customHeight="1" x14ac:dyDescent="0.25">
      <c r="A336" s="6"/>
    </row>
    <row r="337" spans="1:1" ht="15.75" hidden="1" customHeight="1" x14ac:dyDescent="0.25">
      <c r="A337" s="6"/>
    </row>
    <row r="338" spans="1:1" ht="15.75" hidden="1" customHeight="1" x14ac:dyDescent="0.25">
      <c r="A338" s="6"/>
    </row>
    <row r="339" spans="1:1" ht="15.75" hidden="1" customHeight="1" x14ac:dyDescent="0.25">
      <c r="A339" s="6"/>
    </row>
    <row r="340" spans="1:1" ht="15.75" hidden="1" customHeight="1" x14ac:dyDescent="0.25">
      <c r="A340" s="6"/>
    </row>
    <row r="341" spans="1:1" ht="15.75" hidden="1" customHeight="1" x14ac:dyDescent="0.25">
      <c r="A341" s="6"/>
    </row>
    <row r="342" spans="1:1" ht="15.75" hidden="1" customHeight="1" x14ac:dyDescent="0.25">
      <c r="A342" s="6"/>
    </row>
    <row r="343" spans="1:1" ht="15.75" hidden="1" customHeight="1" x14ac:dyDescent="0.25">
      <c r="A343" s="6"/>
    </row>
    <row r="344" spans="1:1" ht="15.75" hidden="1" customHeight="1" x14ac:dyDescent="0.25">
      <c r="A344" s="6"/>
    </row>
    <row r="345" spans="1:1" ht="15.75" hidden="1" customHeight="1" x14ac:dyDescent="0.25">
      <c r="A345" s="6"/>
    </row>
    <row r="346" spans="1:1" ht="15.75" hidden="1" customHeight="1" x14ac:dyDescent="0.25">
      <c r="A346" s="6"/>
    </row>
    <row r="347" spans="1:1" ht="15.75" hidden="1" customHeight="1" x14ac:dyDescent="0.25">
      <c r="A347" s="6"/>
    </row>
    <row r="348" spans="1:1" ht="15.75" hidden="1" customHeight="1" x14ac:dyDescent="0.25">
      <c r="A348" s="6"/>
    </row>
    <row r="349" spans="1:1" ht="15.75" hidden="1" customHeight="1" x14ac:dyDescent="0.25">
      <c r="A349" s="6"/>
    </row>
    <row r="350" spans="1:1" ht="15.75" hidden="1" customHeight="1" x14ac:dyDescent="0.25">
      <c r="A350" s="6"/>
    </row>
    <row r="351" spans="1:1" ht="15.75" hidden="1" customHeight="1" x14ac:dyDescent="0.25">
      <c r="A351" s="6"/>
    </row>
    <row r="352" spans="1:1" ht="15.75" hidden="1" customHeight="1" x14ac:dyDescent="0.25">
      <c r="A352" s="6"/>
    </row>
    <row r="353" spans="1:1" ht="15.75" hidden="1" customHeight="1" x14ac:dyDescent="0.25">
      <c r="A353" s="6"/>
    </row>
    <row r="354" spans="1:1" ht="15.75" hidden="1" customHeight="1" x14ac:dyDescent="0.25">
      <c r="A354" s="6"/>
    </row>
    <row r="355" spans="1:1" ht="15.75" hidden="1" customHeight="1" x14ac:dyDescent="0.25">
      <c r="A355" s="6"/>
    </row>
    <row r="356" spans="1:1" ht="15.75" hidden="1" customHeight="1" x14ac:dyDescent="0.25">
      <c r="A356" s="6"/>
    </row>
    <row r="357" spans="1:1" ht="15.75" hidden="1" customHeight="1" x14ac:dyDescent="0.25">
      <c r="A357" s="6"/>
    </row>
    <row r="358" spans="1:1" ht="15.75" hidden="1" customHeight="1" x14ac:dyDescent="0.25">
      <c r="A358" s="6"/>
    </row>
    <row r="359" spans="1:1" ht="15.75" hidden="1" customHeight="1" x14ac:dyDescent="0.25">
      <c r="A359" s="6"/>
    </row>
    <row r="360" spans="1:1" ht="15.75" hidden="1" customHeight="1" x14ac:dyDescent="0.25">
      <c r="A360" s="6"/>
    </row>
    <row r="361" spans="1:1" ht="15.75" hidden="1" customHeight="1" x14ac:dyDescent="0.25">
      <c r="A361" s="6"/>
    </row>
    <row r="362" spans="1:1" ht="15.75" hidden="1" customHeight="1" x14ac:dyDescent="0.25">
      <c r="A362" s="6"/>
    </row>
    <row r="363" spans="1:1" ht="15.75" hidden="1" customHeight="1" x14ac:dyDescent="0.25">
      <c r="A363" s="6"/>
    </row>
    <row r="364" spans="1:1" ht="15.75" hidden="1" customHeight="1" x14ac:dyDescent="0.25">
      <c r="A364" s="6"/>
    </row>
    <row r="365" spans="1:1" ht="15.75" hidden="1" customHeight="1" x14ac:dyDescent="0.25">
      <c r="A365" s="6"/>
    </row>
    <row r="366" spans="1:1" ht="15.75" hidden="1" customHeight="1" x14ac:dyDescent="0.25">
      <c r="A366" s="6"/>
    </row>
    <row r="367" spans="1:1" ht="15.75" hidden="1" customHeight="1" x14ac:dyDescent="0.25">
      <c r="A367" s="6"/>
    </row>
    <row r="368" spans="1:1" ht="15.75" hidden="1" customHeight="1" x14ac:dyDescent="0.25">
      <c r="A368" s="6"/>
    </row>
    <row r="369" spans="1:1" ht="15.75" hidden="1" customHeight="1" x14ac:dyDescent="0.25">
      <c r="A369" s="6"/>
    </row>
    <row r="370" spans="1:1" ht="15.75" hidden="1" customHeight="1" x14ac:dyDescent="0.25">
      <c r="A370" s="6"/>
    </row>
    <row r="371" spans="1:1" ht="15.75" hidden="1" customHeight="1" x14ac:dyDescent="0.25">
      <c r="A371" s="6"/>
    </row>
    <row r="372" spans="1:1" ht="15.75" hidden="1" customHeight="1" x14ac:dyDescent="0.25">
      <c r="A372" s="6"/>
    </row>
    <row r="373" spans="1:1" ht="15.75" hidden="1" customHeight="1" x14ac:dyDescent="0.25">
      <c r="A373" s="6"/>
    </row>
    <row r="374" spans="1:1" ht="15.75" hidden="1" customHeight="1" x14ac:dyDescent="0.25">
      <c r="A374" s="6"/>
    </row>
    <row r="375" spans="1:1" ht="15.75" hidden="1" customHeight="1" x14ac:dyDescent="0.25">
      <c r="A375" s="6"/>
    </row>
    <row r="376" spans="1:1" ht="15.75" hidden="1" customHeight="1" x14ac:dyDescent="0.25">
      <c r="A376" s="6"/>
    </row>
    <row r="377" spans="1:1" ht="15.75" hidden="1" customHeight="1" x14ac:dyDescent="0.25">
      <c r="A377" s="6"/>
    </row>
    <row r="378" spans="1:1" ht="15.75" hidden="1" customHeight="1" x14ac:dyDescent="0.25">
      <c r="A378" s="6"/>
    </row>
    <row r="379" spans="1:1" ht="15.75" hidden="1" customHeight="1" x14ac:dyDescent="0.25">
      <c r="A379" s="6"/>
    </row>
    <row r="380" spans="1:1" ht="15.75" hidden="1" customHeight="1" x14ac:dyDescent="0.25">
      <c r="A380" s="6"/>
    </row>
    <row r="381" spans="1:1" ht="15.75" hidden="1" customHeight="1" x14ac:dyDescent="0.25">
      <c r="A381" s="6"/>
    </row>
    <row r="382" spans="1:1" ht="15.75" hidden="1" customHeight="1" x14ac:dyDescent="0.25">
      <c r="A382" s="6"/>
    </row>
    <row r="383" spans="1:1" ht="15.75" hidden="1" customHeight="1" x14ac:dyDescent="0.25">
      <c r="A383" s="6"/>
    </row>
    <row r="384" spans="1:1" ht="15.75" hidden="1" customHeight="1" x14ac:dyDescent="0.25">
      <c r="A384" s="6"/>
    </row>
    <row r="385" spans="1:1" ht="15.75" hidden="1" customHeight="1" x14ac:dyDescent="0.25">
      <c r="A385" s="6"/>
    </row>
    <row r="386" spans="1:1" ht="15.75" hidden="1" customHeight="1" x14ac:dyDescent="0.25">
      <c r="A386" s="6"/>
    </row>
    <row r="387" spans="1:1" ht="15.75" hidden="1" customHeight="1" x14ac:dyDescent="0.25">
      <c r="A387" s="6"/>
    </row>
    <row r="388" spans="1:1" ht="15.75" hidden="1" customHeight="1" x14ac:dyDescent="0.25">
      <c r="A388" s="6"/>
    </row>
    <row r="389" spans="1:1" ht="15.75" hidden="1" customHeight="1" x14ac:dyDescent="0.25">
      <c r="A389" s="6"/>
    </row>
    <row r="390" spans="1:1" ht="15.75" hidden="1" customHeight="1" x14ac:dyDescent="0.25">
      <c r="A390" s="6"/>
    </row>
    <row r="391" spans="1:1" ht="15.75" hidden="1" customHeight="1" x14ac:dyDescent="0.25">
      <c r="A391" s="6"/>
    </row>
    <row r="392" spans="1:1" ht="15.75" hidden="1" customHeight="1" x14ac:dyDescent="0.25">
      <c r="A392" s="6"/>
    </row>
    <row r="393" spans="1:1" ht="15.75" hidden="1" customHeight="1" x14ac:dyDescent="0.25">
      <c r="A393" s="6"/>
    </row>
    <row r="394" spans="1:1" ht="15.75" hidden="1" customHeight="1" x14ac:dyDescent="0.25">
      <c r="A394" s="6"/>
    </row>
    <row r="395" spans="1:1" ht="15.75" hidden="1" customHeight="1" x14ac:dyDescent="0.25">
      <c r="A395" s="6"/>
    </row>
    <row r="396" spans="1:1" ht="15.75" hidden="1" customHeight="1" x14ac:dyDescent="0.25">
      <c r="A396" s="6"/>
    </row>
    <row r="397" spans="1:1" ht="15.75" hidden="1" customHeight="1" x14ac:dyDescent="0.25">
      <c r="A397" s="6"/>
    </row>
    <row r="398" spans="1:1" ht="15.75" hidden="1" customHeight="1" x14ac:dyDescent="0.25">
      <c r="A398" s="6"/>
    </row>
    <row r="399" spans="1:1" ht="15.75" hidden="1" customHeight="1" x14ac:dyDescent="0.25">
      <c r="A399" s="6"/>
    </row>
    <row r="400" spans="1:1" ht="15.75" hidden="1" customHeight="1" x14ac:dyDescent="0.25">
      <c r="A400" s="6"/>
    </row>
    <row r="401" spans="1:1" ht="15.75" hidden="1" customHeight="1" x14ac:dyDescent="0.25">
      <c r="A401" s="6"/>
    </row>
    <row r="402" spans="1:1" ht="15.75" hidden="1" customHeight="1" x14ac:dyDescent="0.25">
      <c r="A402" s="6"/>
    </row>
    <row r="403" spans="1:1" ht="15.75" hidden="1" customHeight="1" x14ac:dyDescent="0.25">
      <c r="A403" s="6"/>
    </row>
    <row r="404" spans="1:1" ht="15.75" hidden="1" customHeight="1" x14ac:dyDescent="0.25">
      <c r="A404" s="6"/>
    </row>
    <row r="405" spans="1:1" ht="15.75" hidden="1" customHeight="1" x14ac:dyDescent="0.25">
      <c r="A405" s="6"/>
    </row>
    <row r="406" spans="1:1" ht="15.75" hidden="1" customHeight="1" x14ac:dyDescent="0.25">
      <c r="A406" s="6"/>
    </row>
    <row r="407" spans="1:1" ht="15.75" hidden="1" customHeight="1" x14ac:dyDescent="0.25">
      <c r="A407" s="6"/>
    </row>
    <row r="408" spans="1:1" ht="15.75" hidden="1" customHeight="1" x14ac:dyDescent="0.25">
      <c r="A408" s="6"/>
    </row>
    <row r="409" spans="1:1" ht="15.75" hidden="1" customHeight="1" x14ac:dyDescent="0.25">
      <c r="A409" s="6"/>
    </row>
    <row r="410" spans="1:1" ht="15.75" hidden="1" customHeight="1" x14ac:dyDescent="0.25">
      <c r="A410" s="6"/>
    </row>
    <row r="411" spans="1:1" ht="15.75" hidden="1" customHeight="1" x14ac:dyDescent="0.25">
      <c r="A411" s="6"/>
    </row>
    <row r="412" spans="1:1" ht="15.75" hidden="1" customHeight="1" x14ac:dyDescent="0.25">
      <c r="A412" s="6"/>
    </row>
    <row r="413" spans="1:1" ht="15.75" hidden="1" customHeight="1" x14ac:dyDescent="0.25">
      <c r="A413" s="6"/>
    </row>
    <row r="414" spans="1:1" ht="15.75" hidden="1" customHeight="1" x14ac:dyDescent="0.25">
      <c r="A414" s="6"/>
    </row>
    <row r="415" spans="1:1" ht="15.75" hidden="1" customHeight="1" x14ac:dyDescent="0.25">
      <c r="A415" s="6"/>
    </row>
    <row r="416" spans="1:1" ht="15.75" hidden="1" customHeight="1" x14ac:dyDescent="0.25">
      <c r="A416" s="6"/>
    </row>
    <row r="417" spans="1:1" ht="15.75" hidden="1" customHeight="1" x14ac:dyDescent="0.25">
      <c r="A417" s="6"/>
    </row>
    <row r="418" spans="1:1" ht="15.75" hidden="1" customHeight="1" x14ac:dyDescent="0.25">
      <c r="A418" s="6"/>
    </row>
    <row r="419" spans="1:1" ht="15.75" hidden="1" customHeight="1" x14ac:dyDescent="0.25">
      <c r="A419" s="6"/>
    </row>
    <row r="420" spans="1:1" ht="15.75" hidden="1" customHeight="1" x14ac:dyDescent="0.25">
      <c r="A420" s="6"/>
    </row>
    <row r="421" spans="1:1" ht="15.75" hidden="1" customHeight="1" x14ac:dyDescent="0.25">
      <c r="A421" s="6"/>
    </row>
    <row r="422" spans="1:1" ht="15.75" hidden="1" customHeight="1" x14ac:dyDescent="0.25">
      <c r="A422" s="6"/>
    </row>
    <row r="423" spans="1:1" ht="15.75" hidden="1" customHeight="1" x14ac:dyDescent="0.25">
      <c r="A423" s="6"/>
    </row>
    <row r="424" spans="1:1" ht="15.75" hidden="1" customHeight="1" x14ac:dyDescent="0.25">
      <c r="A424" s="6"/>
    </row>
    <row r="425" spans="1:1" ht="15.75" hidden="1" customHeight="1" x14ac:dyDescent="0.25">
      <c r="A425" s="6"/>
    </row>
    <row r="426" spans="1:1" ht="15.75" hidden="1" customHeight="1" x14ac:dyDescent="0.25">
      <c r="A426" s="6"/>
    </row>
    <row r="427" spans="1:1" ht="15.75" hidden="1" customHeight="1" x14ac:dyDescent="0.25">
      <c r="A427" s="6"/>
    </row>
    <row r="428" spans="1:1" ht="15.75" hidden="1" customHeight="1" x14ac:dyDescent="0.25">
      <c r="A428" s="6"/>
    </row>
    <row r="429" spans="1:1" ht="15.75" hidden="1" customHeight="1" x14ac:dyDescent="0.25">
      <c r="A429" s="6"/>
    </row>
    <row r="430" spans="1:1" ht="15.75" hidden="1" customHeight="1" x14ac:dyDescent="0.25">
      <c r="A430" s="6"/>
    </row>
    <row r="431" spans="1:1" ht="15.75" hidden="1" customHeight="1" x14ac:dyDescent="0.25">
      <c r="A431" s="6"/>
    </row>
    <row r="432" spans="1:1" ht="15.75" hidden="1" customHeight="1" x14ac:dyDescent="0.25">
      <c r="A432" s="6"/>
    </row>
    <row r="433" spans="1:1" ht="15.75" hidden="1" customHeight="1" x14ac:dyDescent="0.25">
      <c r="A433" s="6"/>
    </row>
    <row r="434" spans="1:1" ht="15.75" hidden="1" customHeight="1" x14ac:dyDescent="0.25">
      <c r="A434" s="6"/>
    </row>
    <row r="435" spans="1:1" ht="15.75" hidden="1" customHeight="1" x14ac:dyDescent="0.25">
      <c r="A435" s="6"/>
    </row>
    <row r="436" spans="1:1" ht="15.75" hidden="1" customHeight="1" x14ac:dyDescent="0.25">
      <c r="A436" s="6"/>
    </row>
    <row r="437" spans="1:1" ht="15.75" hidden="1" customHeight="1" x14ac:dyDescent="0.25">
      <c r="A437" s="6"/>
    </row>
    <row r="438" spans="1:1" ht="15.75" hidden="1" customHeight="1" x14ac:dyDescent="0.25">
      <c r="A438" s="6"/>
    </row>
    <row r="439" spans="1:1" ht="15.75" hidden="1" customHeight="1" x14ac:dyDescent="0.25">
      <c r="A439" s="6"/>
    </row>
    <row r="440" spans="1:1" ht="15.75" hidden="1" customHeight="1" x14ac:dyDescent="0.25">
      <c r="A440" s="6"/>
    </row>
    <row r="441" spans="1:1" ht="15.75" hidden="1" customHeight="1" x14ac:dyDescent="0.25">
      <c r="A441" s="6"/>
    </row>
    <row r="442" spans="1:1" ht="15.75" hidden="1" customHeight="1" x14ac:dyDescent="0.25">
      <c r="A442" s="6"/>
    </row>
    <row r="443" spans="1:1" ht="15.75" hidden="1" customHeight="1" x14ac:dyDescent="0.25">
      <c r="A443" s="6"/>
    </row>
    <row r="444" spans="1:1" ht="15.75" hidden="1" customHeight="1" x14ac:dyDescent="0.25">
      <c r="A444" s="6"/>
    </row>
    <row r="445" spans="1:1" ht="15.75" hidden="1" customHeight="1" x14ac:dyDescent="0.25">
      <c r="A445" s="6"/>
    </row>
    <row r="446" spans="1:1" ht="15.75" hidden="1" customHeight="1" x14ac:dyDescent="0.25">
      <c r="A446" s="6"/>
    </row>
    <row r="447" spans="1:1" ht="15.75" hidden="1" customHeight="1" x14ac:dyDescent="0.25">
      <c r="A447" s="6"/>
    </row>
    <row r="448" spans="1:1" ht="15.75" hidden="1" customHeight="1" x14ac:dyDescent="0.25">
      <c r="A448" s="6"/>
    </row>
    <row r="449" spans="1:1" ht="15.75" hidden="1" customHeight="1" x14ac:dyDescent="0.25">
      <c r="A449" s="6"/>
    </row>
    <row r="450" spans="1:1" ht="15.75" hidden="1" customHeight="1" x14ac:dyDescent="0.25">
      <c r="A450" s="6"/>
    </row>
    <row r="451" spans="1:1" ht="15.75" hidden="1" customHeight="1" x14ac:dyDescent="0.25">
      <c r="A451" s="6"/>
    </row>
    <row r="452" spans="1:1" ht="15.75" hidden="1" customHeight="1" x14ac:dyDescent="0.25">
      <c r="A452" s="6"/>
    </row>
    <row r="453" spans="1:1" ht="15.75" hidden="1" customHeight="1" x14ac:dyDescent="0.25">
      <c r="A453" s="6"/>
    </row>
    <row r="454" spans="1:1" ht="15.75" hidden="1" customHeight="1" x14ac:dyDescent="0.25">
      <c r="A454" s="6"/>
    </row>
    <row r="455" spans="1:1" ht="15.75" hidden="1" customHeight="1" x14ac:dyDescent="0.25">
      <c r="A455" s="6"/>
    </row>
    <row r="456" spans="1:1" ht="15.75" hidden="1" customHeight="1" x14ac:dyDescent="0.25">
      <c r="A456" s="6"/>
    </row>
    <row r="457" spans="1:1" ht="15.75" hidden="1" customHeight="1" x14ac:dyDescent="0.25">
      <c r="A457" s="6"/>
    </row>
    <row r="458" spans="1:1" ht="15.75" hidden="1" customHeight="1" x14ac:dyDescent="0.25">
      <c r="A458" s="6"/>
    </row>
    <row r="459" spans="1:1" ht="15.75" hidden="1" customHeight="1" x14ac:dyDescent="0.25">
      <c r="A459" s="6"/>
    </row>
    <row r="460" spans="1:1" ht="15.75" hidden="1" customHeight="1" x14ac:dyDescent="0.25">
      <c r="A460" s="6"/>
    </row>
    <row r="461" spans="1:1" ht="15.75" hidden="1" customHeight="1" x14ac:dyDescent="0.25">
      <c r="A461" s="6"/>
    </row>
    <row r="462" spans="1:1" ht="15.75" hidden="1" customHeight="1" x14ac:dyDescent="0.25">
      <c r="A462" s="6"/>
    </row>
    <row r="463" spans="1:1" ht="15.75" hidden="1" customHeight="1" x14ac:dyDescent="0.25">
      <c r="A463" s="6"/>
    </row>
    <row r="464" spans="1:1" ht="15.75" hidden="1" customHeight="1" x14ac:dyDescent="0.25">
      <c r="A464" s="6"/>
    </row>
    <row r="465" spans="1:1" ht="15.75" hidden="1" customHeight="1" x14ac:dyDescent="0.25">
      <c r="A465" s="6"/>
    </row>
    <row r="466" spans="1:1" ht="15.75" hidden="1" customHeight="1" x14ac:dyDescent="0.25">
      <c r="A466" s="6"/>
    </row>
    <row r="467" spans="1:1" ht="15.75" hidden="1" customHeight="1" x14ac:dyDescent="0.25">
      <c r="A467" s="6"/>
    </row>
    <row r="468" spans="1:1" ht="15.75" hidden="1" customHeight="1" x14ac:dyDescent="0.25">
      <c r="A468" s="6"/>
    </row>
    <row r="469" spans="1:1" ht="15.75" hidden="1" customHeight="1" x14ac:dyDescent="0.25">
      <c r="A469" s="6"/>
    </row>
    <row r="470" spans="1:1" ht="15.75" hidden="1" customHeight="1" x14ac:dyDescent="0.25">
      <c r="A470" s="6"/>
    </row>
    <row r="471" spans="1:1" ht="15.75" hidden="1" customHeight="1" x14ac:dyDescent="0.25">
      <c r="A471" s="6"/>
    </row>
    <row r="472" spans="1:1" ht="15.75" hidden="1" customHeight="1" x14ac:dyDescent="0.25">
      <c r="A472" s="6"/>
    </row>
    <row r="473" spans="1:1" ht="15.75" hidden="1" customHeight="1" x14ac:dyDescent="0.25">
      <c r="A473" s="6"/>
    </row>
    <row r="474" spans="1:1" ht="15.75" hidden="1" customHeight="1" x14ac:dyDescent="0.25">
      <c r="A474" s="6"/>
    </row>
    <row r="475" spans="1:1" ht="15.75" hidden="1" customHeight="1" x14ac:dyDescent="0.25">
      <c r="A475" s="6"/>
    </row>
    <row r="476" spans="1:1" ht="15.75" hidden="1" customHeight="1" x14ac:dyDescent="0.25">
      <c r="A476" s="6"/>
    </row>
    <row r="477" spans="1:1" ht="15.75" hidden="1" customHeight="1" x14ac:dyDescent="0.25">
      <c r="A477" s="6"/>
    </row>
    <row r="478" spans="1:1" ht="15.75" hidden="1" customHeight="1" x14ac:dyDescent="0.25">
      <c r="A478" s="6"/>
    </row>
    <row r="479" spans="1:1" ht="15.75" hidden="1" customHeight="1" x14ac:dyDescent="0.25">
      <c r="A479" s="6"/>
    </row>
    <row r="480" spans="1:1" ht="15.75" hidden="1" customHeight="1" x14ac:dyDescent="0.25">
      <c r="A480" s="6"/>
    </row>
    <row r="481" spans="1:1" ht="15.75" hidden="1" customHeight="1" x14ac:dyDescent="0.25">
      <c r="A481" s="6"/>
    </row>
    <row r="482" spans="1:1" ht="15.75" hidden="1" customHeight="1" x14ac:dyDescent="0.25">
      <c r="A482" s="6"/>
    </row>
    <row r="483" spans="1:1" ht="15.75" hidden="1" customHeight="1" x14ac:dyDescent="0.25">
      <c r="A483" s="6"/>
    </row>
    <row r="484" spans="1:1" ht="15.75" hidden="1" customHeight="1" x14ac:dyDescent="0.25">
      <c r="A484" s="6"/>
    </row>
    <row r="485" spans="1:1" ht="15.75" hidden="1" customHeight="1" x14ac:dyDescent="0.25">
      <c r="A485" s="6"/>
    </row>
    <row r="486" spans="1:1" ht="15.75" hidden="1" customHeight="1" x14ac:dyDescent="0.25">
      <c r="A486" s="6"/>
    </row>
    <row r="487" spans="1:1" ht="15.75" hidden="1" customHeight="1" x14ac:dyDescent="0.25">
      <c r="A487" s="6"/>
    </row>
    <row r="488" spans="1:1" ht="15.75" hidden="1" customHeight="1" x14ac:dyDescent="0.25">
      <c r="A488" s="6"/>
    </row>
    <row r="489" spans="1:1" ht="15.75" hidden="1" customHeight="1" x14ac:dyDescent="0.25">
      <c r="A489" s="6"/>
    </row>
    <row r="490" spans="1:1" ht="15.75" hidden="1" customHeight="1" x14ac:dyDescent="0.25">
      <c r="A490" s="6"/>
    </row>
    <row r="491" spans="1:1" ht="15.75" hidden="1" customHeight="1" x14ac:dyDescent="0.25">
      <c r="A491" s="6"/>
    </row>
    <row r="492" spans="1:1" ht="15.75" hidden="1" customHeight="1" x14ac:dyDescent="0.25">
      <c r="A492" s="6"/>
    </row>
    <row r="493" spans="1:1" ht="15.75" hidden="1" customHeight="1" x14ac:dyDescent="0.25">
      <c r="A493" s="6"/>
    </row>
    <row r="494" spans="1:1" ht="15.75" hidden="1" customHeight="1" x14ac:dyDescent="0.25">
      <c r="A494" s="6"/>
    </row>
    <row r="495" spans="1:1" ht="15.75" hidden="1" customHeight="1" x14ac:dyDescent="0.25">
      <c r="A495" s="6"/>
    </row>
    <row r="496" spans="1:1" ht="15.75" hidden="1" customHeight="1" x14ac:dyDescent="0.25">
      <c r="A496" s="6"/>
    </row>
    <row r="497" spans="1:1" ht="15.75" hidden="1" customHeight="1" x14ac:dyDescent="0.25">
      <c r="A497" s="6"/>
    </row>
    <row r="498" spans="1:1" ht="15.75" hidden="1" customHeight="1" x14ac:dyDescent="0.25">
      <c r="A498" s="6"/>
    </row>
    <row r="499" spans="1:1" ht="15.75" hidden="1" customHeight="1" x14ac:dyDescent="0.25">
      <c r="A499" s="6"/>
    </row>
    <row r="500" spans="1:1" ht="15.75" hidden="1" customHeight="1" x14ac:dyDescent="0.25">
      <c r="A500" s="6"/>
    </row>
    <row r="501" spans="1:1" ht="15.75" hidden="1" customHeight="1" x14ac:dyDescent="0.25">
      <c r="A501" s="6"/>
    </row>
    <row r="502" spans="1:1" ht="15.75" hidden="1" customHeight="1" x14ac:dyDescent="0.25">
      <c r="A502" s="6"/>
    </row>
    <row r="503" spans="1:1" ht="15.75" hidden="1" customHeight="1" x14ac:dyDescent="0.25">
      <c r="A503" s="6"/>
    </row>
    <row r="504" spans="1:1" ht="15.75" hidden="1" customHeight="1" x14ac:dyDescent="0.25">
      <c r="A504" s="6"/>
    </row>
    <row r="505" spans="1:1" ht="15.75" hidden="1" customHeight="1" x14ac:dyDescent="0.25">
      <c r="A505" s="6"/>
    </row>
    <row r="506" spans="1:1" ht="15.75" hidden="1" customHeight="1" x14ac:dyDescent="0.25">
      <c r="A506" s="6"/>
    </row>
    <row r="507" spans="1:1" ht="15.75" hidden="1" customHeight="1" x14ac:dyDescent="0.25">
      <c r="A507" s="6"/>
    </row>
    <row r="508" spans="1:1" ht="15.75" hidden="1" customHeight="1" x14ac:dyDescent="0.25">
      <c r="A508" s="6"/>
    </row>
    <row r="509" spans="1:1" ht="15.75" hidden="1" customHeight="1" x14ac:dyDescent="0.25">
      <c r="A509" s="6"/>
    </row>
    <row r="510" spans="1:1" ht="15.75" hidden="1" customHeight="1" x14ac:dyDescent="0.25">
      <c r="A510" s="6"/>
    </row>
    <row r="511" spans="1:1" ht="15.75" hidden="1" customHeight="1" x14ac:dyDescent="0.25">
      <c r="A511" s="6"/>
    </row>
    <row r="512" spans="1:1" ht="15.75" hidden="1" customHeight="1" x14ac:dyDescent="0.25">
      <c r="A512" s="6"/>
    </row>
    <row r="513" spans="1:1" ht="15.75" hidden="1" customHeight="1" x14ac:dyDescent="0.25">
      <c r="A513" s="6"/>
    </row>
    <row r="514" spans="1:1" ht="15.75" hidden="1" customHeight="1" x14ac:dyDescent="0.25">
      <c r="A514" s="6"/>
    </row>
    <row r="515" spans="1:1" ht="15.75" hidden="1" customHeight="1" x14ac:dyDescent="0.25">
      <c r="A515" s="6"/>
    </row>
    <row r="516" spans="1:1" ht="15.75" hidden="1" customHeight="1" x14ac:dyDescent="0.25">
      <c r="A516" s="6"/>
    </row>
    <row r="517" spans="1:1" ht="15.75" hidden="1" customHeight="1" x14ac:dyDescent="0.25">
      <c r="A517" s="6"/>
    </row>
    <row r="518" spans="1:1" ht="15.75" hidden="1" customHeight="1" x14ac:dyDescent="0.25">
      <c r="A518" s="6"/>
    </row>
    <row r="519" spans="1:1" ht="15.75" hidden="1" customHeight="1" x14ac:dyDescent="0.25">
      <c r="A519" s="6"/>
    </row>
    <row r="520" spans="1:1" ht="15.75" hidden="1" customHeight="1" x14ac:dyDescent="0.25">
      <c r="A520" s="6"/>
    </row>
    <row r="521" spans="1:1" ht="15.75" hidden="1" customHeight="1" x14ac:dyDescent="0.25">
      <c r="A521" s="6"/>
    </row>
    <row r="522" spans="1:1" ht="15.75" hidden="1" customHeight="1" x14ac:dyDescent="0.25">
      <c r="A522" s="6"/>
    </row>
    <row r="523" spans="1:1" ht="15.75" hidden="1" customHeight="1" x14ac:dyDescent="0.25">
      <c r="A523" s="6"/>
    </row>
    <row r="524" spans="1:1" ht="15.75" hidden="1" customHeight="1" x14ac:dyDescent="0.25">
      <c r="A524" s="6"/>
    </row>
    <row r="525" spans="1:1" ht="15.75" hidden="1" customHeight="1" x14ac:dyDescent="0.25">
      <c r="A525" s="6"/>
    </row>
    <row r="526" spans="1:1" ht="15.75" hidden="1" customHeight="1" x14ac:dyDescent="0.25">
      <c r="A526" s="6"/>
    </row>
    <row r="527" spans="1:1" ht="15.75" hidden="1" customHeight="1" x14ac:dyDescent="0.25">
      <c r="A527" s="6"/>
    </row>
    <row r="528" spans="1:1" ht="15.75" hidden="1" customHeight="1" x14ac:dyDescent="0.25">
      <c r="A528" s="6"/>
    </row>
    <row r="529" spans="1:1" ht="15.75" hidden="1" customHeight="1" x14ac:dyDescent="0.25">
      <c r="A529" s="6"/>
    </row>
    <row r="530" spans="1:1" ht="15.75" hidden="1" customHeight="1" x14ac:dyDescent="0.25">
      <c r="A530" s="6"/>
    </row>
    <row r="531" spans="1:1" ht="15.75" hidden="1" customHeight="1" x14ac:dyDescent="0.25">
      <c r="A531" s="6"/>
    </row>
    <row r="532" spans="1:1" ht="15.75" hidden="1" customHeight="1" x14ac:dyDescent="0.25">
      <c r="A532" s="6"/>
    </row>
    <row r="533" spans="1:1" ht="15.75" hidden="1" customHeight="1" x14ac:dyDescent="0.25">
      <c r="A533" s="6"/>
    </row>
    <row r="534" spans="1:1" ht="15.75" hidden="1" customHeight="1" x14ac:dyDescent="0.25">
      <c r="A534" s="6"/>
    </row>
    <row r="535" spans="1:1" ht="15.75" hidden="1" customHeight="1" x14ac:dyDescent="0.25">
      <c r="A535" s="6"/>
    </row>
    <row r="536" spans="1:1" ht="15.75" hidden="1" customHeight="1" x14ac:dyDescent="0.25">
      <c r="A536" s="6"/>
    </row>
    <row r="537" spans="1:1" ht="15.75" hidden="1" customHeight="1" x14ac:dyDescent="0.25">
      <c r="A537" s="6"/>
    </row>
    <row r="538" spans="1:1" ht="15.75" hidden="1" customHeight="1" x14ac:dyDescent="0.25">
      <c r="A538" s="6"/>
    </row>
    <row r="539" spans="1:1" ht="15.75" hidden="1" customHeight="1" x14ac:dyDescent="0.25">
      <c r="A539" s="6"/>
    </row>
    <row r="540" spans="1:1" ht="15.75" hidden="1" customHeight="1" x14ac:dyDescent="0.25">
      <c r="A540" s="6"/>
    </row>
    <row r="541" spans="1:1" ht="15.75" hidden="1" customHeight="1" x14ac:dyDescent="0.25">
      <c r="A541" s="6"/>
    </row>
    <row r="542" spans="1:1" ht="15.75" hidden="1" customHeight="1" x14ac:dyDescent="0.25">
      <c r="A542" s="6"/>
    </row>
    <row r="543" spans="1:1" ht="15.75" hidden="1" customHeight="1" x14ac:dyDescent="0.25">
      <c r="A543" s="6"/>
    </row>
    <row r="544" spans="1:1" ht="15.75" hidden="1" customHeight="1" x14ac:dyDescent="0.25">
      <c r="A544" s="6"/>
    </row>
    <row r="545" spans="1:1" ht="15.75" hidden="1" customHeight="1" x14ac:dyDescent="0.25">
      <c r="A545" s="6"/>
    </row>
    <row r="546" spans="1:1" ht="15.75" hidden="1" customHeight="1" x14ac:dyDescent="0.25">
      <c r="A546" s="6"/>
    </row>
    <row r="547" spans="1:1" ht="15.75" hidden="1" customHeight="1" x14ac:dyDescent="0.25">
      <c r="A547" s="6"/>
    </row>
    <row r="548" spans="1:1" ht="15.75" hidden="1" customHeight="1" x14ac:dyDescent="0.25">
      <c r="A548" s="6"/>
    </row>
    <row r="549" spans="1:1" ht="15.75" hidden="1" customHeight="1" x14ac:dyDescent="0.25">
      <c r="A549" s="6"/>
    </row>
    <row r="550" spans="1:1" ht="15.75" hidden="1" customHeight="1" x14ac:dyDescent="0.25">
      <c r="A550" s="6"/>
    </row>
    <row r="551" spans="1:1" ht="15.75" hidden="1" customHeight="1" x14ac:dyDescent="0.25">
      <c r="A551" s="6"/>
    </row>
    <row r="552" spans="1:1" ht="15.75" hidden="1" customHeight="1" x14ac:dyDescent="0.25">
      <c r="A552" s="6"/>
    </row>
    <row r="553" spans="1:1" ht="15.75" hidden="1" customHeight="1" x14ac:dyDescent="0.25">
      <c r="A553" s="6"/>
    </row>
    <row r="554" spans="1:1" ht="15.75" hidden="1" customHeight="1" x14ac:dyDescent="0.25">
      <c r="A554" s="6"/>
    </row>
    <row r="555" spans="1:1" ht="15.75" hidden="1" customHeight="1" x14ac:dyDescent="0.25">
      <c r="A555" s="6"/>
    </row>
    <row r="556" spans="1:1" ht="15.75" hidden="1" customHeight="1" x14ac:dyDescent="0.25">
      <c r="A556" s="6"/>
    </row>
    <row r="557" spans="1:1" ht="15.75" hidden="1" customHeight="1" x14ac:dyDescent="0.25">
      <c r="A557" s="6"/>
    </row>
    <row r="558" spans="1:1" ht="15.75" hidden="1" customHeight="1" x14ac:dyDescent="0.25">
      <c r="A558" s="6"/>
    </row>
    <row r="559" spans="1:1" ht="15.75" hidden="1" customHeight="1" x14ac:dyDescent="0.25">
      <c r="A559" s="6"/>
    </row>
    <row r="560" spans="1:1" ht="15.75" hidden="1" customHeight="1" x14ac:dyDescent="0.25">
      <c r="A560" s="6"/>
    </row>
    <row r="561" spans="1:1" ht="15.75" hidden="1" customHeight="1" x14ac:dyDescent="0.25">
      <c r="A561" s="6"/>
    </row>
    <row r="562" spans="1:1" ht="15.75" hidden="1" customHeight="1" x14ac:dyDescent="0.25">
      <c r="A562" s="6"/>
    </row>
    <row r="563" spans="1:1" ht="15.75" hidden="1" customHeight="1" x14ac:dyDescent="0.25">
      <c r="A563" s="6"/>
    </row>
    <row r="564" spans="1:1" ht="15.75" hidden="1" customHeight="1" x14ac:dyDescent="0.25">
      <c r="A564" s="6"/>
    </row>
    <row r="565" spans="1:1" ht="15.75" hidden="1" customHeight="1" x14ac:dyDescent="0.25">
      <c r="A565" s="6"/>
    </row>
    <row r="566" spans="1:1" ht="15.75" hidden="1" customHeight="1" x14ac:dyDescent="0.25">
      <c r="A566" s="6"/>
    </row>
    <row r="567" spans="1:1" ht="15.75" hidden="1" customHeight="1" x14ac:dyDescent="0.25">
      <c r="A567" s="6"/>
    </row>
    <row r="568" spans="1:1" ht="15.75" hidden="1" customHeight="1" x14ac:dyDescent="0.25">
      <c r="A568" s="6"/>
    </row>
    <row r="569" spans="1:1" ht="15.75" hidden="1" customHeight="1" x14ac:dyDescent="0.25">
      <c r="A569" s="6"/>
    </row>
    <row r="570" spans="1:1" ht="15.75" hidden="1" customHeight="1" x14ac:dyDescent="0.25">
      <c r="A570" s="6"/>
    </row>
    <row r="571" spans="1:1" ht="15.75" hidden="1" customHeight="1" x14ac:dyDescent="0.25">
      <c r="A571" s="6"/>
    </row>
    <row r="572" spans="1:1" ht="15.75" hidden="1" customHeight="1" x14ac:dyDescent="0.25">
      <c r="A572" s="6"/>
    </row>
    <row r="573" spans="1:1" ht="15.75" hidden="1" customHeight="1" x14ac:dyDescent="0.25">
      <c r="A573" s="6"/>
    </row>
    <row r="574" spans="1:1" ht="15.75" hidden="1" customHeight="1" x14ac:dyDescent="0.25">
      <c r="A574" s="6"/>
    </row>
    <row r="575" spans="1:1" ht="15.75" hidden="1" customHeight="1" x14ac:dyDescent="0.25">
      <c r="A575" s="6"/>
    </row>
    <row r="576" spans="1:1" ht="15.75" hidden="1" customHeight="1" x14ac:dyDescent="0.25">
      <c r="A576" s="6"/>
    </row>
    <row r="577" spans="1:1" ht="15.75" hidden="1" customHeight="1" x14ac:dyDescent="0.25">
      <c r="A577" s="6"/>
    </row>
    <row r="578" spans="1:1" ht="15.75" hidden="1" customHeight="1" x14ac:dyDescent="0.25">
      <c r="A578" s="6"/>
    </row>
    <row r="579" spans="1:1" ht="15.75" hidden="1" customHeight="1" x14ac:dyDescent="0.25">
      <c r="A579" s="6"/>
    </row>
    <row r="580" spans="1:1" ht="15.75" hidden="1" customHeight="1" x14ac:dyDescent="0.25">
      <c r="A580" s="6"/>
    </row>
    <row r="581" spans="1:1" ht="15.75" hidden="1" customHeight="1" x14ac:dyDescent="0.25">
      <c r="A581" s="6"/>
    </row>
    <row r="582" spans="1:1" ht="15.75" hidden="1" customHeight="1" x14ac:dyDescent="0.25">
      <c r="A582" s="6"/>
    </row>
    <row r="583" spans="1:1" ht="15.75" hidden="1" customHeight="1" x14ac:dyDescent="0.25">
      <c r="A583" s="6"/>
    </row>
    <row r="584" spans="1:1" ht="15.75" hidden="1" customHeight="1" x14ac:dyDescent="0.25">
      <c r="A584" s="6"/>
    </row>
    <row r="585" spans="1:1" ht="15.75" hidden="1" customHeight="1" x14ac:dyDescent="0.25">
      <c r="A585" s="6"/>
    </row>
    <row r="586" spans="1:1" ht="15.75" hidden="1" customHeight="1" x14ac:dyDescent="0.25">
      <c r="A586" s="6"/>
    </row>
    <row r="587" spans="1:1" ht="15.75" hidden="1" customHeight="1" x14ac:dyDescent="0.25">
      <c r="A587" s="6"/>
    </row>
    <row r="588" spans="1:1" ht="15.75" hidden="1" customHeight="1" x14ac:dyDescent="0.25">
      <c r="A588" s="6"/>
    </row>
    <row r="589" spans="1:1" ht="15.75" hidden="1" customHeight="1" x14ac:dyDescent="0.25">
      <c r="A589" s="6"/>
    </row>
    <row r="590" spans="1:1" ht="15.75" hidden="1" customHeight="1" x14ac:dyDescent="0.25">
      <c r="A590" s="6"/>
    </row>
    <row r="591" spans="1:1" ht="15.75" hidden="1" customHeight="1" x14ac:dyDescent="0.25">
      <c r="A591" s="6"/>
    </row>
    <row r="592" spans="1:1" ht="15.75" hidden="1" customHeight="1" x14ac:dyDescent="0.25">
      <c r="A592" s="6"/>
    </row>
    <row r="593" spans="1:1" ht="15.75" hidden="1" customHeight="1" x14ac:dyDescent="0.25">
      <c r="A593" s="6"/>
    </row>
    <row r="594" spans="1:1" ht="15.75" hidden="1" customHeight="1" x14ac:dyDescent="0.25">
      <c r="A594" s="6"/>
    </row>
    <row r="595" spans="1:1" ht="15.75" hidden="1" customHeight="1" x14ac:dyDescent="0.25">
      <c r="A595" s="6"/>
    </row>
    <row r="596" spans="1:1" ht="15.75" hidden="1" customHeight="1" x14ac:dyDescent="0.25">
      <c r="A596" s="6"/>
    </row>
    <row r="597" spans="1:1" ht="15.75" hidden="1" customHeight="1" x14ac:dyDescent="0.25">
      <c r="A597" s="6"/>
    </row>
    <row r="598" spans="1:1" ht="15.75" hidden="1" customHeight="1" x14ac:dyDescent="0.25">
      <c r="A598" s="6"/>
    </row>
    <row r="599" spans="1:1" ht="15.75" hidden="1" customHeight="1" x14ac:dyDescent="0.25">
      <c r="A599" s="6"/>
    </row>
    <row r="600" spans="1:1" ht="15.75" hidden="1" customHeight="1" x14ac:dyDescent="0.25">
      <c r="A600" s="6"/>
    </row>
    <row r="601" spans="1:1" ht="15.75" hidden="1" customHeight="1" x14ac:dyDescent="0.25">
      <c r="A601" s="6"/>
    </row>
    <row r="602" spans="1:1" ht="15.75" hidden="1" customHeight="1" x14ac:dyDescent="0.25">
      <c r="A602" s="6"/>
    </row>
    <row r="603" spans="1:1" ht="15.75" hidden="1" customHeight="1" x14ac:dyDescent="0.25">
      <c r="A603" s="6"/>
    </row>
    <row r="604" spans="1:1" ht="15.75" hidden="1" customHeight="1" x14ac:dyDescent="0.25">
      <c r="A604" s="6"/>
    </row>
    <row r="605" spans="1:1" ht="15.75" hidden="1" customHeight="1" x14ac:dyDescent="0.25">
      <c r="A605" s="6"/>
    </row>
    <row r="606" spans="1:1" ht="15.75" hidden="1" customHeight="1" x14ac:dyDescent="0.25">
      <c r="A606" s="6"/>
    </row>
    <row r="607" spans="1:1" ht="15.75" hidden="1" customHeight="1" x14ac:dyDescent="0.25">
      <c r="A607" s="6"/>
    </row>
    <row r="608" spans="1:1" ht="15.75" hidden="1" customHeight="1" x14ac:dyDescent="0.25">
      <c r="A608" s="6"/>
    </row>
    <row r="609" spans="1:1" ht="15.75" hidden="1" customHeight="1" x14ac:dyDescent="0.25">
      <c r="A609" s="6"/>
    </row>
    <row r="610" spans="1:1" ht="15.75" hidden="1" customHeight="1" x14ac:dyDescent="0.25">
      <c r="A610" s="6"/>
    </row>
    <row r="611" spans="1:1" ht="15.75" hidden="1" customHeight="1" x14ac:dyDescent="0.25">
      <c r="A611" s="6"/>
    </row>
    <row r="612" spans="1:1" ht="15.75" hidden="1" customHeight="1" x14ac:dyDescent="0.25">
      <c r="A612" s="6"/>
    </row>
    <row r="613" spans="1:1" ht="15.75" hidden="1" customHeight="1" x14ac:dyDescent="0.25">
      <c r="A613" s="6"/>
    </row>
    <row r="614" spans="1:1" ht="15.75" hidden="1" customHeight="1" x14ac:dyDescent="0.25">
      <c r="A614" s="6"/>
    </row>
    <row r="615" spans="1:1" ht="15.75" hidden="1" customHeight="1" x14ac:dyDescent="0.25">
      <c r="A615" s="6"/>
    </row>
    <row r="616" spans="1:1" ht="15.75" hidden="1" customHeight="1" x14ac:dyDescent="0.25">
      <c r="A616" s="6"/>
    </row>
    <row r="617" spans="1:1" ht="15.75" hidden="1" customHeight="1" x14ac:dyDescent="0.25">
      <c r="A617" s="6"/>
    </row>
    <row r="618" spans="1:1" ht="15.75" hidden="1" customHeight="1" x14ac:dyDescent="0.25">
      <c r="A618" s="6"/>
    </row>
    <row r="619" spans="1:1" ht="15.75" hidden="1" customHeight="1" x14ac:dyDescent="0.25">
      <c r="A619" s="6"/>
    </row>
    <row r="620" spans="1:1" ht="15.75" hidden="1" customHeight="1" x14ac:dyDescent="0.25">
      <c r="A620" s="6"/>
    </row>
    <row r="621" spans="1:1" ht="15.75" hidden="1" customHeight="1" x14ac:dyDescent="0.25">
      <c r="A621" s="6"/>
    </row>
    <row r="622" spans="1:1" ht="15.75" hidden="1" customHeight="1" x14ac:dyDescent="0.25">
      <c r="A622" s="6"/>
    </row>
    <row r="623" spans="1:1" ht="15.75" hidden="1" customHeight="1" x14ac:dyDescent="0.25">
      <c r="A623" s="6"/>
    </row>
    <row r="624" spans="1:1" ht="15.75" hidden="1" customHeight="1" x14ac:dyDescent="0.25">
      <c r="A624" s="6"/>
    </row>
    <row r="625" spans="1:1" ht="15.75" hidden="1" customHeight="1" x14ac:dyDescent="0.25">
      <c r="A625" s="6"/>
    </row>
    <row r="626" spans="1:1" ht="15.75" hidden="1" customHeight="1" x14ac:dyDescent="0.25">
      <c r="A626" s="6"/>
    </row>
    <row r="627" spans="1:1" ht="15.75" hidden="1" customHeight="1" x14ac:dyDescent="0.25">
      <c r="A627" s="6"/>
    </row>
    <row r="628" spans="1:1" ht="15.75" hidden="1" customHeight="1" x14ac:dyDescent="0.25">
      <c r="A628" s="6"/>
    </row>
    <row r="629" spans="1:1" ht="15.75" hidden="1" customHeight="1" x14ac:dyDescent="0.25">
      <c r="A629" s="6"/>
    </row>
    <row r="630" spans="1:1" ht="15.75" hidden="1" customHeight="1" x14ac:dyDescent="0.25">
      <c r="A630" s="6"/>
    </row>
    <row r="631" spans="1:1" ht="15.75" hidden="1" customHeight="1" x14ac:dyDescent="0.25">
      <c r="A631" s="6"/>
    </row>
    <row r="632" spans="1:1" ht="15.75" hidden="1" customHeight="1" x14ac:dyDescent="0.25">
      <c r="A632" s="6"/>
    </row>
    <row r="633" spans="1:1" ht="15.75" hidden="1" customHeight="1" x14ac:dyDescent="0.25">
      <c r="A633" s="6"/>
    </row>
    <row r="634" spans="1:1" ht="15.75" hidden="1" customHeight="1" x14ac:dyDescent="0.25">
      <c r="A634" s="6"/>
    </row>
    <row r="635" spans="1:1" ht="15.75" hidden="1" customHeight="1" x14ac:dyDescent="0.25">
      <c r="A635" s="6"/>
    </row>
    <row r="636" spans="1:1" ht="15.75" hidden="1" customHeight="1" x14ac:dyDescent="0.25">
      <c r="A636" s="6"/>
    </row>
    <row r="637" spans="1:1" ht="15.75" hidden="1" customHeight="1" x14ac:dyDescent="0.25">
      <c r="A637" s="6"/>
    </row>
    <row r="638" spans="1:1" ht="15.75" hidden="1" customHeight="1" x14ac:dyDescent="0.25">
      <c r="A638" s="6"/>
    </row>
    <row r="639" spans="1:1" ht="15.75" hidden="1" customHeight="1" x14ac:dyDescent="0.25">
      <c r="A639" s="6"/>
    </row>
    <row r="640" spans="1:1" ht="15.75" hidden="1" customHeight="1" x14ac:dyDescent="0.25">
      <c r="A640" s="6"/>
    </row>
    <row r="641" spans="1:1" ht="15.75" hidden="1" customHeight="1" x14ac:dyDescent="0.25">
      <c r="A641" s="6"/>
    </row>
    <row r="642" spans="1:1" ht="15.75" hidden="1" customHeight="1" x14ac:dyDescent="0.25">
      <c r="A642" s="6"/>
    </row>
    <row r="643" spans="1:1" ht="15.75" hidden="1" customHeight="1" x14ac:dyDescent="0.25">
      <c r="A643" s="6"/>
    </row>
    <row r="644" spans="1:1" ht="15.75" hidden="1" customHeight="1" x14ac:dyDescent="0.25">
      <c r="A644" s="6"/>
    </row>
    <row r="645" spans="1:1" ht="15.75" hidden="1" customHeight="1" x14ac:dyDescent="0.25">
      <c r="A645" s="6"/>
    </row>
    <row r="646" spans="1:1" ht="15.75" hidden="1" customHeight="1" x14ac:dyDescent="0.25">
      <c r="A646" s="6"/>
    </row>
    <row r="647" spans="1:1" ht="15.75" hidden="1" customHeight="1" x14ac:dyDescent="0.25">
      <c r="A647" s="6"/>
    </row>
    <row r="648" spans="1:1" ht="15.75" hidden="1" customHeight="1" x14ac:dyDescent="0.25">
      <c r="A648" s="6"/>
    </row>
    <row r="649" spans="1:1" ht="15.75" hidden="1" customHeight="1" x14ac:dyDescent="0.25">
      <c r="A649" s="6"/>
    </row>
    <row r="650" spans="1:1" ht="15.75" hidden="1" customHeight="1" x14ac:dyDescent="0.25">
      <c r="A650" s="6"/>
    </row>
    <row r="651" spans="1:1" ht="15.75" hidden="1" customHeight="1" x14ac:dyDescent="0.25">
      <c r="A651" s="6"/>
    </row>
    <row r="652" spans="1:1" ht="15.75" hidden="1" customHeight="1" x14ac:dyDescent="0.25">
      <c r="A652" s="6"/>
    </row>
    <row r="653" spans="1:1" ht="15.75" hidden="1" customHeight="1" x14ac:dyDescent="0.25">
      <c r="A653" s="6"/>
    </row>
    <row r="654" spans="1:1" ht="15.75" hidden="1" customHeight="1" x14ac:dyDescent="0.25">
      <c r="A654" s="6"/>
    </row>
    <row r="655" spans="1:1" ht="15.75" hidden="1" customHeight="1" x14ac:dyDescent="0.25">
      <c r="A655" s="6"/>
    </row>
    <row r="656" spans="1:1" ht="15.75" hidden="1" customHeight="1" x14ac:dyDescent="0.25">
      <c r="A656" s="6"/>
    </row>
    <row r="657" spans="1:1" ht="15.75" hidden="1" customHeight="1" x14ac:dyDescent="0.25">
      <c r="A657" s="6"/>
    </row>
    <row r="658" spans="1:1" ht="15.75" hidden="1" customHeight="1" x14ac:dyDescent="0.25">
      <c r="A658" s="6"/>
    </row>
    <row r="659" spans="1:1" ht="15.75" hidden="1" customHeight="1" x14ac:dyDescent="0.25">
      <c r="A659" s="6"/>
    </row>
    <row r="660" spans="1:1" ht="15.75" hidden="1" customHeight="1" x14ac:dyDescent="0.25">
      <c r="A660" s="6"/>
    </row>
    <row r="661" spans="1:1" ht="15.75" hidden="1" customHeight="1" x14ac:dyDescent="0.25">
      <c r="A661" s="6"/>
    </row>
    <row r="662" spans="1:1" ht="15.75" hidden="1" customHeight="1" x14ac:dyDescent="0.25">
      <c r="A662" s="6"/>
    </row>
    <row r="663" spans="1:1" ht="15.75" hidden="1" customHeight="1" x14ac:dyDescent="0.25">
      <c r="A663" s="6"/>
    </row>
    <row r="664" spans="1:1" ht="15.75" hidden="1" customHeight="1" x14ac:dyDescent="0.25">
      <c r="A664" s="6"/>
    </row>
    <row r="665" spans="1:1" ht="15.75" hidden="1" customHeight="1" x14ac:dyDescent="0.25">
      <c r="A665" s="6"/>
    </row>
    <row r="666" spans="1:1" ht="15.75" hidden="1" customHeight="1" x14ac:dyDescent="0.25">
      <c r="A666" s="6"/>
    </row>
    <row r="667" spans="1:1" ht="15.75" hidden="1" customHeight="1" x14ac:dyDescent="0.25">
      <c r="A667" s="6"/>
    </row>
    <row r="668" spans="1:1" ht="15.75" hidden="1" customHeight="1" x14ac:dyDescent="0.25">
      <c r="A668" s="6"/>
    </row>
    <row r="669" spans="1:1" ht="15.75" hidden="1" customHeight="1" x14ac:dyDescent="0.25">
      <c r="A669" s="6"/>
    </row>
    <row r="670" spans="1:1" ht="15.75" hidden="1" customHeight="1" x14ac:dyDescent="0.25">
      <c r="A670" s="6"/>
    </row>
    <row r="671" spans="1:1" ht="15.75" hidden="1" customHeight="1" x14ac:dyDescent="0.25">
      <c r="A671" s="6"/>
    </row>
    <row r="672" spans="1:1" ht="15.75" hidden="1" customHeight="1" x14ac:dyDescent="0.25">
      <c r="A672" s="6"/>
    </row>
    <row r="673" spans="1:1" ht="15.75" hidden="1" customHeight="1" x14ac:dyDescent="0.25">
      <c r="A673" s="6"/>
    </row>
    <row r="674" spans="1:1" ht="15.75" hidden="1" customHeight="1" x14ac:dyDescent="0.25">
      <c r="A674" s="6"/>
    </row>
    <row r="675" spans="1:1" ht="15.75" hidden="1" customHeight="1" x14ac:dyDescent="0.25">
      <c r="A675" s="6"/>
    </row>
    <row r="676" spans="1:1" ht="15.75" hidden="1" customHeight="1" x14ac:dyDescent="0.25">
      <c r="A676" s="6"/>
    </row>
    <row r="677" spans="1:1" ht="15.75" hidden="1" customHeight="1" x14ac:dyDescent="0.25">
      <c r="A677" s="6"/>
    </row>
    <row r="678" spans="1:1" ht="15.75" hidden="1" customHeight="1" x14ac:dyDescent="0.25">
      <c r="A678" s="6"/>
    </row>
    <row r="679" spans="1:1" ht="15.75" hidden="1" customHeight="1" x14ac:dyDescent="0.25">
      <c r="A679" s="6"/>
    </row>
    <row r="680" spans="1:1" ht="15.75" hidden="1" customHeight="1" x14ac:dyDescent="0.25">
      <c r="A680" s="6"/>
    </row>
    <row r="681" spans="1:1" ht="15.75" hidden="1" customHeight="1" x14ac:dyDescent="0.25">
      <c r="A681" s="6"/>
    </row>
    <row r="682" spans="1:1" ht="15.75" hidden="1" customHeight="1" x14ac:dyDescent="0.25">
      <c r="A682" s="6"/>
    </row>
    <row r="683" spans="1:1" ht="15.75" hidden="1" customHeight="1" x14ac:dyDescent="0.25">
      <c r="A683" s="6"/>
    </row>
    <row r="684" spans="1:1" ht="15.75" hidden="1" customHeight="1" x14ac:dyDescent="0.25">
      <c r="A684" s="6"/>
    </row>
    <row r="685" spans="1:1" ht="15.75" hidden="1" customHeight="1" x14ac:dyDescent="0.25">
      <c r="A685" s="6"/>
    </row>
    <row r="686" spans="1:1" ht="15.75" hidden="1" customHeight="1" x14ac:dyDescent="0.25">
      <c r="A686" s="6"/>
    </row>
    <row r="687" spans="1:1" ht="15.75" hidden="1" customHeight="1" x14ac:dyDescent="0.25">
      <c r="A687" s="6"/>
    </row>
    <row r="688" spans="1:1" ht="15.75" hidden="1" customHeight="1" x14ac:dyDescent="0.25">
      <c r="A688" s="6"/>
    </row>
    <row r="689" spans="1:1" ht="15.75" hidden="1" customHeight="1" x14ac:dyDescent="0.25">
      <c r="A689" s="6"/>
    </row>
    <row r="690" spans="1:1" ht="15.75" hidden="1" customHeight="1" x14ac:dyDescent="0.25">
      <c r="A690" s="6"/>
    </row>
    <row r="691" spans="1:1" ht="15.75" hidden="1" customHeight="1" x14ac:dyDescent="0.25">
      <c r="A691" s="6"/>
    </row>
    <row r="692" spans="1:1" ht="15.75" hidden="1" customHeight="1" x14ac:dyDescent="0.25">
      <c r="A692" s="6"/>
    </row>
    <row r="693" spans="1:1" ht="15.75" hidden="1" customHeight="1" x14ac:dyDescent="0.25">
      <c r="A693" s="6"/>
    </row>
    <row r="694" spans="1:1" ht="15.75" hidden="1" customHeight="1" x14ac:dyDescent="0.25">
      <c r="A694" s="6"/>
    </row>
    <row r="695" spans="1:1" ht="15.75" hidden="1" customHeight="1" x14ac:dyDescent="0.25">
      <c r="A695" s="6"/>
    </row>
    <row r="696" spans="1:1" ht="15.75" hidden="1" customHeight="1" x14ac:dyDescent="0.25">
      <c r="A696" s="6"/>
    </row>
    <row r="697" spans="1:1" ht="15.75" hidden="1" customHeight="1" x14ac:dyDescent="0.25">
      <c r="A697" s="6"/>
    </row>
    <row r="698" spans="1:1" ht="15.75" hidden="1" customHeight="1" x14ac:dyDescent="0.25">
      <c r="A698" s="6"/>
    </row>
    <row r="699" spans="1:1" ht="15.75" hidden="1" customHeight="1" x14ac:dyDescent="0.25">
      <c r="A699" s="6"/>
    </row>
    <row r="700" spans="1:1" ht="15.75" hidden="1" customHeight="1" x14ac:dyDescent="0.25">
      <c r="A700" s="6"/>
    </row>
    <row r="701" spans="1:1" ht="15.75" hidden="1" customHeight="1" x14ac:dyDescent="0.25">
      <c r="A701" s="6"/>
    </row>
    <row r="702" spans="1:1" ht="15.75" hidden="1" customHeight="1" x14ac:dyDescent="0.25">
      <c r="A702" s="6"/>
    </row>
    <row r="703" spans="1:1" ht="15.75" hidden="1" customHeight="1" x14ac:dyDescent="0.25">
      <c r="A703" s="6"/>
    </row>
    <row r="704" spans="1:1" ht="15.75" hidden="1" customHeight="1" x14ac:dyDescent="0.25">
      <c r="A704" s="6"/>
    </row>
    <row r="705" spans="1:1" ht="15.75" hidden="1" customHeight="1" x14ac:dyDescent="0.25">
      <c r="A705" s="6"/>
    </row>
    <row r="706" spans="1:1" ht="15.75" hidden="1" customHeight="1" x14ac:dyDescent="0.25">
      <c r="A706" s="6"/>
    </row>
    <row r="707" spans="1:1" ht="15.75" hidden="1" customHeight="1" x14ac:dyDescent="0.25">
      <c r="A707" s="6"/>
    </row>
    <row r="708" spans="1:1" ht="15.75" hidden="1" customHeight="1" x14ac:dyDescent="0.25">
      <c r="A708" s="6"/>
    </row>
    <row r="709" spans="1:1" ht="15.75" hidden="1" customHeight="1" x14ac:dyDescent="0.25">
      <c r="A709" s="6"/>
    </row>
    <row r="710" spans="1:1" ht="15.75" hidden="1" customHeight="1" x14ac:dyDescent="0.25">
      <c r="A710" s="6"/>
    </row>
    <row r="711" spans="1:1" ht="15.75" hidden="1" customHeight="1" x14ac:dyDescent="0.25">
      <c r="A711" s="6"/>
    </row>
    <row r="712" spans="1:1" ht="15.75" hidden="1" customHeight="1" x14ac:dyDescent="0.25">
      <c r="A712" s="6"/>
    </row>
    <row r="713" spans="1:1" ht="15.75" hidden="1" customHeight="1" x14ac:dyDescent="0.25">
      <c r="A713" s="6"/>
    </row>
    <row r="714" spans="1:1" ht="15.75" hidden="1" customHeight="1" x14ac:dyDescent="0.25">
      <c r="A714" s="6"/>
    </row>
    <row r="715" spans="1:1" ht="15.75" hidden="1" customHeight="1" x14ac:dyDescent="0.25">
      <c r="A715" s="6"/>
    </row>
    <row r="716" spans="1:1" ht="15.75" hidden="1" customHeight="1" x14ac:dyDescent="0.25">
      <c r="A716" s="6"/>
    </row>
    <row r="717" spans="1:1" ht="15.75" hidden="1" customHeight="1" x14ac:dyDescent="0.25">
      <c r="A717" s="6"/>
    </row>
    <row r="718" spans="1:1" ht="15.75" hidden="1" customHeight="1" x14ac:dyDescent="0.25">
      <c r="A718" s="6"/>
    </row>
    <row r="719" spans="1:1" ht="15.75" hidden="1" customHeight="1" x14ac:dyDescent="0.25">
      <c r="A719" s="6"/>
    </row>
    <row r="720" spans="1:1" ht="15.75" hidden="1" customHeight="1" x14ac:dyDescent="0.25">
      <c r="A720" s="6"/>
    </row>
    <row r="721" spans="1:1" ht="15.75" hidden="1" customHeight="1" x14ac:dyDescent="0.25">
      <c r="A721" s="6"/>
    </row>
    <row r="722" spans="1:1" ht="15.75" hidden="1" customHeight="1" x14ac:dyDescent="0.25">
      <c r="A722" s="6"/>
    </row>
    <row r="723" spans="1:1" ht="15.75" hidden="1" customHeight="1" x14ac:dyDescent="0.25">
      <c r="A723" s="6"/>
    </row>
    <row r="724" spans="1:1" ht="15.75" hidden="1" customHeight="1" x14ac:dyDescent="0.25">
      <c r="A724" s="6"/>
    </row>
    <row r="725" spans="1:1" ht="15.75" hidden="1" customHeight="1" x14ac:dyDescent="0.25">
      <c r="A725" s="6"/>
    </row>
    <row r="726" spans="1:1" ht="15.75" hidden="1" customHeight="1" x14ac:dyDescent="0.25">
      <c r="A726" s="6"/>
    </row>
    <row r="727" spans="1:1" ht="15.75" hidden="1" customHeight="1" x14ac:dyDescent="0.25">
      <c r="A727" s="6"/>
    </row>
    <row r="728" spans="1:1" ht="15.75" hidden="1" customHeight="1" x14ac:dyDescent="0.25">
      <c r="A728" s="6"/>
    </row>
    <row r="729" spans="1:1" ht="15.75" hidden="1" customHeight="1" x14ac:dyDescent="0.25">
      <c r="A729" s="6"/>
    </row>
    <row r="730" spans="1:1" ht="15.75" hidden="1" customHeight="1" x14ac:dyDescent="0.25">
      <c r="A730" s="6"/>
    </row>
    <row r="731" spans="1:1" ht="15.75" hidden="1" customHeight="1" x14ac:dyDescent="0.25">
      <c r="A731" s="6"/>
    </row>
    <row r="732" spans="1:1" ht="15.75" hidden="1" customHeight="1" x14ac:dyDescent="0.25">
      <c r="A732" s="6"/>
    </row>
    <row r="733" spans="1:1" ht="15.75" hidden="1" customHeight="1" x14ac:dyDescent="0.25">
      <c r="A733" s="6"/>
    </row>
    <row r="734" spans="1:1" ht="15.75" hidden="1" customHeight="1" x14ac:dyDescent="0.25">
      <c r="A734" s="6"/>
    </row>
    <row r="735" spans="1:1" ht="15.75" hidden="1" customHeight="1" x14ac:dyDescent="0.25">
      <c r="A735" s="6"/>
    </row>
    <row r="736" spans="1:1" ht="15.75" hidden="1" customHeight="1" x14ac:dyDescent="0.25">
      <c r="A736" s="6"/>
    </row>
    <row r="737" spans="1:1" ht="15.75" hidden="1" customHeight="1" x14ac:dyDescent="0.25">
      <c r="A737" s="6"/>
    </row>
    <row r="738" spans="1:1" ht="15.75" hidden="1" customHeight="1" x14ac:dyDescent="0.25">
      <c r="A738" s="6"/>
    </row>
    <row r="739" spans="1:1" ht="15.75" hidden="1" customHeight="1" x14ac:dyDescent="0.25">
      <c r="A739" s="6"/>
    </row>
    <row r="740" spans="1:1" ht="15.75" hidden="1" customHeight="1" x14ac:dyDescent="0.25">
      <c r="A740" s="6"/>
    </row>
    <row r="741" spans="1:1" ht="15.75" hidden="1" customHeight="1" x14ac:dyDescent="0.25">
      <c r="A741" s="6"/>
    </row>
    <row r="742" spans="1:1" ht="15.75" hidden="1" customHeight="1" x14ac:dyDescent="0.25">
      <c r="A742" s="6"/>
    </row>
    <row r="743" spans="1:1" ht="15.75" hidden="1" customHeight="1" x14ac:dyDescent="0.25">
      <c r="A743" s="6"/>
    </row>
    <row r="744" spans="1:1" ht="15.75" hidden="1" customHeight="1" x14ac:dyDescent="0.25">
      <c r="A744" s="6"/>
    </row>
    <row r="745" spans="1:1" ht="15.75" hidden="1" customHeight="1" x14ac:dyDescent="0.25">
      <c r="A745" s="6"/>
    </row>
    <row r="746" spans="1:1" ht="15.75" hidden="1" customHeight="1" x14ac:dyDescent="0.25">
      <c r="A746" s="6"/>
    </row>
    <row r="747" spans="1:1" ht="15.75" hidden="1" customHeight="1" x14ac:dyDescent="0.25">
      <c r="A747" s="6"/>
    </row>
    <row r="748" spans="1:1" ht="15.75" hidden="1" customHeight="1" x14ac:dyDescent="0.25">
      <c r="A748" s="6"/>
    </row>
    <row r="749" spans="1:1" ht="15.75" hidden="1" customHeight="1" x14ac:dyDescent="0.25">
      <c r="A749" s="6"/>
    </row>
    <row r="750" spans="1:1" ht="15.75" hidden="1" customHeight="1" x14ac:dyDescent="0.25">
      <c r="A750" s="6"/>
    </row>
    <row r="751" spans="1:1" ht="15.75" hidden="1" customHeight="1" x14ac:dyDescent="0.25">
      <c r="A751" s="6"/>
    </row>
    <row r="752" spans="1:1" ht="15.75" hidden="1" customHeight="1" x14ac:dyDescent="0.25">
      <c r="A752" s="6"/>
    </row>
    <row r="753" spans="1:1" ht="15.75" hidden="1" customHeight="1" x14ac:dyDescent="0.25">
      <c r="A753" s="6"/>
    </row>
    <row r="754" spans="1:1" ht="15.75" hidden="1" customHeight="1" x14ac:dyDescent="0.25">
      <c r="A754" s="6"/>
    </row>
    <row r="755" spans="1:1" ht="15.75" hidden="1" customHeight="1" x14ac:dyDescent="0.25">
      <c r="A755" s="6"/>
    </row>
    <row r="756" spans="1:1" ht="15.75" hidden="1" customHeight="1" x14ac:dyDescent="0.25">
      <c r="A756" s="6"/>
    </row>
    <row r="757" spans="1:1" ht="15.75" hidden="1" customHeight="1" x14ac:dyDescent="0.25">
      <c r="A757" s="6"/>
    </row>
    <row r="758" spans="1:1" ht="15.75" hidden="1" customHeight="1" x14ac:dyDescent="0.25">
      <c r="A758" s="6"/>
    </row>
    <row r="759" spans="1:1" ht="15.75" hidden="1" customHeight="1" x14ac:dyDescent="0.25">
      <c r="A759" s="6"/>
    </row>
    <row r="760" spans="1:1" ht="15.75" hidden="1" customHeight="1" x14ac:dyDescent="0.25">
      <c r="A760" s="6"/>
    </row>
    <row r="761" spans="1:1" ht="15.75" hidden="1" customHeight="1" x14ac:dyDescent="0.25">
      <c r="A761" s="6"/>
    </row>
    <row r="762" spans="1:1" ht="15.75" hidden="1" customHeight="1" x14ac:dyDescent="0.25">
      <c r="A762" s="6"/>
    </row>
    <row r="763" spans="1:1" ht="15.75" hidden="1" customHeight="1" x14ac:dyDescent="0.25">
      <c r="A763" s="6"/>
    </row>
    <row r="764" spans="1:1" ht="15.75" hidden="1" customHeight="1" x14ac:dyDescent="0.25">
      <c r="A764" s="6"/>
    </row>
    <row r="765" spans="1:1" ht="15.75" hidden="1" customHeight="1" x14ac:dyDescent="0.25">
      <c r="A765" s="6"/>
    </row>
    <row r="766" spans="1:1" ht="15.75" hidden="1" customHeight="1" x14ac:dyDescent="0.25">
      <c r="A766" s="6"/>
    </row>
    <row r="767" spans="1:1" ht="15.75" hidden="1" customHeight="1" x14ac:dyDescent="0.25">
      <c r="A767" s="6"/>
    </row>
    <row r="768" spans="1:1" ht="15.75" hidden="1" customHeight="1" x14ac:dyDescent="0.25">
      <c r="A768" s="6"/>
    </row>
    <row r="769" spans="1:1" ht="15.75" hidden="1" customHeight="1" x14ac:dyDescent="0.25">
      <c r="A769" s="6"/>
    </row>
    <row r="770" spans="1:1" ht="15.75" hidden="1" customHeight="1" x14ac:dyDescent="0.25">
      <c r="A770" s="6"/>
    </row>
    <row r="771" spans="1:1" ht="15.75" hidden="1" customHeight="1" x14ac:dyDescent="0.25">
      <c r="A771" s="6"/>
    </row>
    <row r="772" spans="1:1" ht="15.75" hidden="1" customHeight="1" x14ac:dyDescent="0.25">
      <c r="A772" s="6"/>
    </row>
    <row r="773" spans="1:1" ht="15.75" hidden="1" customHeight="1" x14ac:dyDescent="0.25">
      <c r="A773" s="6"/>
    </row>
    <row r="774" spans="1:1" ht="15.75" hidden="1" customHeight="1" x14ac:dyDescent="0.25">
      <c r="A774" s="6"/>
    </row>
    <row r="775" spans="1:1" ht="15.75" hidden="1" customHeight="1" x14ac:dyDescent="0.25">
      <c r="A775" s="6"/>
    </row>
    <row r="776" spans="1:1" ht="15.75" hidden="1" customHeight="1" x14ac:dyDescent="0.25">
      <c r="A776" s="6"/>
    </row>
    <row r="777" spans="1:1" ht="15.75" hidden="1" customHeight="1" x14ac:dyDescent="0.25">
      <c r="A777" s="6"/>
    </row>
    <row r="778" spans="1:1" ht="15.75" hidden="1" customHeight="1" x14ac:dyDescent="0.25">
      <c r="A778" s="6"/>
    </row>
    <row r="779" spans="1:1" ht="15.75" hidden="1" customHeight="1" x14ac:dyDescent="0.25">
      <c r="A779" s="6"/>
    </row>
    <row r="780" spans="1:1" ht="15.75" hidden="1" customHeight="1" x14ac:dyDescent="0.25">
      <c r="A780" s="6"/>
    </row>
    <row r="781" spans="1:1" ht="15.75" hidden="1" customHeight="1" x14ac:dyDescent="0.25">
      <c r="A781" s="6"/>
    </row>
    <row r="782" spans="1:1" ht="15.75" hidden="1" customHeight="1" x14ac:dyDescent="0.25">
      <c r="A782" s="6"/>
    </row>
    <row r="783" spans="1:1" ht="15.75" hidden="1" customHeight="1" x14ac:dyDescent="0.25">
      <c r="A783" s="6"/>
    </row>
    <row r="784" spans="1:1" ht="15.75" hidden="1" customHeight="1" x14ac:dyDescent="0.25">
      <c r="A784" s="6"/>
    </row>
    <row r="785" spans="1:1" ht="15.75" hidden="1" customHeight="1" x14ac:dyDescent="0.25">
      <c r="A785" s="6"/>
    </row>
    <row r="786" spans="1:1" ht="15.75" hidden="1" customHeight="1" x14ac:dyDescent="0.25">
      <c r="A786" s="6"/>
    </row>
    <row r="787" spans="1:1" ht="15.75" hidden="1" customHeight="1" x14ac:dyDescent="0.25">
      <c r="A787" s="6"/>
    </row>
    <row r="788" spans="1:1" ht="15.75" hidden="1" customHeight="1" x14ac:dyDescent="0.25">
      <c r="A788" s="6"/>
    </row>
    <row r="789" spans="1:1" ht="15.75" hidden="1" customHeight="1" x14ac:dyDescent="0.25">
      <c r="A789" s="6"/>
    </row>
    <row r="790" spans="1:1" ht="15.75" hidden="1" customHeight="1" x14ac:dyDescent="0.25">
      <c r="A790" s="6"/>
    </row>
    <row r="791" spans="1:1" ht="15.75" hidden="1" customHeight="1" x14ac:dyDescent="0.25">
      <c r="A791" s="6"/>
    </row>
    <row r="792" spans="1:1" ht="15.75" hidden="1" customHeight="1" x14ac:dyDescent="0.25">
      <c r="A792" s="6"/>
    </row>
    <row r="793" spans="1:1" ht="15.75" hidden="1" customHeight="1" x14ac:dyDescent="0.25">
      <c r="A793" s="6"/>
    </row>
    <row r="794" spans="1:1" ht="15.75" hidden="1" customHeight="1" x14ac:dyDescent="0.25">
      <c r="A794" s="6"/>
    </row>
    <row r="795" spans="1:1" ht="15.75" hidden="1" customHeight="1" x14ac:dyDescent="0.25">
      <c r="A795" s="6"/>
    </row>
    <row r="796" spans="1:1" ht="15.75" hidden="1" customHeight="1" x14ac:dyDescent="0.25">
      <c r="A796" s="6"/>
    </row>
    <row r="797" spans="1:1" ht="15.75" hidden="1" customHeight="1" x14ac:dyDescent="0.25">
      <c r="A797" s="6"/>
    </row>
    <row r="798" spans="1:1" ht="15.75" hidden="1" customHeight="1" x14ac:dyDescent="0.25">
      <c r="A798" s="6"/>
    </row>
    <row r="799" spans="1:1" ht="15.75" hidden="1" customHeight="1" x14ac:dyDescent="0.25">
      <c r="A799" s="6"/>
    </row>
    <row r="800" spans="1:1" ht="15.75" hidden="1" customHeight="1" x14ac:dyDescent="0.25">
      <c r="A800" s="6"/>
    </row>
    <row r="801" spans="1:1" ht="15.75" hidden="1" customHeight="1" x14ac:dyDescent="0.25">
      <c r="A801" s="6"/>
    </row>
    <row r="802" spans="1:1" ht="15.75" hidden="1" customHeight="1" x14ac:dyDescent="0.25">
      <c r="A802" s="6"/>
    </row>
    <row r="803" spans="1:1" ht="15.75" hidden="1" customHeight="1" x14ac:dyDescent="0.25">
      <c r="A803" s="6"/>
    </row>
    <row r="804" spans="1:1" ht="15.75" hidden="1" customHeight="1" x14ac:dyDescent="0.25">
      <c r="A804" s="6"/>
    </row>
    <row r="805" spans="1:1" ht="15.75" hidden="1" customHeight="1" x14ac:dyDescent="0.25">
      <c r="A805" s="6"/>
    </row>
    <row r="806" spans="1:1" ht="15.75" hidden="1" customHeight="1" x14ac:dyDescent="0.25">
      <c r="A806" s="6"/>
    </row>
    <row r="807" spans="1:1" ht="15.75" hidden="1" customHeight="1" x14ac:dyDescent="0.25">
      <c r="A807" s="6"/>
    </row>
    <row r="808" spans="1:1" ht="15.75" hidden="1" customHeight="1" x14ac:dyDescent="0.25">
      <c r="A808" s="6"/>
    </row>
    <row r="809" spans="1:1" ht="15.75" hidden="1" customHeight="1" x14ac:dyDescent="0.25">
      <c r="A809" s="6"/>
    </row>
    <row r="810" spans="1:1" ht="15.75" hidden="1" customHeight="1" x14ac:dyDescent="0.25">
      <c r="A810" s="6"/>
    </row>
    <row r="811" spans="1:1" ht="15.75" hidden="1" customHeight="1" x14ac:dyDescent="0.25">
      <c r="A811" s="6"/>
    </row>
    <row r="812" spans="1:1" ht="15.75" hidden="1" customHeight="1" x14ac:dyDescent="0.25">
      <c r="A812" s="6"/>
    </row>
    <row r="813" spans="1:1" ht="15.75" hidden="1" customHeight="1" x14ac:dyDescent="0.25">
      <c r="A813" s="6"/>
    </row>
    <row r="814" spans="1:1" ht="15.75" hidden="1" customHeight="1" x14ac:dyDescent="0.25">
      <c r="A814" s="6"/>
    </row>
    <row r="815" spans="1:1" ht="15.75" hidden="1" customHeight="1" x14ac:dyDescent="0.25">
      <c r="A815" s="6"/>
    </row>
    <row r="816" spans="1:1" ht="15.75" hidden="1" customHeight="1" x14ac:dyDescent="0.25">
      <c r="A816" s="6"/>
    </row>
    <row r="817" spans="1:1" ht="15.75" hidden="1" customHeight="1" x14ac:dyDescent="0.25">
      <c r="A817" s="6"/>
    </row>
    <row r="818" spans="1:1" ht="15.75" hidden="1" customHeight="1" x14ac:dyDescent="0.25">
      <c r="A818" s="6"/>
    </row>
    <row r="819" spans="1:1" ht="15.75" hidden="1" customHeight="1" x14ac:dyDescent="0.25">
      <c r="A819" s="6"/>
    </row>
    <row r="820" spans="1:1" ht="15.75" hidden="1" customHeight="1" x14ac:dyDescent="0.25">
      <c r="A820" s="6"/>
    </row>
    <row r="821" spans="1:1" ht="15.75" hidden="1" customHeight="1" x14ac:dyDescent="0.25">
      <c r="A821" s="6"/>
    </row>
    <row r="822" spans="1:1" ht="15.75" hidden="1" customHeight="1" x14ac:dyDescent="0.25">
      <c r="A822" s="6"/>
    </row>
    <row r="823" spans="1:1" ht="15.75" hidden="1" customHeight="1" x14ac:dyDescent="0.25">
      <c r="A823" s="6"/>
    </row>
    <row r="824" spans="1:1" ht="15.75" hidden="1" customHeight="1" x14ac:dyDescent="0.25">
      <c r="A824" s="6"/>
    </row>
    <row r="825" spans="1:1" ht="15.75" hidden="1" customHeight="1" x14ac:dyDescent="0.25">
      <c r="A825" s="6"/>
    </row>
    <row r="826" spans="1:1" ht="15.75" hidden="1" customHeight="1" x14ac:dyDescent="0.25">
      <c r="A826" s="6"/>
    </row>
    <row r="827" spans="1:1" ht="15.75" hidden="1" customHeight="1" x14ac:dyDescent="0.25">
      <c r="A827" s="6"/>
    </row>
    <row r="828" spans="1:1" ht="15.75" hidden="1" customHeight="1" x14ac:dyDescent="0.25">
      <c r="A828" s="6"/>
    </row>
    <row r="829" spans="1:1" ht="15.75" hidden="1" customHeight="1" x14ac:dyDescent="0.25">
      <c r="A829" s="6"/>
    </row>
    <row r="830" spans="1:1" ht="15.75" hidden="1" customHeight="1" x14ac:dyDescent="0.25">
      <c r="A830" s="6"/>
    </row>
    <row r="831" spans="1:1" ht="15.75" hidden="1" customHeight="1" x14ac:dyDescent="0.25">
      <c r="A831" s="6"/>
    </row>
    <row r="832" spans="1:1" ht="15.75" hidden="1" customHeight="1" x14ac:dyDescent="0.25">
      <c r="A832" s="6"/>
    </row>
    <row r="833" spans="1:1" ht="15.75" hidden="1" customHeight="1" x14ac:dyDescent="0.25">
      <c r="A833" s="6"/>
    </row>
    <row r="834" spans="1:1" ht="15.75" hidden="1" customHeight="1" x14ac:dyDescent="0.25">
      <c r="A834" s="6"/>
    </row>
    <row r="835" spans="1:1" ht="15.75" hidden="1" customHeight="1" x14ac:dyDescent="0.25">
      <c r="A835" s="6"/>
    </row>
    <row r="836" spans="1:1" ht="15.75" hidden="1" customHeight="1" x14ac:dyDescent="0.25">
      <c r="A836" s="6"/>
    </row>
    <row r="837" spans="1:1" ht="15.75" hidden="1" customHeight="1" x14ac:dyDescent="0.25">
      <c r="A837" s="6"/>
    </row>
    <row r="838" spans="1:1" ht="15.75" hidden="1" customHeight="1" x14ac:dyDescent="0.25">
      <c r="A838" s="6"/>
    </row>
    <row r="839" spans="1:1" ht="15.75" hidden="1" customHeight="1" x14ac:dyDescent="0.25">
      <c r="A839" s="6"/>
    </row>
    <row r="840" spans="1:1" ht="15.75" hidden="1" customHeight="1" x14ac:dyDescent="0.25">
      <c r="A840" s="6"/>
    </row>
    <row r="841" spans="1:1" ht="15.75" hidden="1" customHeight="1" x14ac:dyDescent="0.25">
      <c r="A841" s="6"/>
    </row>
    <row r="842" spans="1:1" ht="15.75" hidden="1" customHeight="1" x14ac:dyDescent="0.25">
      <c r="A842" s="6"/>
    </row>
    <row r="843" spans="1:1" ht="15.75" hidden="1" customHeight="1" x14ac:dyDescent="0.25">
      <c r="A843" s="6"/>
    </row>
    <row r="844" spans="1:1" ht="15.75" hidden="1" customHeight="1" x14ac:dyDescent="0.25">
      <c r="A844" s="6"/>
    </row>
    <row r="845" spans="1:1" ht="15.75" hidden="1" customHeight="1" x14ac:dyDescent="0.25">
      <c r="A845" s="6"/>
    </row>
    <row r="846" spans="1:1" ht="15.75" hidden="1" customHeight="1" x14ac:dyDescent="0.25">
      <c r="A846" s="6"/>
    </row>
    <row r="847" spans="1:1" ht="15.75" hidden="1" customHeight="1" x14ac:dyDescent="0.25">
      <c r="A847" s="6"/>
    </row>
    <row r="848" spans="1:1" ht="15.75" hidden="1" customHeight="1" x14ac:dyDescent="0.25">
      <c r="A848" s="6"/>
    </row>
    <row r="849" spans="1:1" ht="15.75" hidden="1" customHeight="1" x14ac:dyDescent="0.25">
      <c r="A849" s="6"/>
    </row>
    <row r="850" spans="1:1" ht="15.75" hidden="1" customHeight="1" x14ac:dyDescent="0.25">
      <c r="A850" s="6"/>
    </row>
    <row r="851" spans="1:1" ht="15.75" hidden="1" customHeight="1" x14ac:dyDescent="0.25">
      <c r="A851" s="6"/>
    </row>
    <row r="852" spans="1:1" ht="15.75" hidden="1" customHeight="1" x14ac:dyDescent="0.25">
      <c r="A852" s="6"/>
    </row>
    <row r="853" spans="1:1" ht="15.75" hidden="1" customHeight="1" x14ac:dyDescent="0.25">
      <c r="A853" s="6"/>
    </row>
    <row r="854" spans="1:1" ht="15.75" hidden="1" customHeight="1" x14ac:dyDescent="0.25">
      <c r="A854" s="6"/>
    </row>
    <row r="855" spans="1:1" ht="15.75" hidden="1" customHeight="1" x14ac:dyDescent="0.25">
      <c r="A855" s="6"/>
    </row>
    <row r="856" spans="1:1" ht="15.75" hidden="1" customHeight="1" x14ac:dyDescent="0.25">
      <c r="A856" s="6"/>
    </row>
    <row r="857" spans="1:1" ht="15.75" hidden="1" customHeight="1" x14ac:dyDescent="0.25">
      <c r="A857" s="6"/>
    </row>
    <row r="858" spans="1:1" ht="15.75" hidden="1" customHeight="1" x14ac:dyDescent="0.25">
      <c r="A858" s="6"/>
    </row>
    <row r="859" spans="1:1" ht="15.75" hidden="1" customHeight="1" x14ac:dyDescent="0.25">
      <c r="A859" s="6"/>
    </row>
    <row r="860" spans="1:1" ht="15.75" hidden="1" customHeight="1" x14ac:dyDescent="0.25">
      <c r="A860" s="6"/>
    </row>
    <row r="861" spans="1:1" ht="15.75" hidden="1" customHeight="1" x14ac:dyDescent="0.25">
      <c r="A861" s="6"/>
    </row>
    <row r="862" spans="1:1" ht="15.75" hidden="1" customHeight="1" x14ac:dyDescent="0.25">
      <c r="A862" s="6"/>
    </row>
    <row r="863" spans="1:1" ht="15.75" hidden="1" customHeight="1" x14ac:dyDescent="0.25">
      <c r="A863" s="6"/>
    </row>
    <row r="864" spans="1:1" ht="15.75" hidden="1" customHeight="1" x14ac:dyDescent="0.25">
      <c r="A864" s="6"/>
    </row>
    <row r="865" spans="1:1" ht="15.75" hidden="1" customHeight="1" x14ac:dyDescent="0.25">
      <c r="A865" s="6"/>
    </row>
    <row r="866" spans="1:1" ht="15.75" hidden="1" customHeight="1" x14ac:dyDescent="0.25">
      <c r="A866" s="6"/>
    </row>
    <row r="867" spans="1:1" ht="15.75" hidden="1" customHeight="1" x14ac:dyDescent="0.25">
      <c r="A867" s="6"/>
    </row>
    <row r="868" spans="1:1" ht="15.75" hidden="1" customHeight="1" x14ac:dyDescent="0.25">
      <c r="A868" s="6"/>
    </row>
    <row r="869" spans="1:1" ht="15.75" hidden="1" customHeight="1" x14ac:dyDescent="0.25">
      <c r="A869" s="6"/>
    </row>
    <row r="870" spans="1:1" ht="15.75" hidden="1" customHeight="1" x14ac:dyDescent="0.25">
      <c r="A870" s="6"/>
    </row>
    <row r="871" spans="1:1" ht="15.75" hidden="1" customHeight="1" x14ac:dyDescent="0.25">
      <c r="A871" s="6"/>
    </row>
    <row r="872" spans="1:1" ht="15.75" hidden="1" customHeight="1" x14ac:dyDescent="0.25">
      <c r="A872" s="6"/>
    </row>
    <row r="873" spans="1:1" ht="15.75" hidden="1" customHeight="1" x14ac:dyDescent="0.25">
      <c r="A873" s="6"/>
    </row>
    <row r="874" spans="1:1" ht="15.75" hidden="1" customHeight="1" x14ac:dyDescent="0.25">
      <c r="A874" s="6"/>
    </row>
    <row r="875" spans="1:1" ht="15.75" hidden="1" customHeight="1" x14ac:dyDescent="0.25">
      <c r="A875" s="6"/>
    </row>
    <row r="876" spans="1:1" ht="15.75" hidden="1" customHeight="1" x14ac:dyDescent="0.25">
      <c r="A876" s="6"/>
    </row>
    <row r="877" spans="1:1" ht="15.75" hidden="1" customHeight="1" x14ac:dyDescent="0.25">
      <c r="A877" s="6"/>
    </row>
    <row r="878" spans="1:1" ht="15.75" hidden="1" customHeight="1" x14ac:dyDescent="0.25">
      <c r="A878" s="6"/>
    </row>
    <row r="879" spans="1:1" ht="15.75" hidden="1" customHeight="1" x14ac:dyDescent="0.25">
      <c r="A879" s="6"/>
    </row>
    <row r="880" spans="1:1" ht="15.75" hidden="1" customHeight="1" x14ac:dyDescent="0.25">
      <c r="A880" s="6"/>
    </row>
    <row r="881" spans="1:1" ht="15.75" hidden="1" customHeight="1" x14ac:dyDescent="0.25">
      <c r="A881" s="6"/>
    </row>
    <row r="882" spans="1:1" ht="15.75" hidden="1" customHeight="1" x14ac:dyDescent="0.25">
      <c r="A882" s="6"/>
    </row>
    <row r="883" spans="1:1" ht="15.75" hidden="1" customHeight="1" x14ac:dyDescent="0.25">
      <c r="A883" s="6"/>
    </row>
    <row r="884" spans="1:1" ht="15.75" hidden="1" customHeight="1" x14ac:dyDescent="0.25">
      <c r="A884" s="6"/>
    </row>
    <row r="885" spans="1:1" ht="15.75" hidden="1" customHeight="1" x14ac:dyDescent="0.25">
      <c r="A885" s="6"/>
    </row>
    <row r="886" spans="1:1" ht="15.75" hidden="1" customHeight="1" x14ac:dyDescent="0.25">
      <c r="A886" s="6"/>
    </row>
    <row r="887" spans="1:1" ht="15.75" hidden="1" customHeight="1" x14ac:dyDescent="0.25">
      <c r="A887" s="6"/>
    </row>
    <row r="888" spans="1:1" ht="15.75" hidden="1" customHeight="1" x14ac:dyDescent="0.25">
      <c r="A888" s="6"/>
    </row>
    <row r="889" spans="1:1" ht="15.75" hidden="1" customHeight="1" x14ac:dyDescent="0.25">
      <c r="A889" s="6"/>
    </row>
    <row r="890" spans="1:1" ht="15.75" hidden="1" customHeight="1" x14ac:dyDescent="0.25">
      <c r="A890" s="6"/>
    </row>
    <row r="891" spans="1:1" ht="15.75" hidden="1" customHeight="1" x14ac:dyDescent="0.25">
      <c r="A891" s="6"/>
    </row>
    <row r="892" spans="1:1" ht="15.75" hidden="1" customHeight="1" x14ac:dyDescent="0.25">
      <c r="A892" s="6"/>
    </row>
    <row r="893" spans="1:1" ht="15.75" hidden="1" customHeight="1" x14ac:dyDescent="0.25">
      <c r="A893" s="6"/>
    </row>
    <row r="894" spans="1:1" ht="15.75" hidden="1" customHeight="1" x14ac:dyDescent="0.25">
      <c r="A894" s="6"/>
    </row>
    <row r="895" spans="1:1" ht="15.75" hidden="1" customHeight="1" x14ac:dyDescent="0.25">
      <c r="A895" s="6"/>
    </row>
    <row r="896" spans="1:1" ht="15.75" hidden="1" customHeight="1" x14ac:dyDescent="0.25">
      <c r="A896" s="6"/>
    </row>
    <row r="897" spans="1:1" ht="15.75" hidden="1" customHeight="1" x14ac:dyDescent="0.25">
      <c r="A897" s="6"/>
    </row>
    <row r="898" spans="1:1" ht="15.75" hidden="1" customHeight="1" x14ac:dyDescent="0.25">
      <c r="A898" s="6"/>
    </row>
    <row r="899" spans="1:1" ht="15.75" hidden="1" customHeight="1" x14ac:dyDescent="0.25">
      <c r="A899" s="6"/>
    </row>
    <row r="900" spans="1:1" ht="15.75" hidden="1" customHeight="1" x14ac:dyDescent="0.25">
      <c r="A900" s="6"/>
    </row>
    <row r="901" spans="1:1" ht="15.75" hidden="1" customHeight="1" x14ac:dyDescent="0.25">
      <c r="A901" s="6"/>
    </row>
    <row r="902" spans="1:1" ht="15.75" hidden="1" customHeight="1" x14ac:dyDescent="0.25">
      <c r="A902" s="6"/>
    </row>
    <row r="903" spans="1:1" ht="15.75" hidden="1" customHeight="1" x14ac:dyDescent="0.25">
      <c r="A903" s="6"/>
    </row>
    <row r="904" spans="1:1" ht="15.75" hidden="1" customHeight="1" x14ac:dyDescent="0.25">
      <c r="A904" s="6"/>
    </row>
    <row r="905" spans="1:1" ht="15.75" hidden="1" customHeight="1" x14ac:dyDescent="0.25">
      <c r="A905" s="6"/>
    </row>
    <row r="906" spans="1:1" ht="15.75" hidden="1" customHeight="1" x14ac:dyDescent="0.25">
      <c r="A906" s="6"/>
    </row>
    <row r="907" spans="1:1" ht="15.75" hidden="1" customHeight="1" x14ac:dyDescent="0.25">
      <c r="A907" s="6"/>
    </row>
    <row r="908" spans="1:1" ht="15.75" hidden="1" customHeight="1" x14ac:dyDescent="0.25">
      <c r="A908" s="6"/>
    </row>
    <row r="909" spans="1:1" ht="15.75" hidden="1" customHeight="1" x14ac:dyDescent="0.25">
      <c r="A909" s="6"/>
    </row>
    <row r="910" spans="1:1" ht="15.75" hidden="1" customHeight="1" x14ac:dyDescent="0.25">
      <c r="A910" s="6"/>
    </row>
    <row r="911" spans="1:1" ht="15.75" hidden="1" customHeight="1" x14ac:dyDescent="0.25">
      <c r="A911" s="6"/>
    </row>
    <row r="912" spans="1:1" ht="15.75" hidden="1" customHeight="1" x14ac:dyDescent="0.25">
      <c r="A912" s="6"/>
    </row>
    <row r="913" spans="1:1" ht="15.75" hidden="1" customHeight="1" x14ac:dyDescent="0.25">
      <c r="A913" s="6"/>
    </row>
    <row r="914" spans="1:1" ht="15.75" hidden="1" customHeight="1" x14ac:dyDescent="0.25">
      <c r="A914" s="6"/>
    </row>
    <row r="915" spans="1:1" ht="15.75" hidden="1" customHeight="1" x14ac:dyDescent="0.25">
      <c r="A915" s="6"/>
    </row>
    <row r="916" spans="1:1" ht="15.75" hidden="1" customHeight="1" x14ac:dyDescent="0.25">
      <c r="A916" s="6"/>
    </row>
    <row r="917" spans="1:1" ht="15.75" hidden="1" customHeight="1" x14ac:dyDescent="0.25">
      <c r="A917" s="6"/>
    </row>
    <row r="918" spans="1:1" ht="15.75" hidden="1" customHeight="1" x14ac:dyDescent="0.25">
      <c r="A918" s="6"/>
    </row>
    <row r="919" spans="1:1" ht="15.75" hidden="1" customHeight="1" x14ac:dyDescent="0.25">
      <c r="A919" s="6"/>
    </row>
    <row r="920" spans="1:1" ht="15.75" hidden="1" customHeight="1" x14ac:dyDescent="0.25">
      <c r="A920" s="6"/>
    </row>
    <row r="921" spans="1:1" ht="15.75" hidden="1" customHeight="1" x14ac:dyDescent="0.25">
      <c r="A921" s="6"/>
    </row>
    <row r="922" spans="1:1" ht="15.75" hidden="1" customHeight="1" x14ac:dyDescent="0.25">
      <c r="A922" s="6"/>
    </row>
    <row r="923" spans="1:1" ht="15.75" hidden="1" customHeight="1" x14ac:dyDescent="0.25">
      <c r="A923" s="6"/>
    </row>
    <row r="924" spans="1:1" ht="15.75" hidden="1" customHeight="1" x14ac:dyDescent="0.25">
      <c r="A924" s="6"/>
    </row>
    <row r="925" spans="1:1" ht="15.75" hidden="1" customHeight="1" x14ac:dyDescent="0.25">
      <c r="A925" s="6"/>
    </row>
    <row r="926" spans="1:1" ht="15.75" hidden="1" customHeight="1" x14ac:dyDescent="0.25">
      <c r="A926" s="6"/>
    </row>
    <row r="927" spans="1:1" ht="15.75" hidden="1" customHeight="1" x14ac:dyDescent="0.25">
      <c r="A927" s="6"/>
    </row>
    <row r="928" spans="1:1" ht="15.75" hidden="1" customHeight="1" x14ac:dyDescent="0.25">
      <c r="A928" s="6"/>
    </row>
    <row r="929" spans="1:1" ht="15.75" hidden="1" customHeight="1" x14ac:dyDescent="0.25">
      <c r="A929" s="6"/>
    </row>
    <row r="930" spans="1:1" ht="15.75" hidden="1" customHeight="1" x14ac:dyDescent="0.25">
      <c r="A930" s="6"/>
    </row>
    <row r="931" spans="1:1" ht="15.75" hidden="1" customHeight="1" x14ac:dyDescent="0.25">
      <c r="A931" s="6"/>
    </row>
    <row r="932" spans="1:1" ht="15.75" hidden="1" customHeight="1" x14ac:dyDescent="0.25">
      <c r="A932" s="6"/>
    </row>
    <row r="933" spans="1:1" ht="15.75" hidden="1" customHeight="1" x14ac:dyDescent="0.25">
      <c r="A933" s="6"/>
    </row>
    <row r="934" spans="1:1" ht="15.75" hidden="1" customHeight="1" x14ac:dyDescent="0.25">
      <c r="A934" s="6"/>
    </row>
    <row r="935" spans="1:1" ht="15.75" hidden="1" customHeight="1" x14ac:dyDescent="0.25">
      <c r="A935" s="6"/>
    </row>
    <row r="936" spans="1:1" ht="15.75" hidden="1" customHeight="1" x14ac:dyDescent="0.25">
      <c r="A936" s="6"/>
    </row>
    <row r="937" spans="1:1" ht="15.75" hidden="1" customHeight="1" x14ac:dyDescent="0.25">
      <c r="A937" s="6"/>
    </row>
    <row r="938" spans="1:1" ht="15.75" hidden="1" customHeight="1" x14ac:dyDescent="0.25">
      <c r="A938" s="6"/>
    </row>
    <row r="939" spans="1:1" ht="15.75" hidden="1" customHeight="1" x14ac:dyDescent="0.25">
      <c r="A939" s="6"/>
    </row>
    <row r="940" spans="1:1" ht="15.75" hidden="1" customHeight="1" x14ac:dyDescent="0.25">
      <c r="A940" s="6"/>
    </row>
    <row r="941" spans="1:1" ht="15.75" hidden="1" customHeight="1" x14ac:dyDescent="0.25">
      <c r="A941" s="6"/>
    </row>
    <row r="942" spans="1:1" ht="15.75" hidden="1" customHeight="1" x14ac:dyDescent="0.25">
      <c r="A942" s="6"/>
    </row>
    <row r="943" spans="1:1" ht="15.75" hidden="1" customHeight="1" x14ac:dyDescent="0.25">
      <c r="A943" s="6"/>
    </row>
    <row r="944" spans="1:1" ht="15.75" hidden="1" customHeight="1" x14ac:dyDescent="0.25">
      <c r="A944" s="6"/>
    </row>
    <row r="945" spans="1:1" ht="15.75" hidden="1" customHeight="1" x14ac:dyDescent="0.25">
      <c r="A945" s="6"/>
    </row>
    <row r="946" spans="1:1" ht="15.75" hidden="1" customHeight="1" x14ac:dyDescent="0.25">
      <c r="A946" s="6"/>
    </row>
    <row r="947" spans="1:1" ht="15.75" hidden="1" customHeight="1" x14ac:dyDescent="0.25">
      <c r="A947" s="6"/>
    </row>
    <row r="948" spans="1:1" ht="15.75" hidden="1" customHeight="1" x14ac:dyDescent="0.25">
      <c r="A948" s="6"/>
    </row>
    <row r="949" spans="1:1" ht="15.75" hidden="1" customHeight="1" x14ac:dyDescent="0.25">
      <c r="A949" s="6"/>
    </row>
    <row r="950" spans="1:1" ht="15.75" hidden="1" customHeight="1" x14ac:dyDescent="0.25">
      <c r="A950" s="6"/>
    </row>
    <row r="951" spans="1:1" ht="15.75" hidden="1" customHeight="1" x14ac:dyDescent="0.25">
      <c r="A951" s="6"/>
    </row>
    <row r="952" spans="1:1" ht="15.75" hidden="1" customHeight="1" x14ac:dyDescent="0.25">
      <c r="A952" s="6"/>
    </row>
    <row r="953" spans="1:1" ht="15.75" hidden="1" customHeight="1" x14ac:dyDescent="0.25">
      <c r="A953" s="6"/>
    </row>
    <row r="954" spans="1:1" ht="15.75" hidden="1" customHeight="1" x14ac:dyDescent="0.25">
      <c r="A954" s="6"/>
    </row>
    <row r="955" spans="1:1" ht="15.75" hidden="1" customHeight="1" x14ac:dyDescent="0.25">
      <c r="A955" s="6"/>
    </row>
    <row r="956" spans="1:1" ht="15.75" hidden="1" customHeight="1" x14ac:dyDescent="0.25">
      <c r="A956" s="6"/>
    </row>
    <row r="957" spans="1:1" ht="15.75" hidden="1" customHeight="1" x14ac:dyDescent="0.25">
      <c r="A957" s="6"/>
    </row>
    <row r="958" spans="1:1" ht="15.75" hidden="1" customHeight="1" x14ac:dyDescent="0.25">
      <c r="A958" s="6"/>
    </row>
    <row r="959" spans="1:1" ht="15.75" hidden="1" customHeight="1" x14ac:dyDescent="0.25">
      <c r="A959" s="6"/>
    </row>
    <row r="960" spans="1:1" ht="15.75" hidden="1" customHeight="1" x14ac:dyDescent="0.25">
      <c r="A960" s="6"/>
    </row>
    <row r="961" spans="1:1" ht="15.75" hidden="1" customHeight="1" x14ac:dyDescent="0.25">
      <c r="A961" s="6"/>
    </row>
    <row r="962" spans="1:1" ht="15.75" hidden="1" customHeight="1" x14ac:dyDescent="0.25">
      <c r="A962" s="6"/>
    </row>
    <row r="963" spans="1:1" ht="15.75" hidden="1" customHeight="1" x14ac:dyDescent="0.25">
      <c r="A963" s="6"/>
    </row>
    <row r="964" spans="1:1" ht="15.75" hidden="1" customHeight="1" x14ac:dyDescent="0.25">
      <c r="A964" s="6"/>
    </row>
    <row r="965" spans="1:1" ht="15.75" hidden="1" customHeight="1" x14ac:dyDescent="0.25">
      <c r="A965" s="6"/>
    </row>
    <row r="966" spans="1:1" ht="15.75" hidden="1" customHeight="1" x14ac:dyDescent="0.25">
      <c r="A966" s="6"/>
    </row>
    <row r="967" spans="1:1" ht="15.75" hidden="1" customHeight="1" x14ac:dyDescent="0.25">
      <c r="A967" s="6"/>
    </row>
    <row r="968" spans="1:1" ht="15.75" hidden="1" customHeight="1" x14ac:dyDescent="0.25">
      <c r="A968" s="6"/>
    </row>
    <row r="969" spans="1:1" ht="15.75" hidden="1" customHeight="1" x14ac:dyDescent="0.25">
      <c r="A969" s="6"/>
    </row>
    <row r="970" spans="1:1" ht="15.75" hidden="1" customHeight="1" x14ac:dyDescent="0.25">
      <c r="A970" s="6"/>
    </row>
    <row r="971" spans="1:1" ht="15.75" hidden="1" customHeight="1" x14ac:dyDescent="0.25">
      <c r="A971" s="6"/>
    </row>
    <row r="972" spans="1:1" ht="15.75" hidden="1" customHeight="1" x14ac:dyDescent="0.25">
      <c r="A972" s="6"/>
    </row>
    <row r="973" spans="1:1" ht="15.75" hidden="1" customHeight="1" x14ac:dyDescent="0.25">
      <c r="A973" s="6"/>
    </row>
    <row r="974" spans="1:1" ht="15.75" hidden="1" customHeight="1" x14ac:dyDescent="0.25">
      <c r="A974" s="6"/>
    </row>
    <row r="975" spans="1:1" ht="15.75" hidden="1" customHeight="1" x14ac:dyDescent="0.25">
      <c r="A975" s="6"/>
    </row>
    <row r="976" spans="1:1" ht="15.75" hidden="1" customHeight="1" x14ac:dyDescent="0.25">
      <c r="A976" s="6"/>
    </row>
    <row r="977" spans="1:1" ht="15.75" hidden="1" customHeight="1" x14ac:dyDescent="0.25">
      <c r="A977" s="6"/>
    </row>
    <row r="978" spans="1:1" ht="15.75" hidden="1" customHeight="1" x14ac:dyDescent="0.25">
      <c r="A978" s="6"/>
    </row>
    <row r="979" spans="1:1" ht="15.75" hidden="1" customHeight="1" x14ac:dyDescent="0.25">
      <c r="A979" s="6"/>
    </row>
    <row r="980" spans="1:1" ht="15.75" hidden="1" customHeight="1" x14ac:dyDescent="0.25">
      <c r="A980" s="6"/>
    </row>
    <row r="981" spans="1:1" ht="15.75" hidden="1" customHeight="1" x14ac:dyDescent="0.25">
      <c r="A981" s="6"/>
    </row>
    <row r="982" spans="1:1" ht="15.75" hidden="1" customHeight="1" x14ac:dyDescent="0.25">
      <c r="A982" s="6"/>
    </row>
    <row r="983" spans="1:1" ht="15.75" hidden="1" customHeight="1" x14ac:dyDescent="0.25">
      <c r="A983" s="6"/>
    </row>
    <row r="984" spans="1:1" ht="15.75" hidden="1" customHeight="1" x14ac:dyDescent="0.25">
      <c r="A984" s="6"/>
    </row>
    <row r="985" spans="1:1" ht="15.75" hidden="1" customHeight="1" x14ac:dyDescent="0.25">
      <c r="A985" s="6"/>
    </row>
    <row r="986" spans="1:1" ht="15.75" hidden="1" customHeight="1" x14ac:dyDescent="0.25">
      <c r="A986" s="6"/>
    </row>
    <row r="987" spans="1:1" ht="15.75" hidden="1" customHeight="1" x14ac:dyDescent="0.25">
      <c r="A987" s="6"/>
    </row>
    <row r="988" spans="1:1" ht="15.75" hidden="1" customHeight="1" x14ac:dyDescent="0.25">
      <c r="A988" s="6"/>
    </row>
    <row r="989" spans="1:1" ht="15.75" hidden="1" customHeight="1" x14ac:dyDescent="0.25">
      <c r="A989" s="6"/>
    </row>
    <row r="990" spans="1:1" ht="15.75" hidden="1" customHeight="1" x14ac:dyDescent="0.25">
      <c r="A990" s="6"/>
    </row>
    <row r="991" spans="1:1" ht="15.75" hidden="1" customHeight="1" x14ac:dyDescent="0.25">
      <c r="A991" s="6"/>
    </row>
    <row r="992" spans="1:1" ht="15.75" hidden="1" customHeight="1" x14ac:dyDescent="0.25">
      <c r="A992" s="6"/>
    </row>
    <row r="993" spans="1:1" ht="15.75" hidden="1" customHeight="1" x14ac:dyDescent="0.25">
      <c r="A993" s="6"/>
    </row>
    <row r="994" spans="1:1" ht="15.75" hidden="1" customHeight="1" x14ac:dyDescent="0.25">
      <c r="A994" s="6"/>
    </row>
    <row r="995" spans="1:1" ht="15.75" hidden="1" customHeight="1" x14ac:dyDescent="0.25">
      <c r="A995" s="6"/>
    </row>
    <row r="996" spans="1:1" ht="15.75" hidden="1" customHeight="1" x14ac:dyDescent="0.25">
      <c r="A996" s="6"/>
    </row>
    <row r="997" spans="1:1" ht="15.75" hidden="1" customHeight="1" x14ac:dyDescent="0.25">
      <c r="A997" s="6"/>
    </row>
    <row r="998" spans="1:1" ht="15.75" hidden="1" customHeight="1" x14ac:dyDescent="0.25">
      <c r="A998" s="6"/>
    </row>
    <row r="999" spans="1:1" ht="15.75" hidden="1" customHeight="1" x14ac:dyDescent="0.25">
      <c r="A999" s="6"/>
    </row>
    <row r="1000" spans="1:1" ht="15.75" hidden="1" customHeight="1" x14ac:dyDescent="0.25">
      <c r="A1000" s="6"/>
    </row>
  </sheetData>
  <pageMargins left="0.70866141732283472" right="0.70866141732283472" top="0.74803149606299213" bottom="0.74803149606299213" header="0" footer="0"/>
  <pageSetup paperSize="9" orientation="landscape" verticalDpi="0" r:id="rId1"/>
  <headerFooter>
    <oddHeader>&amp;LPolitisko partiju aptauja par fiskālās disciplīnas jautājumiem</oddHeader>
    <oddFooter>&amp;LFiskālās disciplīnas padome&amp;C&amp;P no &amp;R&amp;D</oddFooter>
  </headerFooter>
  <ignoredErrors>
    <ignoredError sqref="A3:A6" numberStoredAsText="1"/>
  </ignoredError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2E5"/>
  </sheetPr>
  <dimension ref="A1:Z1000"/>
  <sheetViews>
    <sheetView zoomScale="85" zoomScaleNormal="85" workbookViewId="0"/>
  </sheetViews>
  <sheetFormatPr defaultColWidth="0" defaultRowHeight="15" customHeight="1" zeroHeight="1" x14ac:dyDescent="0.25"/>
  <cols>
    <col min="1" max="1" width="9.140625" customWidth="1"/>
    <col min="2" max="2" width="38.140625" customWidth="1"/>
    <col min="3" max="15" width="4.7109375" customWidth="1"/>
    <col min="16" max="16" width="1.28515625" customWidth="1"/>
    <col min="17" max="26" width="8.7109375" hidden="1" customWidth="1"/>
    <col min="27" max="16384" width="14.42578125" hidden="1"/>
  </cols>
  <sheetData>
    <row r="1" spans="1:26" ht="15.75" customHeight="1" x14ac:dyDescent="0.25">
      <c r="A1" s="233" t="s">
        <v>568</v>
      </c>
      <c r="B1" s="11"/>
      <c r="C1" s="11"/>
      <c r="D1" s="11"/>
      <c r="E1" s="11"/>
      <c r="F1" s="11"/>
      <c r="G1" s="11"/>
      <c r="H1" s="11"/>
      <c r="I1" s="11"/>
      <c r="J1" s="11"/>
      <c r="K1" s="11"/>
      <c r="L1" s="11"/>
      <c r="M1" s="11"/>
      <c r="N1" s="11"/>
      <c r="O1" s="11"/>
      <c r="P1" s="11"/>
      <c r="Q1" s="43"/>
      <c r="R1" s="43"/>
      <c r="S1" s="43"/>
      <c r="T1" s="43"/>
      <c r="U1" s="43"/>
      <c r="V1" s="43"/>
      <c r="W1" s="43"/>
      <c r="X1" s="43"/>
      <c r="Y1" s="43"/>
      <c r="Z1" s="43"/>
    </row>
    <row r="2" spans="1:26" ht="135.75" x14ac:dyDescent="0.25">
      <c r="A2" s="17" t="s">
        <v>23</v>
      </c>
      <c r="B2" s="44" t="s">
        <v>88</v>
      </c>
      <c r="C2" s="45" t="s">
        <v>564</v>
      </c>
      <c r="D2" s="45" t="s">
        <v>89</v>
      </c>
      <c r="E2" s="45" t="s">
        <v>90</v>
      </c>
      <c r="F2" s="45" t="s">
        <v>91</v>
      </c>
      <c r="G2" s="45"/>
      <c r="H2" s="46"/>
      <c r="I2" s="46"/>
      <c r="J2" s="46"/>
      <c r="K2" s="46"/>
      <c r="L2" s="46"/>
      <c r="M2" s="46"/>
      <c r="N2" s="46"/>
      <c r="O2" s="46"/>
      <c r="P2" s="11"/>
      <c r="Q2" s="43"/>
      <c r="R2" s="43"/>
      <c r="S2" s="43"/>
      <c r="T2" s="43"/>
      <c r="U2" s="43"/>
      <c r="V2" s="43"/>
      <c r="W2" s="43"/>
      <c r="X2" s="43"/>
      <c r="Y2" s="43"/>
      <c r="Z2" s="43"/>
    </row>
    <row r="3" spans="1:26" ht="15.75" customHeight="1" x14ac:dyDescent="0.25">
      <c r="A3" s="17" t="s">
        <v>25</v>
      </c>
      <c r="B3" s="47" t="s">
        <v>92</v>
      </c>
      <c r="C3" s="33"/>
      <c r="D3" s="33"/>
      <c r="E3" s="33"/>
      <c r="F3" s="33"/>
      <c r="G3" s="33"/>
      <c r="H3" s="33"/>
      <c r="I3" s="33"/>
      <c r="J3" s="33"/>
      <c r="K3" s="33"/>
      <c r="L3" s="33"/>
      <c r="M3" s="33"/>
      <c r="N3" s="33"/>
      <c r="O3" s="34"/>
      <c r="P3" s="11"/>
      <c r="Q3" s="43"/>
      <c r="R3" s="43"/>
      <c r="S3" s="43"/>
      <c r="T3" s="43"/>
      <c r="U3" s="43"/>
      <c r="V3" s="43"/>
      <c r="W3" s="43"/>
      <c r="X3" s="43"/>
      <c r="Y3" s="43"/>
      <c r="Z3" s="43"/>
    </row>
    <row r="4" spans="1:26" ht="15.75" customHeight="1" x14ac:dyDescent="0.25">
      <c r="A4" s="17" t="s">
        <v>93</v>
      </c>
      <c r="B4" s="48">
        <v>2019</v>
      </c>
      <c r="C4" s="49">
        <f>'Budžeta ieņēmumi un izdevumi'!D16-'Budžeta ieņēmumi un izdevumi'!I16</f>
        <v>0.2168328326184894</v>
      </c>
      <c r="D4" s="49"/>
      <c r="E4" s="49"/>
      <c r="F4" s="49"/>
      <c r="G4" s="49"/>
      <c r="H4" s="49"/>
      <c r="I4" s="49"/>
      <c r="J4" s="49"/>
      <c r="K4" s="49"/>
      <c r="L4" s="49"/>
      <c r="M4" s="49"/>
      <c r="N4" s="49"/>
      <c r="O4" s="49"/>
      <c r="P4" s="11"/>
      <c r="Q4" s="43"/>
      <c r="R4" s="43"/>
      <c r="S4" s="43"/>
      <c r="T4" s="43"/>
      <c r="U4" s="43"/>
      <c r="V4" s="43"/>
      <c r="W4" s="43"/>
      <c r="X4" s="43"/>
      <c r="Y4" s="43"/>
      <c r="Z4" s="43"/>
    </row>
    <row r="5" spans="1:26" ht="15.75" customHeight="1" x14ac:dyDescent="0.25">
      <c r="A5" s="17" t="s">
        <v>94</v>
      </c>
      <c r="B5" s="48">
        <v>2020</v>
      </c>
      <c r="C5" s="49">
        <f>'Budžeta ieņēmumi un izdevumi'!E16-'Budžeta ieņēmumi un izdevumi'!J16</f>
        <v>-0.34937094495942045</v>
      </c>
      <c r="D5" s="49"/>
      <c r="E5" s="49"/>
      <c r="F5" s="49"/>
      <c r="G5" s="49"/>
      <c r="H5" s="49"/>
      <c r="I5" s="49"/>
      <c r="J5" s="49"/>
      <c r="K5" s="49"/>
      <c r="L5" s="49"/>
      <c r="M5" s="49"/>
      <c r="N5" s="49"/>
      <c r="O5" s="49"/>
      <c r="P5" s="11"/>
      <c r="Q5" s="43"/>
      <c r="R5" s="43"/>
      <c r="S5" s="43"/>
      <c r="T5" s="43"/>
      <c r="U5" s="43"/>
      <c r="V5" s="43"/>
      <c r="W5" s="43"/>
      <c r="X5" s="43"/>
      <c r="Y5" s="43"/>
      <c r="Z5" s="43"/>
    </row>
    <row r="6" spans="1:26" ht="15.75" customHeight="1" x14ac:dyDescent="0.25">
      <c r="A6" s="17" t="s">
        <v>95</v>
      </c>
      <c r="B6" s="48">
        <v>2021</v>
      </c>
      <c r="C6" s="49">
        <f>'Budžeta ieņēmumi un izdevumi'!F16-'Budžeta ieņēmumi un izdevumi'!K16</f>
        <v>-0.88629868316893612</v>
      </c>
      <c r="D6" s="49"/>
      <c r="E6" s="49"/>
      <c r="F6" s="49"/>
      <c r="G6" s="49"/>
      <c r="H6" s="49"/>
      <c r="I6" s="49"/>
      <c r="J6" s="49"/>
      <c r="K6" s="49"/>
      <c r="L6" s="49"/>
      <c r="M6" s="49"/>
      <c r="N6" s="49"/>
      <c r="O6" s="49"/>
      <c r="P6" s="11"/>
      <c r="Q6" s="43"/>
      <c r="R6" s="43"/>
      <c r="S6" s="43"/>
      <c r="T6" s="43"/>
      <c r="U6" s="43"/>
      <c r="V6" s="43"/>
      <c r="W6" s="43"/>
      <c r="X6" s="43"/>
      <c r="Y6" s="43"/>
      <c r="Z6" s="43"/>
    </row>
    <row r="7" spans="1:26" ht="15.75" customHeight="1" x14ac:dyDescent="0.25">
      <c r="A7" s="17" t="s">
        <v>96</v>
      </c>
      <c r="B7" s="48">
        <v>2022</v>
      </c>
      <c r="C7" s="49">
        <f>'Budžeta ieņēmumi un izdevumi'!G16-'Budžeta ieņēmumi un izdevumi'!L16</f>
        <v>-0.96558846349410232</v>
      </c>
      <c r="D7" s="49"/>
      <c r="E7" s="49"/>
      <c r="F7" s="49"/>
      <c r="G7" s="49"/>
      <c r="H7" s="49"/>
      <c r="I7" s="49"/>
      <c r="J7" s="49"/>
      <c r="K7" s="49"/>
      <c r="L7" s="49"/>
      <c r="M7" s="49"/>
      <c r="N7" s="49"/>
      <c r="O7" s="49"/>
      <c r="P7" s="11"/>
      <c r="Q7" s="43"/>
      <c r="R7" s="43"/>
      <c r="S7" s="43"/>
      <c r="T7" s="43"/>
      <c r="U7" s="43"/>
      <c r="V7" s="43"/>
      <c r="W7" s="43"/>
      <c r="X7" s="43"/>
      <c r="Y7" s="43"/>
      <c r="Z7" s="43"/>
    </row>
    <row r="8" spans="1:26" ht="15.75" customHeight="1" x14ac:dyDescent="0.25">
      <c r="A8" s="17" t="s">
        <v>26</v>
      </c>
      <c r="B8" s="250" t="s">
        <v>97</v>
      </c>
      <c r="C8" s="239"/>
      <c r="D8" s="239"/>
      <c r="E8" s="239"/>
      <c r="F8" s="239"/>
      <c r="G8" s="239"/>
      <c r="H8" s="239"/>
      <c r="I8" s="239"/>
      <c r="J8" s="239"/>
      <c r="K8" s="239"/>
      <c r="L8" s="239"/>
      <c r="M8" s="239"/>
      <c r="N8" s="239"/>
      <c r="O8" s="240"/>
      <c r="P8" s="11"/>
      <c r="Q8" s="43"/>
      <c r="R8" s="43"/>
      <c r="S8" s="43"/>
      <c r="T8" s="43"/>
      <c r="U8" s="43"/>
      <c r="V8" s="43"/>
      <c r="W8" s="43"/>
      <c r="X8" s="43"/>
      <c r="Y8" s="43"/>
      <c r="Z8" s="43"/>
    </row>
    <row r="9" spans="1:26" ht="15.75" customHeight="1" x14ac:dyDescent="0.25">
      <c r="A9" s="17" t="s">
        <v>98</v>
      </c>
      <c r="B9" s="48">
        <v>2019</v>
      </c>
      <c r="C9" s="50">
        <f>'Valsts parāds'!D4-'Valsts parāds'!D9</f>
        <v>-0.21683283261848629</v>
      </c>
      <c r="D9" s="50"/>
      <c r="E9" s="50"/>
      <c r="F9" s="50"/>
      <c r="G9" s="50"/>
      <c r="H9" s="50"/>
      <c r="I9" s="50"/>
      <c r="J9" s="50"/>
      <c r="K9" s="50"/>
      <c r="L9" s="50"/>
      <c r="M9" s="50"/>
      <c r="N9" s="50"/>
      <c r="O9" s="50"/>
      <c r="P9" s="11"/>
      <c r="Q9" s="43"/>
      <c r="R9" s="43"/>
      <c r="S9" s="43"/>
      <c r="T9" s="43"/>
      <c r="U9" s="43"/>
      <c r="V9" s="43"/>
      <c r="W9" s="43"/>
      <c r="X9" s="43"/>
      <c r="Y9" s="43"/>
      <c r="Z9" s="43"/>
    </row>
    <row r="10" spans="1:26" ht="15.75" customHeight="1" x14ac:dyDescent="0.25">
      <c r="A10" s="17" t="s">
        <v>99</v>
      </c>
      <c r="B10" s="48">
        <v>2020</v>
      </c>
      <c r="C10" s="49">
        <f>'Valsts parāds'!E4-'Valsts parāds'!E9</f>
        <v>-1.0471483886059332</v>
      </c>
      <c r="D10" s="49"/>
      <c r="E10" s="49"/>
      <c r="F10" s="49"/>
      <c r="G10" s="49"/>
      <c r="H10" s="49"/>
      <c r="I10" s="49"/>
      <c r="J10" s="49"/>
      <c r="K10" s="49"/>
      <c r="L10" s="49"/>
      <c r="M10" s="49"/>
      <c r="N10" s="49"/>
      <c r="O10" s="49"/>
      <c r="P10" s="11"/>
      <c r="Q10" s="43"/>
      <c r="R10" s="43"/>
      <c r="S10" s="43"/>
      <c r="T10" s="43"/>
      <c r="U10" s="43"/>
      <c r="V10" s="43"/>
      <c r="W10" s="43"/>
      <c r="X10" s="43"/>
      <c r="Y10" s="43"/>
      <c r="Z10" s="43"/>
    </row>
    <row r="11" spans="1:26" ht="15.75" customHeight="1" x14ac:dyDescent="0.25">
      <c r="A11" s="17" t="s">
        <v>100</v>
      </c>
      <c r="B11" s="48">
        <v>2021</v>
      </c>
      <c r="C11" s="49">
        <f>'Valsts parāds'!F4-'Valsts parāds'!F9</f>
        <v>-0.55158470563920758</v>
      </c>
      <c r="D11" s="49"/>
      <c r="E11" s="49"/>
      <c r="F11" s="49"/>
      <c r="G11" s="49"/>
      <c r="H11" s="49"/>
      <c r="I11" s="49"/>
      <c r="J11" s="49"/>
      <c r="K11" s="49"/>
      <c r="L11" s="49"/>
      <c r="M11" s="49"/>
      <c r="N11" s="49"/>
      <c r="O11" s="49"/>
      <c r="P11" s="11"/>
      <c r="Q11" s="43"/>
      <c r="R11" s="43"/>
      <c r="S11" s="43"/>
      <c r="T11" s="43"/>
      <c r="U11" s="43"/>
      <c r="V11" s="43"/>
      <c r="W11" s="43"/>
      <c r="X11" s="43"/>
      <c r="Y11" s="43"/>
      <c r="Z11" s="43"/>
    </row>
    <row r="12" spans="1:26" ht="15.75" customHeight="1" x14ac:dyDescent="0.25">
      <c r="A12" s="17" t="s">
        <v>101</v>
      </c>
      <c r="B12" s="48">
        <v>2022</v>
      </c>
      <c r="C12" s="51">
        <f>'Valsts parāds'!G4-'Valsts parāds'!G9</f>
        <v>-1.5990468325579599</v>
      </c>
      <c r="D12" s="51"/>
      <c r="E12" s="51"/>
      <c r="F12" s="51"/>
      <c r="G12" s="51"/>
      <c r="H12" s="51"/>
      <c r="I12" s="51"/>
      <c r="J12" s="51"/>
      <c r="K12" s="51"/>
      <c r="L12" s="51"/>
      <c r="M12" s="51"/>
      <c r="N12" s="51"/>
      <c r="O12" s="51"/>
      <c r="P12" s="11"/>
      <c r="Q12" s="43"/>
      <c r="R12" s="43"/>
      <c r="S12" s="43"/>
      <c r="T12" s="43"/>
      <c r="U12" s="43"/>
      <c r="V12" s="43"/>
      <c r="W12" s="43"/>
      <c r="X12" s="43"/>
      <c r="Y12" s="43"/>
      <c r="Z12" s="43"/>
    </row>
    <row r="13" spans="1:26" ht="30.75" customHeight="1" x14ac:dyDescent="0.25">
      <c r="A13" s="39" t="s">
        <v>27</v>
      </c>
      <c r="B13" s="250" t="s">
        <v>102</v>
      </c>
      <c r="C13" s="239"/>
      <c r="D13" s="239"/>
      <c r="E13" s="239"/>
      <c r="F13" s="239"/>
      <c r="G13" s="239"/>
      <c r="H13" s="239"/>
      <c r="I13" s="239"/>
      <c r="J13" s="239"/>
      <c r="K13" s="239"/>
      <c r="L13" s="239"/>
      <c r="M13" s="239"/>
      <c r="N13" s="239"/>
      <c r="O13" s="240"/>
      <c r="P13" s="11"/>
      <c r="Q13" s="43"/>
      <c r="R13" s="43"/>
      <c r="S13" s="43"/>
      <c r="T13" s="43"/>
      <c r="U13" s="43"/>
      <c r="V13" s="43"/>
      <c r="W13" s="43"/>
      <c r="X13" s="43"/>
      <c r="Y13" s="43"/>
      <c r="Z13" s="43"/>
    </row>
    <row r="14" spans="1:26" ht="15.75" customHeight="1" x14ac:dyDescent="0.25">
      <c r="A14" s="17" t="s">
        <v>103</v>
      </c>
      <c r="B14" s="48">
        <v>2019</v>
      </c>
      <c r="C14" s="50">
        <f>'Budžeta ieņēmumi un izdevumi'!D14-'Budžeta ieņēmumi un izdevumi'!I14</f>
        <v>1.6291967525415174E-2</v>
      </c>
      <c r="D14" s="50"/>
      <c r="E14" s="50"/>
      <c r="F14" s="50"/>
      <c r="G14" s="50"/>
      <c r="H14" s="50"/>
      <c r="I14" s="50"/>
      <c r="J14" s="50"/>
      <c r="K14" s="50"/>
      <c r="L14" s="50"/>
      <c r="M14" s="50"/>
      <c r="N14" s="50"/>
      <c r="O14" s="50"/>
      <c r="P14" s="11"/>
      <c r="Q14" s="43"/>
      <c r="R14" s="43"/>
      <c r="S14" s="43"/>
      <c r="T14" s="43"/>
      <c r="U14" s="43"/>
      <c r="V14" s="43"/>
      <c r="W14" s="43"/>
      <c r="X14" s="43"/>
      <c r="Y14" s="43"/>
      <c r="Z14" s="43"/>
    </row>
    <row r="15" spans="1:26" ht="15.75" customHeight="1" x14ac:dyDescent="0.25">
      <c r="A15" s="17" t="s">
        <v>104</v>
      </c>
      <c r="B15" s="48">
        <v>2020</v>
      </c>
      <c r="C15" s="49">
        <f>'Budžeta ieņēmumi un izdevumi'!E14-'Budžeta ieņēmumi un izdevumi'!J14</f>
        <v>7.6985107523739771E-2</v>
      </c>
      <c r="D15" s="49"/>
      <c r="E15" s="49"/>
      <c r="F15" s="49"/>
      <c r="G15" s="49"/>
      <c r="H15" s="49"/>
      <c r="I15" s="49"/>
      <c r="J15" s="49"/>
      <c r="K15" s="49"/>
      <c r="L15" s="49"/>
      <c r="M15" s="49"/>
      <c r="N15" s="49"/>
      <c r="O15" s="49"/>
      <c r="P15" s="11"/>
      <c r="Q15" s="43"/>
      <c r="R15" s="43"/>
      <c r="S15" s="43"/>
      <c r="T15" s="43"/>
      <c r="U15" s="43"/>
      <c r="V15" s="43"/>
      <c r="W15" s="43"/>
      <c r="X15" s="43"/>
      <c r="Y15" s="43"/>
      <c r="Z15" s="43"/>
    </row>
    <row r="16" spans="1:26" ht="15.75" customHeight="1" x14ac:dyDescent="0.25">
      <c r="A16" s="17" t="s">
        <v>105</v>
      </c>
      <c r="B16" s="48">
        <v>2021</v>
      </c>
      <c r="C16" s="49">
        <f>'Budžeta ieņēmumi un izdevumi'!F14-'Budžeta ieņēmumi un izdevumi'!K14</f>
        <v>8.7621038235905502E-2</v>
      </c>
      <c r="D16" s="49"/>
      <c r="E16" s="49"/>
      <c r="F16" s="49"/>
      <c r="G16" s="49"/>
      <c r="H16" s="49"/>
      <c r="I16" s="49"/>
      <c r="J16" s="49"/>
      <c r="K16" s="49"/>
      <c r="L16" s="49"/>
      <c r="M16" s="49"/>
      <c r="N16" s="49"/>
      <c r="O16" s="49"/>
      <c r="P16" s="11"/>
      <c r="Q16" s="43"/>
      <c r="R16" s="43"/>
      <c r="S16" s="43"/>
      <c r="T16" s="43"/>
      <c r="U16" s="43"/>
      <c r="V16" s="43"/>
      <c r="W16" s="43"/>
      <c r="X16" s="43"/>
      <c r="Y16" s="43"/>
      <c r="Z16" s="43"/>
    </row>
    <row r="17" spans="1:26" ht="15.75" customHeight="1" x14ac:dyDescent="0.25">
      <c r="A17" s="17" t="s">
        <v>106</v>
      </c>
      <c r="B17" s="48">
        <v>2022</v>
      </c>
      <c r="C17" s="51">
        <f>'Budžeta ieņēmumi un izdevumi'!G14-'Budžeta ieņēmumi un izdevumi'!L14</f>
        <v>0.12469787225223072</v>
      </c>
      <c r="D17" s="51"/>
      <c r="E17" s="51"/>
      <c r="F17" s="51"/>
      <c r="G17" s="51"/>
      <c r="H17" s="51"/>
      <c r="I17" s="51"/>
      <c r="J17" s="51"/>
      <c r="K17" s="51"/>
      <c r="L17" s="51"/>
      <c r="M17" s="51"/>
      <c r="N17" s="51"/>
      <c r="O17" s="51"/>
      <c r="P17" s="11"/>
      <c r="Q17" s="43"/>
      <c r="R17" s="43"/>
      <c r="S17" s="43"/>
      <c r="T17" s="43"/>
      <c r="U17" s="43"/>
      <c r="V17" s="43"/>
      <c r="W17" s="43"/>
      <c r="X17" s="43"/>
      <c r="Y17" s="43"/>
      <c r="Z17" s="43"/>
    </row>
    <row r="18" spans="1:26" ht="15.75" x14ac:dyDescent="0.25">
      <c r="A18" s="39" t="s">
        <v>28</v>
      </c>
      <c r="B18" s="251" t="s">
        <v>565</v>
      </c>
      <c r="C18" s="252"/>
      <c r="D18" s="252"/>
      <c r="E18" s="252"/>
      <c r="F18" s="252"/>
      <c r="G18" s="252"/>
      <c r="H18" s="252"/>
      <c r="I18" s="252"/>
      <c r="J18" s="252"/>
      <c r="K18" s="252"/>
      <c r="L18" s="252"/>
      <c r="M18" s="252"/>
      <c r="N18" s="252"/>
      <c r="O18" s="253"/>
      <c r="P18" s="11"/>
      <c r="Q18" s="43"/>
      <c r="R18" s="43"/>
      <c r="S18" s="43"/>
      <c r="T18" s="43"/>
      <c r="U18" s="43"/>
      <c r="V18" s="43"/>
      <c r="W18" s="43"/>
      <c r="X18" s="43"/>
      <c r="Y18" s="43"/>
      <c r="Z18" s="43"/>
    </row>
    <row r="19" spans="1:26" ht="15.75" customHeight="1" x14ac:dyDescent="0.25">
      <c r="A19" s="17" t="s">
        <v>107</v>
      </c>
      <c r="B19" s="52" t="s">
        <v>108</v>
      </c>
      <c r="C19" s="53">
        <v>-0.12360535728306876</v>
      </c>
      <c r="D19" s="53"/>
      <c r="E19" s="53"/>
      <c r="F19" s="53"/>
      <c r="G19" s="53"/>
      <c r="H19" s="53"/>
      <c r="I19" s="53"/>
      <c r="J19" s="53"/>
      <c r="K19" s="53"/>
      <c r="L19" s="53"/>
      <c r="M19" s="53"/>
      <c r="N19" s="53"/>
      <c r="O19" s="53"/>
      <c r="P19" s="11"/>
      <c r="Q19" s="43"/>
      <c r="R19" s="43"/>
      <c r="S19" s="43"/>
      <c r="T19" s="43"/>
      <c r="U19" s="43"/>
      <c r="V19" s="43"/>
      <c r="W19" s="43"/>
      <c r="X19" s="43"/>
      <c r="Y19" s="43"/>
      <c r="Z19" s="43"/>
    </row>
    <row r="20" spans="1:26" ht="15.75" customHeight="1" x14ac:dyDescent="0.25">
      <c r="A20" s="17" t="s">
        <v>109</v>
      </c>
      <c r="B20" s="54" t="s">
        <v>110</v>
      </c>
      <c r="C20" s="26"/>
      <c r="D20" s="26"/>
      <c r="E20" s="26"/>
      <c r="F20" s="26"/>
      <c r="G20" s="26"/>
      <c r="H20" s="26"/>
      <c r="I20" s="26"/>
      <c r="J20" s="26"/>
      <c r="K20" s="26"/>
      <c r="L20" s="26"/>
      <c r="M20" s="26"/>
      <c r="N20" s="26"/>
      <c r="O20" s="26"/>
      <c r="P20" s="11"/>
      <c r="Q20" s="43"/>
      <c r="R20" s="43"/>
      <c r="S20" s="43"/>
      <c r="T20" s="43"/>
      <c r="U20" s="43"/>
      <c r="V20" s="43"/>
      <c r="W20" s="43"/>
      <c r="X20" s="43"/>
      <c r="Y20" s="43"/>
      <c r="Z20" s="43"/>
    </row>
    <row r="21" spans="1:26" ht="15.75" customHeight="1" x14ac:dyDescent="0.25">
      <c r="A21" s="17" t="s">
        <v>111</v>
      </c>
      <c r="B21" s="54" t="s">
        <v>112</v>
      </c>
      <c r="C21" s="26">
        <v>-1.4982467549462881E-2</v>
      </c>
      <c r="D21" s="26"/>
      <c r="E21" s="26"/>
      <c r="F21" s="26"/>
      <c r="G21" s="26"/>
      <c r="H21" s="26"/>
      <c r="I21" s="26"/>
      <c r="J21" s="26"/>
      <c r="K21" s="26"/>
      <c r="L21" s="26"/>
      <c r="M21" s="26"/>
      <c r="N21" s="26"/>
      <c r="O21" s="26"/>
      <c r="P21" s="11"/>
      <c r="Q21" s="43"/>
      <c r="R21" s="43"/>
      <c r="S21" s="43"/>
      <c r="T21" s="43"/>
      <c r="U21" s="43"/>
      <c r="V21" s="43"/>
      <c r="W21" s="43"/>
      <c r="X21" s="43"/>
      <c r="Y21" s="43"/>
      <c r="Z21" s="43"/>
    </row>
    <row r="22" spans="1:26" ht="15.75" customHeight="1" x14ac:dyDescent="0.25">
      <c r="A22" s="17" t="s">
        <v>113</v>
      </c>
      <c r="B22" s="54" t="s">
        <v>114</v>
      </c>
      <c r="C22" s="26">
        <v>-0.18503347423586658</v>
      </c>
      <c r="D22" s="26"/>
      <c r="E22" s="26"/>
      <c r="F22" s="26"/>
      <c r="G22" s="26"/>
      <c r="H22" s="26"/>
      <c r="I22" s="26"/>
      <c r="J22" s="26"/>
      <c r="K22" s="26"/>
      <c r="L22" s="26"/>
      <c r="M22" s="26"/>
      <c r="N22" s="26"/>
      <c r="O22" s="26"/>
      <c r="P22" s="11"/>
      <c r="Q22" s="43"/>
      <c r="R22" s="43"/>
      <c r="S22" s="43"/>
      <c r="T22" s="43"/>
      <c r="U22" s="43"/>
      <c r="V22" s="43"/>
      <c r="W22" s="43"/>
      <c r="X22" s="43"/>
      <c r="Y22" s="43"/>
      <c r="Z22" s="43"/>
    </row>
    <row r="23" spans="1:26" ht="15.75" customHeight="1" x14ac:dyDescent="0.25">
      <c r="A23" s="17" t="s">
        <v>115</v>
      </c>
      <c r="B23" s="54" t="s">
        <v>116</v>
      </c>
      <c r="C23" s="26"/>
      <c r="D23" s="26"/>
      <c r="E23" s="26"/>
      <c r="F23" s="26"/>
      <c r="G23" s="26"/>
      <c r="H23" s="26"/>
      <c r="I23" s="26"/>
      <c r="J23" s="26"/>
      <c r="K23" s="26"/>
      <c r="L23" s="26"/>
      <c r="M23" s="26"/>
      <c r="N23" s="26"/>
      <c r="O23" s="26"/>
      <c r="P23" s="11"/>
      <c r="Q23" s="43"/>
      <c r="R23" s="43"/>
      <c r="S23" s="43"/>
      <c r="T23" s="43"/>
      <c r="U23" s="43"/>
      <c r="V23" s="43"/>
      <c r="W23" s="43"/>
      <c r="X23" s="43"/>
      <c r="Y23" s="43"/>
      <c r="Z23" s="43"/>
    </row>
    <row r="24" spans="1:26" ht="15.75" customHeight="1" x14ac:dyDescent="0.25">
      <c r="A24" s="17" t="s">
        <v>117</v>
      </c>
      <c r="B24" s="54" t="s">
        <v>118</v>
      </c>
      <c r="C24" s="26">
        <v>5.2438636423120084E-2</v>
      </c>
      <c r="D24" s="26"/>
      <c r="E24" s="26"/>
      <c r="F24" s="26"/>
      <c r="G24" s="26"/>
      <c r="H24" s="26"/>
      <c r="I24" s="26"/>
      <c r="J24" s="26"/>
      <c r="K24" s="26"/>
      <c r="L24" s="26"/>
      <c r="M24" s="26"/>
      <c r="N24" s="26"/>
      <c r="O24" s="26"/>
      <c r="P24" s="11"/>
      <c r="Q24" s="43"/>
      <c r="R24" s="43"/>
      <c r="S24" s="43"/>
      <c r="T24" s="43"/>
      <c r="U24" s="43"/>
      <c r="V24" s="43"/>
      <c r="W24" s="43"/>
      <c r="X24" s="43"/>
      <c r="Y24" s="43"/>
      <c r="Z24" s="43"/>
    </row>
    <row r="25" spans="1:26" ht="15.75" customHeight="1" x14ac:dyDescent="0.25">
      <c r="A25" s="17" t="s">
        <v>119</v>
      </c>
      <c r="B25" s="54" t="s">
        <v>120</v>
      </c>
      <c r="C25" s="26">
        <v>-0.21350016257984605</v>
      </c>
      <c r="D25" s="26"/>
      <c r="E25" s="26"/>
      <c r="F25" s="26"/>
      <c r="G25" s="26"/>
      <c r="H25" s="26"/>
      <c r="I25" s="26"/>
      <c r="J25" s="26"/>
      <c r="K25" s="26"/>
      <c r="L25" s="26"/>
      <c r="M25" s="26"/>
      <c r="N25" s="26"/>
      <c r="O25" s="26"/>
      <c r="P25" s="11"/>
      <c r="Q25" s="43"/>
      <c r="R25" s="43"/>
      <c r="S25" s="43"/>
      <c r="T25" s="43"/>
      <c r="U25" s="43"/>
      <c r="V25" s="43"/>
      <c r="W25" s="43"/>
      <c r="X25" s="43"/>
      <c r="Y25" s="43"/>
      <c r="Z25" s="43"/>
    </row>
    <row r="26" spans="1:26" ht="15.75" customHeight="1" x14ac:dyDescent="0.25">
      <c r="A26" s="17" t="s">
        <v>121</v>
      </c>
      <c r="B26" s="54" t="s">
        <v>122</v>
      </c>
      <c r="C26" s="26"/>
      <c r="D26" s="26"/>
      <c r="E26" s="26"/>
      <c r="F26" s="26"/>
      <c r="G26" s="26"/>
      <c r="H26" s="26"/>
      <c r="I26" s="26"/>
      <c r="J26" s="26"/>
      <c r="K26" s="26"/>
      <c r="L26" s="26"/>
      <c r="M26" s="26"/>
      <c r="N26" s="26"/>
      <c r="O26" s="26"/>
      <c r="P26" s="11"/>
      <c r="Q26" s="43"/>
      <c r="R26" s="43"/>
      <c r="S26" s="43"/>
      <c r="T26" s="43"/>
      <c r="U26" s="43"/>
      <c r="V26" s="43"/>
      <c r="W26" s="43"/>
      <c r="X26" s="43"/>
      <c r="Y26" s="43"/>
      <c r="Z26" s="43"/>
    </row>
    <row r="27" spans="1:26" ht="15.75" customHeight="1" x14ac:dyDescent="0.25">
      <c r="A27" s="17" t="s">
        <v>123</v>
      </c>
      <c r="B27" s="54" t="s">
        <v>124</v>
      </c>
      <c r="C27" s="26">
        <v>0.37456168873657203</v>
      </c>
      <c r="D27" s="26"/>
      <c r="E27" s="26"/>
      <c r="F27" s="26"/>
      <c r="G27" s="26"/>
      <c r="H27" s="26"/>
      <c r="I27" s="26"/>
      <c r="J27" s="26"/>
      <c r="K27" s="26"/>
      <c r="L27" s="26"/>
      <c r="M27" s="26"/>
      <c r="N27" s="26"/>
      <c r="O27" s="26"/>
      <c r="P27" s="11"/>
      <c r="Q27" s="43"/>
      <c r="R27" s="43"/>
      <c r="S27" s="43"/>
      <c r="T27" s="43"/>
      <c r="U27" s="43"/>
      <c r="V27" s="43"/>
      <c r="W27" s="43"/>
      <c r="X27" s="43"/>
      <c r="Y27" s="43"/>
      <c r="Z27" s="43"/>
    </row>
    <row r="28" spans="1:26" ht="15.75" customHeight="1" x14ac:dyDescent="0.25">
      <c r="A28" s="17" t="s">
        <v>125</v>
      </c>
      <c r="B28" s="54" t="s">
        <v>126</v>
      </c>
      <c r="C28" s="26">
        <v>0.4719477278080807</v>
      </c>
      <c r="D28" s="26"/>
      <c r="E28" s="26"/>
      <c r="F28" s="26"/>
      <c r="G28" s="26"/>
      <c r="H28" s="26"/>
      <c r="I28" s="26"/>
      <c r="J28" s="26"/>
      <c r="K28" s="26"/>
      <c r="L28" s="26"/>
      <c r="M28" s="26"/>
      <c r="N28" s="26"/>
      <c r="O28" s="26"/>
      <c r="P28" s="11"/>
      <c r="Q28" s="43"/>
      <c r="R28" s="43"/>
      <c r="S28" s="43"/>
      <c r="T28" s="43"/>
      <c r="U28" s="43"/>
      <c r="V28" s="43"/>
      <c r="W28" s="43"/>
      <c r="X28" s="43"/>
      <c r="Y28" s="43"/>
      <c r="Z28" s="43"/>
    </row>
    <row r="29" spans="1:26" ht="15.75" customHeight="1" x14ac:dyDescent="0.25">
      <c r="A29" s="17" t="s">
        <v>127</v>
      </c>
      <c r="B29" s="52" t="s">
        <v>566</v>
      </c>
      <c r="C29" s="26">
        <v>0.36182659131952855</v>
      </c>
      <c r="D29" s="26"/>
      <c r="E29" s="26"/>
      <c r="F29" s="26"/>
      <c r="G29" s="26"/>
      <c r="H29" s="26"/>
      <c r="I29" s="26"/>
      <c r="J29" s="26"/>
      <c r="K29" s="26"/>
      <c r="L29" s="26"/>
      <c r="M29" s="26"/>
      <c r="N29" s="26"/>
      <c r="O29" s="26"/>
      <c r="P29" s="11"/>
      <c r="Q29" s="43"/>
      <c r="R29" s="43"/>
      <c r="S29" s="43"/>
      <c r="T29" s="43"/>
      <c r="U29" s="43"/>
      <c r="V29" s="43"/>
      <c r="W29" s="43"/>
      <c r="X29" s="43"/>
      <c r="Y29" s="43"/>
      <c r="Z29" s="43"/>
    </row>
    <row r="30" spans="1:26" ht="15.75" customHeight="1" x14ac:dyDescent="0.25">
      <c r="A30" s="55" t="s">
        <v>29</v>
      </c>
      <c r="B30" s="232" t="s">
        <v>567</v>
      </c>
      <c r="C30" s="33"/>
      <c r="D30" s="33"/>
      <c r="E30" s="33"/>
      <c r="F30" s="33"/>
      <c r="G30" s="33"/>
      <c r="H30" s="33"/>
      <c r="I30" s="33"/>
      <c r="J30" s="33"/>
      <c r="K30" s="33"/>
      <c r="L30" s="33"/>
      <c r="M30" s="33"/>
      <c r="N30" s="33"/>
      <c r="O30" s="34"/>
      <c r="P30" s="11"/>
      <c r="Q30" s="43"/>
      <c r="R30" s="43"/>
      <c r="S30" s="43"/>
      <c r="T30" s="43"/>
      <c r="U30" s="43"/>
      <c r="V30" s="43"/>
      <c r="W30" s="43"/>
      <c r="X30" s="43"/>
      <c r="Y30" s="43"/>
      <c r="Z30" s="43"/>
    </row>
    <row r="31" spans="1:26" ht="15.75" customHeight="1" x14ac:dyDescent="0.25">
      <c r="A31" s="48" t="s">
        <v>128</v>
      </c>
      <c r="B31" s="48">
        <v>2019</v>
      </c>
      <c r="C31" s="234">
        <v>0</v>
      </c>
      <c r="D31" s="57"/>
      <c r="E31" s="57"/>
      <c r="F31" s="57"/>
      <c r="G31" s="57"/>
      <c r="H31" s="57"/>
      <c r="I31" s="57"/>
      <c r="J31" s="57"/>
      <c r="K31" s="57"/>
      <c r="L31" s="57"/>
      <c r="M31" s="57"/>
      <c r="N31" s="57"/>
      <c r="O31" s="57"/>
      <c r="P31" s="11"/>
      <c r="Q31" s="43"/>
      <c r="R31" s="43"/>
      <c r="S31" s="43"/>
      <c r="T31" s="43"/>
      <c r="U31" s="43"/>
      <c r="V31" s="43"/>
      <c r="W31" s="43"/>
      <c r="X31" s="43"/>
      <c r="Y31" s="43"/>
      <c r="Z31" s="43"/>
    </row>
    <row r="32" spans="1:26" ht="15.75" customHeight="1" x14ac:dyDescent="0.25">
      <c r="A32" s="48" t="s">
        <v>129</v>
      </c>
      <c r="B32" s="48">
        <v>2020</v>
      </c>
      <c r="C32" s="234">
        <v>0</v>
      </c>
      <c r="D32" s="57"/>
      <c r="E32" s="57"/>
      <c r="F32" s="57"/>
      <c r="G32" s="57"/>
      <c r="H32" s="57"/>
      <c r="I32" s="57"/>
      <c r="J32" s="57"/>
      <c r="K32" s="57"/>
      <c r="L32" s="57"/>
      <c r="M32" s="57"/>
      <c r="N32" s="57"/>
      <c r="O32" s="57"/>
      <c r="P32" s="11"/>
      <c r="Q32" s="43"/>
      <c r="R32" s="43"/>
      <c r="S32" s="43"/>
      <c r="T32" s="43"/>
      <c r="U32" s="43"/>
      <c r="V32" s="43"/>
      <c r="W32" s="43"/>
      <c r="X32" s="43"/>
      <c r="Y32" s="43"/>
      <c r="Z32" s="43"/>
    </row>
    <row r="33" spans="1:26" ht="15.75" customHeight="1" x14ac:dyDescent="0.25">
      <c r="A33" s="48" t="s">
        <v>130</v>
      </c>
      <c r="B33" s="48">
        <v>2021</v>
      </c>
      <c r="C33" s="234">
        <v>0</v>
      </c>
      <c r="D33" s="57"/>
      <c r="E33" s="57"/>
      <c r="F33" s="57"/>
      <c r="G33" s="57"/>
      <c r="H33" s="57"/>
      <c r="I33" s="57"/>
      <c r="J33" s="57"/>
      <c r="K33" s="57"/>
      <c r="L33" s="57"/>
      <c r="M33" s="57"/>
      <c r="N33" s="57"/>
      <c r="O33" s="57"/>
      <c r="P33" s="11"/>
      <c r="Q33" s="43"/>
      <c r="R33" s="43"/>
      <c r="S33" s="43"/>
      <c r="T33" s="43"/>
      <c r="U33" s="43"/>
      <c r="V33" s="43"/>
      <c r="W33" s="43"/>
      <c r="X33" s="43"/>
      <c r="Y33" s="43"/>
      <c r="Z33" s="43"/>
    </row>
    <row r="34" spans="1:26" ht="15.75" customHeight="1" x14ac:dyDescent="0.25">
      <c r="A34" s="48" t="s">
        <v>131</v>
      </c>
      <c r="B34" s="48">
        <v>2022</v>
      </c>
      <c r="C34" s="234">
        <v>0</v>
      </c>
      <c r="D34" s="57"/>
      <c r="E34" s="57"/>
      <c r="F34" s="57"/>
      <c r="G34" s="57"/>
      <c r="H34" s="57"/>
      <c r="I34" s="57"/>
      <c r="J34" s="57"/>
      <c r="K34" s="57"/>
      <c r="L34" s="57"/>
      <c r="M34" s="57"/>
      <c r="N34" s="57"/>
      <c r="O34" s="57"/>
      <c r="P34" s="11"/>
      <c r="Q34" s="43"/>
      <c r="R34" s="43"/>
      <c r="S34" s="43"/>
      <c r="T34" s="43"/>
      <c r="U34" s="43"/>
      <c r="V34" s="43"/>
      <c r="W34" s="43"/>
      <c r="X34" s="43"/>
      <c r="Y34" s="43"/>
      <c r="Z34" s="43"/>
    </row>
    <row r="35" spans="1:26" ht="15.75" customHeight="1" x14ac:dyDescent="0.25">
      <c r="A35" s="55" t="s">
        <v>30</v>
      </c>
      <c r="B35" s="47" t="s">
        <v>132</v>
      </c>
      <c r="C35" s="33"/>
      <c r="D35" s="33"/>
      <c r="E35" s="33"/>
      <c r="F35" s="33"/>
      <c r="G35" s="33"/>
      <c r="H35" s="33"/>
      <c r="I35" s="33"/>
      <c r="J35" s="33"/>
      <c r="K35" s="33"/>
      <c r="L35" s="33"/>
      <c r="M35" s="33"/>
      <c r="N35" s="33"/>
      <c r="O35" s="34"/>
      <c r="P35" s="11"/>
      <c r="Q35" s="43"/>
      <c r="R35" s="43"/>
      <c r="S35" s="43"/>
      <c r="T35" s="43"/>
      <c r="U35" s="43"/>
      <c r="V35" s="43"/>
      <c r="W35" s="43"/>
      <c r="X35" s="43"/>
      <c r="Y35" s="43"/>
      <c r="Z35" s="43"/>
    </row>
    <row r="36" spans="1:26" ht="15.75" customHeight="1" x14ac:dyDescent="0.25">
      <c r="A36" s="48" t="s">
        <v>133</v>
      </c>
      <c r="B36" s="48">
        <v>2019</v>
      </c>
      <c r="C36" s="56">
        <v>0.16291967525414353</v>
      </c>
      <c r="D36" s="57"/>
      <c r="E36" s="57"/>
      <c r="F36" s="57"/>
      <c r="G36" s="57"/>
      <c r="H36" s="57"/>
      <c r="I36" s="57"/>
      <c r="J36" s="57"/>
      <c r="K36" s="57"/>
      <c r="L36" s="57"/>
      <c r="M36" s="57"/>
      <c r="N36" s="57"/>
      <c r="O36" s="57"/>
      <c r="P36" s="11"/>
      <c r="Q36" s="43"/>
      <c r="R36" s="43"/>
      <c r="S36" s="43"/>
      <c r="T36" s="43"/>
      <c r="U36" s="43"/>
      <c r="V36" s="43"/>
      <c r="W36" s="43"/>
      <c r="X36" s="43"/>
      <c r="Y36" s="43"/>
      <c r="Z36" s="43"/>
    </row>
    <row r="37" spans="1:26" ht="15.75" customHeight="1" x14ac:dyDescent="0.25">
      <c r="A37" s="48" t="s">
        <v>134</v>
      </c>
      <c r="B37" s="48">
        <v>2020</v>
      </c>
      <c r="C37" s="56">
        <v>0.15397021504747527</v>
      </c>
      <c r="D37" s="57"/>
      <c r="E37" s="57"/>
      <c r="F37" s="57"/>
      <c r="G37" s="57"/>
      <c r="H37" s="57"/>
      <c r="I37" s="57"/>
      <c r="J37" s="57"/>
      <c r="K37" s="57"/>
      <c r="L37" s="57"/>
      <c r="M37" s="57"/>
      <c r="N37" s="57"/>
      <c r="O37" s="57"/>
      <c r="P37" s="11"/>
      <c r="Q37" s="43"/>
      <c r="R37" s="43"/>
      <c r="S37" s="43"/>
      <c r="T37" s="43"/>
      <c r="U37" s="43"/>
      <c r="V37" s="43"/>
      <c r="W37" s="43"/>
      <c r="X37" s="43"/>
      <c r="Y37" s="43"/>
      <c r="Z37" s="43"/>
    </row>
    <row r="38" spans="1:26" ht="15.75" customHeight="1" x14ac:dyDescent="0.25">
      <c r="A38" s="48" t="s">
        <v>135</v>
      </c>
      <c r="B38" s="48">
        <v>2021</v>
      </c>
      <c r="C38" s="56">
        <v>0.21905259558975498</v>
      </c>
      <c r="D38" s="57"/>
      <c r="E38" s="57"/>
      <c r="F38" s="57"/>
      <c r="G38" s="57"/>
      <c r="H38" s="57"/>
      <c r="I38" s="57"/>
      <c r="J38" s="57"/>
      <c r="K38" s="57"/>
      <c r="L38" s="57"/>
      <c r="M38" s="57"/>
      <c r="N38" s="57"/>
      <c r="O38" s="57"/>
      <c r="P38" s="11"/>
      <c r="Q38" s="43"/>
      <c r="R38" s="43"/>
      <c r="S38" s="43"/>
      <c r="T38" s="43"/>
      <c r="U38" s="43"/>
      <c r="V38" s="43"/>
      <c r="W38" s="43"/>
      <c r="X38" s="43"/>
      <c r="Y38" s="43"/>
      <c r="Z38" s="43"/>
    </row>
    <row r="39" spans="1:26" ht="15.75" customHeight="1" x14ac:dyDescent="0.25">
      <c r="A39" s="48" t="s">
        <v>136</v>
      </c>
      <c r="B39" s="48">
        <v>2022</v>
      </c>
      <c r="C39" s="56">
        <v>0.27710638278273875</v>
      </c>
      <c r="D39" s="57"/>
      <c r="E39" s="57"/>
      <c r="F39" s="57"/>
      <c r="G39" s="57"/>
      <c r="H39" s="57"/>
      <c r="I39" s="57"/>
      <c r="J39" s="57"/>
      <c r="K39" s="57"/>
      <c r="L39" s="57"/>
      <c r="M39" s="57"/>
      <c r="N39" s="57"/>
      <c r="O39" s="57"/>
      <c r="P39" s="11"/>
      <c r="Q39" s="43"/>
      <c r="R39" s="43"/>
      <c r="S39" s="43"/>
      <c r="T39" s="43"/>
      <c r="U39" s="43"/>
      <c r="V39" s="43"/>
      <c r="W39" s="43"/>
      <c r="X39" s="43"/>
      <c r="Y39" s="43"/>
      <c r="Z39" s="43"/>
    </row>
    <row r="40" spans="1:26" ht="8.25" customHeight="1" x14ac:dyDescent="0.25">
      <c r="A40" s="11"/>
      <c r="B40" s="11"/>
      <c r="C40" s="11"/>
      <c r="D40" s="11"/>
      <c r="E40" s="11"/>
      <c r="F40" s="11"/>
      <c r="G40" s="11"/>
      <c r="H40" s="11"/>
      <c r="I40" s="11"/>
      <c r="J40" s="11"/>
      <c r="K40" s="11"/>
      <c r="L40" s="11"/>
      <c r="M40" s="11"/>
      <c r="N40" s="11"/>
      <c r="O40" s="11"/>
      <c r="P40" s="11"/>
      <c r="Q40" s="43"/>
      <c r="R40" s="43"/>
      <c r="S40" s="43"/>
      <c r="T40" s="43"/>
      <c r="U40" s="43"/>
      <c r="V40" s="43"/>
      <c r="W40" s="43"/>
      <c r="X40" s="43"/>
      <c r="Y40" s="43"/>
      <c r="Z40" s="43"/>
    </row>
    <row r="41" spans="1:26" ht="15.75" hidden="1" customHeight="1" x14ac:dyDescent="0.25">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row>
    <row r="42" spans="1:26" ht="15.75" hidden="1" customHeight="1" x14ac:dyDescent="0.25">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row>
    <row r="43" spans="1:26" ht="15.75" hidden="1" customHeight="1" x14ac:dyDescent="0.25">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spans="1:26" ht="15.75" hidden="1" customHeight="1" x14ac:dyDescent="0.2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row>
    <row r="45" spans="1:26" ht="15.75" hidden="1" customHeight="1" x14ac:dyDescent="0.2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row>
    <row r="46" spans="1:26" ht="15.75" hidden="1" customHeight="1" x14ac:dyDescent="0.25">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row>
    <row r="47" spans="1:26" ht="15.75" hidden="1" customHeight="1" x14ac:dyDescent="0.25">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row>
    <row r="48" spans="1:26" ht="15.75" hidden="1" customHeight="1" x14ac:dyDescent="0.25">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row>
    <row r="49" spans="1:26" ht="15.75" hidden="1" customHeight="1" x14ac:dyDescent="0.25">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row>
    <row r="50" spans="1:26" ht="15.75" hidden="1" customHeight="1" x14ac:dyDescent="0.25">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row>
    <row r="51" spans="1:26" ht="15.75" hidden="1" customHeight="1" x14ac:dyDescent="0.25">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row>
    <row r="52" spans="1:26" ht="15.75" hidden="1" customHeight="1" x14ac:dyDescent="0.25">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row>
    <row r="53" spans="1:26" ht="15.75" hidden="1" customHeight="1" x14ac:dyDescent="0.2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row>
    <row r="54" spans="1:26" ht="15.75" hidden="1" customHeight="1" x14ac:dyDescent="0.25">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spans="1:26" ht="15.75" hidden="1" customHeight="1" x14ac:dyDescent="0.25">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spans="1:26" ht="15.75" hidden="1" customHeight="1" x14ac:dyDescent="0.25">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spans="1:26" ht="15.75" hidden="1" customHeight="1" x14ac:dyDescent="0.25">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spans="1:26" ht="15.75" hidden="1" customHeight="1" x14ac:dyDescent="0.25">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row>
    <row r="59" spans="1:26" ht="15.75" hidden="1" customHeight="1" x14ac:dyDescent="0.25">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row>
    <row r="60" spans="1:26" ht="15.75" hidden="1" customHeight="1" x14ac:dyDescent="0.25">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spans="1:26" ht="15.75" hidden="1" customHeight="1" x14ac:dyDescent="0.25">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spans="1:26" ht="15.75" hidden="1" customHeight="1" x14ac:dyDescent="0.25">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spans="1:26" ht="15.75" hidden="1" customHeight="1" x14ac:dyDescent="0.25">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spans="1:26" ht="15.75" hidden="1" customHeight="1" x14ac:dyDescent="0.25">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spans="1:26" ht="15.75" hidden="1" customHeight="1" x14ac:dyDescent="0.25">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spans="1:26" ht="15.75" hidden="1" customHeight="1" x14ac:dyDescent="0.25">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spans="1:26" ht="15.75" hidden="1" customHeight="1" x14ac:dyDescent="0.25">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spans="1:26" ht="15.75" hidden="1" customHeight="1" x14ac:dyDescent="0.25">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spans="1:26" ht="15.75" hidden="1" customHeight="1" x14ac:dyDescent="0.25">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spans="1:26" ht="15.75" hidden="1" customHeight="1" x14ac:dyDescent="0.25">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spans="1:26" ht="15.75" hidden="1" customHeight="1" x14ac:dyDescent="0.25">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spans="1:26" ht="15.75" hidden="1" customHeight="1" x14ac:dyDescent="0.25">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spans="1:26" ht="15.75" hidden="1" customHeight="1" x14ac:dyDescent="0.25">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spans="1:26" ht="15.75" hidden="1" customHeight="1" x14ac:dyDescent="0.25">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spans="1:26" ht="15.75" hidden="1" customHeight="1" x14ac:dyDescent="0.25">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spans="1:26" ht="15.75" hidden="1" customHeight="1" x14ac:dyDescent="0.25">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spans="1:26" ht="15.75" hidden="1" customHeight="1" x14ac:dyDescent="0.25">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spans="1:26" ht="15.75" hidden="1" customHeight="1" x14ac:dyDescent="0.25">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spans="1:26" ht="15.75" hidden="1" customHeight="1" x14ac:dyDescent="0.25">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spans="1:26" ht="15.75" hidden="1" customHeight="1" x14ac:dyDescent="0.25">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spans="1:26" ht="15.75" hidden="1" customHeight="1" x14ac:dyDescent="0.25">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spans="1:26" ht="15.75" hidden="1" customHeight="1" x14ac:dyDescent="0.25">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spans="1:26" ht="15.75" hidden="1" customHeight="1" x14ac:dyDescent="0.25">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spans="1:26" ht="15.75" hidden="1" customHeight="1" x14ac:dyDescent="0.25">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spans="1:26" ht="15.75" hidden="1" customHeight="1" x14ac:dyDescent="0.25">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spans="1:26" ht="15.75" hidden="1" customHeight="1" x14ac:dyDescent="0.25">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spans="1:26" ht="15.75" hidden="1" customHeight="1" x14ac:dyDescent="0.2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spans="1:26" ht="15.75" hidden="1" customHeight="1" x14ac:dyDescent="0.25">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spans="1:26" ht="15.75" hidden="1" customHeight="1" x14ac:dyDescent="0.25">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spans="1:26" ht="15.75" hidden="1" customHeight="1" x14ac:dyDescent="0.25">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spans="1:26" ht="15.75" hidden="1" customHeight="1" x14ac:dyDescent="0.2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spans="1:26" ht="15.75" hidden="1" customHeight="1" x14ac:dyDescent="0.25">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spans="1:26" ht="15.75" hidden="1" customHeight="1" x14ac:dyDescent="0.25">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spans="1:26" ht="15.75" hidden="1" customHeight="1" x14ac:dyDescent="0.2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spans="1:26" ht="15.75" hidden="1" customHeight="1" x14ac:dyDescent="0.25">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spans="1:26" ht="15.75" hidden="1" customHeight="1" x14ac:dyDescent="0.25">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spans="1:26" ht="15.75" hidden="1" customHeight="1" x14ac:dyDescent="0.25">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spans="1:26" ht="15.75" hidden="1" customHeight="1" x14ac:dyDescent="0.25">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spans="1:26" ht="15.75" hidden="1" customHeight="1" x14ac:dyDescent="0.25">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spans="1:26" ht="15.75" hidden="1" customHeight="1" x14ac:dyDescent="0.2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spans="1:26" ht="15.75" hidden="1" customHeight="1" x14ac:dyDescent="0.25">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spans="1:26" ht="15.75" hidden="1" customHeight="1" x14ac:dyDescent="0.25">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spans="1:26" ht="15.75" hidden="1" customHeight="1" x14ac:dyDescent="0.25">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spans="1:26" ht="15.75" hidden="1" customHeight="1" x14ac:dyDescent="0.2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spans="1:26" ht="15.75" hidden="1" customHeight="1" x14ac:dyDescent="0.25">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spans="1:26" ht="15.75" hidden="1" customHeight="1" x14ac:dyDescent="0.25">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spans="1:26" ht="15.75" hidden="1" customHeight="1" x14ac:dyDescent="0.25">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spans="1:26" ht="15.75" hidden="1" customHeight="1" x14ac:dyDescent="0.25">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spans="1:26" ht="15.75" hidden="1" customHeight="1" x14ac:dyDescent="0.25">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spans="1:26" ht="15.75" hidden="1" customHeight="1" x14ac:dyDescent="0.25">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spans="1:26" ht="15.75" hidden="1" customHeight="1" x14ac:dyDescent="0.25">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spans="1:26" ht="15.75" hidden="1" customHeight="1" x14ac:dyDescent="0.25">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spans="1:26" ht="15.75" hidden="1" customHeight="1" x14ac:dyDescent="0.25">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spans="1:26" ht="15.75" hidden="1" customHeight="1" x14ac:dyDescent="0.25">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spans="1:26" ht="15.75" hidden="1" customHeight="1" x14ac:dyDescent="0.25">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spans="1:26" ht="15.75" hidden="1" customHeight="1" x14ac:dyDescent="0.25">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spans="1:26" ht="15.75" hidden="1" customHeight="1" x14ac:dyDescent="0.25">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spans="1:26" ht="15.75" hidden="1" customHeight="1" x14ac:dyDescent="0.25">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spans="1:26" ht="15.75" hidden="1" customHeight="1" x14ac:dyDescent="0.25">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spans="1:26" ht="15.75" hidden="1" customHeight="1" x14ac:dyDescent="0.25">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spans="1:26" ht="15.75" hidden="1" customHeight="1" x14ac:dyDescent="0.25">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spans="1:26" ht="15.75" hidden="1" customHeight="1" x14ac:dyDescent="0.25">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spans="1:26" ht="15.75" hidden="1" customHeight="1" x14ac:dyDescent="0.25">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spans="1:26" ht="15.75" hidden="1" customHeight="1" x14ac:dyDescent="0.25">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spans="1:26" ht="15.75" hidden="1" customHeight="1" x14ac:dyDescent="0.25">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spans="1:26" ht="15.75" hidden="1" customHeight="1" x14ac:dyDescent="0.25">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spans="1:26" ht="15.75" hidden="1" customHeight="1" x14ac:dyDescent="0.25">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spans="1:26" ht="15.75" hidden="1" customHeight="1" x14ac:dyDescent="0.25">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spans="1:26" ht="15.75" hidden="1" customHeight="1" x14ac:dyDescent="0.2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spans="1:26" ht="15.75" hidden="1" customHeight="1" x14ac:dyDescent="0.25">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spans="1:26" ht="15.75" hidden="1" customHeight="1" x14ac:dyDescent="0.25">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spans="1:26" ht="15.75" hidden="1" customHeight="1" x14ac:dyDescent="0.25">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spans="1:26" ht="15.75" hidden="1" customHeight="1" x14ac:dyDescent="0.2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spans="1:26" ht="15.75" hidden="1" customHeight="1" x14ac:dyDescent="0.25">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spans="1:26" ht="15.75" hidden="1" customHeight="1" x14ac:dyDescent="0.25">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spans="1:26" ht="15.75" hidden="1" customHeight="1" x14ac:dyDescent="0.25">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spans="1:26" ht="15.75" hidden="1" customHeight="1" x14ac:dyDescent="0.25">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spans="1:26" ht="15.75" hidden="1" customHeight="1" x14ac:dyDescent="0.25">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spans="1:26" ht="15.75" hidden="1" customHeight="1" x14ac:dyDescent="0.25">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spans="1:26" ht="15.75" hidden="1" customHeight="1" x14ac:dyDescent="0.25">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spans="1:26" ht="15.75" hidden="1" customHeight="1" x14ac:dyDescent="0.25">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spans="1:26" ht="15.75" hidden="1" customHeight="1" x14ac:dyDescent="0.25">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spans="1:26" ht="15.75" hidden="1" customHeight="1" x14ac:dyDescent="0.25">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spans="1:26" ht="15.75" hidden="1" customHeight="1" x14ac:dyDescent="0.25">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spans="1:26" ht="15.75" hidden="1" customHeight="1" x14ac:dyDescent="0.25">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spans="1:26" ht="15.75" hidden="1" customHeight="1" x14ac:dyDescent="0.25">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spans="1:26" ht="15.75" hidden="1" customHeight="1" x14ac:dyDescent="0.25">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spans="1:26" ht="15.75" hidden="1" customHeight="1" x14ac:dyDescent="0.25">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spans="1:26" ht="15.75" hidden="1" customHeight="1" x14ac:dyDescent="0.25">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spans="1:26" ht="15.75" hidden="1" customHeight="1" x14ac:dyDescent="0.25">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spans="1:26" ht="15.75" hidden="1" customHeight="1" x14ac:dyDescent="0.25">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spans="1:26" ht="15.75" hidden="1" customHeight="1" x14ac:dyDescent="0.25">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spans="1:26" ht="15.75" hidden="1" customHeight="1" x14ac:dyDescent="0.25">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spans="1:26" ht="15.75" hidden="1" customHeight="1" x14ac:dyDescent="0.25">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spans="1:26" ht="15.75" hidden="1" customHeight="1" x14ac:dyDescent="0.25">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spans="1:26" ht="15.75" hidden="1" customHeight="1" x14ac:dyDescent="0.25">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spans="1:26" ht="15.75" hidden="1" customHeight="1" x14ac:dyDescent="0.25">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spans="1:26" ht="15.75" hidden="1" customHeight="1" x14ac:dyDescent="0.25">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spans="1:26" ht="15.75" hidden="1" customHeight="1" x14ac:dyDescent="0.25">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spans="1:26" ht="15.75" hidden="1" customHeight="1" x14ac:dyDescent="0.25">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spans="1:26" ht="15.75" hidden="1" customHeight="1" x14ac:dyDescent="0.25">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spans="1:26" ht="15.75" hidden="1" customHeight="1" x14ac:dyDescent="0.25">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spans="1:26" ht="15.75" hidden="1" customHeight="1" x14ac:dyDescent="0.25">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spans="1:26" ht="15.75" hidden="1" customHeight="1" x14ac:dyDescent="0.25">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spans="1:26" ht="15.75" hidden="1" customHeight="1" x14ac:dyDescent="0.25">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spans="1:26" ht="15.75" hidden="1" customHeight="1" x14ac:dyDescent="0.25">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spans="1:26" ht="15.75" hidden="1" customHeight="1" x14ac:dyDescent="0.25">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spans="1:26" ht="15.75" hidden="1" customHeight="1" x14ac:dyDescent="0.25">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spans="1:26" ht="15.75" hidden="1" customHeight="1" x14ac:dyDescent="0.25">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spans="1:26" ht="15.75" hidden="1" customHeight="1" x14ac:dyDescent="0.25">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spans="1:26" ht="15.75" hidden="1" customHeight="1" x14ac:dyDescent="0.25">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spans="1:26" ht="15.75" hidden="1" customHeight="1" x14ac:dyDescent="0.25">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spans="1:26" ht="15.75" hidden="1" customHeight="1" x14ac:dyDescent="0.25">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spans="1:26" ht="15.75" hidden="1" customHeight="1" x14ac:dyDescent="0.25">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spans="1:26" ht="15.75" hidden="1" customHeight="1" x14ac:dyDescent="0.25">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spans="1:26" ht="15.75" hidden="1" customHeight="1" x14ac:dyDescent="0.25">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spans="1:26" ht="15.75" hidden="1" customHeight="1" x14ac:dyDescent="0.25">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spans="1:26" ht="15.75" hidden="1" customHeight="1" x14ac:dyDescent="0.25">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spans="1:26" ht="15.75" hidden="1" customHeight="1" x14ac:dyDescent="0.25">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spans="1:26" ht="15.75" hidden="1" customHeight="1" x14ac:dyDescent="0.25">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spans="1:26" ht="15.75" hidden="1" customHeight="1" x14ac:dyDescent="0.25">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spans="1:26" ht="15.75" hidden="1" customHeight="1" x14ac:dyDescent="0.25">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spans="1:26" ht="15.75" hidden="1" customHeight="1" x14ac:dyDescent="0.25">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spans="1:26" ht="15.75" hidden="1" customHeight="1" x14ac:dyDescent="0.25">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spans="1:26" ht="15.75" hidden="1" customHeight="1" x14ac:dyDescent="0.2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spans="1:26" ht="15.75" hidden="1" customHeight="1" x14ac:dyDescent="0.25">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spans="1:26" ht="15.75" hidden="1" customHeight="1" x14ac:dyDescent="0.25">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spans="1:26" ht="15.75" hidden="1" customHeight="1" x14ac:dyDescent="0.25">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spans="1:26" ht="15.75" hidden="1" customHeight="1" x14ac:dyDescent="0.25">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spans="1:26" ht="15.75" hidden="1" customHeight="1" x14ac:dyDescent="0.25">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spans="1:26" ht="15.75" hidden="1" customHeight="1" x14ac:dyDescent="0.25">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spans="1:26" ht="15.75" hidden="1" customHeight="1" x14ac:dyDescent="0.25">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spans="1:26" ht="15.75" hidden="1" customHeight="1" x14ac:dyDescent="0.25">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spans="1:26" ht="15.75" hidden="1" customHeight="1" x14ac:dyDescent="0.25">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spans="1:26" ht="15.75" hidden="1" customHeight="1" x14ac:dyDescent="0.25">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spans="1:26" ht="15.75" hidden="1" customHeight="1" x14ac:dyDescent="0.25">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spans="1:26" ht="15.75" hidden="1" customHeight="1" x14ac:dyDescent="0.25">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spans="1:26" ht="15.75" hidden="1" customHeight="1" x14ac:dyDescent="0.25">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spans="1:26" ht="15.75" hidden="1" customHeight="1" x14ac:dyDescent="0.25">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spans="1:26" ht="15.75" hidden="1" customHeight="1" x14ac:dyDescent="0.25">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spans="1:26" ht="15.75" hidden="1" customHeight="1" x14ac:dyDescent="0.25">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spans="1:26" ht="15.75" hidden="1" customHeight="1" x14ac:dyDescent="0.25">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spans="1:26" ht="15.75" hidden="1" customHeight="1" x14ac:dyDescent="0.25">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spans="1:26" ht="15.75" hidden="1" customHeight="1" x14ac:dyDescent="0.25">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spans="1:26" ht="15.75" hidden="1" customHeight="1" x14ac:dyDescent="0.25">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spans="1:26" ht="15.75" hidden="1" customHeight="1" x14ac:dyDescent="0.25">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spans="1:26" ht="15.75" hidden="1" customHeight="1" x14ac:dyDescent="0.25">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spans="1:26" ht="15.75" hidden="1" customHeight="1" x14ac:dyDescent="0.25">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spans="1:26" ht="15.75" hidden="1" customHeight="1" x14ac:dyDescent="0.25">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spans="1:26" ht="15.75" hidden="1" customHeight="1" x14ac:dyDescent="0.25">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spans="1:26" ht="15.75" hidden="1" customHeight="1" x14ac:dyDescent="0.25">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spans="1:26" ht="15.75" hidden="1" customHeight="1" x14ac:dyDescent="0.25">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spans="1:26" ht="15.75" hidden="1" customHeight="1" x14ac:dyDescent="0.25">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spans="1:26" ht="15.75" hidden="1" customHeight="1" x14ac:dyDescent="0.25">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spans="1:26" ht="15.75" hidden="1" customHeight="1" x14ac:dyDescent="0.25">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spans="1:26" ht="15.75" hidden="1" customHeight="1" x14ac:dyDescent="0.25">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spans="1:26" ht="15.75" hidden="1" customHeight="1" x14ac:dyDescent="0.25">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spans="1:26" ht="15.75" hidden="1" customHeight="1" x14ac:dyDescent="0.25">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spans="1:26" ht="15.75" hidden="1" customHeight="1" x14ac:dyDescent="0.25">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spans="1:26" ht="15.75" hidden="1" customHeight="1" x14ac:dyDescent="0.25">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spans="1:26" ht="15.75" hidden="1" customHeight="1" x14ac:dyDescent="0.25">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hidden="1" customHeight="1" x14ac:dyDescent="0.25">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hidden="1" customHeight="1" x14ac:dyDescent="0.25">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hidden="1" customHeight="1" x14ac:dyDescent="0.25">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hidden="1" customHeight="1" x14ac:dyDescent="0.25">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hidden="1" customHeight="1" x14ac:dyDescent="0.25">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hidden="1" customHeight="1" x14ac:dyDescent="0.25">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hidden="1" customHeight="1" x14ac:dyDescent="0.25">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hidden="1" customHeight="1" x14ac:dyDescent="0.25">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hidden="1" customHeight="1" x14ac:dyDescent="0.25">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hidden="1" customHeight="1" x14ac:dyDescent="0.25">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hidden="1" customHeight="1" x14ac:dyDescent="0.25">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hidden="1" customHeight="1" x14ac:dyDescent="0.25">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hidden="1" customHeight="1" x14ac:dyDescent="0.25">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hidden="1" customHeight="1" x14ac:dyDescent="0.25">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hidden="1" customHeight="1" x14ac:dyDescent="0.25">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hidden="1" customHeight="1" x14ac:dyDescent="0.25">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hidden="1" customHeight="1" x14ac:dyDescent="0.25">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hidden="1" customHeight="1" x14ac:dyDescent="0.25">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hidden="1" customHeight="1" x14ac:dyDescent="0.25">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hidden="1" customHeight="1" x14ac:dyDescent="0.25">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hidden="1" customHeight="1" x14ac:dyDescent="0.25">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hidden="1" customHeight="1" x14ac:dyDescent="0.25">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hidden="1" customHeight="1" x14ac:dyDescent="0.25">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hidden="1" customHeight="1" x14ac:dyDescent="0.25">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hidden="1" customHeight="1" x14ac:dyDescent="0.25">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hidden="1" customHeight="1" x14ac:dyDescent="0.25">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hidden="1" customHeight="1" x14ac:dyDescent="0.2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hidden="1" customHeight="1" x14ac:dyDescent="0.25">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hidden="1" customHeight="1" x14ac:dyDescent="0.25">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hidden="1" customHeight="1" x14ac:dyDescent="0.25">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hidden="1" customHeight="1" x14ac:dyDescent="0.25">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hidden="1" customHeight="1" x14ac:dyDescent="0.25">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hidden="1" customHeight="1" x14ac:dyDescent="0.25">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hidden="1" customHeight="1" x14ac:dyDescent="0.25">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hidden="1" customHeight="1" x14ac:dyDescent="0.25">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hidden="1" customHeight="1" x14ac:dyDescent="0.25">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hidden="1" customHeight="1" x14ac:dyDescent="0.25">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hidden="1" customHeight="1" x14ac:dyDescent="0.25">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hidden="1" customHeight="1" x14ac:dyDescent="0.25">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hidden="1" customHeight="1" x14ac:dyDescent="0.25">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hidden="1" customHeight="1" x14ac:dyDescent="0.25">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hidden="1" customHeight="1" x14ac:dyDescent="0.25">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hidden="1" customHeight="1" x14ac:dyDescent="0.25">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hidden="1" customHeight="1" x14ac:dyDescent="0.25">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hidden="1" customHeight="1" x14ac:dyDescent="0.25">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hidden="1" customHeight="1" x14ac:dyDescent="0.2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hidden="1" customHeight="1" x14ac:dyDescent="0.25">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hidden="1" customHeight="1" x14ac:dyDescent="0.25">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hidden="1" customHeight="1" x14ac:dyDescent="0.25">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hidden="1" customHeight="1" x14ac:dyDescent="0.25">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hidden="1" customHeight="1" x14ac:dyDescent="0.25">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hidden="1" customHeight="1" x14ac:dyDescent="0.25">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hidden="1" customHeight="1" x14ac:dyDescent="0.25">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hidden="1" customHeight="1" x14ac:dyDescent="0.25">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hidden="1" customHeight="1" x14ac:dyDescent="0.25">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hidden="1" customHeight="1" x14ac:dyDescent="0.25">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hidden="1" customHeight="1" x14ac:dyDescent="0.25">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hidden="1" customHeight="1" x14ac:dyDescent="0.25">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hidden="1" customHeight="1" x14ac:dyDescent="0.25">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hidden="1" customHeight="1" x14ac:dyDescent="0.25">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hidden="1" customHeight="1" x14ac:dyDescent="0.25">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hidden="1" customHeight="1" x14ac:dyDescent="0.25">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hidden="1" customHeight="1" x14ac:dyDescent="0.25">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hidden="1" customHeight="1" x14ac:dyDescent="0.25">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hidden="1" customHeight="1" x14ac:dyDescent="0.25">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hidden="1" customHeight="1" x14ac:dyDescent="0.25">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hidden="1" customHeight="1" x14ac:dyDescent="0.25">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hidden="1" customHeight="1" x14ac:dyDescent="0.25">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hidden="1" customHeight="1" x14ac:dyDescent="0.25">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hidden="1" customHeight="1" x14ac:dyDescent="0.25">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hidden="1" customHeight="1" x14ac:dyDescent="0.25">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hidden="1" customHeight="1" x14ac:dyDescent="0.25">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hidden="1" customHeight="1" x14ac:dyDescent="0.25">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hidden="1" customHeight="1" x14ac:dyDescent="0.25">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hidden="1" customHeight="1" x14ac:dyDescent="0.25">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hidden="1" customHeight="1" x14ac:dyDescent="0.25">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hidden="1" customHeight="1" x14ac:dyDescent="0.25">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hidden="1" customHeight="1" x14ac:dyDescent="0.25">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hidden="1" customHeight="1" x14ac:dyDescent="0.25">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hidden="1" customHeight="1" x14ac:dyDescent="0.25">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hidden="1" customHeight="1" x14ac:dyDescent="0.25">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hidden="1" customHeight="1" x14ac:dyDescent="0.25">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hidden="1" customHeight="1" x14ac:dyDescent="0.25">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hidden="1" customHeight="1" x14ac:dyDescent="0.25">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hidden="1" customHeight="1" x14ac:dyDescent="0.25">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hidden="1" customHeight="1" x14ac:dyDescent="0.25">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hidden="1" customHeight="1" x14ac:dyDescent="0.25">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hidden="1" customHeight="1" x14ac:dyDescent="0.25">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hidden="1" customHeight="1" x14ac:dyDescent="0.25">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hidden="1" customHeight="1" x14ac:dyDescent="0.25">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hidden="1" customHeight="1" x14ac:dyDescent="0.25">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hidden="1" customHeight="1" x14ac:dyDescent="0.25">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hidden="1" customHeight="1" x14ac:dyDescent="0.25">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hidden="1" customHeight="1" x14ac:dyDescent="0.25">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hidden="1" customHeight="1" x14ac:dyDescent="0.25">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hidden="1" customHeight="1" x14ac:dyDescent="0.25">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hidden="1" customHeight="1" x14ac:dyDescent="0.25">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hidden="1" customHeight="1" x14ac:dyDescent="0.25">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hidden="1" customHeight="1" x14ac:dyDescent="0.25">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hidden="1" customHeight="1" x14ac:dyDescent="0.25">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hidden="1" customHeight="1" x14ac:dyDescent="0.25">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hidden="1" customHeight="1" x14ac:dyDescent="0.25">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hidden="1" customHeight="1" x14ac:dyDescent="0.25">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hidden="1" customHeight="1" x14ac:dyDescent="0.25">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hidden="1" customHeight="1" x14ac:dyDescent="0.25">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hidden="1" customHeight="1" x14ac:dyDescent="0.25">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hidden="1" customHeight="1" x14ac:dyDescent="0.25">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hidden="1" customHeight="1" x14ac:dyDescent="0.25">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hidden="1" customHeight="1" x14ac:dyDescent="0.25">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hidden="1" customHeight="1" x14ac:dyDescent="0.25">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hidden="1" customHeight="1" x14ac:dyDescent="0.25">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hidden="1" customHeight="1" x14ac:dyDescent="0.25">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hidden="1" customHeight="1" x14ac:dyDescent="0.25">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hidden="1" customHeight="1" x14ac:dyDescent="0.25">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hidden="1" customHeight="1" x14ac:dyDescent="0.25">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hidden="1" customHeight="1" x14ac:dyDescent="0.25">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hidden="1" customHeight="1" x14ac:dyDescent="0.25">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hidden="1" customHeight="1" x14ac:dyDescent="0.25">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hidden="1" customHeight="1" x14ac:dyDescent="0.25">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hidden="1" customHeight="1" x14ac:dyDescent="0.25">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hidden="1" customHeight="1" x14ac:dyDescent="0.25">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hidden="1" customHeight="1" x14ac:dyDescent="0.25">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hidden="1" customHeight="1" x14ac:dyDescent="0.25">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hidden="1" customHeight="1" x14ac:dyDescent="0.25">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hidden="1" customHeight="1" x14ac:dyDescent="0.25">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hidden="1" customHeight="1" x14ac:dyDescent="0.25">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hidden="1" customHeight="1" x14ac:dyDescent="0.25">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hidden="1" customHeight="1" x14ac:dyDescent="0.25">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hidden="1" customHeight="1" x14ac:dyDescent="0.25">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hidden="1" customHeight="1" x14ac:dyDescent="0.25">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hidden="1" customHeight="1" x14ac:dyDescent="0.25">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hidden="1" customHeight="1" x14ac:dyDescent="0.25">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hidden="1" customHeight="1" x14ac:dyDescent="0.25">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hidden="1" customHeight="1" x14ac:dyDescent="0.25">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hidden="1" customHeight="1" x14ac:dyDescent="0.25">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hidden="1" customHeight="1" x14ac:dyDescent="0.25">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hidden="1" customHeight="1" x14ac:dyDescent="0.25">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hidden="1" customHeight="1" x14ac:dyDescent="0.25">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hidden="1" customHeight="1" x14ac:dyDescent="0.25">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hidden="1" customHeight="1" x14ac:dyDescent="0.25">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hidden="1" customHeight="1" x14ac:dyDescent="0.25">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hidden="1" customHeight="1" x14ac:dyDescent="0.25">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hidden="1" customHeight="1" x14ac:dyDescent="0.25">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hidden="1" customHeight="1" x14ac:dyDescent="0.25">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hidden="1" customHeight="1" x14ac:dyDescent="0.25">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hidden="1" customHeight="1" x14ac:dyDescent="0.25">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hidden="1" customHeight="1" x14ac:dyDescent="0.25">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hidden="1" customHeight="1" x14ac:dyDescent="0.25">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hidden="1" customHeight="1" x14ac:dyDescent="0.25">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hidden="1" customHeight="1" x14ac:dyDescent="0.25">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hidden="1" customHeight="1" x14ac:dyDescent="0.25">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hidden="1" customHeight="1" x14ac:dyDescent="0.25">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hidden="1" customHeight="1" x14ac:dyDescent="0.25">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hidden="1" customHeight="1" x14ac:dyDescent="0.25">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hidden="1" customHeight="1" x14ac:dyDescent="0.25">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hidden="1" customHeight="1" x14ac:dyDescent="0.25">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hidden="1" customHeight="1" x14ac:dyDescent="0.25">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hidden="1" customHeight="1" x14ac:dyDescent="0.25">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hidden="1" customHeight="1" x14ac:dyDescent="0.25">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hidden="1" customHeight="1" x14ac:dyDescent="0.25">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hidden="1" customHeight="1" x14ac:dyDescent="0.25">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hidden="1" customHeight="1" x14ac:dyDescent="0.25">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hidden="1" customHeight="1" x14ac:dyDescent="0.25">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hidden="1" customHeight="1" x14ac:dyDescent="0.25">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hidden="1" customHeight="1" x14ac:dyDescent="0.25">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hidden="1" customHeight="1" x14ac:dyDescent="0.25">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hidden="1" customHeight="1" x14ac:dyDescent="0.25">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hidden="1" customHeight="1" x14ac:dyDescent="0.25">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hidden="1" customHeight="1" x14ac:dyDescent="0.25">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hidden="1" customHeight="1" x14ac:dyDescent="0.25">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hidden="1" customHeight="1" x14ac:dyDescent="0.25">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hidden="1" customHeight="1" x14ac:dyDescent="0.25">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hidden="1" customHeight="1" x14ac:dyDescent="0.25">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hidden="1" customHeight="1" x14ac:dyDescent="0.25">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hidden="1" customHeight="1" x14ac:dyDescent="0.25">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hidden="1" customHeight="1" x14ac:dyDescent="0.25">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hidden="1" customHeight="1" x14ac:dyDescent="0.25">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hidden="1" customHeight="1" x14ac:dyDescent="0.25">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hidden="1" customHeight="1" x14ac:dyDescent="0.25">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hidden="1" customHeight="1" x14ac:dyDescent="0.25">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hidden="1" customHeight="1" x14ac:dyDescent="0.25">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hidden="1" customHeight="1" x14ac:dyDescent="0.25">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hidden="1" customHeight="1" x14ac:dyDescent="0.25">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hidden="1" customHeight="1" x14ac:dyDescent="0.25">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hidden="1" customHeight="1" x14ac:dyDescent="0.25">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hidden="1" customHeight="1" x14ac:dyDescent="0.25">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hidden="1" customHeight="1" x14ac:dyDescent="0.25">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hidden="1" customHeight="1" x14ac:dyDescent="0.25">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hidden="1" customHeight="1" x14ac:dyDescent="0.25">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hidden="1" customHeight="1" x14ac:dyDescent="0.25">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hidden="1" customHeight="1" x14ac:dyDescent="0.25">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hidden="1" customHeight="1" x14ac:dyDescent="0.25">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hidden="1" customHeight="1" x14ac:dyDescent="0.25">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hidden="1" customHeight="1" x14ac:dyDescent="0.25">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hidden="1" customHeight="1" x14ac:dyDescent="0.25">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hidden="1" customHeight="1" x14ac:dyDescent="0.25">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hidden="1" customHeight="1" x14ac:dyDescent="0.25">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hidden="1" customHeight="1" x14ac:dyDescent="0.25">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hidden="1" customHeight="1" x14ac:dyDescent="0.25">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hidden="1" customHeight="1" x14ac:dyDescent="0.25">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hidden="1" customHeight="1" x14ac:dyDescent="0.25">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hidden="1" customHeight="1" x14ac:dyDescent="0.25">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hidden="1" customHeight="1" x14ac:dyDescent="0.25">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hidden="1" customHeight="1" x14ac:dyDescent="0.25">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hidden="1" customHeight="1" x14ac:dyDescent="0.25">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hidden="1" customHeight="1" x14ac:dyDescent="0.25">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hidden="1" customHeight="1" x14ac:dyDescent="0.25">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hidden="1" customHeight="1" x14ac:dyDescent="0.25">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hidden="1" customHeight="1" x14ac:dyDescent="0.25">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hidden="1" customHeight="1" x14ac:dyDescent="0.25">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hidden="1" customHeight="1" x14ac:dyDescent="0.25">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hidden="1" customHeight="1" x14ac:dyDescent="0.25">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hidden="1" customHeight="1" x14ac:dyDescent="0.25">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hidden="1" customHeight="1" x14ac:dyDescent="0.25">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hidden="1" customHeight="1" x14ac:dyDescent="0.25">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hidden="1" customHeight="1" x14ac:dyDescent="0.25">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hidden="1" customHeight="1" x14ac:dyDescent="0.25">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hidden="1" customHeight="1" x14ac:dyDescent="0.25">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hidden="1" customHeight="1" x14ac:dyDescent="0.25">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hidden="1" customHeight="1" x14ac:dyDescent="0.25">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hidden="1" customHeight="1" x14ac:dyDescent="0.25">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hidden="1" customHeight="1" x14ac:dyDescent="0.25">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hidden="1" customHeight="1" x14ac:dyDescent="0.25">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hidden="1" customHeight="1" x14ac:dyDescent="0.25">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hidden="1" customHeight="1" x14ac:dyDescent="0.25">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hidden="1" customHeight="1" x14ac:dyDescent="0.25">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hidden="1" customHeight="1" x14ac:dyDescent="0.25">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hidden="1" customHeight="1" x14ac:dyDescent="0.25">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hidden="1" customHeight="1" x14ac:dyDescent="0.25">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hidden="1" customHeight="1" x14ac:dyDescent="0.25">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hidden="1" customHeight="1" x14ac:dyDescent="0.25">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hidden="1" customHeight="1" x14ac:dyDescent="0.25">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hidden="1" customHeight="1" x14ac:dyDescent="0.25">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hidden="1" customHeight="1" x14ac:dyDescent="0.25">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hidden="1" customHeight="1" x14ac:dyDescent="0.25">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hidden="1" customHeight="1" x14ac:dyDescent="0.25">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hidden="1" customHeight="1" x14ac:dyDescent="0.25">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hidden="1" customHeight="1" x14ac:dyDescent="0.25">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hidden="1" customHeight="1" x14ac:dyDescent="0.25">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hidden="1" customHeight="1" x14ac:dyDescent="0.25">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hidden="1" customHeight="1" x14ac:dyDescent="0.25">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hidden="1" customHeight="1" x14ac:dyDescent="0.25">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hidden="1" customHeight="1" x14ac:dyDescent="0.25">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hidden="1" customHeight="1" x14ac:dyDescent="0.25">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hidden="1" customHeight="1" x14ac:dyDescent="0.25">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hidden="1" customHeight="1" x14ac:dyDescent="0.25">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hidden="1" customHeight="1" x14ac:dyDescent="0.25">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hidden="1" customHeight="1" x14ac:dyDescent="0.25">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hidden="1" customHeight="1" x14ac:dyDescent="0.25">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hidden="1" customHeight="1" x14ac:dyDescent="0.25">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hidden="1" customHeight="1" x14ac:dyDescent="0.25">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hidden="1" customHeight="1" x14ac:dyDescent="0.25">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hidden="1" customHeight="1" x14ac:dyDescent="0.25">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hidden="1" customHeight="1" x14ac:dyDescent="0.25">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hidden="1" customHeight="1" x14ac:dyDescent="0.25">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hidden="1" customHeight="1" x14ac:dyDescent="0.25">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hidden="1" customHeight="1" x14ac:dyDescent="0.25">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hidden="1" customHeight="1" x14ac:dyDescent="0.25">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hidden="1" customHeight="1" x14ac:dyDescent="0.25">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hidden="1" customHeight="1" x14ac:dyDescent="0.25">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hidden="1" customHeight="1" x14ac:dyDescent="0.25">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hidden="1" customHeight="1" x14ac:dyDescent="0.25">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hidden="1" customHeight="1" x14ac:dyDescent="0.25">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hidden="1" customHeight="1" x14ac:dyDescent="0.25">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hidden="1" customHeight="1" x14ac:dyDescent="0.25">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hidden="1" customHeight="1" x14ac:dyDescent="0.25">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hidden="1" customHeight="1" x14ac:dyDescent="0.25">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hidden="1" customHeight="1" x14ac:dyDescent="0.25">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hidden="1" customHeight="1" x14ac:dyDescent="0.25">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hidden="1" customHeight="1" x14ac:dyDescent="0.25">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hidden="1" customHeight="1" x14ac:dyDescent="0.25">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hidden="1" customHeight="1" x14ac:dyDescent="0.25">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hidden="1" customHeight="1" x14ac:dyDescent="0.25">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hidden="1" customHeight="1" x14ac:dyDescent="0.25">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hidden="1" customHeight="1" x14ac:dyDescent="0.25">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hidden="1" customHeight="1" x14ac:dyDescent="0.25">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hidden="1" customHeight="1" x14ac:dyDescent="0.25">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hidden="1" customHeight="1" x14ac:dyDescent="0.25">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hidden="1" customHeight="1" x14ac:dyDescent="0.25">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hidden="1" customHeight="1" x14ac:dyDescent="0.25">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hidden="1" customHeight="1" x14ac:dyDescent="0.25">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hidden="1" customHeight="1" x14ac:dyDescent="0.25">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hidden="1" customHeight="1" x14ac:dyDescent="0.25">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hidden="1" customHeight="1" x14ac:dyDescent="0.25">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hidden="1" customHeight="1" x14ac:dyDescent="0.25">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hidden="1" customHeight="1" x14ac:dyDescent="0.25">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hidden="1" customHeight="1" x14ac:dyDescent="0.25">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hidden="1" customHeight="1" x14ac:dyDescent="0.25">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hidden="1" customHeight="1" x14ac:dyDescent="0.25">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hidden="1" customHeight="1" x14ac:dyDescent="0.25">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hidden="1" customHeight="1" x14ac:dyDescent="0.25">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hidden="1" customHeight="1" x14ac:dyDescent="0.25">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hidden="1" customHeight="1" x14ac:dyDescent="0.25">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hidden="1" customHeight="1" x14ac:dyDescent="0.25">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hidden="1" customHeight="1" x14ac:dyDescent="0.25">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hidden="1" customHeight="1" x14ac:dyDescent="0.25">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hidden="1" customHeight="1" x14ac:dyDescent="0.25">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hidden="1" customHeight="1" x14ac:dyDescent="0.25">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hidden="1" customHeight="1" x14ac:dyDescent="0.25">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hidden="1" customHeight="1" x14ac:dyDescent="0.25">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hidden="1" customHeight="1" x14ac:dyDescent="0.25">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hidden="1" customHeight="1" x14ac:dyDescent="0.25">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hidden="1" customHeight="1" x14ac:dyDescent="0.25">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hidden="1" customHeight="1" x14ac:dyDescent="0.25">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hidden="1" customHeight="1" x14ac:dyDescent="0.25">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hidden="1" customHeight="1" x14ac:dyDescent="0.25">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hidden="1" customHeight="1" x14ac:dyDescent="0.25">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hidden="1" customHeight="1" x14ac:dyDescent="0.25">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hidden="1" customHeight="1" x14ac:dyDescent="0.25">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hidden="1" customHeight="1" x14ac:dyDescent="0.25">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hidden="1" customHeight="1" x14ac:dyDescent="0.25">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hidden="1" customHeight="1" x14ac:dyDescent="0.25">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hidden="1" customHeight="1" x14ac:dyDescent="0.25">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hidden="1" customHeight="1" x14ac:dyDescent="0.25">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hidden="1" customHeight="1" x14ac:dyDescent="0.25">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hidden="1" customHeight="1" x14ac:dyDescent="0.25">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hidden="1" customHeight="1" x14ac:dyDescent="0.25">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hidden="1" customHeight="1" x14ac:dyDescent="0.25">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hidden="1" customHeight="1" x14ac:dyDescent="0.25">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hidden="1" customHeight="1" x14ac:dyDescent="0.25">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hidden="1" customHeight="1" x14ac:dyDescent="0.25">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hidden="1" customHeight="1" x14ac:dyDescent="0.25">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hidden="1" customHeight="1" x14ac:dyDescent="0.25">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hidden="1" customHeight="1" x14ac:dyDescent="0.25">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hidden="1" customHeight="1" x14ac:dyDescent="0.25">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hidden="1" customHeight="1" x14ac:dyDescent="0.25">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hidden="1" customHeight="1" x14ac:dyDescent="0.25">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hidden="1" customHeight="1" x14ac:dyDescent="0.25">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hidden="1" customHeight="1" x14ac:dyDescent="0.25">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hidden="1" customHeight="1" x14ac:dyDescent="0.25">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hidden="1" customHeight="1" x14ac:dyDescent="0.25">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hidden="1" customHeight="1" x14ac:dyDescent="0.25">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hidden="1" customHeight="1" x14ac:dyDescent="0.25">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hidden="1" customHeight="1" x14ac:dyDescent="0.25">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hidden="1" customHeight="1" x14ac:dyDescent="0.25">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hidden="1" customHeight="1" x14ac:dyDescent="0.25">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hidden="1" customHeight="1" x14ac:dyDescent="0.25">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hidden="1" customHeight="1" x14ac:dyDescent="0.25">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hidden="1" customHeight="1" x14ac:dyDescent="0.25">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hidden="1" customHeight="1" x14ac:dyDescent="0.25">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hidden="1" customHeight="1" x14ac:dyDescent="0.25">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hidden="1" customHeight="1" x14ac:dyDescent="0.25">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hidden="1" customHeight="1" x14ac:dyDescent="0.25">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hidden="1" customHeight="1" x14ac:dyDescent="0.25">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hidden="1" customHeight="1" x14ac:dyDescent="0.25">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hidden="1" customHeight="1" x14ac:dyDescent="0.25">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hidden="1" customHeight="1" x14ac:dyDescent="0.25">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hidden="1" customHeight="1" x14ac:dyDescent="0.25">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hidden="1" customHeight="1" x14ac:dyDescent="0.25">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hidden="1" customHeight="1" x14ac:dyDescent="0.25">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hidden="1" customHeight="1" x14ac:dyDescent="0.25">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hidden="1" customHeight="1" x14ac:dyDescent="0.25">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hidden="1" customHeight="1" x14ac:dyDescent="0.25">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hidden="1" customHeight="1" x14ac:dyDescent="0.25">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hidden="1" customHeight="1" x14ac:dyDescent="0.25">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hidden="1" customHeight="1" x14ac:dyDescent="0.25">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hidden="1" customHeight="1" x14ac:dyDescent="0.25">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hidden="1" customHeight="1" x14ac:dyDescent="0.25">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hidden="1" customHeight="1" x14ac:dyDescent="0.25">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hidden="1" customHeight="1" x14ac:dyDescent="0.25">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hidden="1" customHeight="1" x14ac:dyDescent="0.25">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hidden="1" customHeight="1" x14ac:dyDescent="0.25">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hidden="1" customHeight="1" x14ac:dyDescent="0.25">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hidden="1" customHeight="1" x14ac:dyDescent="0.25">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hidden="1" customHeight="1" x14ac:dyDescent="0.25">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hidden="1" customHeight="1" x14ac:dyDescent="0.25">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hidden="1" customHeight="1" x14ac:dyDescent="0.25">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hidden="1" customHeight="1" x14ac:dyDescent="0.25">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hidden="1" customHeight="1" x14ac:dyDescent="0.25">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hidden="1" customHeight="1" x14ac:dyDescent="0.25">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hidden="1" customHeight="1" x14ac:dyDescent="0.25">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hidden="1" customHeight="1" x14ac:dyDescent="0.25">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hidden="1" customHeight="1" x14ac:dyDescent="0.25">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hidden="1" customHeight="1" x14ac:dyDescent="0.25">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hidden="1" customHeight="1" x14ac:dyDescent="0.25">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hidden="1" customHeight="1" x14ac:dyDescent="0.25">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hidden="1" customHeight="1" x14ac:dyDescent="0.25">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hidden="1" customHeight="1" x14ac:dyDescent="0.25">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hidden="1" customHeight="1" x14ac:dyDescent="0.25">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hidden="1" customHeight="1" x14ac:dyDescent="0.25">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hidden="1" customHeight="1" x14ac:dyDescent="0.25">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hidden="1" customHeight="1" x14ac:dyDescent="0.25">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hidden="1" customHeight="1" x14ac:dyDescent="0.25">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hidden="1" customHeight="1" x14ac:dyDescent="0.25">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hidden="1" customHeight="1" x14ac:dyDescent="0.25">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hidden="1" customHeight="1" x14ac:dyDescent="0.25">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hidden="1" customHeight="1" x14ac:dyDescent="0.25">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hidden="1" customHeight="1" x14ac:dyDescent="0.25">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hidden="1" customHeight="1" x14ac:dyDescent="0.25">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hidden="1" customHeight="1" x14ac:dyDescent="0.25">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hidden="1" customHeight="1" x14ac:dyDescent="0.25">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hidden="1" customHeight="1" x14ac:dyDescent="0.25">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hidden="1" customHeight="1" x14ac:dyDescent="0.25">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hidden="1" customHeight="1" x14ac:dyDescent="0.25">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hidden="1" customHeight="1" x14ac:dyDescent="0.25">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hidden="1" customHeight="1" x14ac:dyDescent="0.25">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hidden="1" customHeight="1" x14ac:dyDescent="0.25">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hidden="1" customHeight="1" x14ac:dyDescent="0.25">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hidden="1" customHeight="1" x14ac:dyDescent="0.25">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hidden="1" customHeight="1" x14ac:dyDescent="0.25">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hidden="1" customHeight="1" x14ac:dyDescent="0.25">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hidden="1" customHeight="1" x14ac:dyDescent="0.25">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hidden="1" customHeight="1" x14ac:dyDescent="0.25">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hidden="1" customHeight="1" x14ac:dyDescent="0.25">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hidden="1" customHeight="1" x14ac:dyDescent="0.25">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hidden="1" customHeight="1" x14ac:dyDescent="0.25">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hidden="1" customHeight="1" x14ac:dyDescent="0.25">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hidden="1" customHeight="1" x14ac:dyDescent="0.25">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hidden="1" customHeight="1" x14ac:dyDescent="0.25">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hidden="1" customHeight="1" x14ac:dyDescent="0.25">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hidden="1" customHeight="1" x14ac:dyDescent="0.25">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hidden="1" customHeight="1" x14ac:dyDescent="0.25">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hidden="1" customHeight="1" x14ac:dyDescent="0.25">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hidden="1" customHeight="1" x14ac:dyDescent="0.25">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hidden="1" customHeight="1" x14ac:dyDescent="0.25">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hidden="1" customHeight="1" x14ac:dyDescent="0.25">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hidden="1" customHeight="1" x14ac:dyDescent="0.25">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hidden="1" customHeight="1" x14ac:dyDescent="0.25">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hidden="1" customHeight="1" x14ac:dyDescent="0.25">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hidden="1" customHeight="1" x14ac:dyDescent="0.25">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hidden="1" customHeight="1" x14ac:dyDescent="0.25">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hidden="1" customHeight="1" x14ac:dyDescent="0.25">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hidden="1" customHeight="1" x14ac:dyDescent="0.25">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hidden="1" customHeight="1" x14ac:dyDescent="0.25">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hidden="1" customHeight="1" x14ac:dyDescent="0.25">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hidden="1" customHeight="1" x14ac:dyDescent="0.25">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hidden="1" customHeight="1" x14ac:dyDescent="0.25">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hidden="1" customHeight="1" x14ac:dyDescent="0.25">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hidden="1" customHeight="1" x14ac:dyDescent="0.25">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hidden="1" customHeight="1" x14ac:dyDescent="0.25">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hidden="1" customHeight="1" x14ac:dyDescent="0.25">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hidden="1" customHeight="1" x14ac:dyDescent="0.25">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hidden="1" customHeight="1" x14ac:dyDescent="0.25">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hidden="1" customHeight="1" x14ac:dyDescent="0.25">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hidden="1" customHeight="1" x14ac:dyDescent="0.25">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hidden="1" customHeight="1" x14ac:dyDescent="0.25">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hidden="1" customHeight="1" x14ac:dyDescent="0.25">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hidden="1" customHeight="1" x14ac:dyDescent="0.25">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hidden="1" customHeight="1" x14ac:dyDescent="0.25">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hidden="1" customHeight="1" x14ac:dyDescent="0.25">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hidden="1" customHeight="1" x14ac:dyDescent="0.25">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hidden="1" customHeight="1" x14ac:dyDescent="0.25">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hidden="1" customHeight="1" x14ac:dyDescent="0.25">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hidden="1" customHeight="1" x14ac:dyDescent="0.25">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hidden="1" customHeight="1" x14ac:dyDescent="0.25">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hidden="1" customHeight="1" x14ac:dyDescent="0.25">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hidden="1" customHeight="1" x14ac:dyDescent="0.25">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hidden="1" customHeight="1" x14ac:dyDescent="0.25">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hidden="1" customHeight="1" x14ac:dyDescent="0.25">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hidden="1" customHeight="1" x14ac:dyDescent="0.25">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hidden="1" customHeight="1" x14ac:dyDescent="0.25">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hidden="1" customHeight="1" x14ac:dyDescent="0.25">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hidden="1" customHeight="1" x14ac:dyDescent="0.25">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hidden="1" customHeight="1" x14ac:dyDescent="0.25">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hidden="1" customHeight="1" x14ac:dyDescent="0.25">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hidden="1" customHeight="1" x14ac:dyDescent="0.25">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hidden="1" customHeight="1" x14ac:dyDescent="0.25">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hidden="1" customHeight="1" x14ac:dyDescent="0.25">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hidden="1" customHeight="1" x14ac:dyDescent="0.25">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hidden="1" customHeight="1" x14ac:dyDescent="0.25">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hidden="1" customHeight="1" x14ac:dyDescent="0.25">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hidden="1" customHeight="1" x14ac:dyDescent="0.25">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hidden="1" customHeight="1" x14ac:dyDescent="0.25">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hidden="1" customHeight="1" x14ac:dyDescent="0.25">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hidden="1" customHeight="1" x14ac:dyDescent="0.25">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hidden="1" customHeight="1" x14ac:dyDescent="0.25">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hidden="1" customHeight="1" x14ac:dyDescent="0.25">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hidden="1" customHeight="1" x14ac:dyDescent="0.25">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hidden="1" customHeight="1" x14ac:dyDescent="0.25">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hidden="1" customHeight="1" x14ac:dyDescent="0.25">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hidden="1" customHeight="1" x14ac:dyDescent="0.25">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hidden="1" customHeight="1" x14ac:dyDescent="0.25">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hidden="1" customHeight="1" x14ac:dyDescent="0.25">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hidden="1" customHeight="1" x14ac:dyDescent="0.25">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hidden="1" customHeight="1" x14ac:dyDescent="0.25">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hidden="1" customHeight="1" x14ac:dyDescent="0.25">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hidden="1" customHeight="1" x14ac:dyDescent="0.25">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hidden="1" customHeight="1" x14ac:dyDescent="0.25">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hidden="1" customHeight="1" x14ac:dyDescent="0.25">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hidden="1" customHeight="1" x14ac:dyDescent="0.25">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hidden="1" customHeight="1" x14ac:dyDescent="0.25">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hidden="1" customHeight="1" x14ac:dyDescent="0.25">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hidden="1" customHeight="1" x14ac:dyDescent="0.25">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hidden="1" customHeight="1" x14ac:dyDescent="0.25">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hidden="1" customHeight="1" x14ac:dyDescent="0.25">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hidden="1" customHeight="1" x14ac:dyDescent="0.25">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hidden="1" customHeight="1" x14ac:dyDescent="0.25">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hidden="1" customHeight="1" x14ac:dyDescent="0.25">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hidden="1" customHeight="1" x14ac:dyDescent="0.25">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hidden="1" customHeight="1" x14ac:dyDescent="0.25">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hidden="1" customHeight="1" x14ac:dyDescent="0.25">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hidden="1" customHeight="1" x14ac:dyDescent="0.25">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hidden="1" customHeight="1" x14ac:dyDescent="0.25">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hidden="1" customHeight="1" x14ac:dyDescent="0.25">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hidden="1" customHeight="1" x14ac:dyDescent="0.25">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hidden="1" customHeight="1" x14ac:dyDescent="0.25">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hidden="1" customHeight="1" x14ac:dyDescent="0.25">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hidden="1" customHeight="1" x14ac:dyDescent="0.25">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hidden="1" customHeight="1" x14ac:dyDescent="0.25">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hidden="1" customHeight="1" x14ac:dyDescent="0.25">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hidden="1" customHeight="1" x14ac:dyDescent="0.25">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hidden="1" customHeight="1" x14ac:dyDescent="0.25">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hidden="1" customHeight="1" x14ac:dyDescent="0.25">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hidden="1" customHeight="1" x14ac:dyDescent="0.25">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hidden="1" customHeight="1" x14ac:dyDescent="0.25">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hidden="1" customHeight="1" x14ac:dyDescent="0.25">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hidden="1" customHeight="1" x14ac:dyDescent="0.25">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hidden="1" customHeight="1" x14ac:dyDescent="0.25">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hidden="1" customHeight="1" x14ac:dyDescent="0.25">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hidden="1" customHeight="1" x14ac:dyDescent="0.25">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hidden="1" customHeight="1" x14ac:dyDescent="0.25">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hidden="1" customHeight="1" x14ac:dyDescent="0.25">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hidden="1" customHeight="1" x14ac:dyDescent="0.25">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hidden="1" customHeight="1" x14ac:dyDescent="0.25">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hidden="1" customHeight="1" x14ac:dyDescent="0.25">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hidden="1" customHeight="1" x14ac:dyDescent="0.25">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hidden="1" customHeight="1" x14ac:dyDescent="0.25">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hidden="1" customHeight="1" x14ac:dyDescent="0.25">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hidden="1" customHeight="1" x14ac:dyDescent="0.25">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hidden="1" customHeight="1" x14ac:dyDescent="0.25">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hidden="1" customHeight="1" x14ac:dyDescent="0.25">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hidden="1" customHeight="1" x14ac:dyDescent="0.25">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hidden="1" customHeight="1" x14ac:dyDescent="0.25">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hidden="1" customHeight="1" x14ac:dyDescent="0.25">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hidden="1" customHeight="1" x14ac:dyDescent="0.25">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hidden="1" customHeight="1" x14ac:dyDescent="0.25">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hidden="1" customHeight="1" x14ac:dyDescent="0.25">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hidden="1" customHeight="1" x14ac:dyDescent="0.25">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hidden="1" customHeight="1" x14ac:dyDescent="0.25">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hidden="1" customHeight="1" x14ac:dyDescent="0.25">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hidden="1" customHeight="1" x14ac:dyDescent="0.25">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hidden="1" customHeight="1" x14ac:dyDescent="0.25">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hidden="1" customHeight="1" x14ac:dyDescent="0.25">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hidden="1" customHeight="1" x14ac:dyDescent="0.25">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hidden="1" customHeight="1" x14ac:dyDescent="0.25">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hidden="1" customHeight="1" x14ac:dyDescent="0.25">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hidden="1" customHeight="1" x14ac:dyDescent="0.25">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hidden="1" customHeight="1" x14ac:dyDescent="0.25">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hidden="1" customHeight="1" x14ac:dyDescent="0.25">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hidden="1" customHeight="1" x14ac:dyDescent="0.25">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hidden="1" customHeight="1" x14ac:dyDescent="0.25">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hidden="1" customHeight="1" x14ac:dyDescent="0.25">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hidden="1" customHeight="1" x14ac:dyDescent="0.25">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hidden="1" customHeight="1" x14ac:dyDescent="0.25">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hidden="1" customHeight="1" x14ac:dyDescent="0.25">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hidden="1" customHeight="1" x14ac:dyDescent="0.25">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hidden="1" customHeight="1" x14ac:dyDescent="0.25">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hidden="1" customHeight="1" x14ac:dyDescent="0.25">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hidden="1" customHeight="1" x14ac:dyDescent="0.25">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hidden="1" customHeight="1" x14ac:dyDescent="0.25">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hidden="1" customHeight="1" x14ac:dyDescent="0.25">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hidden="1" customHeight="1" x14ac:dyDescent="0.25">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hidden="1" customHeight="1" x14ac:dyDescent="0.25">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hidden="1" customHeight="1" x14ac:dyDescent="0.25">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hidden="1" customHeight="1" x14ac:dyDescent="0.25">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hidden="1" customHeight="1" x14ac:dyDescent="0.25">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hidden="1" customHeight="1" x14ac:dyDescent="0.25">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hidden="1" customHeight="1" x14ac:dyDescent="0.25">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hidden="1" customHeight="1" x14ac:dyDescent="0.25">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hidden="1" customHeight="1" x14ac:dyDescent="0.25">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hidden="1" customHeight="1" x14ac:dyDescent="0.25">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hidden="1" customHeight="1" x14ac:dyDescent="0.25">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hidden="1" customHeight="1" x14ac:dyDescent="0.25">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hidden="1" customHeight="1" x14ac:dyDescent="0.25">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hidden="1" customHeight="1" x14ac:dyDescent="0.25">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hidden="1" customHeight="1" x14ac:dyDescent="0.25">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hidden="1" customHeight="1" x14ac:dyDescent="0.25">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hidden="1" customHeight="1" x14ac:dyDescent="0.25">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hidden="1" customHeight="1" x14ac:dyDescent="0.25">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hidden="1" customHeight="1" x14ac:dyDescent="0.25">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hidden="1" customHeight="1" x14ac:dyDescent="0.25">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hidden="1" customHeight="1" x14ac:dyDescent="0.25">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hidden="1" customHeight="1" x14ac:dyDescent="0.25">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hidden="1" customHeight="1" x14ac:dyDescent="0.25">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hidden="1" customHeight="1" x14ac:dyDescent="0.25">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hidden="1" customHeight="1" x14ac:dyDescent="0.25">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hidden="1" customHeight="1" x14ac:dyDescent="0.25">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hidden="1" customHeight="1" x14ac:dyDescent="0.25">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hidden="1" customHeight="1" x14ac:dyDescent="0.25">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hidden="1" customHeight="1" x14ac:dyDescent="0.25">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hidden="1" customHeight="1" x14ac:dyDescent="0.25">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hidden="1" customHeight="1" x14ac:dyDescent="0.25">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hidden="1" customHeight="1" x14ac:dyDescent="0.25">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hidden="1" customHeight="1" x14ac:dyDescent="0.25">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hidden="1" customHeight="1" x14ac:dyDescent="0.25">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hidden="1" customHeight="1" x14ac:dyDescent="0.25">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hidden="1" customHeight="1" x14ac:dyDescent="0.25">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hidden="1" customHeight="1" x14ac:dyDescent="0.25">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hidden="1" customHeight="1" x14ac:dyDescent="0.25">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hidden="1" customHeight="1" x14ac:dyDescent="0.25">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hidden="1" customHeight="1" x14ac:dyDescent="0.25">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hidden="1" customHeight="1" x14ac:dyDescent="0.25">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hidden="1" customHeight="1" x14ac:dyDescent="0.25">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hidden="1" customHeight="1" x14ac:dyDescent="0.25">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hidden="1" customHeight="1" x14ac:dyDescent="0.25">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hidden="1" customHeight="1" x14ac:dyDescent="0.25">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hidden="1" customHeight="1" x14ac:dyDescent="0.25">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hidden="1" customHeight="1" x14ac:dyDescent="0.25">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hidden="1" customHeight="1" x14ac:dyDescent="0.25">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hidden="1" customHeight="1" x14ac:dyDescent="0.25">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hidden="1" customHeight="1" x14ac:dyDescent="0.25">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hidden="1" customHeight="1" x14ac:dyDescent="0.25">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hidden="1" customHeight="1" x14ac:dyDescent="0.25">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hidden="1" customHeight="1" x14ac:dyDescent="0.25">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hidden="1" customHeight="1" x14ac:dyDescent="0.25">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hidden="1" customHeight="1" x14ac:dyDescent="0.25">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hidden="1" customHeight="1" x14ac:dyDescent="0.25">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hidden="1" customHeight="1" x14ac:dyDescent="0.25">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hidden="1" customHeight="1" x14ac:dyDescent="0.25">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hidden="1" customHeight="1" x14ac:dyDescent="0.25">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hidden="1" customHeight="1" x14ac:dyDescent="0.25">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hidden="1" customHeight="1" x14ac:dyDescent="0.25">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hidden="1" customHeight="1" x14ac:dyDescent="0.25">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hidden="1" customHeight="1" x14ac:dyDescent="0.25">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hidden="1" customHeight="1" x14ac:dyDescent="0.25">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hidden="1" customHeight="1" x14ac:dyDescent="0.25">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hidden="1" customHeight="1" x14ac:dyDescent="0.25">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hidden="1" customHeight="1" x14ac:dyDescent="0.25">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hidden="1" customHeight="1" x14ac:dyDescent="0.25">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hidden="1" customHeight="1" x14ac:dyDescent="0.25">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hidden="1" customHeight="1" x14ac:dyDescent="0.25">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hidden="1" customHeight="1" x14ac:dyDescent="0.25">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hidden="1" customHeight="1" x14ac:dyDescent="0.25">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hidden="1" customHeight="1" x14ac:dyDescent="0.25">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hidden="1" customHeight="1" x14ac:dyDescent="0.25">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hidden="1" customHeight="1" x14ac:dyDescent="0.25">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hidden="1" customHeight="1" x14ac:dyDescent="0.25">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hidden="1" customHeight="1" x14ac:dyDescent="0.25">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hidden="1" customHeight="1" x14ac:dyDescent="0.25">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hidden="1" customHeight="1" x14ac:dyDescent="0.25">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hidden="1" customHeight="1" x14ac:dyDescent="0.25">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hidden="1" customHeight="1" x14ac:dyDescent="0.25">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hidden="1" customHeight="1" x14ac:dyDescent="0.25">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hidden="1" customHeight="1" x14ac:dyDescent="0.25">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hidden="1" customHeight="1" x14ac:dyDescent="0.25">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hidden="1" customHeight="1" x14ac:dyDescent="0.25">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hidden="1" customHeight="1" x14ac:dyDescent="0.25">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hidden="1" customHeight="1" x14ac:dyDescent="0.25">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hidden="1" customHeight="1" x14ac:dyDescent="0.25">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hidden="1" customHeight="1" x14ac:dyDescent="0.25">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hidden="1" customHeight="1" x14ac:dyDescent="0.25">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hidden="1" customHeight="1" x14ac:dyDescent="0.25">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hidden="1" customHeight="1" x14ac:dyDescent="0.25">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hidden="1" customHeight="1" x14ac:dyDescent="0.25">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hidden="1" customHeight="1" x14ac:dyDescent="0.25">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hidden="1" customHeight="1" x14ac:dyDescent="0.25">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hidden="1" customHeight="1" x14ac:dyDescent="0.25">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hidden="1" customHeight="1" x14ac:dyDescent="0.25">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hidden="1" customHeight="1" x14ac:dyDescent="0.25">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hidden="1" customHeight="1" x14ac:dyDescent="0.25">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hidden="1" customHeight="1" x14ac:dyDescent="0.25">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hidden="1" customHeight="1" x14ac:dyDescent="0.25">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hidden="1" customHeight="1" x14ac:dyDescent="0.25">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hidden="1" customHeight="1" x14ac:dyDescent="0.25">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hidden="1" customHeight="1" x14ac:dyDescent="0.25">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hidden="1" customHeight="1" x14ac:dyDescent="0.25">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hidden="1" customHeight="1" x14ac:dyDescent="0.25">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hidden="1" customHeight="1" x14ac:dyDescent="0.25">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hidden="1" customHeight="1" x14ac:dyDescent="0.25">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hidden="1" customHeight="1" x14ac:dyDescent="0.25">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hidden="1" customHeight="1" x14ac:dyDescent="0.25">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hidden="1" customHeight="1" x14ac:dyDescent="0.25">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hidden="1" customHeight="1" x14ac:dyDescent="0.25">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hidden="1" customHeight="1" x14ac:dyDescent="0.25">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hidden="1" customHeight="1" x14ac:dyDescent="0.25">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hidden="1" customHeight="1" x14ac:dyDescent="0.25">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hidden="1" customHeight="1" x14ac:dyDescent="0.25">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hidden="1" customHeight="1" x14ac:dyDescent="0.25">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hidden="1" customHeight="1" x14ac:dyDescent="0.25">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hidden="1" customHeight="1" x14ac:dyDescent="0.25">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hidden="1" customHeight="1" x14ac:dyDescent="0.25">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hidden="1" customHeight="1" x14ac:dyDescent="0.25">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hidden="1" customHeight="1" x14ac:dyDescent="0.25">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hidden="1" customHeight="1" x14ac:dyDescent="0.25">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hidden="1" customHeight="1" x14ac:dyDescent="0.25">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hidden="1" customHeight="1" x14ac:dyDescent="0.25">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hidden="1" customHeight="1" x14ac:dyDescent="0.25">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hidden="1" customHeight="1" x14ac:dyDescent="0.25">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hidden="1" customHeight="1" x14ac:dyDescent="0.25">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hidden="1" customHeight="1" x14ac:dyDescent="0.25">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hidden="1" customHeight="1" x14ac:dyDescent="0.25">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hidden="1" customHeight="1" x14ac:dyDescent="0.25">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hidden="1" customHeight="1" x14ac:dyDescent="0.25">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hidden="1" customHeight="1" x14ac:dyDescent="0.25">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hidden="1" customHeight="1" x14ac:dyDescent="0.25">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hidden="1" customHeight="1" x14ac:dyDescent="0.25">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hidden="1" customHeight="1" x14ac:dyDescent="0.25">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hidden="1" customHeight="1" x14ac:dyDescent="0.25">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hidden="1" customHeight="1" x14ac:dyDescent="0.25">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hidden="1" customHeight="1" x14ac:dyDescent="0.25">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hidden="1" customHeight="1" x14ac:dyDescent="0.25">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hidden="1" customHeight="1" x14ac:dyDescent="0.25">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hidden="1" customHeight="1" x14ac:dyDescent="0.25">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hidden="1" customHeight="1" x14ac:dyDescent="0.25">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hidden="1" customHeight="1" x14ac:dyDescent="0.25">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hidden="1" customHeight="1" x14ac:dyDescent="0.25">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hidden="1" customHeight="1" x14ac:dyDescent="0.25">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hidden="1" customHeight="1" x14ac:dyDescent="0.25">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hidden="1" customHeight="1" x14ac:dyDescent="0.25">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hidden="1" customHeight="1" x14ac:dyDescent="0.25">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hidden="1" customHeight="1" x14ac:dyDescent="0.25">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hidden="1" customHeight="1" x14ac:dyDescent="0.25">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hidden="1" customHeight="1" x14ac:dyDescent="0.25">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hidden="1" customHeight="1" x14ac:dyDescent="0.25">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hidden="1" customHeight="1" x14ac:dyDescent="0.25">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hidden="1" customHeight="1" x14ac:dyDescent="0.25">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hidden="1" customHeight="1" x14ac:dyDescent="0.25">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hidden="1" customHeight="1" x14ac:dyDescent="0.25">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hidden="1" customHeight="1" x14ac:dyDescent="0.25">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hidden="1" customHeight="1" x14ac:dyDescent="0.25">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hidden="1" customHeight="1" x14ac:dyDescent="0.25">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hidden="1" customHeight="1" x14ac:dyDescent="0.25">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hidden="1" customHeight="1" x14ac:dyDescent="0.25">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hidden="1" customHeight="1" x14ac:dyDescent="0.25">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hidden="1" customHeight="1" x14ac:dyDescent="0.25">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hidden="1" customHeight="1" x14ac:dyDescent="0.25">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hidden="1" customHeight="1" x14ac:dyDescent="0.25">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hidden="1" customHeight="1" x14ac:dyDescent="0.25">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hidden="1" customHeight="1" x14ac:dyDescent="0.25">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hidden="1" customHeight="1" x14ac:dyDescent="0.25">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hidden="1" customHeight="1" x14ac:dyDescent="0.25">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hidden="1" customHeight="1" x14ac:dyDescent="0.25">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hidden="1" customHeight="1" x14ac:dyDescent="0.25">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hidden="1" customHeight="1" x14ac:dyDescent="0.25">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hidden="1" customHeight="1" x14ac:dyDescent="0.25">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hidden="1" customHeight="1" x14ac:dyDescent="0.25">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hidden="1" customHeight="1" x14ac:dyDescent="0.25">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hidden="1" customHeight="1" x14ac:dyDescent="0.25">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hidden="1" customHeight="1" x14ac:dyDescent="0.25">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hidden="1" customHeight="1" x14ac:dyDescent="0.25">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hidden="1" customHeight="1" x14ac:dyDescent="0.25">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hidden="1" customHeight="1" x14ac:dyDescent="0.25">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hidden="1" customHeight="1" x14ac:dyDescent="0.25">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hidden="1" customHeight="1" x14ac:dyDescent="0.25">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hidden="1" customHeight="1" x14ac:dyDescent="0.25">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hidden="1" customHeight="1" x14ac:dyDescent="0.25">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hidden="1" customHeight="1" x14ac:dyDescent="0.25">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hidden="1" customHeight="1" x14ac:dyDescent="0.25">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hidden="1" customHeight="1" x14ac:dyDescent="0.25">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hidden="1" customHeight="1" x14ac:dyDescent="0.25">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hidden="1" customHeight="1" x14ac:dyDescent="0.25">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hidden="1" customHeight="1" x14ac:dyDescent="0.25">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hidden="1" customHeight="1" x14ac:dyDescent="0.25">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hidden="1" customHeight="1" x14ac:dyDescent="0.25">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hidden="1" customHeight="1" x14ac:dyDescent="0.25">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hidden="1" customHeight="1" x14ac:dyDescent="0.25">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hidden="1" customHeight="1" x14ac:dyDescent="0.25">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hidden="1" customHeight="1" x14ac:dyDescent="0.25">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hidden="1" customHeight="1" x14ac:dyDescent="0.25">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hidden="1" customHeight="1" x14ac:dyDescent="0.25">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hidden="1" customHeight="1" x14ac:dyDescent="0.25">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hidden="1" customHeight="1" x14ac:dyDescent="0.25">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hidden="1" customHeight="1" x14ac:dyDescent="0.25">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hidden="1" customHeight="1" x14ac:dyDescent="0.25">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hidden="1" customHeight="1" x14ac:dyDescent="0.25">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hidden="1" customHeight="1" x14ac:dyDescent="0.25">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hidden="1" customHeight="1" x14ac:dyDescent="0.25">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hidden="1" customHeight="1" x14ac:dyDescent="0.25">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hidden="1" customHeight="1" x14ac:dyDescent="0.25">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hidden="1" customHeight="1" x14ac:dyDescent="0.25">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hidden="1" customHeight="1" x14ac:dyDescent="0.25">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hidden="1" customHeight="1" x14ac:dyDescent="0.25">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hidden="1" customHeight="1" x14ac:dyDescent="0.25">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hidden="1" customHeight="1" x14ac:dyDescent="0.25">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hidden="1" customHeight="1" x14ac:dyDescent="0.25">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hidden="1" customHeight="1" x14ac:dyDescent="0.25">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hidden="1" customHeight="1" x14ac:dyDescent="0.25">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hidden="1" customHeight="1" x14ac:dyDescent="0.25">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hidden="1" customHeight="1" x14ac:dyDescent="0.25">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hidden="1" customHeight="1" x14ac:dyDescent="0.25">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hidden="1" customHeight="1" x14ac:dyDescent="0.25">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hidden="1" customHeight="1" x14ac:dyDescent="0.25">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hidden="1" customHeight="1" x14ac:dyDescent="0.25">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hidden="1" customHeight="1" x14ac:dyDescent="0.25">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hidden="1" customHeight="1" x14ac:dyDescent="0.25">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hidden="1" customHeight="1" x14ac:dyDescent="0.25">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hidden="1" customHeight="1" x14ac:dyDescent="0.25">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hidden="1" customHeight="1" x14ac:dyDescent="0.25">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hidden="1" customHeight="1" x14ac:dyDescent="0.25">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3">
    <mergeCell ref="B8:O8"/>
    <mergeCell ref="B13:O13"/>
    <mergeCell ref="B18:O18"/>
  </mergeCells>
  <pageMargins left="0.7" right="0.7" top="0.75" bottom="0.75" header="0" footer="0"/>
  <pageSetup paperSize="9" scale="80" orientation="portrait" verticalDpi="0"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pane xSplit="4" ySplit="4" topLeftCell="E5" activePane="bottomRight" state="frozen"/>
      <selection pane="topRight" activeCell="E1" sqref="E1"/>
      <selection pane="bottomLeft" activeCell="A5" sqref="A5"/>
      <selection pane="bottomRight" activeCell="E5" sqref="E5"/>
    </sheetView>
  </sheetViews>
  <sheetFormatPr defaultColWidth="14.42578125" defaultRowHeight="15" customHeight="1" x14ac:dyDescent="0.25"/>
  <cols>
    <col min="1" max="1" width="6.140625" customWidth="1"/>
    <col min="2" max="2" width="41.42578125" customWidth="1"/>
    <col min="3" max="3" width="33.140625" customWidth="1"/>
    <col min="4" max="4" width="17.85546875" customWidth="1"/>
    <col min="5" max="20" width="8.42578125" customWidth="1"/>
    <col min="21" max="24" width="9.140625" customWidth="1"/>
    <col min="25" max="26" width="8.7109375" customWidth="1"/>
  </cols>
  <sheetData>
    <row r="1" spans="1:26" ht="20.25" x14ac:dyDescent="0.3">
      <c r="A1" s="58" t="s">
        <v>142</v>
      </c>
      <c r="B1" s="59"/>
      <c r="C1" s="59"/>
      <c r="D1" s="60"/>
      <c r="E1" s="61">
        <v>2006</v>
      </c>
      <c r="F1" s="61">
        <v>2007</v>
      </c>
      <c r="G1" s="61">
        <v>2008</v>
      </c>
      <c r="H1" s="61">
        <v>2009</v>
      </c>
      <c r="I1" s="61">
        <v>2010</v>
      </c>
      <c r="J1" s="61">
        <v>2011</v>
      </c>
      <c r="K1" s="61">
        <v>2012</v>
      </c>
      <c r="L1" s="61">
        <v>2013</v>
      </c>
      <c r="M1" s="61">
        <v>2014</v>
      </c>
      <c r="N1" s="61">
        <v>2015</v>
      </c>
      <c r="O1" s="61">
        <v>2016</v>
      </c>
      <c r="P1" s="61">
        <v>2017</v>
      </c>
      <c r="Q1" s="61">
        <v>2018</v>
      </c>
      <c r="R1" s="61">
        <v>2019</v>
      </c>
      <c r="S1" s="61">
        <v>2020</v>
      </c>
      <c r="T1" s="61">
        <v>2021</v>
      </c>
      <c r="U1" s="61">
        <v>2022</v>
      </c>
      <c r="V1" s="61">
        <v>2023</v>
      </c>
      <c r="W1" s="61">
        <v>2024</v>
      </c>
      <c r="X1" s="61">
        <v>2025</v>
      </c>
      <c r="Y1" s="59"/>
      <c r="Z1" s="59"/>
    </row>
    <row r="2" spans="1:26" ht="6.75" customHeight="1" x14ac:dyDescent="0.25">
      <c r="A2" s="59"/>
      <c r="B2" s="59"/>
      <c r="C2" s="59"/>
      <c r="D2" s="60"/>
      <c r="E2" s="60"/>
      <c r="F2" s="60"/>
      <c r="G2" s="60"/>
      <c r="H2" s="60"/>
      <c r="I2" s="60"/>
      <c r="J2" s="60"/>
      <c r="K2" s="59"/>
      <c r="L2" s="59"/>
      <c r="M2" s="59"/>
      <c r="N2" s="59"/>
      <c r="O2" s="59"/>
      <c r="P2" s="59"/>
      <c r="Q2" s="59"/>
      <c r="R2" s="59"/>
      <c r="S2" s="59"/>
      <c r="T2" s="59"/>
      <c r="U2" s="59"/>
      <c r="V2" s="59"/>
      <c r="W2" s="59"/>
      <c r="X2" s="59"/>
      <c r="Y2" s="59"/>
      <c r="Z2" s="59"/>
    </row>
    <row r="3" spans="1:26" x14ac:dyDescent="0.25">
      <c r="A3" s="62" t="s">
        <v>143</v>
      </c>
      <c r="B3" s="62" t="s">
        <v>144</v>
      </c>
      <c r="C3" s="62" t="s">
        <v>145</v>
      </c>
      <c r="D3" s="63" t="s">
        <v>146</v>
      </c>
      <c r="E3" s="63"/>
      <c r="F3" s="63"/>
      <c r="G3" s="63"/>
      <c r="H3" s="63"/>
      <c r="I3" s="63"/>
      <c r="J3" s="63"/>
      <c r="K3" s="64"/>
      <c r="L3" s="64"/>
      <c r="M3" s="64"/>
      <c r="N3" s="64"/>
      <c r="O3" s="64"/>
      <c r="P3" s="64"/>
      <c r="Q3" s="64"/>
      <c r="R3" s="64"/>
      <c r="S3" s="64"/>
      <c r="T3" s="64"/>
      <c r="U3" s="65"/>
      <c r="V3" s="65"/>
      <c r="W3" s="65"/>
      <c r="X3" s="65"/>
      <c r="Y3" s="65"/>
      <c r="Z3" s="65"/>
    </row>
    <row r="4" spans="1:26" x14ac:dyDescent="0.25">
      <c r="A4" s="66"/>
      <c r="B4" s="67" t="s">
        <v>147</v>
      </c>
      <c r="C4" s="67" t="s">
        <v>148</v>
      </c>
      <c r="D4" s="68"/>
      <c r="E4" s="68"/>
      <c r="F4" s="68"/>
      <c r="G4" s="68"/>
      <c r="H4" s="68"/>
      <c r="I4" s="68"/>
      <c r="J4" s="68"/>
      <c r="K4" s="68"/>
      <c r="L4" s="68" t="s">
        <v>149</v>
      </c>
      <c r="M4" s="68" t="s">
        <v>150</v>
      </c>
      <c r="N4" s="68" t="s">
        <v>151</v>
      </c>
      <c r="O4" s="68" t="s">
        <v>152</v>
      </c>
      <c r="P4" s="68" t="s">
        <v>153</v>
      </c>
      <c r="Q4" s="68" t="s">
        <v>154</v>
      </c>
      <c r="R4" s="68" t="s">
        <v>155</v>
      </c>
      <c r="S4" s="68" t="s">
        <v>156</v>
      </c>
      <c r="T4" s="68" t="s">
        <v>157</v>
      </c>
      <c r="U4" s="69" t="s">
        <v>158</v>
      </c>
      <c r="V4" s="69" t="s">
        <v>159</v>
      </c>
      <c r="W4" s="69" t="s">
        <v>160</v>
      </c>
      <c r="X4" s="69" t="s">
        <v>161</v>
      </c>
      <c r="Y4" s="59"/>
      <c r="Z4" s="59"/>
    </row>
    <row r="5" spans="1:26" x14ac:dyDescent="0.25">
      <c r="A5" s="70">
        <v>1</v>
      </c>
      <c r="B5" s="59" t="s">
        <v>162</v>
      </c>
      <c r="C5" s="59" t="s">
        <v>163</v>
      </c>
      <c r="D5" s="60" t="s">
        <v>164</v>
      </c>
      <c r="E5" s="71">
        <v>20565.664000000001</v>
      </c>
      <c r="F5" s="71">
        <v>22617.967000000001</v>
      </c>
      <c r="G5" s="71">
        <v>21815.562000000002</v>
      </c>
      <c r="H5" s="71">
        <v>18673.752</v>
      </c>
      <c r="I5" s="71">
        <v>17937.881000000001</v>
      </c>
      <c r="J5" s="71">
        <v>19082.501</v>
      </c>
      <c r="K5" s="72">
        <v>19852.409</v>
      </c>
      <c r="L5" s="72">
        <v>20364.539000000001</v>
      </c>
      <c r="M5" s="72">
        <v>20754.021000000001</v>
      </c>
      <c r="N5" s="72">
        <v>21342.748</v>
      </c>
      <c r="O5" s="72">
        <v>21785.745999999999</v>
      </c>
      <c r="P5" s="72">
        <v>22770.726694647747</v>
      </c>
      <c r="Q5" s="72">
        <v>23689.059133459075</v>
      </c>
      <c r="R5" s="72">
        <v>24486.645827823522</v>
      </c>
      <c r="S5" s="72">
        <v>25219.98765904102</v>
      </c>
      <c r="T5" s="72">
        <v>25949.427033761942</v>
      </c>
      <c r="U5" s="73">
        <v>26701.960417741037</v>
      </c>
      <c r="V5" s="73">
        <v>27476.317269855525</v>
      </c>
      <c r="W5" s="73">
        <v>28231.915994776555</v>
      </c>
      <c r="X5" s="73">
        <v>29022.4096426303</v>
      </c>
      <c r="Y5" s="59"/>
      <c r="Z5" s="59"/>
    </row>
    <row r="6" spans="1:26" x14ac:dyDescent="0.25">
      <c r="A6" s="70">
        <v>2</v>
      </c>
      <c r="B6" s="59" t="s">
        <v>165</v>
      </c>
      <c r="C6" s="59" t="s">
        <v>166</v>
      </c>
      <c r="D6" s="60" t="s">
        <v>164</v>
      </c>
      <c r="E6" s="71"/>
      <c r="F6" s="71">
        <v>22592.013999999999</v>
      </c>
      <c r="G6" s="71">
        <v>24351.234999999997</v>
      </c>
      <c r="H6" s="71">
        <v>18826.592000000001</v>
      </c>
      <c r="I6" s="71">
        <v>17937.882000000001</v>
      </c>
      <c r="J6" s="71">
        <v>20302.762000000002</v>
      </c>
      <c r="K6" s="72">
        <v>21885.613000000001</v>
      </c>
      <c r="L6" s="72">
        <v>22831.540999999997</v>
      </c>
      <c r="M6" s="72">
        <v>23681.522000000001</v>
      </c>
      <c r="N6" s="72">
        <v>24353.116000000002</v>
      </c>
      <c r="O6" s="72">
        <v>24926.688000000002</v>
      </c>
      <c r="P6" s="72">
        <v>26866.68161501443</v>
      </c>
      <c r="Q6" s="72">
        <v>28814.31179144284</v>
      </c>
      <c r="R6" s="72">
        <v>30689.970331700839</v>
      </c>
      <c r="S6" s="72">
        <v>32473.813188208493</v>
      </c>
      <c r="T6" s="72">
        <v>34238.352573763215</v>
      </c>
      <c r="U6" s="74">
        <f>T6+T6/100*U8</f>
        <v>36087.223612746428</v>
      </c>
      <c r="V6" s="75"/>
      <c r="W6" s="75"/>
      <c r="X6" s="75"/>
      <c r="Y6" s="59"/>
      <c r="Z6" s="59"/>
    </row>
    <row r="7" spans="1:26" x14ac:dyDescent="0.25">
      <c r="A7" s="70">
        <v>3</v>
      </c>
      <c r="B7" s="59" t="s">
        <v>167</v>
      </c>
      <c r="C7" s="59" t="s">
        <v>168</v>
      </c>
      <c r="D7" s="60" t="s">
        <v>169</v>
      </c>
      <c r="E7" s="76"/>
      <c r="F7" s="76">
        <f t="shared" ref="F7:K7" si="0">(F5-E5)/E5*100</f>
        <v>9.9792693296943877</v>
      </c>
      <c r="G7" s="76">
        <f t="shared" si="0"/>
        <v>-3.5476442246113402</v>
      </c>
      <c r="H7" s="76">
        <f t="shared" si="0"/>
        <v>-14.401691783140866</v>
      </c>
      <c r="I7" s="76">
        <f t="shared" si="0"/>
        <v>-3.9406703055711518</v>
      </c>
      <c r="J7" s="76">
        <f t="shared" si="0"/>
        <v>6.3810212588655197</v>
      </c>
      <c r="K7" s="76">
        <f t="shared" si="0"/>
        <v>4.0346283749703424</v>
      </c>
      <c r="L7" s="77">
        <v>2.5796869286744961</v>
      </c>
      <c r="M7" s="77">
        <v>1.9125500459401534</v>
      </c>
      <c r="N7" s="77">
        <v>2.8366888517651567</v>
      </c>
      <c r="O7" s="77">
        <v>2.0756371203933144</v>
      </c>
      <c r="P7" s="77">
        <v>4.5212162789731725</v>
      </c>
      <c r="Q7" s="77">
        <v>4.0329518294520694</v>
      </c>
      <c r="R7" s="77">
        <v>3.3668989970053964</v>
      </c>
      <c r="S7" s="77">
        <v>2.9948643696402932</v>
      </c>
      <c r="T7" s="77">
        <v>2.8923066283080834</v>
      </c>
      <c r="U7" s="78">
        <f t="shared" ref="U7:X7" si="1">(U5-T5)/T5*100</f>
        <v>2.8999999999999937</v>
      </c>
      <c r="V7" s="78">
        <f t="shared" si="1"/>
        <v>2.8999999999999924</v>
      </c>
      <c r="W7" s="79">
        <f t="shared" si="1"/>
        <v>2.750000000000012</v>
      </c>
      <c r="X7" s="78">
        <f t="shared" si="1"/>
        <v>2.8000000000000074</v>
      </c>
      <c r="Y7" s="59"/>
      <c r="Z7" s="59"/>
    </row>
    <row r="8" spans="1:26" x14ac:dyDescent="0.25">
      <c r="A8" s="70">
        <v>4</v>
      </c>
      <c r="B8" s="59" t="s">
        <v>170</v>
      </c>
      <c r="C8" s="59" t="s">
        <v>171</v>
      </c>
      <c r="D8" s="60" t="s">
        <v>169</v>
      </c>
      <c r="E8" s="76"/>
      <c r="F8" s="76"/>
      <c r="G8" s="76"/>
      <c r="H8" s="76"/>
      <c r="I8" s="76"/>
      <c r="J8" s="76"/>
      <c r="K8" s="77">
        <v>7.7962397431442731</v>
      </c>
      <c r="L8" s="77">
        <v>4.3221405622890119</v>
      </c>
      <c r="M8" s="77">
        <v>3.7228367546457086</v>
      </c>
      <c r="N8" s="77">
        <v>2.8359410345331737</v>
      </c>
      <c r="O8" s="77">
        <v>2.355230435398914</v>
      </c>
      <c r="P8" s="77">
        <v>7.7827973576530818</v>
      </c>
      <c r="Q8" s="77">
        <v>7.249239799454732</v>
      </c>
      <c r="R8" s="77">
        <v>6.509468467732149</v>
      </c>
      <c r="S8" s="77">
        <v>5.8124619777330189</v>
      </c>
      <c r="T8" s="77">
        <v>5.4337301730720045</v>
      </c>
      <c r="U8" s="80">
        <v>5.4</v>
      </c>
      <c r="V8" s="75"/>
      <c r="W8" s="75"/>
      <c r="X8" s="75"/>
      <c r="Y8" s="59"/>
      <c r="Z8" s="59"/>
    </row>
    <row r="9" spans="1:26" hidden="1" x14ac:dyDescent="0.25">
      <c r="A9" s="81"/>
      <c r="B9" s="82" t="s">
        <v>172</v>
      </c>
      <c r="C9" s="82" t="s">
        <v>173</v>
      </c>
      <c r="D9" s="83"/>
      <c r="E9" s="83"/>
      <c r="F9" s="83"/>
      <c r="G9" s="83"/>
      <c r="H9" s="83"/>
      <c r="I9" s="83"/>
      <c r="J9" s="83"/>
      <c r="K9" s="81"/>
      <c r="L9" s="81"/>
      <c r="M9" s="81"/>
      <c r="N9" s="81"/>
      <c r="O9" s="81"/>
      <c r="P9" s="81"/>
      <c r="Q9" s="81"/>
      <c r="R9" s="81"/>
      <c r="S9" s="81"/>
      <c r="T9" s="81"/>
      <c r="U9" s="84"/>
      <c r="V9" s="84"/>
      <c r="W9" s="84"/>
      <c r="X9" s="84"/>
      <c r="Y9" s="85"/>
      <c r="Z9" s="85"/>
    </row>
    <row r="10" spans="1:26" hidden="1" x14ac:dyDescent="0.25">
      <c r="A10" s="70">
        <f>A8+1</f>
        <v>5</v>
      </c>
      <c r="B10" s="59" t="s">
        <v>174</v>
      </c>
      <c r="C10" s="59" t="s">
        <v>175</v>
      </c>
      <c r="D10" s="60" t="s">
        <v>164</v>
      </c>
      <c r="E10" s="60"/>
      <c r="F10" s="60"/>
      <c r="G10" s="60"/>
      <c r="H10" s="60"/>
      <c r="I10" s="60"/>
      <c r="J10" s="60"/>
      <c r="K10" s="72">
        <v>12153.052</v>
      </c>
      <c r="L10" s="72">
        <v>12766.031000000001</v>
      </c>
      <c r="M10" s="72">
        <v>12942.432000000001</v>
      </c>
      <c r="N10" s="72">
        <v>13266.218000000001</v>
      </c>
      <c r="O10" s="72">
        <v>13703.07</v>
      </c>
      <c r="P10" s="72">
        <v>14417.795085741031</v>
      </c>
      <c r="Q10" s="72">
        <v>15300.610120720217</v>
      </c>
      <c r="R10" s="72">
        <v>15838.081901614592</v>
      </c>
      <c r="S10" s="72">
        <v>16286.226358814471</v>
      </c>
      <c r="T10" s="72">
        <v>16705.371185257991</v>
      </c>
      <c r="U10" s="75"/>
      <c r="V10" s="75"/>
      <c r="W10" s="75"/>
      <c r="X10" s="75"/>
      <c r="Y10" s="59"/>
      <c r="Z10" s="59"/>
    </row>
    <row r="11" spans="1:26" hidden="1" x14ac:dyDescent="0.25">
      <c r="A11" s="70">
        <f t="shared" ref="A11:A16" si="2">A10+1</f>
        <v>6</v>
      </c>
      <c r="B11" s="59" t="s">
        <v>176</v>
      </c>
      <c r="C11" s="59" t="s">
        <v>177</v>
      </c>
      <c r="D11" s="60" t="s">
        <v>164</v>
      </c>
      <c r="E11" s="60"/>
      <c r="F11" s="60"/>
      <c r="G11" s="60"/>
      <c r="H11" s="60"/>
      <c r="I11" s="60"/>
      <c r="J11" s="60"/>
      <c r="K11" s="72">
        <v>3404.4140000000002</v>
      </c>
      <c r="L11" s="72">
        <v>3460.2170000000001</v>
      </c>
      <c r="M11" s="72">
        <v>3524.5450000000001</v>
      </c>
      <c r="N11" s="72">
        <v>3590.4110000000001</v>
      </c>
      <c r="O11" s="72">
        <v>3688.6889999999999</v>
      </c>
      <c r="P11" s="72">
        <v>3839.6870165075779</v>
      </c>
      <c r="Q11" s="72">
        <v>3958.7260591868398</v>
      </c>
      <c r="R11" s="72">
        <v>4069.1157848601088</v>
      </c>
      <c r="S11" s="72">
        <v>4181.1466795952347</v>
      </c>
      <c r="T11" s="72">
        <v>4288.7533136148668</v>
      </c>
      <c r="U11" s="75"/>
      <c r="V11" s="75"/>
      <c r="W11" s="75"/>
      <c r="X11" s="75"/>
      <c r="Y11" s="59"/>
      <c r="Z11" s="59"/>
    </row>
    <row r="12" spans="1:26" hidden="1" x14ac:dyDescent="0.25">
      <c r="A12" s="70">
        <f t="shared" si="2"/>
        <v>7</v>
      </c>
      <c r="B12" s="59" t="s">
        <v>178</v>
      </c>
      <c r="C12" s="59" t="s">
        <v>179</v>
      </c>
      <c r="D12" s="60" t="s">
        <v>164</v>
      </c>
      <c r="E12" s="60"/>
      <c r="F12" s="60"/>
      <c r="G12" s="60"/>
      <c r="H12" s="60"/>
      <c r="I12" s="60"/>
      <c r="J12" s="60"/>
      <c r="K12" s="72">
        <v>5173.5819999999985</v>
      </c>
      <c r="L12" s="72">
        <v>4935.8879999999981</v>
      </c>
      <c r="M12" s="72">
        <v>4521.1549999999997</v>
      </c>
      <c r="N12" s="72">
        <v>4614.3569999999972</v>
      </c>
      <c r="O12" s="72">
        <v>4588.4899999999989</v>
      </c>
      <c r="P12" s="72">
        <v>5697.6278442372331</v>
      </c>
      <c r="Q12" s="72">
        <v>6215.3093550039384</v>
      </c>
      <c r="R12" s="72">
        <v>6566.8635813872615</v>
      </c>
      <c r="S12" s="72">
        <v>6961.7880200466689</v>
      </c>
      <c r="T12" s="72">
        <v>7382.6131124233698</v>
      </c>
      <c r="U12" s="75"/>
      <c r="V12" s="75"/>
      <c r="W12" s="75"/>
      <c r="X12" s="75"/>
      <c r="Y12" s="59"/>
      <c r="Z12" s="59"/>
    </row>
    <row r="13" spans="1:26" hidden="1" x14ac:dyDescent="0.25">
      <c r="A13" s="70">
        <f t="shared" si="2"/>
        <v>8</v>
      </c>
      <c r="B13" s="59" t="s">
        <v>180</v>
      </c>
      <c r="C13" s="59" t="s">
        <v>181</v>
      </c>
      <c r="D13" s="60" t="s">
        <v>164</v>
      </c>
      <c r="E13" s="60"/>
      <c r="F13" s="60"/>
      <c r="G13" s="60"/>
      <c r="H13" s="60"/>
      <c r="I13" s="60"/>
      <c r="J13" s="60"/>
      <c r="K13" s="72">
        <v>4934.6409999999996</v>
      </c>
      <c r="L13" s="72">
        <v>4637.0050000000001</v>
      </c>
      <c r="M13" s="72">
        <v>4639.71</v>
      </c>
      <c r="N13" s="72">
        <v>4617.2179999999998</v>
      </c>
      <c r="O13" s="72">
        <v>3926.1030000000001</v>
      </c>
      <c r="P13" s="72">
        <v>4617.6278442372331</v>
      </c>
      <c r="Q13" s="72">
        <v>5135.3093550039384</v>
      </c>
      <c r="R13" s="72">
        <v>5596.8635813872615</v>
      </c>
      <c r="S13" s="72">
        <v>5991.7880200466689</v>
      </c>
      <c r="T13" s="72">
        <v>6412.6131124233698</v>
      </c>
      <c r="U13" s="75"/>
      <c r="V13" s="75"/>
      <c r="W13" s="75"/>
      <c r="X13" s="75"/>
      <c r="Y13" s="59"/>
      <c r="Z13" s="59"/>
    </row>
    <row r="14" spans="1:26" hidden="1" x14ac:dyDescent="0.25">
      <c r="A14" s="70">
        <f t="shared" si="2"/>
        <v>9</v>
      </c>
      <c r="B14" s="59" t="s">
        <v>182</v>
      </c>
      <c r="C14" s="59" t="s">
        <v>183</v>
      </c>
      <c r="D14" s="60" t="s">
        <v>164</v>
      </c>
      <c r="E14" s="60"/>
      <c r="F14" s="60"/>
      <c r="G14" s="60"/>
      <c r="H14" s="60"/>
      <c r="I14" s="60"/>
      <c r="J14" s="60"/>
      <c r="K14" s="72">
        <v>238.94099999999889</v>
      </c>
      <c r="L14" s="72">
        <v>298.88299999999799</v>
      </c>
      <c r="M14" s="72">
        <v>-118.55500000000029</v>
      </c>
      <c r="N14" s="72">
        <v>-2.8610000000026048</v>
      </c>
      <c r="O14" s="72">
        <v>662.38699999999881</v>
      </c>
      <c r="P14" s="72">
        <v>1080</v>
      </c>
      <c r="Q14" s="72">
        <v>1080</v>
      </c>
      <c r="R14" s="72">
        <v>970</v>
      </c>
      <c r="S14" s="72">
        <v>970</v>
      </c>
      <c r="T14" s="72">
        <v>970</v>
      </c>
      <c r="U14" s="75"/>
      <c r="V14" s="75"/>
      <c r="W14" s="75"/>
      <c r="X14" s="75"/>
      <c r="Y14" s="59"/>
      <c r="Z14" s="59"/>
    </row>
    <row r="15" spans="1:26" hidden="1" x14ac:dyDescent="0.25">
      <c r="A15" s="70">
        <f t="shared" si="2"/>
        <v>10</v>
      </c>
      <c r="B15" s="59" t="s">
        <v>184</v>
      </c>
      <c r="C15" s="59" t="s">
        <v>185</v>
      </c>
      <c r="D15" s="60" t="s">
        <v>164</v>
      </c>
      <c r="E15" s="60"/>
      <c r="F15" s="60"/>
      <c r="G15" s="60"/>
      <c r="H15" s="60"/>
      <c r="I15" s="60"/>
      <c r="J15" s="60"/>
      <c r="K15" s="72">
        <v>11839.004000000001</v>
      </c>
      <c r="L15" s="72">
        <v>11966.596</v>
      </c>
      <c r="M15" s="72">
        <v>12682.316999999999</v>
      </c>
      <c r="N15" s="72">
        <v>13060.303</v>
      </c>
      <c r="O15" s="72">
        <v>13592.939</v>
      </c>
      <c r="P15" s="72">
        <v>14131.514877646601</v>
      </c>
      <c r="Q15" s="72">
        <v>14691.357326500445</v>
      </c>
      <c r="R15" s="72">
        <v>15264.921499082464</v>
      </c>
      <c r="S15" s="72">
        <v>15837.556132624142</v>
      </c>
      <c r="T15" s="72">
        <v>16431.672070445777</v>
      </c>
      <c r="U15" s="75"/>
      <c r="V15" s="75"/>
      <c r="W15" s="75"/>
      <c r="X15" s="75"/>
      <c r="Y15" s="59"/>
      <c r="Z15" s="59"/>
    </row>
    <row r="16" spans="1:26" hidden="1" x14ac:dyDescent="0.25">
      <c r="A16" s="70">
        <f t="shared" si="2"/>
        <v>11</v>
      </c>
      <c r="B16" s="59" t="s">
        <v>186</v>
      </c>
      <c r="C16" s="59" t="s">
        <v>187</v>
      </c>
      <c r="D16" s="60" t="s">
        <v>164</v>
      </c>
      <c r="E16" s="60"/>
      <c r="F16" s="60"/>
      <c r="G16" s="60"/>
      <c r="H16" s="60"/>
      <c r="I16" s="60"/>
      <c r="J16" s="60"/>
      <c r="K16" s="72">
        <v>12717.643</v>
      </c>
      <c r="L16" s="72">
        <v>12764.192999999999</v>
      </c>
      <c r="M16" s="72">
        <v>12916.428</v>
      </c>
      <c r="N16" s="72">
        <v>13188.540999999999</v>
      </c>
      <c r="O16" s="72">
        <v>13787.441999999999</v>
      </c>
      <c r="P16" s="72">
        <v>15315.898129484694</v>
      </c>
      <c r="Q16" s="72">
        <v>16476.943727952366</v>
      </c>
      <c r="R16" s="72">
        <v>17252.336939120905</v>
      </c>
      <c r="S16" s="72">
        <v>18046.729532039499</v>
      </c>
      <c r="T16" s="72">
        <v>18858.982647980065</v>
      </c>
      <c r="U16" s="75"/>
      <c r="V16" s="75"/>
      <c r="W16" s="75"/>
      <c r="X16" s="75"/>
      <c r="Y16" s="59"/>
      <c r="Z16" s="59"/>
    </row>
    <row r="17" spans="1:26" hidden="1" x14ac:dyDescent="0.25">
      <c r="A17" s="81"/>
      <c r="B17" s="82" t="s">
        <v>188</v>
      </c>
      <c r="C17" s="82" t="s">
        <v>189</v>
      </c>
      <c r="D17" s="83"/>
      <c r="E17" s="83"/>
      <c r="F17" s="83"/>
      <c r="G17" s="83"/>
      <c r="H17" s="83"/>
      <c r="I17" s="83"/>
      <c r="J17" s="83"/>
      <c r="K17" s="81"/>
      <c r="L17" s="81"/>
      <c r="M17" s="81"/>
      <c r="N17" s="81"/>
      <c r="O17" s="81"/>
      <c r="P17" s="81"/>
      <c r="Q17" s="81"/>
      <c r="R17" s="81"/>
      <c r="S17" s="81"/>
      <c r="T17" s="81"/>
      <c r="U17" s="84"/>
      <c r="V17" s="84"/>
      <c r="W17" s="84"/>
      <c r="X17" s="84"/>
      <c r="Y17" s="85"/>
      <c r="Z17" s="85"/>
    </row>
    <row r="18" spans="1:26" hidden="1" x14ac:dyDescent="0.25">
      <c r="A18" s="70">
        <f>A16+1</f>
        <v>12</v>
      </c>
      <c r="B18" s="59" t="s">
        <v>174</v>
      </c>
      <c r="C18" s="59" t="s">
        <v>175</v>
      </c>
      <c r="D18" s="60" t="s">
        <v>169</v>
      </c>
      <c r="E18" s="60"/>
      <c r="F18" s="60"/>
      <c r="G18" s="60"/>
      <c r="H18" s="60"/>
      <c r="I18" s="60"/>
      <c r="J18" s="60"/>
      <c r="K18" s="77">
        <v>3.1551785749147188</v>
      </c>
      <c r="L18" s="77">
        <v>5.0438276739044774</v>
      </c>
      <c r="M18" s="77">
        <v>1.3817998718630653</v>
      </c>
      <c r="N18" s="77">
        <v>2.5017400130052936</v>
      </c>
      <c r="O18" s="77">
        <v>3.2929656364760307</v>
      </c>
      <c r="P18" s="77">
        <v>5.215802632118427</v>
      </c>
      <c r="Q18" s="77">
        <v>6.1230932311715058</v>
      </c>
      <c r="R18" s="77">
        <v>3.5127473783971963</v>
      </c>
      <c r="S18" s="77">
        <v>2.8295374400999496</v>
      </c>
      <c r="T18" s="77">
        <v>2.5736153803159523</v>
      </c>
      <c r="U18" s="86"/>
      <c r="V18" s="86"/>
      <c r="W18" s="75"/>
      <c r="X18" s="75"/>
      <c r="Y18" s="59"/>
      <c r="Z18" s="59"/>
    </row>
    <row r="19" spans="1:26" hidden="1" x14ac:dyDescent="0.25">
      <c r="A19" s="70">
        <f t="shared" ref="A19:A24" si="3">A18+1</f>
        <v>13</v>
      </c>
      <c r="B19" s="59" t="s">
        <v>176</v>
      </c>
      <c r="C19" s="59" t="s">
        <v>177</v>
      </c>
      <c r="D19" s="60" t="s">
        <v>169</v>
      </c>
      <c r="E19" s="60"/>
      <c r="F19" s="60"/>
      <c r="G19" s="60"/>
      <c r="H19" s="60"/>
      <c r="I19" s="60"/>
      <c r="J19" s="60"/>
      <c r="K19" s="77">
        <v>0.28783586374179215</v>
      </c>
      <c r="L19" s="77">
        <v>1.639136720739609</v>
      </c>
      <c r="M19" s="77">
        <v>1.8590741563318192</v>
      </c>
      <c r="N19" s="77">
        <v>1.8687802255326513</v>
      </c>
      <c r="O19" s="77">
        <v>2.7372353750030332</v>
      </c>
      <c r="P19" s="77">
        <v>4.0935415403027475</v>
      </c>
      <c r="Q19" s="77">
        <v>3.1002277573012993</v>
      </c>
      <c r="R19" s="77">
        <v>2.7885164071177027</v>
      </c>
      <c r="S19" s="77">
        <v>2.7531999741063462</v>
      </c>
      <c r="T19" s="77">
        <v>2.5736153803159301</v>
      </c>
      <c r="U19" s="86"/>
      <c r="V19" s="86"/>
      <c r="W19" s="75"/>
      <c r="X19" s="75"/>
      <c r="Y19" s="59"/>
      <c r="Z19" s="59"/>
    </row>
    <row r="20" spans="1:26" hidden="1" x14ac:dyDescent="0.25">
      <c r="A20" s="70">
        <f t="shared" si="3"/>
        <v>14</v>
      </c>
      <c r="B20" s="59" t="s">
        <v>178</v>
      </c>
      <c r="C20" s="59" t="s">
        <v>179</v>
      </c>
      <c r="D20" s="60" t="s">
        <v>169</v>
      </c>
      <c r="E20" s="60"/>
      <c r="F20" s="60"/>
      <c r="G20" s="60"/>
      <c r="H20" s="60"/>
      <c r="I20" s="60"/>
      <c r="J20" s="60"/>
      <c r="K20" s="77">
        <v>-0.32356037404615012</v>
      </c>
      <c r="L20" s="77">
        <v>-4.5943796773686092</v>
      </c>
      <c r="M20" s="77">
        <v>-8.4023989199106364</v>
      </c>
      <c r="N20" s="77">
        <v>2.0614643824420353</v>
      </c>
      <c r="O20" s="77">
        <v>-0.560576479019681</v>
      </c>
      <c r="P20" s="77">
        <v>24.172175252364813</v>
      </c>
      <c r="Q20" s="77">
        <v>9.0859130311627077</v>
      </c>
      <c r="R20" s="77">
        <v>5.6562627264930443</v>
      </c>
      <c r="S20" s="77">
        <v>6.013897407260882</v>
      </c>
      <c r="T20" s="77">
        <v>6.0447846324094279</v>
      </c>
      <c r="U20" s="86"/>
      <c r="V20" s="86"/>
      <c r="W20" s="75"/>
      <c r="X20" s="75"/>
      <c r="Y20" s="59"/>
      <c r="Z20" s="59"/>
    </row>
    <row r="21" spans="1:26" ht="15.75" hidden="1" customHeight="1" x14ac:dyDescent="0.25">
      <c r="A21" s="70">
        <f t="shared" si="3"/>
        <v>15</v>
      </c>
      <c r="B21" s="59" t="s">
        <v>180</v>
      </c>
      <c r="C21" s="59" t="s">
        <v>181</v>
      </c>
      <c r="D21" s="60" t="s">
        <v>169</v>
      </c>
      <c r="E21" s="60"/>
      <c r="F21" s="60"/>
      <c r="G21" s="60"/>
      <c r="H21" s="60"/>
      <c r="I21" s="60"/>
      <c r="J21" s="60"/>
      <c r="K21" s="77">
        <v>14.380228466500355</v>
      </c>
      <c r="L21" s="77">
        <v>-6.0315633903256449</v>
      </c>
      <c r="M21" s="77">
        <v>5.8335067570558508E-2</v>
      </c>
      <c r="N21" s="77">
        <v>-0.48477167754019668</v>
      </c>
      <c r="O21" s="77">
        <v>-14.96821246040364</v>
      </c>
      <c r="P21" s="77">
        <v>17.613517634082278</v>
      </c>
      <c r="Q21" s="77">
        <v>11.210983826095223</v>
      </c>
      <c r="R21" s="77">
        <v>8.9878563193778405</v>
      </c>
      <c r="S21" s="77">
        <v>7.0561741038812187</v>
      </c>
      <c r="T21" s="77">
        <v>7.0233641605602637</v>
      </c>
      <c r="U21" s="86"/>
      <c r="V21" s="86"/>
      <c r="W21" s="75"/>
      <c r="X21" s="75"/>
      <c r="Y21" s="59"/>
      <c r="Z21" s="59"/>
    </row>
    <row r="22" spans="1:26" ht="15.75" hidden="1" customHeight="1" x14ac:dyDescent="0.25">
      <c r="A22" s="70">
        <f t="shared" si="3"/>
        <v>16</v>
      </c>
      <c r="B22" s="59" t="s">
        <v>182</v>
      </c>
      <c r="C22" s="59" t="s">
        <v>190</v>
      </c>
      <c r="D22" s="60" t="s">
        <v>65</v>
      </c>
      <c r="E22" s="60"/>
      <c r="F22" s="60"/>
      <c r="G22" s="60"/>
      <c r="H22" s="60"/>
      <c r="I22" s="60"/>
      <c r="J22" s="60"/>
      <c r="K22" s="60" t="s">
        <v>65</v>
      </c>
      <c r="L22" s="60" t="s">
        <v>65</v>
      </c>
      <c r="M22" s="60" t="s">
        <v>65</v>
      </c>
      <c r="N22" s="60" t="s">
        <v>65</v>
      </c>
      <c r="O22" s="60" t="s">
        <v>65</v>
      </c>
      <c r="P22" s="60" t="s">
        <v>65</v>
      </c>
      <c r="Q22" s="60" t="s">
        <v>65</v>
      </c>
      <c r="R22" s="60" t="s">
        <v>65</v>
      </c>
      <c r="S22" s="60" t="s">
        <v>65</v>
      </c>
      <c r="T22" s="60" t="s">
        <v>65</v>
      </c>
      <c r="U22" s="86"/>
      <c r="V22" s="86"/>
      <c r="W22" s="75"/>
      <c r="X22" s="75"/>
      <c r="Y22" s="59"/>
      <c r="Z22" s="59"/>
    </row>
    <row r="23" spans="1:26" ht="15.75" hidden="1" customHeight="1" x14ac:dyDescent="0.25">
      <c r="A23" s="70">
        <f t="shared" si="3"/>
        <v>17</v>
      </c>
      <c r="B23" s="59" t="s">
        <v>184</v>
      </c>
      <c r="C23" s="59" t="s">
        <v>185</v>
      </c>
      <c r="D23" s="60" t="s">
        <v>169</v>
      </c>
      <c r="E23" s="60"/>
      <c r="F23" s="60"/>
      <c r="G23" s="60"/>
      <c r="H23" s="60"/>
      <c r="I23" s="60"/>
      <c r="J23" s="60"/>
      <c r="K23" s="77">
        <v>9.7791093735786649</v>
      </c>
      <c r="L23" s="77">
        <v>1.0777257951766872</v>
      </c>
      <c r="M23" s="77">
        <v>5.9809907512545779</v>
      </c>
      <c r="N23" s="77">
        <v>2.9804175372686315</v>
      </c>
      <c r="O23" s="77">
        <v>4.0782821041747797</v>
      </c>
      <c r="P23" s="77">
        <v>3.9621738731160372</v>
      </c>
      <c r="Q23" s="77">
        <v>3.9616591264352685</v>
      </c>
      <c r="R23" s="77">
        <v>3.9040924526926979</v>
      </c>
      <c r="S23" s="77">
        <v>3.7513106999999879</v>
      </c>
      <c r="T23" s="77">
        <v>3.7513106999999879</v>
      </c>
      <c r="U23" s="86"/>
      <c r="V23" s="86"/>
      <c r="W23" s="75"/>
      <c r="X23" s="75"/>
      <c r="Y23" s="59"/>
      <c r="Z23" s="59"/>
    </row>
    <row r="24" spans="1:26" ht="15.75" hidden="1" customHeight="1" x14ac:dyDescent="0.25">
      <c r="A24" s="70">
        <f t="shared" si="3"/>
        <v>18</v>
      </c>
      <c r="B24" s="59" t="s">
        <v>186</v>
      </c>
      <c r="C24" s="59" t="s">
        <v>187</v>
      </c>
      <c r="D24" s="60" t="s">
        <v>169</v>
      </c>
      <c r="E24" s="60"/>
      <c r="F24" s="60"/>
      <c r="G24" s="60"/>
      <c r="H24" s="60"/>
      <c r="I24" s="60"/>
      <c r="J24" s="60"/>
      <c r="K24" s="77">
        <v>5.3811348552625926</v>
      </c>
      <c r="L24" s="77">
        <v>0.36602694382912304</v>
      </c>
      <c r="M24" s="77">
        <v>1.19267234520819</v>
      </c>
      <c r="N24" s="77">
        <v>2.1067202170754973</v>
      </c>
      <c r="O24" s="77">
        <v>4.5410709190652598</v>
      </c>
      <c r="P24" s="77">
        <v>11.085857184274616</v>
      </c>
      <c r="Q24" s="77">
        <v>7.5806563131452176</v>
      </c>
      <c r="R24" s="77">
        <v>4.7059286234808262</v>
      </c>
      <c r="S24" s="77">
        <v>4.604550651438144</v>
      </c>
      <c r="T24" s="77">
        <v>4.5008327658400571</v>
      </c>
      <c r="U24" s="86"/>
      <c r="V24" s="86"/>
      <c r="W24" s="75"/>
      <c r="X24" s="75"/>
      <c r="Y24" s="59"/>
      <c r="Z24" s="59"/>
    </row>
    <row r="25" spans="1:26" ht="15.75" hidden="1" customHeight="1" x14ac:dyDescent="0.25">
      <c r="A25" s="81"/>
      <c r="B25" s="82" t="s">
        <v>191</v>
      </c>
      <c r="C25" s="82" t="s">
        <v>192</v>
      </c>
      <c r="D25" s="83"/>
      <c r="E25" s="83"/>
      <c r="F25" s="83"/>
      <c r="G25" s="83"/>
      <c r="H25" s="83"/>
      <c r="I25" s="83"/>
      <c r="J25" s="83"/>
      <c r="K25" s="81"/>
      <c r="L25" s="81"/>
      <c r="M25" s="81"/>
      <c r="N25" s="81"/>
      <c r="O25" s="81"/>
      <c r="P25" s="81"/>
      <c r="Q25" s="81"/>
      <c r="R25" s="81"/>
      <c r="S25" s="81"/>
      <c r="T25" s="81"/>
      <c r="U25" s="84"/>
      <c r="V25" s="84"/>
      <c r="W25" s="84"/>
      <c r="X25" s="84"/>
      <c r="Y25" s="85"/>
      <c r="Z25" s="85"/>
    </row>
    <row r="26" spans="1:26" ht="15.75" hidden="1" customHeight="1" x14ac:dyDescent="0.25">
      <c r="A26" s="70">
        <f>A24+1</f>
        <v>19</v>
      </c>
      <c r="B26" s="59" t="s">
        <v>174</v>
      </c>
      <c r="C26" s="59" t="s">
        <v>175</v>
      </c>
      <c r="D26" s="60" t="s">
        <v>164</v>
      </c>
      <c r="E26" s="60"/>
      <c r="F26" s="60"/>
      <c r="G26" s="60"/>
      <c r="H26" s="60"/>
      <c r="I26" s="60"/>
      <c r="J26" s="60"/>
      <c r="K26" s="72">
        <v>13331.181</v>
      </c>
      <c r="L26" s="72">
        <v>14039.43</v>
      </c>
      <c r="M26" s="72">
        <v>14468.681</v>
      </c>
      <c r="N26" s="72">
        <v>14678.594999999999</v>
      </c>
      <c r="O26" s="72">
        <v>15319.529</v>
      </c>
      <c r="P26" s="72">
        <v>16638.311626969451</v>
      </c>
      <c r="Q26" s="72">
        <v>18151.489506861122</v>
      </c>
      <c r="R26" s="72">
        <v>19240.044010141111</v>
      </c>
      <c r="S26" s="72">
        <v>20199.921672336652</v>
      </c>
      <c r="T26" s="72">
        <v>21154.905552537144</v>
      </c>
      <c r="U26" s="75"/>
      <c r="V26" s="75"/>
      <c r="W26" s="75"/>
      <c r="X26" s="75"/>
      <c r="Y26" s="59"/>
      <c r="Z26" s="59"/>
    </row>
    <row r="27" spans="1:26" ht="15.75" hidden="1" customHeight="1" x14ac:dyDescent="0.25">
      <c r="A27" s="70">
        <f t="shared" ref="A27:A32" si="4">A26+1</f>
        <v>20</v>
      </c>
      <c r="B27" s="59" t="s">
        <v>176</v>
      </c>
      <c r="C27" s="59" t="s">
        <v>177</v>
      </c>
      <c r="D27" s="60" t="s">
        <v>164</v>
      </c>
      <c r="E27" s="60"/>
      <c r="F27" s="60"/>
      <c r="G27" s="60"/>
      <c r="H27" s="60"/>
      <c r="I27" s="60"/>
      <c r="J27" s="60"/>
      <c r="K27" s="72">
        <v>3799.1370000000002</v>
      </c>
      <c r="L27" s="72">
        <v>4021.8020000000001</v>
      </c>
      <c r="M27" s="72">
        <v>4135.5810000000001</v>
      </c>
      <c r="N27" s="72">
        <v>4358.3620000000001</v>
      </c>
      <c r="O27" s="72">
        <v>4492.6549999999997</v>
      </c>
      <c r="P27" s="72">
        <v>4813.9569311358573</v>
      </c>
      <c r="Q27" s="72">
        <v>5112.0965769436443</v>
      </c>
      <c r="R27" s="72">
        <v>5410.8164985820586</v>
      </c>
      <c r="S27" s="72">
        <v>5708.4544754690169</v>
      </c>
      <c r="T27" s="72">
        <v>5994.4887477568427</v>
      </c>
      <c r="U27" s="75"/>
      <c r="V27" s="75"/>
      <c r="W27" s="75"/>
      <c r="X27" s="75"/>
      <c r="Y27" s="59"/>
      <c r="Z27" s="59"/>
    </row>
    <row r="28" spans="1:26" ht="15.75" hidden="1" customHeight="1" x14ac:dyDescent="0.25">
      <c r="A28" s="70">
        <f t="shared" si="4"/>
        <v>21</v>
      </c>
      <c r="B28" s="59" t="s">
        <v>178</v>
      </c>
      <c r="C28" s="59" t="s">
        <v>179</v>
      </c>
      <c r="D28" s="60" t="s">
        <v>164</v>
      </c>
      <c r="E28" s="60"/>
      <c r="F28" s="60"/>
      <c r="G28" s="60"/>
      <c r="H28" s="60"/>
      <c r="I28" s="60"/>
      <c r="J28" s="60"/>
      <c r="K28" s="72">
        <v>5728.5130000000008</v>
      </c>
      <c r="L28" s="72">
        <v>5579.1759999999995</v>
      </c>
      <c r="M28" s="72">
        <v>5418.6470000000008</v>
      </c>
      <c r="N28" s="72">
        <v>5440.2730000000001</v>
      </c>
      <c r="O28" s="72">
        <v>4891.0220000000008</v>
      </c>
      <c r="P28" s="72">
        <v>6136.4296208282531</v>
      </c>
      <c r="Q28" s="72">
        <v>6845.7710008561353</v>
      </c>
      <c r="R28" s="72">
        <v>7462.1044336183077</v>
      </c>
      <c r="S28" s="72">
        <v>8137.6125931825381</v>
      </c>
      <c r="T28" s="72">
        <v>8801.4089353741711</v>
      </c>
      <c r="U28" s="75"/>
      <c r="V28" s="75"/>
      <c r="W28" s="75"/>
      <c r="X28" s="75"/>
      <c r="Y28" s="59"/>
      <c r="Z28" s="59"/>
    </row>
    <row r="29" spans="1:26" ht="15.75" hidden="1" customHeight="1" x14ac:dyDescent="0.25">
      <c r="A29" s="70">
        <f t="shared" si="4"/>
        <v>22</v>
      </c>
      <c r="B29" s="59" t="s">
        <v>180</v>
      </c>
      <c r="C29" s="59" t="s">
        <v>181</v>
      </c>
      <c r="D29" s="60" t="s">
        <v>164</v>
      </c>
      <c r="E29" s="60"/>
      <c r="F29" s="60"/>
      <c r="G29" s="60"/>
      <c r="H29" s="60"/>
      <c r="I29" s="60"/>
      <c r="J29" s="60"/>
      <c r="K29" s="72">
        <v>5551.2340000000004</v>
      </c>
      <c r="L29" s="72">
        <v>5291.0259999999998</v>
      </c>
      <c r="M29" s="72">
        <v>5337.31</v>
      </c>
      <c r="N29" s="72">
        <v>5384.46</v>
      </c>
      <c r="O29" s="72">
        <v>4537.7520000000004</v>
      </c>
      <c r="P29" s="72">
        <v>5404.9159709528767</v>
      </c>
      <c r="Q29" s="72">
        <v>6187.4087159682967</v>
      </c>
      <c r="R29" s="72">
        <v>6900.3629099848422</v>
      </c>
      <c r="S29" s="72">
        <v>7547.7839933673986</v>
      </c>
      <c r="T29" s="72">
        <v>8241.0717655497883</v>
      </c>
      <c r="U29" s="75"/>
      <c r="V29" s="75"/>
      <c r="W29" s="75"/>
      <c r="X29" s="75"/>
      <c r="Y29" s="59"/>
      <c r="Z29" s="59"/>
    </row>
    <row r="30" spans="1:26" ht="15.75" hidden="1" customHeight="1" x14ac:dyDescent="0.25">
      <c r="A30" s="70">
        <f t="shared" si="4"/>
        <v>23</v>
      </c>
      <c r="B30" s="59" t="s">
        <v>182</v>
      </c>
      <c r="C30" s="59" t="s">
        <v>190</v>
      </c>
      <c r="D30" s="60" t="s">
        <v>164</v>
      </c>
      <c r="E30" s="60"/>
      <c r="F30" s="60"/>
      <c r="G30" s="60"/>
      <c r="H30" s="60"/>
      <c r="I30" s="60"/>
      <c r="J30" s="60"/>
      <c r="K30" s="72">
        <v>177.279</v>
      </c>
      <c r="L30" s="72">
        <v>288.14999999999998</v>
      </c>
      <c r="M30" s="72">
        <v>81.337000000000003</v>
      </c>
      <c r="N30" s="72">
        <v>55.813000000000002</v>
      </c>
      <c r="O30" s="72">
        <v>353.27</v>
      </c>
      <c r="P30" s="72">
        <v>731.51364987537625</v>
      </c>
      <c r="Q30" s="72">
        <v>658.36228488783865</v>
      </c>
      <c r="R30" s="72">
        <v>561.74152363346593</v>
      </c>
      <c r="S30" s="72">
        <v>589.82859981513934</v>
      </c>
      <c r="T30" s="72">
        <v>560.33716982438239</v>
      </c>
      <c r="U30" s="75"/>
      <c r="V30" s="75"/>
      <c r="W30" s="75"/>
      <c r="X30" s="75"/>
      <c r="Y30" s="59"/>
      <c r="Z30" s="59"/>
    </row>
    <row r="31" spans="1:26" ht="15.75" hidden="1" customHeight="1" x14ac:dyDescent="0.25">
      <c r="A31" s="70">
        <f t="shared" si="4"/>
        <v>24</v>
      </c>
      <c r="B31" s="59" t="s">
        <v>184</v>
      </c>
      <c r="C31" s="59" t="s">
        <v>185</v>
      </c>
      <c r="D31" s="60" t="s">
        <v>164</v>
      </c>
      <c r="E31" s="60"/>
      <c r="F31" s="60"/>
      <c r="G31" s="60"/>
      <c r="H31" s="60"/>
      <c r="I31" s="60"/>
      <c r="J31" s="60"/>
      <c r="K31" s="72">
        <v>13417.956</v>
      </c>
      <c r="L31" s="72">
        <v>13741.264999999999</v>
      </c>
      <c r="M31" s="72">
        <v>14345.879000000001</v>
      </c>
      <c r="N31" s="72">
        <v>14690.398999999999</v>
      </c>
      <c r="O31" s="72">
        <v>14965.835999999999</v>
      </c>
      <c r="P31" s="72">
        <v>16227.837206972465</v>
      </c>
      <c r="Q31" s="72">
        <v>17596.170139135884</v>
      </c>
      <c r="R31" s="72">
        <v>19069.315947749386</v>
      </c>
      <c r="S31" s="72">
        <v>20635.405842518619</v>
      </c>
      <c r="T31" s="72">
        <v>22330.112703162173</v>
      </c>
      <c r="U31" s="75"/>
      <c r="V31" s="75"/>
      <c r="W31" s="75"/>
      <c r="X31" s="75"/>
      <c r="Y31" s="59"/>
      <c r="Z31" s="59"/>
    </row>
    <row r="32" spans="1:26" ht="15.75" hidden="1" customHeight="1" x14ac:dyDescent="0.25">
      <c r="A32" s="70">
        <f t="shared" si="4"/>
        <v>25</v>
      </c>
      <c r="B32" s="59" t="s">
        <v>186</v>
      </c>
      <c r="C32" s="59" t="s">
        <v>187</v>
      </c>
      <c r="D32" s="60" t="s">
        <v>164</v>
      </c>
      <c r="E32" s="60"/>
      <c r="F32" s="60"/>
      <c r="G32" s="60"/>
      <c r="H32" s="60"/>
      <c r="I32" s="60"/>
      <c r="J32" s="60"/>
      <c r="K32" s="72">
        <v>14391.173000000001</v>
      </c>
      <c r="L32" s="72">
        <v>14550.132</v>
      </c>
      <c r="M32" s="72">
        <v>14687.266</v>
      </c>
      <c r="N32" s="72">
        <v>14814.513000000001</v>
      </c>
      <c r="O32" s="72">
        <v>14742.353999999999</v>
      </c>
      <c r="P32" s="72">
        <v>16949.853770891597</v>
      </c>
      <c r="Q32" s="72">
        <v>18891.215432353947</v>
      </c>
      <c r="R32" s="72">
        <v>20492.310558390025</v>
      </c>
      <c r="S32" s="72">
        <v>22207.581395298337</v>
      </c>
      <c r="T32" s="72">
        <v>24042.563365067115</v>
      </c>
      <c r="U32" s="75"/>
      <c r="V32" s="75"/>
      <c r="W32" s="75"/>
      <c r="X32" s="75"/>
      <c r="Y32" s="59"/>
      <c r="Z32" s="59"/>
    </row>
    <row r="33" spans="1:26" ht="15.75" hidden="1" customHeight="1" x14ac:dyDescent="0.25">
      <c r="A33" s="66"/>
      <c r="B33" s="67" t="s">
        <v>193</v>
      </c>
      <c r="C33" s="67" t="s">
        <v>194</v>
      </c>
      <c r="D33" s="68"/>
      <c r="E33" s="68"/>
      <c r="F33" s="68"/>
      <c r="G33" s="68"/>
      <c r="H33" s="68"/>
      <c r="I33" s="68"/>
      <c r="J33" s="68"/>
      <c r="K33" s="66"/>
      <c r="L33" s="66"/>
      <c r="M33" s="66"/>
      <c r="N33" s="66"/>
      <c r="O33" s="66"/>
      <c r="P33" s="66"/>
      <c r="Q33" s="66"/>
      <c r="R33" s="66"/>
      <c r="S33" s="66"/>
      <c r="T33" s="66"/>
      <c r="U33" s="75"/>
      <c r="V33" s="75"/>
      <c r="W33" s="75"/>
      <c r="X33" s="75"/>
      <c r="Y33" s="59"/>
      <c r="Z33" s="59"/>
    </row>
    <row r="34" spans="1:26" ht="15.75" hidden="1" customHeight="1" x14ac:dyDescent="0.25">
      <c r="A34" s="70">
        <f>A32+1</f>
        <v>26</v>
      </c>
      <c r="B34" s="59" t="s">
        <v>195</v>
      </c>
      <c r="C34" s="59" t="s">
        <v>196</v>
      </c>
      <c r="D34" s="60" t="s">
        <v>169</v>
      </c>
      <c r="E34" s="60"/>
      <c r="F34" s="60"/>
      <c r="G34" s="60"/>
      <c r="H34" s="60"/>
      <c r="I34" s="60"/>
      <c r="J34" s="60"/>
      <c r="K34" s="77">
        <v>3.615730095767745</v>
      </c>
      <c r="L34" s="77">
        <v>1.698634189462922</v>
      </c>
      <c r="M34" s="77">
        <v>1.7763138179640379</v>
      </c>
      <c r="N34" s="77">
        <v>-7.2718913874325608E-4</v>
      </c>
      <c r="O34" s="77">
        <v>0.27390797931130351</v>
      </c>
      <c r="P34" s="77">
        <v>3.1204966750239151</v>
      </c>
      <c r="Q34" s="77">
        <v>3.0916050284484129</v>
      </c>
      <c r="R34" s="77">
        <v>3.0402087140273011</v>
      </c>
      <c r="S34" s="77">
        <v>2.7356680600894663</v>
      </c>
      <c r="T34" s="77">
        <v>2.4699840328632661</v>
      </c>
      <c r="U34" s="75"/>
      <c r="V34" s="75"/>
      <c r="W34" s="75"/>
      <c r="X34" s="75"/>
      <c r="Y34" s="59"/>
      <c r="Z34" s="59"/>
    </row>
    <row r="35" spans="1:26" ht="15.75" hidden="1" customHeight="1" x14ac:dyDescent="0.25">
      <c r="A35" s="70">
        <f t="shared" ref="A35:A41" si="5">A34+1</f>
        <v>27</v>
      </c>
      <c r="B35" s="59" t="s">
        <v>197</v>
      </c>
      <c r="C35" s="59" t="s">
        <v>198</v>
      </c>
      <c r="D35" s="60" t="s">
        <v>169</v>
      </c>
      <c r="E35" s="60"/>
      <c r="F35" s="60"/>
      <c r="G35" s="60"/>
      <c r="H35" s="60"/>
      <c r="I35" s="60"/>
      <c r="J35" s="60"/>
      <c r="K35" s="77">
        <v>3.3479370757350466</v>
      </c>
      <c r="L35" s="77">
        <v>0.25598594291578536</v>
      </c>
      <c r="M35" s="77">
        <v>1.6528287750360136</v>
      </c>
      <c r="N35" s="77">
        <v>-1.025273903482983</v>
      </c>
      <c r="O35" s="77">
        <v>1.0392650513217632</v>
      </c>
      <c r="P35" s="77">
        <v>3.2245191638590902</v>
      </c>
      <c r="Q35" s="77">
        <v>2.8000000000000003</v>
      </c>
      <c r="R35" s="77">
        <v>2.4</v>
      </c>
      <c r="S35" s="77">
        <v>2.1</v>
      </c>
      <c r="T35" s="77">
        <v>2.1</v>
      </c>
      <c r="U35" s="75"/>
      <c r="V35" s="75"/>
      <c r="W35" s="75"/>
      <c r="X35" s="75"/>
      <c r="Y35" s="59"/>
      <c r="Z35" s="59"/>
    </row>
    <row r="36" spans="1:26" ht="15.75" hidden="1" customHeight="1" x14ac:dyDescent="0.25">
      <c r="A36" s="70">
        <f t="shared" si="5"/>
        <v>28</v>
      </c>
      <c r="B36" s="59" t="s">
        <v>199</v>
      </c>
      <c r="C36" s="59" t="s">
        <v>200</v>
      </c>
      <c r="D36" s="60" t="s">
        <v>169</v>
      </c>
      <c r="E36" s="60"/>
      <c r="F36" s="60"/>
      <c r="G36" s="60"/>
      <c r="H36" s="60"/>
      <c r="I36" s="60"/>
      <c r="J36" s="60"/>
      <c r="K36" s="77">
        <v>2.4438745014633696</v>
      </c>
      <c r="L36" s="77">
        <v>4.1537145317375206</v>
      </c>
      <c r="M36" s="77">
        <v>0.95227753260758163</v>
      </c>
      <c r="N36" s="77">
        <v>3.453612880782714</v>
      </c>
      <c r="O36" s="77">
        <v>0.33487070183007006</v>
      </c>
      <c r="P36" s="77">
        <v>2.9379099976106366</v>
      </c>
      <c r="Q36" s="77">
        <v>3</v>
      </c>
      <c r="R36" s="77">
        <v>2.9720023690359012</v>
      </c>
      <c r="S36" s="77">
        <v>2.6739761047458273</v>
      </c>
      <c r="T36" s="77">
        <v>2.3759498404557529</v>
      </c>
      <c r="U36" s="75"/>
      <c r="V36" s="75"/>
      <c r="W36" s="75"/>
      <c r="X36" s="75"/>
      <c r="Y36" s="59"/>
      <c r="Z36" s="59"/>
    </row>
    <row r="37" spans="1:26" ht="15.75" hidden="1" customHeight="1" x14ac:dyDescent="0.25">
      <c r="A37" s="70">
        <f t="shared" si="5"/>
        <v>29</v>
      </c>
      <c r="B37" s="59" t="s">
        <v>201</v>
      </c>
      <c r="C37" s="59" t="s">
        <v>202</v>
      </c>
      <c r="D37" s="60" t="s">
        <v>169</v>
      </c>
      <c r="E37" s="60"/>
      <c r="F37" s="60"/>
      <c r="G37" s="60"/>
      <c r="H37" s="60"/>
      <c r="I37" s="60"/>
      <c r="J37" s="60"/>
      <c r="K37" s="77">
        <v>12.450885410730123</v>
      </c>
      <c r="L37" s="77">
        <v>2.0831820832416952</v>
      </c>
      <c r="M37" s="77">
        <v>6.0319376987328752</v>
      </c>
      <c r="N37" s="77">
        <v>-1.6287842565309063</v>
      </c>
      <c r="O37" s="77">
        <v>-9.5891973844988883</v>
      </c>
      <c r="P37" s="77">
        <v>1.0396544194749566</v>
      </c>
      <c r="Q37" s="77">
        <v>2.2675704905816332</v>
      </c>
      <c r="R37" s="77">
        <v>3.1676909897935275</v>
      </c>
      <c r="S37" s="77">
        <v>2.8662450440819782</v>
      </c>
      <c r="T37" s="77">
        <v>1.9919452210225472</v>
      </c>
      <c r="U37" s="75"/>
      <c r="V37" s="75"/>
      <c r="W37" s="75"/>
      <c r="X37" s="75"/>
      <c r="Y37" s="59"/>
      <c r="Z37" s="59"/>
    </row>
    <row r="38" spans="1:26" ht="15.75" hidden="1" customHeight="1" x14ac:dyDescent="0.25">
      <c r="A38" s="70">
        <f t="shared" si="5"/>
        <v>30</v>
      </c>
      <c r="B38" s="59" t="s">
        <v>203</v>
      </c>
      <c r="C38" s="59" t="s">
        <v>204</v>
      </c>
      <c r="D38" s="60" t="s">
        <v>169</v>
      </c>
      <c r="E38" s="60"/>
      <c r="F38" s="60"/>
      <c r="G38" s="60"/>
      <c r="H38" s="60"/>
      <c r="I38" s="60"/>
      <c r="J38" s="60"/>
      <c r="K38" s="77">
        <v>7.7958214475638812</v>
      </c>
      <c r="L38" s="77">
        <v>1.4304517683945193</v>
      </c>
      <c r="M38" s="77">
        <v>0.81595312179752</v>
      </c>
      <c r="N38" s="77">
        <v>1.3748403260851063</v>
      </c>
      <c r="O38" s="77">
        <v>-0.89004181120482428</v>
      </c>
      <c r="P38" s="77">
        <v>1.2723645906466128</v>
      </c>
      <c r="Q38" s="77">
        <v>2.9371584607183356</v>
      </c>
      <c r="R38" s="77">
        <v>2.3257689290140795</v>
      </c>
      <c r="S38" s="77">
        <v>2.1729215460880158</v>
      </c>
      <c r="T38" s="77">
        <v>2.0200741631619521</v>
      </c>
      <c r="U38" s="75"/>
      <c r="V38" s="75"/>
      <c r="W38" s="75"/>
      <c r="X38" s="75"/>
      <c r="Y38" s="59"/>
      <c r="Z38" s="59"/>
    </row>
    <row r="39" spans="1:26" ht="15.75" hidden="1" customHeight="1" x14ac:dyDescent="0.25">
      <c r="A39" s="70">
        <f t="shared" si="5"/>
        <v>31</v>
      </c>
      <c r="B39" s="59" t="s">
        <v>205</v>
      </c>
      <c r="C39" s="59" t="s">
        <v>206</v>
      </c>
      <c r="D39" s="60" t="s">
        <v>65</v>
      </c>
      <c r="E39" s="60"/>
      <c r="F39" s="60"/>
      <c r="G39" s="60"/>
      <c r="H39" s="60"/>
      <c r="I39" s="60"/>
      <c r="J39" s="60"/>
      <c r="K39" s="60" t="s">
        <v>65</v>
      </c>
      <c r="L39" s="60" t="s">
        <v>65</v>
      </c>
      <c r="M39" s="60" t="s">
        <v>65</v>
      </c>
      <c r="N39" s="60" t="s">
        <v>65</v>
      </c>
      <c r="O39" s="60" t="s">
        <v>65</v>
      </c>
      <c r="P39" s="60" t="s">
        <v>65</v>
      </c>
      <c r="Q39" s="60" t="s">
        <v>65</v>
      </c>
      <c r="R39" s="60" t="s">
        <v>65</v>
      </c>
      <c r="S39" s="60" t="s">
        <v>65</v>
      </c>
      <c r="T39" s="60" t="s">
        <v>65</v>
      </c>
      <c r="U39" s="75"/>
      <c r="V39" s="75"/>
      <c r="W39" s="75"/>
      <c r="X39" s="75"/>
      <c r="Y39" s="59"/>
      <c r="Z39" s="59"/>
    </row>
    <row r="40" spans="1:26" ht="15.75" hidden="1" customHeight="1" x14ac:dyDescent="0.25">
      <c r="A40" s="70">
        <f t="shared" si="5"/>
        <v>32</v>
      </c>
      <c r="B40" s="59" t="s">
        <v>207</v>
      </c>
      <c r="C40" s="59" t="s">
        <v>208</v>
      </c>
      <c r="D40" s="60" t="s">
        <v>169</v>
      </c>
      <c r="E40" s="60"/>
      <c r="F40" s="60"/>
      <c r="G40" s="60"/>
      <c r="H40" s="60"/>
      <c r="I40" s="60"/>
      <c r="J40" s="60"/>
      <c r="K40" s="77">
        <v>4.1257903257970128</v>
      </c>
      <c r="L40" s="77">
        <v>1.3175990676802343</v>
      </c>
      <c r="M40" s="77">
        <v>-1.4917796299592112</v>
      </c>
      <c r="N40" s="77">
        <v>-0.56213758838138972</v>
      </c>
      <c r="O40" s="77">
        <v>-2.1169992330113558</v>
      </c>
      <c r="P40" s="77">
        <v>4.3</v>
      </c>
      <c r="Q40" s="77">
        <v>4.3</v>
      </c>
      <c r="R40" s="77">
        <v>4.3</v>
      </c>
      <c r="S40" s="77">
        <v>4.3</v>
      </c>
      <c r="T40" s="77">
        <v>4.3</v>
      </c>
      <c r="U40" s="75"/>
      <c r="V40" s="75"/>
      <c r="W40" s="75"/>
      <c r="X40" s="75"/>
      <c r="Y40" s="59"/>
      <c r="Z40" s="59"/>
    </row>
    <row r="41" spans="1:26" ht="15.75" hidden="1" customHeight="1" x14ac:dyDescent="0.25">
      <c r="A41" s="70">
        <f t="shared" si="5"/>
        <v>33</v>
      </c>
      <c r="B41" s="59" t="s">
        <v>209</v>
      </c>
      <c r="C41" s="59" t="s">
        <v>210</v>
      </c>
      <c r="D41" s="60" t="s">
        <v>169</v>
      </c>
      <c r="E41" s="60"/>
      <c r="F41" s="60"/>
      <c r="G41" s="60"/>
      <c r="H41" s="60"/>
      <c r="I41" s="60"/>
      <c r="J41" s="60"/>
      <c r="K41" s="77">
        <v>7.1164605325228649</v>
      </c>
      <c r="L41" s="77">
        <v>0.73583871200671069</v>
      </c>
      <c r="M41" s="77">
        <v>-0.24723052732036876</v>
      </c>
      <c r="N41" s="77">
        <v>-1.2147524259056581</v>
      </c>
      <c r="O41" s="77">
        <v>-4.8097403709016646</v>
      </c>
      <c r="P41" s="77">
        <v>3.5</v>
      </c>
      <c r="Q41" s="77">
        <v>3.6</v>
      </c>
      <c r="R41" s="77">
        <v>3.6</v>
      </c>
      <c r="S41" s="77">
        <v>3.6</v>
      </c>
      <c r="T41" s="77">
        <v>3.6</v>
      </c>
      <c r="U41" s="75"/>
      <c r="V41" s="75"/>
      <c r="W41" s="75"/>
      <c r="X41" s="75"/>
      <c r="Y41" s="59"/>
      <c r="Z41" s="59"/>
    </row>
    <row r="42" spans="1:26" ht="15.75" hidden="1" customHeight="1" x14ac:dyDescent="0.25">
      <c r="A42" s="66"/>
      <c r="B42" s="67" t="s">
        <v>211</v>
      </c>
      <c r="C42" s="67" t="s">
        <v>212</v>
      </c>
      <c r="D42" s="68"/>
      <c r="E42" s="68"/>
      <c r="F42" s="68"/>
      <c r="G42" s="68"/>
      <c r="H42" s="68"/>
      <c r="I42" s="68"/>
      <c r="J42" s="68"/>
      <c r="K42" s="66"/>
      <c r="L42" s="66"/>
      <c r="M42" s="66"/>
      <c r="N42" s="66"/>
      <c r="O42" s="66"/>
      <c r="P42" s="66"/>
      <c r="Q42" s="66"/>
      <c r="R42" s="66"/>
      <c r="S42" s="66"/>
      <c r="T42" s="66"/>
      <c r="U42" s="75"/>
      <c r="V42" s="75"/>
      <c r="W42" s="75"/>
      <c r="X42" s="75"/>
      <c r="Y42" s="59"/>
      <c r="Z42" s="59"/>
    </row>
    <row r="43" spans="1:26" ht="15.75" hidden="1" customHeight="1" x14ac:dyDescent="0.25">
      <c r="A43" s="70">
        <f>A41+1</f>
        <v>34</v>
      </c>
      <c r="B43" s="59" t="s">
        <v>174</v>
      </c>
      <c r="C43" s="59" t="s">
        <v>175</v>
      </c>
      <c r="D43" s="60" t="s">
        <v>169</v>
      </c>
      <c r="E43" s="60"/>
      <c r="F43" s="60"/>
      <c r="G43" s="60"/>
      <c r="H43" s="60"/>
      <c r="I43" s="60"/>
      <c r="J43" s="60"/>
      <c r="K43" s="77">
        <v>1.9479731718604376</v>
      </c>
      <c r="L43" s="77">
        <v>3.0876806940658992</v>
      </c>
      <c r="M43" s="77">
        <v>0.86621651489385199</v>
      </c>
      <c r="N43" s="77">
        <v>1.5601121344148237</v>
      </c>
      <c r="O43" s="77">
        <v>2.0468404537222535</v>
      </c>
      <c r="P43" s="77">
        <v>3.2807005357587036</v>
      </c>
      <c r="Q43" s="77">
        <v>3.8769734792288957</v>
      </c>
      <c r="R43" s="77">
        <v>2.268860818263716</v>
      </c>
      <c r="S43" s="77">
        <v>1.8301586111506756</v>
      </c>
      <c r="T43" s="77">
        <v>1.6619549228576362</v>
      </c>
      <c r="U43" s="75"/>
      <c r="V43" s="75"/>
      <c r="W43" s="75"/>
      <c r="X43" s="75"/>
      <c r="Y43" s="59"/>
      <c r="Z43" s="59"/>
    </row>
    <row r="44" spans="1:26" ht="15.75" hidden="1" customHeight="1" x14ac:dyDescent="0.25">
      <c r="A44" s="70">
        <f t="shared" ref="A44:A49" si="6">A43+1</f>
        <v>35</v>
      </c>
      <c r="B44" s="59" t="s">
        <v>176</v>
      </c>
      <c r="C44" s="59" t="s">
        <v>177</v>
      </c>
      <c r="D44" s="60" t="s">
        <v>169</v>
      </c>
      <c r="E44" s="60"/>
      <c r="F44" s="60"/>
      <c r="G44" s="60"/>
      <c r="H44" s="60"/>
      <c r="I44" s="60"/>
      <c r="J44" s="60"/>
      <c r="K44" s="77">
        <v>5.1203980023374424E-2</v>
      </c>
      <c r="L44" s="77">
        <v>0.2810893126370726</v>
      </c>
      <c r="M44" s="77">
        <v>0.3158824268008229</v>
      </c>
      <c r="N44" s="77">
        <v>0.31736500603906875</v>
      </c>
      <c r="O44" s="77">
        <v>0.46047491166554727</v>
      </c>
      <c r="P44" s="77">
        <v>0.693104640564423</v>
      </c>
      <c r="Q44" s="77">
        <v>0.52277226052360493</v>
      </c>
      <c r="R44" s="77">
        <v>0.46599455491818753</v>
      </c>
      <c r="S44" s="77">
        <v>0.4575183368227112</v>
      </c>
      <c r="T44" s="77">
        <v>0.42667203281146804</v>
      </c>
      <c r="U44" s="75"/>
      <c r="V44" s="75"/>
      <c r="W44" s="75"/>
      <c r="X44" s="75"/>
      <c r="Y44" s="59"/>
      <c r="Z44" s="59"/>
    </row>
    <row r="45" spans="1:26" ht="15.75" hidden="1" customHeight="1" x14ac:dyDescent="0.25">
      <c r="A45" s="70">
        <f t="shared" si="6"/>
        <v>36</v>
      </c>
      <c r="B45" s="59" t="s">
        <v>178</v>
      </c>
      <c r="C45" s="59" t="s">
        <v>179</v>
      </c>
      <c r="D45" s="60" t="s">
        <v>169</v>
      </c>
      <c r="E45" s="60"/>
      <c r="F45" s="60"/>
      <c r="G45" s="60"/>
      <c r="H45" s="60"/>
      <c r="I45" s="60"/>
      <c r="J45" s="60"/>
      <c r="K45" s="77">
        <v>-8.8007331952985324E-2</v>
      </c>
      <c r="L45" s="77">
        <v>-1.1973055763660738</v>
      </c>
      <c r="M45" s="77">
        <v>-2.0365449961818367</v>
      </c>
      <c r="N45" s="77">
        <v>0.44907924107813807</v>
      </c>
      <c r="O45" s="77">
        <v>-0.12119807627395711</v>
      </c>
      <c r="P45" s="77">
        <v>5.0911171195938563</v>
      </c>
      <c r="Q45" s="77">
        <v>2.2734518652335605</v>
      </c>
      <c r="R45" s="77">
        <v>1.4840362565804819</v>
      </c>
      <c r="S45" s="77">
        <v>1.6128155788926619</v>
      </c>
      <c r="T45" s="77">
        <v>1.6686173604285719</v>
      </c>
      <c r="U45" s="75"/>
      <c r="V45" s="75"/>
      <c r="W45" s="75"/>
      <c r="X45" s="75"/>
      <c r="Y45" s="59"/>
      <c r="Z45" s="59"/>
    </row>
    <row r="46" spans="1:26" ht="15.75" hidden="1" customHeight="1" x14ac:dyDescent="0.25">
      <c r="A46" s="70">
        <f t="shared" si="6"/>
        <v>37</v>
      </c>
      <c r="B46" s="59" t="s">
        <v>180</v>
      </c>
      <c r="C46" s="59" t="s">
        <v>181</v>
      </c>
      <c r="D46" s="60" t="s">
        <v>169</v>
      </c>
      <c r="E46" s="60"/>
      <c r="F46" s="60"/>
      <c r="G46" s="60"/>
      <c r="H46" s="60"/>
      <c r="I46" s="60"/>
      <c r="J46" s="60"/>
      <c r="K46" s="77">
        <v>3.2511356870883903</v>
      </c>
      <c r="L46" s="77">
        <v>-1.499243744172303</v>
      </c>
      <c r="M46" s="77">
        <v>1.3282893366748587E-2</v>
      </c>
      <c r="N46" s="77">
        <v>-0.10837417963487737</v>
      </c>
      <c r="O46" s="77">
        <v>-3.2381725164913138</v>
      </c>
      <c r="P46" s="77">
        <v>3.1742077789635164</v>
      </c>
      <c r="Q46" s="77">
        <v>2.2734518652335605</v>
      </c>
      <c r="R46" s="77">
        <v>1.9483856398982564</v>
      </c>
      <c r="S46" s="77">
        <v>1.6128155788926584</v>
      </c>
      <c r="T46" s="77">
        <v>1.668617360428569</v>
      </c>
      <c r="U46" s="75"/>
      <c r="V46" s="75"/>
      <c r="W46" s="75"/>
      <c r="X46" s="75"/>
      <c r="Y46" s="59"/>
      <c r="Z46" s="59"/>
    </row>
    <row r="47" spans="1:26" ht="15.75" hidden="1" customHeight="1" x14ac:dyDescent="0.25">
      <c r="A47" s="70">
        <f t="shared" si="6"/>
        <v>38</v>
      </c>
      <c r="B47" s="59" t="s">
        <v>182</v>
      </c>
      <c r="C47" s="59" t="s">
        <v>190</v>
      </c>
      <c r="D47" s="60" t="s">
        <v>169</v>
      </c>
      <c r="E47" s="60"/>
      <c r="F47" s="60"/>
      <c r="G47" s="60"/>
      <c r="H47" s="60"/>
      <c r="I47" s="60"/>
      <c r="J47" s="60"/>
      <c r="K47" s="77">
        <v>-3.3391430190413756</v>
      </c>
      <c r="L47" s="77">
        <v>0.30193816780622917</v>
      </c>
      <c r="M47" s="77">
        <v>-2.0498278895485851</v>
      </c>
      <c r="N47" s="77">
        <v>0.5574534207130154</v>
      </c>
      <c r="O47" s="77">
        <v>3.1169744402173567</v>
      </c>
      <c r="P47" s="77">
        <v>1.9169093406303399</v>
      </c>
      <c r="Q47" s="77">
        <v>0</v>
      </c>
      <c r="R47" s="77">
        <v>-0.46434938331777453</v>
      </c>
      <c r="S47" s="77">
        <v>3.5527136788005009E-15</v>
      </c>
      <c r="T47" s="77">
        <v>2.886579864025407E-15</v>
      </c>
      <c r="U47" s="75"/>
      <c r="V47" s="75"/>
      <c r="W47" s="75"/>
      <c r="X47" s="75"/>
      <c r="Y47" s="59"/>
      <c r="Z47" s="59"/>
    </row>
    <row r="48" spans="1:26" ht="15.75" hidden="1" customHeight="1" x14ac:dyDescent="0.25">
      <c r="A48" s="70">
        <f t="shared" si="6"/>
        <v>39</v>
      </c>
      <c r="B48" s="59" t="s">
        <v>184</v>
      </c>
      <c r="C48" s="59" t="s">
        <v>185</v>
      </c>
      <c r="D48" s="60" t="s">
        <v>169</v>
      </c>
      <c r="E48" s="60"/>
      <c r="F48" s="60"/>
      <c r="G48" s="60"/>
      <c r="H48" s="60"/>
      <c r="I48" s="60"/>
      <c r="J48" s="60"/>
      <c r="K48" s="77">
        <v>5.5266183400173752</v>
      </c>
      <c r="L48" s="77">
        <v>0.64270285787483072</v>
      </c>
      <c r="M48" s="77">
        <v>3.5145455539160526</v>
      </c>
      <c r="N48" s="77">
        <v>1.8212663464106618</v>
      </c>
      <c r="O48" s="77">
        <v>2.4956298973309403</v>
      </c>
      <c r="P48" s="77">
        <v>2.4721479707263696</v>
      </c>
      <c r="Q48" s="77">
        <v>2.4586059828535674</v>
      </c>
      <c r="R48" s="77">
        <v>2.4212197257420889</v>
      </c>
      <c r="S48" s="77">
        <v>2.3385588927455712</v>
      </c>
      <c r="T48" s="77">
        <v>2.3557344509986375</v>
      </c>
      <c r="U48" s="75"/>
      <c r="V48" s="75"/>
      <c r="W48" s="75"/>
      <c r="X48" s="75"/>
      <c r="Y48" s="59"/>
      <c r="Z48" s="59"/>
    </row>
    <row r="49" spans="1:26" ht="15.75" hidden="1" customHeight="1" x14ac:dyDescent="0.25">
      <c r="A49" s="70">
        <f t="shared" si="6"/>
        <v>40</v>
      </c>
      <c r="B49" s="59" t="s">
        <v>186</v>
      </c>
      <c r="C49" s="59" t="s">
        <v>187</v>
      </c>
      <c r="D49" s="60" t="s">
        <v>169</v>
      </c>
      <c r="E49" s="60"/>
      <c r="F49" s="60"/>
      <c r="G49" s="60"/>
      <c r="H49" s="60"/>
      <c r="I49" s="60"/>
      <c r="J49" s="60"/>
      <c r="K49" s="77">
        <v>-3.403159784977865</v>
      </c>
      <c r="L49" s="77">
        <v>-0.23448035953721713</v>
      </c>
      <c r="M49" s="77">
        <v>-0.74754945348873436</v>
      </c>
      <c r="N49" s="77">
        <v>-1.3111338761775344</v>
      </c>
      <c r="O49" s="77">
        <v>-2.8061100660514704</v>
      </c>
      <c r="P49" s="77">
        <v>-7.0158539876701749</v>
      </c>
      <c r="Q49" s="77">
        <v>-5.0988517583875543</v>
      </c>
      <c r="R49" s="77">
        <v>-3.2732123584990886</v>
      </c>
      <c r="S49" s="77">
        <v>-3.244187049971329</v>
      </c>
      <c r="T49" s="77">
        <v>-3.2206721387882467</v>
      </c>
      <c r="U49" s="75"/>
      <c r="V49" s="75"/>
      <c r="W49" s="75"/>
      <c r="X49" s="75"/>
      <c r="Y49" s="59"/>
      <c r="Z49" s="59"/>
    </row>
    <row r="50" spans="1:26" ht="15.75" hidden="1" customHeight="1" x14ac:dyDescent="0.25">
      <c r="A50" s="66"/>
      <c r="B50" s="67" t="s">
        <v>213</v>
      </c>
      <c r="C50" s="67" t="s">
        <v>214</v>
      </c>
      <c r="D50" s="68"/>
      <c r="E50" s="68"/>
      <c r="F50" s="68"/>
      <c r="G50" s="68"/>
      <c r="H50" s="68"/>
      <c r="I50" s="68"/>
      <c r="J50" s="68"/>
      <c r="K50" s="66"/>
      <c r="L50" s="66"/>
      <c r="M50" s="66"/>
      <c r="N50" s="66"/>
      <c r="O50" s="66"/>
      <c r="P50" s="66"/>
      <c r="Q50" s="66"/>
      <c r="R50" s="66"/>
      <c r="S50" s="66"/>
      <c r="T50" s="66"/>
      <c r="U50" s="75"/>
      <c r="V50" s="75"/>
      <c r="W50" s="75"/>
      <c r="X50" s="75"/>
      <c r="Y50" s="59"/>
      <c r="Z50" s="59"/>
    </row>
    <row r="51" spans="1:26" ht="15.75" hidden="1" customHeight="1" x14ac:dyDescent="0.25">
      <c r="A51" s="70">
        <f>A49+1</f>
        <v>41</v>
      </c>
      <c r="B51" s="59" t="s">
        <v>215</v>
      </c>
      <c r="C51" s="59" t="s">
        <v>216</v>
      </c>
      <c r="D51" s="60" t="s">
        <v>169</v>
      </c>
      <c r="E51" s="60"/>
      <c r="F51" s="60"/>
      <c r="G51" s="60"/>
      <c r="H51" s="60"/>
      <c r="I51" s="60"/>
      <c r="J51" s="60"/>
      <c r="K51" s="77">
        <v>2.2675736961451198</v>
      </c>
      <c r="L51" s="77">
        <v>-5.5432372505537231E-2</v>
      </c>
      <c r="M51" s="77">
        <v>0.61009428729894566</v>
      </c>
      <c r="N51" s="77">
        <v>0.16538037486217849</v>
      </c>
      <c r="O51" s="77">
        <v>0.11007154650524154</v>
      </c>
      <c r="P51" s="77">
        <v>2.9000000000000004</v>
      </c>
      <c r="Q51" s="77">
        <v>2.8000000000000003</v>
      </c>
      <c r="R51" s="77">
        <v>2.4</v>
      </c>
      <c r="S51" s="77">
        <v>2.1</v>
      </c>
      <c r="T51" s="77">
        <v>2.1</v>
      </c>
      <c r="U51" s="75"/>
      <c r="V51" s="75"/>
      <c r="W51" s="75"/>
      <c r="X51" s="75"/>
      <c r="Y51" s="59"/>
      <c r="Z51" s="59"/>
    </row>
    <row r="52" spans="1:26" ht="15.75" hidden="1" customHeight="1" x14ac:dyDescent="0.25">
      <c r="A52" s="66"/>
      <c r="B52" s="67" t="s">
        <v>217</v>
      </c>
      <c r="C52" s="67" t="s">
        <v>218</v>
      </c>
      <c r="D52" s="68"/>
      <c r="E52" s="68"/>
      <c r="F52" s="68"/>
      <c r="G52" s="68"/>
      <c r="H52" s="68"/>
      <c r="I52" s="68"/>
      <c r="J52" s="68"/>
      <c r="K52" s="66"/>
      <c r="L52" s="66"/>
      <c r="M52" s="66"/>
      <c r="N52" s="66"/>
      <c r="O52" s="66"/>
      <c r="P52" s="66"/>
      <c r="Q52" s="66"/>
      <c r="R52" s="66"/>
      <c r="S52" s="66"/>
      <c r="T52" s="66"/>
      <c r="U52" s="75"/>
      <c r="V52" s="75"/>
      <c r="W52" s="75"/>
      <c r="X52" s="75"/>
      <c r="Y52" s="59"/>
      <c r="Z52" s="59"/>
    </row>
    <row r="53" spans="1:26" ht="15.75" hidden="1" customHeight="1" x14ac:dyDescent="0.25">
      <c r="A53" s="70">
        <f>A51+1</f>
        <v>42</v>
      </c>
      <c r="B53" s="59" t="s">
        <v>219</v>
      </c>
      <c r="C53" s="59" t="s">
        <v>220</v>
      </c>
      <c r="D53" s="60" t="s">
        <v>164</v>
      </c>
      <c r="E53" s="60"/>
      <c r="F53" s="60"/>
      <c r="G53" s="60"/>
      <c r="H53" s="60"/>
      <c r="I53" s="60"/>
      <c r="J53" s="60"/>
      <c r="K53" s="72">
        <v>10999.338</v>
      </c>
      <c r="L53" s="72">
        <v>11063.838</v>
      </c>
      <c r="M53" s="72">
        <v>10956.14</v>
      </c>
      <c r="N53" s="72">
        <v>10607.608</v>
      </c>
      <c r="O53" s="72">
        <v>10403.287</v>
      </c>
      <c r="P53" s="72">
        <v>11220.032938021204</v>
      </c>
      <c r="Q53" s="72">
        <v>11967.830458715322</v>
      </c>
      <c r="R53" s="72">
        <v>12791.116190221475</v>
      </c>
      <c r="S53" s="72">
        <v>13576.614158471833</v>
      </c>
      <c r="T53" s="72">
        <v>14336.527307903098</v>
      </c>
      <c r="U53" s="75"/>
      <c r="V53" s="75"/>
      <c r="W53" s="75"/>
      <c r="X53" s="75"/>
      <c r="Y53" s="59"/>
      <c r="Z53" s="59"/>
    </row>
    <row r="54" spans="1:26" ht="15.75" hidden="1" customHeight="1" x14ac:dyDescent="0.25">
      <c r="A54" s="70">
        <f t="shared" ref="A54:A58" si="7">A53+1</f>
        <v>43</v>
      </c>
      <c r="B54" s="59" t="s">
        <v>221</v>
      </c>
      <c r="C54" s="59" t="s">
        <v>222</v>
      </c>
      <c r="D54" s="60" t="s">
        <v>164</v>
      </c>
      <c r="E54" s="60"/>
      <c r="F54" s="60"/>
      <c r="G54" s="60"/>
      <c r="H54" s="60"/>
      <c r="I54" s="60"/>
      <c r="J54" s="60"/>
      <c r="K54" s="72">
        <v>8746.7659999999996</v>
      </c>
      <c r="L54" s="72">
        <v>9416.1039999999994</v>
      </c>
      <c r="M54" s="72">
        <v>10093.050999999999</v>
      </c>
      <c r="N54" s="72">
        <v>10908.264000000001</v>
      </c>
      <c r="O54" s="72">
        <v>11573.939</v>
      </c>
      <c r="P54" s="72">
        <v>12476.589498980991</v>
      </c>
      <c r="Q54" s="72">
        <v>13489.52510122794</v>
      </c>
      <c r="R54" s="72">
        <v>14298.89660730162</v>
      </c>
      <c r="S54" s="72">
        <v>15085.335920703208</v>
      </c>
      <c r="T54" s="72">
        <v>15823.763114021633</v>
      </c>
      <c r="U54" s="75"/>
      <c r="V54" s="75"/>
      <c r="W54" s="75"/>
      <c r="X54" s="75"/>
      <c r="Y54" s="59"/>
      <c r="Z54" s="59"/>
    </row>
    <row r="55" spans="1:26" ht="15.75" hidden="1" customHeight="1" x14ac:dyDescent="0.25">
      <c r="A55" s="70">
        <f t="shared" si="7"/>
        <v>44</v>
      </c>
      <c r="B55" s="59" t="s">
        <v>223</v>
      </c>
      <c r="C55" s="59" t="s">
        <v>224</v>
      </c>
      <c r="D55" s="60" t="s">
        <v>164</v>
      </c>
      <c r="E55" s="60"/>
      <c r="F55" s="60"/>
      <c r="G55" s="60"/>
      <c r="H55" s="60"/>
      <c r="I55" s="60"/>
      <c r="J55" s="60"/>
      <c r="K55" s="72">
        <v>7254.7730000000001</v>
      </c>
      <c r="L55" s="72">
        <v>7797.3180000000002</v>
      </c>
      <c r="M55" s="72">
        <v>8401.018</v>
      </c>
      <c r="N55" s="72">
        <v>9090.7070000000003</v>
      </c>
      <c r="O55" s="72">
        <v>9599.3080000000009</v>
      </c>
      <c r="P55" s="72">
        <v>10339.083673234121</v>
      </c>
      <c r="Q55" s="72">
        <v>11178.481745044219</v>
      </c>
      <c r="R55" s="72">
        <v>11849.190649746875</v>
      </c>
      <c r="S55" s="72">
        <v>12500.896135482953</v>
      </c>
      <c r="T55" s="72">
        <v>13112.815001314842</v>
      </c>
      <c r="U55" s="75"/>
      <c r="V55" s="75"/>
      <c r="W55" s="75"/>
      <c r="X55" s="75"/>
      <c r="Y55" s="59"/>
      <c r="Z55" s="59"/>
    </row>
    <row r="56" spans="1:26" ht="15.75" hidden="1" customHeight="1" x14ac:dyDescent="0.25">
      <c r="A56" s="70">
        <f t="shared" si="7"/>
        <v>45</v>
      </c>
      <c r="B56" s="59" t="s">
        <v>225</v>
      </c>
      <c r="C56" s="59" t="s">
        <v>226</v>
      </c>
      <c r="D56" s="60" t="s">
        <v>164</v>
      </c>
      <c r="E56" s="60"/>
      <c r="F56" s="60"/>
      <c r="G56" s="60"/>
      <c r="H56" s="60"/>
      <c r="I56" s="60"/>
      <c r="J56" s="60"/>
      <c r="K56" s="72">
        <v>1491.9929999999999</v>
      </c>
      <c r="L56" s="72">
        <v>1618.7860000000001</v>
      </c>
      <c r="M56" s="72">
        <v>1692.0329999999999</v>
      </c>
      <c r="N56" s="72">
        <v>1817.557</v>
      </c>
      <c r="O56" s="72">
        <v>1974.6310000000001</v>
      </c>
      <c r="P56" s="72">
        <v>2137.5058257468704</v>
      </c>
      <c r="Q56" s="72">
        <v>2311.0433561837208</v>
      </c>
      <c r="R56" s="72">
        <v>2449.7059575547446</v>
      </c>
      <c r="S56" s="72">
        <v>2584.4397852202555</v>
      </c>
      <c r="T56" s="72">
        <v>2710.9481127067902</v>
      </c>
      <c r="U56" s="75"/>
      <c r="V56" s="75"/>
      <c r="W56" s="75"/>
      <c r="X56" s="75"/>
      <c r="Y56" s="59"/>
      <c r="Z56" s="59"/>
    </row>
    <row r="57" spans="1:26" ht="15.75" hidden="1" customHeight="1" x14ac:dyDescent="0.25">
      <c r="A57" s="70">
        <f t="shared" si="7"/>
        <v>46</v>
      </c>
      <c r="B57" s="59" t="s">
        <v>227</v>
      </c>
      <c r="C57" s="59" t="s">
        <v>228</v>
      </c>
      <c r="D57" s="60" t="s">
        <v>164</v>
      </c>
      <c r="E57" s="60"/>
      <c r="F57" s="60"/>
      <c r="G57" s="60"/>
      <c r="H57" s="60"/>
      <c r="I57" s="60"/>
      <c r="J57" s="60"/>
      <c r="K57" s="72">
        <v>2790.3470000000002</v>
      </c>
      <c r="L57" s="72">
        <v>3027.7440000000001</v>
      </c>
      <c r="M57" s="72">
        <v>3247.8539999999998</v>
      </c>
      <c r="N57" s="72">
        <v>3387.8</v>
      </c>
      <c r="O57" s="72">
        <v>3611.0529999999999</v>
      </c>
      <c r="P57" s="72">
        <v>3883.1404648787047</v>
      </c>
      <c r="Q57" s="72">
        <v>4121.7304908160377</v>
      </c>
      <c r="R57" s="72">
        <v>4414.5145327537402</v>
      </c>
      <c r="S57" s="72">
        <v>4673.7659234386392</v>
      </c>
      <c r="T57" s="72">
        <v>4986.7984395325648</v>
      </c>
      <c r="U57" s="75"/>
      <c r="V57" s="75"/>
      <c r="W57" s="75"/>
      <c r="X57" s="75"/>
      <c r="Y57" s="59"/>
      <c r="Z57" s="59"/>
    </row>
    <row r="58" spans="1:26" ht="15.75" hidden="1" customHeight="1" x14ac:dyDescent="0.25">
      <c r="A58" s="70">
        <f t="shared" si="7"/>
        <v>47</v>
      </c>
      <c r="B58" s="59" t="s">
        <v>229</v>
      </c>
      <c r="C58" s="59" t="s">
        <v>230</v>
      </c>
      <c r="D58" s="60" t="s">
        <v>164</v>
      </c>
      <c r="E58" s="60"/>
      <c r="F58" s="60"/>
      <c r="G58" s="60"/>
      <c r="H58" s="60"/>
      <c r="I58" s="60"/>
      <c r="J58" s="60"/>
      <c r="K58" s="72">
        <v>-650.83799999999997</v>
      </c>
      <c r="L58" s="72">
        <v>-676.14499999999998</v>
      </c>
      <c r="M58" s="72">
        <v>-615.52300000000002</v>
      </c>
      <c r="N58" s="72">
        <v>-550.55600000000004</v>
      </c>
      <c r="O58" s="72">
        <v>-661.59100000000001</v>
      </c>
      <c r="P58" s="72">
        <v>-713.08128686647069</v>
      </c>
      <c r="Q58" s="72">
        <v>-764.77425931645871</v>
      </c>
      <c r="R58" s="72">
        <v>-814.55699857599575</v>
      </c>
      <c r="S58" s="72">
        <v>-861.90281440518868</v>
      </c>
      <c r="T58" s="72">
        <v>-908.73628769408037</v>
      </c>
      <c r="U58" s="75"/>
      <c r="V58" s="75"/>
      <c r="W58" s="75"/>
      <c r="X58" s="75"/>
      <c r="Y58" s="59"/>
      <c r="Z58" s="59"/>
    </row>
    <row r="59" spans="1:26" ht="15.75" hidden="1" customHeight="1" x14ac:dyDescent="0.25">
      <c r="A59" s="66"/>
      <c r="B59" s="67" t="s">
        <v>231</v>
      </c>
      <c r="C59" s="67" t="s">
        <v>232</v>
      </c>
      <c r="D59" s="68"/>
      <c r="E59" s="68"/>
      <c r="F59" s="68"/>
      <c r="G59" s="68"/>
      <c r="H59" s="68"/>
      <c r="I59" s="68"/>
      <c r="J59" s="68"/>
      <c r="K59" s="66"/>
      <c r="L59" s="66"/>
      <c r="M59" s="66"/>
      <c r="N59" s="66"/>
      <c r="O59" s="66"/>
      <c r="P59" s="66"/>
      <c r="Q59" s="66"/>
      <c r="R59" s="66"/>
      <c r="S59" s="66"/>
      <c r="T59" s="66"/>
      <c r="U59" s="75"/>
      <c r="V59" s="75"/>
      <c r="W59" s="75"/>
      <c r="X59" s="75"/>
      <c r="Y59" s="59"/>
      <c r="Z59" s="59"/>
    </row>
    <row r="60" spans="1:26" ht="15.75" hidden="1" customHeight="1" x14ac:dyDescent="0.25">
      <c r="A60" s="70">
        <f>A58+1</f>
        <v>48</v>
      </c>
      <c r="B60" s="59" t="s">
        <v>233</v>
      </c>
      <c r="C60" s="59" t="s">
        <v>234</v>
      </c>
      <c r="D60" s="60" t="s">
        <v>235</v>
      </c>
      <c r="E60" s="60"/>
      <c r="F60" s="60"/>
      <c r="G60" s="60"/>
      <c r="H60" s="60"/>
      <c r="I60" s="60"/>
      <c r="J60" s="60"/>
      <c r="K60" s="72">
        <v>2044.8130000000001</v>
      </c>
      <c r="L60" s="72">
        <v>2023.825</v>
      </c>
      <c r="M60" s="72">
        <v>2001.4680000000001</v>
      </c>
      <c r="N60" s="72">
        <v>1986.096</v>
      </c>
      <c r="O60" s="72">
        <v>1968.9570000000001</v>
      </c>
      <c r="P60" s="72">
        <v>1950.116</v>
      </c>
      <c r="Q60" s="72">
        <v>1934.5728621719215</v>
      </c>
      <c r="R60" s="72">
        <v>1919.0788803515982</v>
      </c>
      <c r="S60" s="72">
        <v>1904.1816439739603</v>
      </c>
      <c r="T60" s="72">
        <v>1890.4830557790574</v>
      </c>
      <c r="U60" s="75"/>
      <c r="V60" s="75"/>
      <c r="W60" s="75"/>
      <c r="X60" s="75"/>
      <c r="Y60" s="59"/>
      <c r="Z60" s="59"/>
    </row>
    <row r="61" spans="1:26" ht="15.75" hidden="1" customHeight="1" x14ac:dyDescent="0.25">
      <c r="A61" s="70">
        <f t="shared" ref="A61:A68" si="8">A60+1</f>
        <v>49</v>
      </c>
      <c r="B61" s="59" t="s">
        <v>236</v>
      </c>
      <c r="C61" s="59" t="s">
        <v>237</v>
      </c>
      <c r="D61" s="60" t="s">
        <v>169</v>
      </c>
      <c r="E61" s="60"/>
      <c r="F61" s="60"/>
      <c r="G61" s="60"/>
      <c r="H61" s="60"/>
      <c r="I61" s="60"/>
      <c r="J61" s="60"/>
      <c r="K61" s="77">
        <v>-1.4360324013486858</v>
      </c>
      <c r="L61" s="77">
        <v>-1.026401925261633</v>
      </c>
      <c r="M61" s="77">
        <v>-1.1046903758971216</v>
      </c>
      <c r="N61" s="77">
        <v>-0.76803626138415293</v>
      </c>
      <c r="O61" s="77">
        <v>-0.86294922299827714</v>
      </c>
      <c r="P61" s="77">
        <v>-0.95690256313368804</v>
      </c>
      <c r="Q61" s="77">
        <v>-0.7970365777255517</v>
      </c>
      <c r="R61" s="77">
        <v>-0.80089936767377967</v>
      </c>
      <c r="S61" s="77">
        <v>-0.77627014346114409</v>
      </c>
      <c r="T61" s="77">
        <v>-0.7193950345154243</v>
      </c>
      <c r="U61" s="75"/>
      <c r="V61" s="75"/>
      <c r="W61" s="75"/>
      <c r="X61" s="75"/>
      <c r="Y61" s="59"/>
      <c r="Z61" s="59"/>
    </row>
    <row r="62" spans="1:26" ht="15.75" hidden="1" customHeight="1" x14ac:dyDescent="0.25">
      <c r="A62" s="70">
        <f t="shared" si="8"/>
        <v>50</v>
      </c>
      <c r="B62" s="59" t="s">
        <v>238</v>
      </c>
      <c r="C62" s="59" t="s">
        <v>239</v>
      </c>
      <c r="D62" s="60" t="s">
        <v>235</v>
      </c>
      <c r="E62" s="60"/>
      <c r="F62" s="60"/>
      <c r="G62" s="60"/>
      <c r="H62" s="60"/>
      <c r="I62" s="60"/>
      <c r="J62" s="60"/>
      <c r="K62" s="72">
        <v>1560</v>
      </c>
      <c r="L62" s="72">
        <v>1536.1</v>
      </c>
      <c r="M62" s="72">
        <v>1495.8</v>
      </c>
      <c r="N62" s="72">
        <v>1472.6</v>
      </c>
      <c r="O62" s="72">
        <v>1450.3</v>
      </c>
      <c r="P62" s="72">
        <v>1423.3454296589559</v>
      </c>
      <c r="Q62" s="72">
        <v>1401.9952482140716</v>
      </c>
      <c r="R62" s="72">
        <v>1387.4940304942054</v>
      </c>
      <c r="S62" s="72">
        <v>1374.8191469491992</v>
      </c>
      <c r="T62" s="72">
        <v>1364.9287662724794</v>
      </c>
      <c r="U62" s="75"/>
      <c r="V62" s="75"/>
      <c r="W62" s="75"/>
      <c r="X62" s="75"/>
      <c r="Y62" s="59"/>
      <c r="Z62" s="59"/>
    </row>
    <row r="63" spans="1:26" ht="15.75" hidden="1" customHeight="1" x14ac:dyDescent="0.25">
      <c r="A63" s="70">
        <f t="shared" si="8"/>
        <v>51</v>
      </c>
      <c r="B63" s="59" t="s">
        <v>240</v>
      </c>
      <c r="C63" s="59" t="s">
        <v>241</v>
      </c>
      <c r="D63" s="60" t="s">
        <v>235</v>
      </c>
      <c r="E63" s="60"/>
      <c r="F63" s="60"/>
      <c r="G63" s="60"/>
      <c r="H63" s="60"/>
      <c r="I63" s="60"/>
      <c r="J63" s="60"/>
      <c r="K63" s="72">
        <v>1030.7</v>
      </c>
      <c r="L63" s="72">
        <v>1014.2</v>
      </c>
      <c r="M63" s="72">
        <v>992.3</v>
      </c>
      <c r="N63" s="72">
        <v>994.2</v>
      </c>
      <c r="O63" s="72">
        <v>988.6</v>
      </c>
      <c r="P63" s="72">
        <v>980.81919861297433</v>
      </c>
      <c r="Q63" s="72">
        <v>974.38669750877978</v>
      </c>
      <c r="R63" s="72">
        <v>971.24582134594391</v>
      </c>
      <c r="S63" s="72">
        <v>965.12304115833774</v>
      </c>
      <c r="T63" s="72">
        <v>962.27478022209789</v>
      </c>
      <c r="U63" s="75"/>
      <c r="V63" s="75"/>
      <c r="W63" s="75"/>
      <c r="X63" s="75"/>
      <c r="Y63" s="59"/>
      <c r="Z63" s="59"/>
    </row>
    <row r="64" spans="1:26" ht="15.75" hidden="1" customHeight="1" x14ac:dyDescent="0.25">
      <c r="A64" s="70">
        <f t="shared" si="8"/>
        <v>52</v>
      </c>
      <c r="B64" s="59" t="s">
        <v>242</v>
      </c>
      <c r="C64" s="59" t="s">
        <v>243</v>
      </c>
      <c r="D64" s="60" t="s">
        <v>235</v>
      </c>
      <c r="E64" s="60"/>
      <c r="F64" s="60"/>
      <c r="G64" s="60"/>
      <c r="H64" s="60"/>
      <c r="I64" s="60"/>
      <c r="J64" s="60"/>
      <c r="K64" s="72">
        <v>875.6</v>
      </c>
      <c r="L64" s="72">
        <v>893.9</v>
      </c>
      <c r="M64" s="72">
        <v>884.6</v>
      </c>
      <c r="N64" s="72">
        <v>896.1</v>
      </c>
      <c r="O64" s="72">
        <v>893.3</v>
      </c>
      <c r="P64" s="72">
        <v>895.01639999999998</v>
      </c>
      <c r="Q64" s="72">
        <v>896</v>
      </c>
      <c r="R64" s="72">
        <v>896</v>
      </c>
      <c r="S64" s="72">
        <v>896</v>
      </c>
      <c r="T64" s="72">
        <v>895.10400000000004</v>
      </c>
      <c r="U64" s="75"/>
      <c r="V64" s="75"/>
      <c r="W64" s="75"/>
      <c r="X64" s="75"/>
      <c r="Y64" s="59"/>
      <c r="Z64" s="59"/>
    </row>
    <row r="65" spans="1:26" ht="15.75" hidden="1" customHeight="1" x14ac:dyDescent="0.25">
      <c r="A65" s="70">
        <f t="shared" si="8"/>
        <v>53</v>
      </c>
      <c r="B65" s="59" t="s">
        <v>244</v>
      </c>
      <c r="C65" s="59" t="s">
        <v>245</v>
      </c>
      <c r="D65" s="60" t="s">
        <v>169</v>
      </c>
      <c r="E65" s="60"/>
      <c r="F65" s="60"/>
      <c r="G65" s="60"/>
      <c r="H65" s="60"/>
      <c r="I65" s="60"/>
      <c r="J65" s="60"/>
      <c r="K65" s="77">
        <v>1.624883936861643</v>
      </c>
      <c r="L65" s="77">
        <v>2.0899954317039615</v>
      </c>
      <c r="M65" s="77">
        <v>-1.0403848305179486</v>
      </c>
      <c r="N65" s="77">
        <v>1.3000226090888578</v>
      </c>
      <c r="O65" s="77">
        <v>-0.31246512665997273</v>
      </c>
      <c r="P65" s="77">
        <v>0.1921414978170759</v>
      </c>
      <c r="Q65" s="77">
        <v>0.10989742757787724</v>
      </c>
      <c r="R65" s="77">
        <v>0</v>
      </c>
      <c r="S65" s="77">
        <v>0</v>
      </c>
      <c r="T65" s="77">
        <v>-9.9999999999994316E-2</v>
      </c>
      <c r="U65" s="75"/>
      <c r="V65" s="75"/>
      <c r="W65" s="75"/>
      <c r="X65" s="75"/>
      <c r="Y65" s="59"/>
      <c r="Z65" s="59"/>
    </row>
    <row r="66" spans="1:26" ht="15.75" hidden="1" customHeight="1" x14ac:dyDescent="0.25">
      <c r="A66" s="70">
        <f t="shared" si="8"/>
        <v>54</v>
      </c>
      <c r="B66" s="59" t="s">
        <v>246</v>
      </c>
      <c r="C66" s="59" t="s">
        <v>247</v>
      </c>
      <c r="D66" s="60" t="s">
        <v>169</v>
      </c>
      <c r="E66" s="60"/>
      <c r="F66" s="60"/>
      <c r="G66" s="60"/>
      <c r="H66" s="60"/>
      <c r="I66" s="60"/>
      <c r="J66" s="60"/>
      <c r="K66" s="77">
        <v>66.070512820512832</v>
      </c>
      <c r="L66" s="77">
        <v>66.024347373217893</v>
      </c>
      <c r="M66" s="77">
        <v>66.339082765075545</v>
      </c>
      <c r="N66" s="77">
        <v>67.513241885101195</v>
      </c>
      <c r="O66" s="77">
        <v>68.165207198510657</v>
      </c>
      <c r="P66" s="77">
        <v>68.909428321133959</v>
      </c>
      <c r="Q66" s="77">
        <v>69.5</v>
      </c>
      <c r="R66" s="77">
        <v>70</v>
      </c>
      <c r="S66" s="77">
        <v>70.199999999999989</v>
      </c>
      <c r="T66" s="77">
        <v>70.5</v>
      </c>
      <c r="U66" s="75"/>
      <c r="V66" s="75"/>
      <c r="W66" s="75"/>
      <c r="X66" s="75"/>
      <c r="Y66" s="59"/>
      <c r="Z66" s="59"/>
    </row>
    <row r="67" spans="1:26" ht="15.75" hidden="1" customHeight="1" x14ac:dyDescent="0.25">
      <c r="A67" s="70">
        <f t="shared" si="8"/>
        <v>55</v>
      </c>
      <c r="B67" s="59" t="s">
        <v>248</v>
      </c>
      <c r="C67" s="59" t="s">
        <v>249</v>
      </c>
      <c r="D67" s="60" t="s">
        <v>169</v>
      </c>
      <c r="E67" s="60"/>
      <c r="F67" s="60"/>
      <c r="G67" s="60"/>
      <c r="H67" s="60"/>
      <c r="I67" s="60"/>
      <c r="J67" s="60"/>
      <c r="K67" s="77">
        <v>15.048025613660618</v>
      </c>
      <c r="L67" s="77">
        <v>11.871425754289094</v>
      </c>
      <c r="M67" s="77">
        <v>10.843494910813261</v>
      </c>
      <c r="N67" s="77">
        <v>9.8772882719774699</v>
      </c>
      <c r="O67" s="77">
        <v>9.6398948007283014</v>
      </c>
      <c r="P67" s="77">
        <v>8.7506238391691049</v>
      </c>
      <c r="Q67" s="77">
        <v>8.0447216396931012</v>
      </c>
      <c r="R67" s="77">
        <v>7.7473508448838322</v>
      </c>
      <c r="S67" s="77">
        <v>7.1620962520360596</v>
      </c>
      <c r="T67" s="77">
        <v>6.9804157401479952</v>
      </c>
      <c r="U67" s="75"/>
      <c r="V67" s="75"/>
      <c r="W67" s="75"/>
      <c r="X67" s="75"/>
      <c r="Y67" s="59"/>
      <c r="Z67" s="59"/>
    </row>
    <row r="68" spans="1:26" ht="15.75" hidden="1" customHeight="1" x14ac:dyDescent="0.25">
      <c r="A68" s="70">
        <f t="shared" si="8"/>
        <v>56</v>
      </c>
      <c r="B68" s="59" t="s">
        <v>250</v>
      </c>
      <c r="C68" s="59" t="s">
        <v>251</v>
      </c>
      <c r="D68" s="60" t="s">
        <v>252</v>
      </c>
      <c r="E68" s="60"/>
      <c r="F68" s="60"/>
      <c r="G68" s="60"/>
      <c r="H68" s="60"/>
      <c r="I68" s="60"/>
      <c r="J68" s="60"/>
      <c r="K68" s="77"/>
      <c r="L68" s="77">
        <v>14.09877835741362</v>
      </c>
      <c r="M68" s="77">
        <v>12.928598461928548</v>
      </c>
      <c r="N68" s="77">
        <v>11.279548929533764</v>
      </c>
      <c r="O68" s="77">
        <v>11.434494530316176</v>
      </c>
      <c r="P68" s="77">
        <v>11.057780505938299</v>
      </c>
      <c r="Q68" s="77">
        <v>10.290406806128624</v>
      </c>
      <c r="R68" s="77">
        <v>9.6610156665114477</v>
      </c>
      <c r="S68" s="77">
        <v>9.3834026855769128</v>
      </c>
      <c r="T68" s="77">
        <v>8.7570375812787926</v>
      </c>
      <c r="U68" s="75"/>
      <c r="V68" s="75"/>
      <c r="W68" s="75"/>
      <c r="X68" s="75"/>
      <c r="Y68" s="59"/>
      <c r="Z68" s="59"/>
    </row>
    <row r="69" spans="1:26" ht="15.75" hidden="1" customHeight="1" x14ac:dyDescent="0.25">
      <c r="A69" s="66"/>
      <c r="B69" s="67" t="s">
        <v>253</v>
      </c>
      <c r="C69" s="67" t="s">
        <v>254</v>
      </c>
      <c r="D69" s="68"/>
      <c r="E69" s="68"/>
      <c r="F69" s="68"/>
      <c r="G69" s="68"/>
      <c r="H69" s="68"/>
      <c r="I69" s="68"/>
      <c r="J69" s="68"/>
      <c r="K69" s="66"/>
      <c r="L69" s="66"/>
      <c r="M69" s="66"/>
      <c r="N69" s="66"/>
      <c r="O69" s="66"/>
      <c r="P69" s="66"/>
      <c r="Q69" s="66"/>
      <c r="R69" s="66"/>
      <c r="S69" s="66"/>
      <c r="T69" s="66"/>
      <c r="U69" s="75"/>
      <c r="V69" s="75"/>
      <c r="W69" s="75"/>
      <c r="X69" s="75"/>
      <c r="Y69" s="59"/>
      <c r="Z69" s="59"/>
    </row>
    <row r="70" spans="1:26" ht="15.75" hidden="1" customHeight="1" x14ac:dyDescent="0.25">
      <c r="A70" s="70">
        <f>A68+1</f>
        <v>57</v>
      </c>
      <c r="B70" s="59" t="s">
        <v>255</v>
      </c>
      <c r="C70" s="59" t="s">
        <v>256</v>
      </c>
      <c r="D70" s="60" t="s">
        <v>257</v>
      </c>
      <c r="E70" s="60"/>
      <c r="F70" s="60"/>
      <c r="G70" s="60"/>
      <c r="H70" s="60"/>
      <c r="I70" s="60"/>
      <c r="J70" s="60"/>
      <c r="K70" s="72">
        <v>685</v>
      </c>
      <c r="L70" s="72">
        <v>716</v>
      </c>
      <c r="M70" s="72">
        <v>765</v>
      </c>
      <c r="N70" s="72">
        <v>818</v>
      </c>
      <c r="O70" s="72">
        <v>859</v>
      </c>
      <c r="P70" s="72">
        <v>923.42499999999995</v>
      </c>
      <c r="Q70" s="72">
        <v>997.29899999999998</v>
      </c>
      <c r="R70" s="72">
        <v>1057.1369400000001</v>
      </c>
      <c r="S70" s="72">
        <v>1115.2794716999999</v>
      </c>
      <c r="T70" s="72">
        <v>1171.043445285</v>
      </c>
      <c r="U70" s="75"/>
      <c r="V70" s="75"/>
      <c r="W70" s="75"/>
      <c r="X70" s="75"/>
      <c r="Y70" s="59"/>
      <c r="Z70" s="59"/>
    </row>
    <row r="71" spans="1:26" ht="15.75" hidden="1" customHeight="1" x14ac:dyDescent="0.25">
      <c r="A71" s="70">
        <f t="shared" ref="A71:A72" si="9">A70+1</f>
        <v>58</v>
      </c>
      <c r="B71" s="59" t="s">
        <v>258</v>
      </c>
      <c r="C71" s="59" t="s">
        <v>259</v>
      </c>
      <c r="D71" s="60" t="s">
        <v>169</v>
      </c>
      <c r="E71" s="60"/>
      <c r="F71" s="60"/>
      <c r="G71" s="60"/>
      <c r="H71" s="60"/>
      <c r="I71" s="60"/>
      <c r="J71" s="60"/>
      <c r="K71" s="77">
        <v>3.7878787878787845</v>
      </c>
      <c r="L71" s="77">
        <v>4.5255474452554845</v>
      </c>
      <c r="M71" s="77">
        <v>6.8435754189944076</v>
      </c>
      <c r="N71" s="77">
        <v>6.9281045751633963</v>
      </c>
      <c r="O71" s="77">
        <v>5.012224938875292</v>
      </c>
      <c r="P71" s="77">
        <v>7.5</v>
      </c>
      <c r="Q71" s="77">
        <v>8</v>
      </c>
      <c r="R71" s="77">
        <v>6</v>
      </c>
      <c r="S71" s="77">
        <v>5.5</v>
      </c>
      <c r="T71" s="77">
        <v>5</v>
      </c>
      <c r="U71" s="75"/>
      <c r="V71" s="75"/>
      <c r="W71" s="75"/>
      <c r="X71" s="75"/>
      <c r="Y71" s="59"/>
      <c r="Z71" s="59"/>
    </row>
    <row r="72" spans="1:26" ht="15.75" hidden="1" customHeight="1" x14ac:dyDescent="0.25">
      <c r="A72" s="70">
        <f t="shared" si="9"/>
        <v>59</v>
      </c>
      <c r="B72" s="59" t="s">
        <v>260</v>
      </c>
      <c r="C72" s="59" t="s">
        <v>261</v>
      </c>
      <c r="D72" s="60" t="s">
        <v>169</v>
      </c>
      <c r="E72" s="60"/>
      <c r="F72" s="60"/>
      <c r="G72" s="60"/>
      <c r="H72" s="60"/>
      <c r="I72" s="60"/>
      <c r="J72" s="60"/>
      <c r="K72" s="77">
        <v>2.3712149473211985</v>
      </c>
      <c r="L72" s="77">
        <v>0.47966648925763522</v>
      </c>
      <c r="M72" s="77">
        <v>2.9839797491135966</v>
      </c>
      <c r="N72" s="77">
        <v>1.5169456068200526</v>
      </c>
      <c r="O72" s="77">
        <v>2.3955876229535988</v>
      </c>
      <c r="P72" s="77">
        <v>4.3207727836124032</v>
      </c>
      <c r="Q72" s="77">
        <v>3.9187477988499975</v>
      </c>
      <c r="R72" s="77">
        <v>3.3668989970053964</v>
      </c>
      <c r="S72" s="77">
        <v>2.9948643696402932</v>
      </c>
      <c r="T72" s="77">
        <v>2.9953019302383144</v>
      </c>
      <c r="U72" s="75"/>
      <c r="V72" s="75"/>
      <c r="W72" s="75"/>
      <c r="X72" s="75"/>
      <c r="Y72" s="59"/>
      <c r="Z72" s="59"/>
    </row>
    <row r="73" spans="1:26" ht="15.75" customHeight="1" x14ac:dyDescent="0.25">
      <c r="A73" s="66"/>
      <c r="B73" s="67" t="s">
        <v>262</v>
      </c>
      <c r="C73" s="67" t="s">
        <v>263</v>
      </c>
      <c r="D73" s="68"/>
      <c r="E73" s="68"/>
      <c r="F73" s="68"/>
      <c r="G73" s="68"/>
      <c r="H73" s="68"/>
      <c r="I73" s="68"/>
      <c r="J73" s="68"/>
      <c r="K73" s="66"/>
      <c r="L73" s="66"/>
      <c r="M73" s="66"/>
      <c r="N73" s="66"/>
      <c r="O73" s="66"/>
      <c r="P73" s="66"/>
      <c r="Q73" s="66"/>
      <c r="R73" s="66"/>
      <c r="S73" s="66"/>
      <c r="T73" s="66"/>
      <c r="U73" s="75"/>
      <c r="V73" s="75"/>
      <c r="W73" s="75"/>
      <c r="X73" s="75"/>
      <c r="Y73" s="59"/>
      <c r="Z73" s="59"/>
    </row>
    <row r="74" spans="1:26" ht="15.75" customHeight="1" x14ac:dyDescent="0.25">
      <c r="A74" s="70">
        <f>A72+1</f>
        <v>60</v>
      </c>
      <c r="B74" s="59" t="s">
        <v>264</v>
      </c>
      <c r="C74" s="59" t="s">
        <v>265</v>
      </c>
      <c r="D74" s="60" t="s">
        <v>266</v>
      </c>
      <c r="E74" s="60"/>
      <c r="F74" s="71">
        <v>19845.32807701534</v>
      </c>
      <c r="G74" s="71">
        <v>20362.507901038232</v>
      </c>
      <c r="H74" s="71">
        <v>20048.850254722031</v>
      </c>
      <c r="I74" s="71">
        <v>19701.145523630403</v>
      </c>
      <c r="J74" s="71">
        <v>19640.452289873749</v>
      </c>
      <c r="K74" s="72">
        <v>19893.77704638011</v>
      </c>
      <c r="L74" s="72">
        <v>20313.535742058728</v>
      </c>
      <c r="M74" s="72">
        <v>20799.029246293932</v>
      </c>
      <c r="N74" s="72">
        <v>21399.892402190115</v>
      </c>
      <c r="O74" s="72">
        <v>21943.449669205747</v>
      </c>
      <c r="P74" s="72">
        <v>22678.55521118069</v>
      </c>
      <c r="Q74" s="72">
        <v>23449.626088360834</v>
      </c>
      <c r="R74" s="72">
        <v>24258.635843446671</v>
      </c>
      <c r="S74" s="72">
        <v>25071.300141776272</v>
      </c>
      <c r="T74" s="72">
        <v>25886.117396384001</v>
      </c>
      <c r="U74" s="72">
        <v>26645.722701792394</v>
      </c>
      <c r="V74" s="72">
        <v>27445.094382846168</v>
      </c>
      <c r="W74" s="72">
        <v>28224.535063318999</v>
      </c>
      <c r="X74" s="72">
        <v>29014.822045091933</v>
      </c>
      <c r="Y74" s="59"/>
      <c r="Z74" s="59"/>
    </row>
    <row r="75" spans="1:26" ht="15.75" customHeight="1" x14ac:dyDescent="0.25">
      <c r="A75" s="70">
        <v>61</v>
      </c>
      <c r="B75" s="59" t="s">
        <v>267</v>
      </c>
      <c r="C75" s="59"/>
      <c r="D75" s="60" t="s">
        <v>252</v>
      </c>
      <c r="E75" s="60"/>
      <c r="F75" s="76">
        <v>3.8542568401399535</v>
      </c>
      <c r="G75" s="76">
        <v>2.6060532837544059</v>
      </c>
      <c r="H75" s="76">
        <v>-1.5403684449900652</v>
      </c>
      <c r="I75" s="76">
        <v>-1.7342876358195838</v>
      </c>
      <c r="J75" s="76">
        <v>-0.30806956724346435</v>
      </c>
      <c r="K75" s="87">
        <f t="shared" ref="K75:X75" si="10">(K74-J74)/J74*100</f>
        <v>1.2898112159920607</v>
      </c>
      <c r="L75" s="77">
        <f t="shared" si="10"/>
        <v>2.1099999999999888</v>
      </c>
      <c r="M75" s="77">
        <f t="shared" si="10"/>
        <v>2.3900000000000041</v>
      </c>
      <c r="N75" s="77">
        <f t="shared" si="10"/>
        <v>2.8888999999999854</v>
      </c>
      <c r="O75" s="77">
        <f t="shared" si="10"/>
        <v>2.5400000000000169</v>
      </c>
      <c r="P75" s="77">
        <f t="shared" si="10"/>
        <v>3.3499998999999994</v>
      </c>
      <c r="Q75" s="77">
        <f t="shared" si="10"/>
        <v>3.4000000000000008</v>
      </c>
      <c r="R75" s="77">
        <f t="shared" si="10"/>
        <v>3.4499899999999881</v>
      </c>
      <c r="S75" s="77">
        <f t="shared" si="10"/>
        <v>3.3499999900000028</v>
      </c>
      <c r="T75" s="77">
        <f t="shared" si="10"/>
        <v>3.2500000000000022</v>
      </c>
      <c r="U75" s="77">
        <f t="shared" si="10"/>
        <v>2.934411884860344</v>
      </c>
      <c r="V75" s="77">
        <f t="shared" si="10"/>
        <v>3.0000000000000062</v>
      </c>
      <c r="W75" s="77">
        <f t="shared" si="10"/>
        <v>2.8400000000000007</v>
      </c>
      <c r="X75" s="77">
        <f t="shared" si="10"/>
        <v>2.8000000000000047</v>
      </c>
      <c r="Y75" s="59"/>
      <c r="Z75" s="59"/>
    </row>
    <row r="76" spans="1:26" ht="15.75" customHeight="1" x14ac:dyDescent="0.25">
      <c r="A76" s="70">
        <v>62</v>
      </c>
      <c r="B76" s="59" t="s">
        <v>268</v>
      </c>
      <c r="C76" s="59" t="s">
        <v>269</v>
      </c>
      <c r="D76" s="60" t="s">
        <v>169</v>
      </c>
      <c r="E76" s="60"/>
      <c r="F76" s="60"/>
      <c r="G76" s="60"/>
      <c r="H76" s="60"/>
      <c r="I76" s="60"/>
      <c r="J76" s="60"/>
      <c r="K76" s="72">
        <v>885.38389147013788</v>
      </c>
      <c r="L76" s="87">
        <v>-9.1147804091625761E-2</v>
      </c>
      <c r="M76" s="87">
        <v>-0.10721491010653636</v>
      </c>
      <c r="N76" s="87">
        <v>5.7733245453142953E-3</v>
      </c>
      <c r="O76" s="87">
        <v>-4.9109227300400703E-2</v>
      </c>
      <c r="P76" s="87">
        <v>2.4127152042625964E-2</v>
      </c>
      <c r="Q76" s="87">
        <v>1.4404834128340127E-2</v>
      </c>
      <c r="R76" s="87">
        <v>-5.611569786501746E-3</v>
      </c>
      <c r="S76" s="87">
        <v>1.9762146042224059E-2</v>
      </c>
      <c r="T76" s="87">
        <v>4.2948729124528025E-2</v>
      </c>
      <c r="U76" s="75"/>
      <c r="V76" s="75"/>
      <c r="W76" s="75"/>
      <c r="X76" s="75"/>
      <c r="Y76" s="59"/>
      <c r="Z76" s="59"/>
    </row>
    <row r="77" spans="1:26" ht="15.75" customHeight="1" x14ac:dyDescent="0.25">
      <c r="A77" s="70">
        <v>63</v>
      </c>
      <c r="B77" s="59" t="s">
        <v>270</v>
      </c>
      <c r="C77" s="59" t="s">
        <v>271</v>
      </c>
      <c r="D77" s="60" t="s">
        <v>169</v>
      </c>
      <c r="E77" s="60"/>
      <c r="F77" s="60"/>
      <c r="G77" s="60"/>
      <c r="H77" s="60"/>
      <c r="I77" s="60"/>
      <c r="J77" s="60"/>
      <c r="K77" s="72">
        <v>54492.108649561764</v>
      </c>
      <c r="L77" s="87">
        <v>2.4033491469582886</v>
      </c>
      <c r="M77" s="87">
        <v>2.2654277532081175</v>
      </c>
      <c r="N77" s="87">
        <v>2.1723088439780311</v>
      </c>
      <c r="O77" s="87">
        <v>1.5</v>
      </c>
      <c r="P77" s="87">
        <v>2.1032883329915131</v>
      </c>
      <c r="Q77" s="87">
        <v>2.2000000000000002</v>
      </c>
      <c r="R77" s="87">
        <v>2.2000000000000002</v>
      </c>
      <c r="S77" s="87">
        <v>2.1</v>
      </c>
      <c r="T77" s="87">
        <v>2</v>
      </c>
      <c r="U77" s="75"/>
      <c r="V77" s="75"/>
      <c r="W77" s="75"/>
      <c r="X77" s="75"/>
      <c r="Y77" s="59"/>
      <c r="Z77" s="59"/>
    </row>
    <row r="78" spans="1:26" ht="15.75" customHeight="1" x14ac:dyDescent="0.25">
      <c r="A78" s="70">
        <f t="shared" ref="A78:A80" si="11">A77+1</f>
        <v>64</v>
      </c>
      <c r="B78" s="59" t="s">
        <v>272</v>
      </c>
      <c r="C78" s="59" t="s">
        <v>273</v>
      </c>
      <c r="D78" s="60" t="s">
        <v>169</v>
      </c>
      <c r="E78" s="60"/>
      <c r="F78" s="60"/>
      <c r="G78" s="60"/>
      <c r="H78" s="60"/>
      <c r="I78" s="60"/>
      <c r="J78" s="60"/>
      <c r="K78" s="77">
        <v>5.3133072577266471</v>
      </c>
      <c r="L78" s="87">
        <v>-0.25217243323482386</v>
      </c>
      <c r="M78" s="87">
        <v>0.21200269905841562</v>
      </c>
      <c r="N78" s="87">
        <v>0.71552707787761083</v>
      </c>
      <c r="O78" s="87">
        <v>1.0891092273004008</v>
      </c>
      <c r="P78" s="87">
        <v>1.2225844149658607</v>
      </c>
      <c r="Q78" s="87">
        <v>1.1855951658716597</v>
      </c>
      <c r="R78" s="87">
        <v>1.2556015697865015</v>
      </c>
      <c r="S78" s="87">
        <v>1.2302378439577759</v>
      </c>
      <c r="T78" s="87">
        <v>1.2070512708754619</v>
      </c>
      <c r="U78" s="75"/>
      <c r="V78" s="75"/>
      <c r="W78" s="75"/>
      <c r="X78" s="75"/>
      <c r="Y78" s="59"/>
      <c r="Z78" s="59"/>
    </row>
    <row r="79" spans="1:26" ht="15.75" customHeight="1" x14ac:dyDescent="0.25">
      <c r="A79" s="70">
        <f t="shared" si="11"/>
        <v>65</v>
      </c>
      <c r="B79" s="59" t="s">
        <v>274</v>
      </c>
      <c r="C79" s="59" t="s">
        <v>275</v>
      </c>
      <c r="D79" s="60" t="s">
        <v>169</v>
      </c>
      <c r="E79" s="60"/>
      <c r="F79" s="60"/>
      <c r="G79" s="60"/>
      <c r="H79" s="60"/>
      <c r="I79" s="60"/>
      <c r="J79" s="60"/>
      <c r="K79" s="77"/>
      <c r="L79" s="77">
        <f t="shared" ref="L79:T79" si="12">(L5-L74)/L74*100</f>
        <v>0.2510801595001092</v>
      </c>
      <c r="M79" s="77">
        <f t="shared" si="12"/>
        <v>-0.21639589887086441</v>
      </c>
      <c r="N79" s="77">
        <f t="shared" si="12"/>
        <v>-0.26703125939206557</v>
      </c>
      <c r="O79" s="77">
        <f t="shared" si="12"/>
        <v>-0.71868221078776395</v>
      </c>
      <c r="P79" s="77">
        <f t="shared" si="12"/>
        <v>0.40642572954389677</v>
      </c>
      <c r="Q79" s="77">
        <f t="shared" si="12"/>
        <v>1.0210527203974633</v>
      </c>
      <c r="R79" s="77">
        <f t="shared" si="12"/>
        <v>0.93991263914556344</v>
      </c>
      <c r="S79" s="77">
        <f t="shared" si="12"/>
        <v>0.59305866239059124</v>
      </c>
      <c r="T79" s="77">
        <f t="shared" si="12"/>
        <v>0.24456984571500268</v>
      </c>
      <c r="U79" s="77">
        <v>0.21105719885336782</v>
      </c>
      <c r="V79" s="77">
        <v>0.11376491031079183</v>
      </c>
      <c r="W79" s="77">
        <v>2.6150763656502818E-2</v>
      </c>
      <c r="X79" s="77">
        <v>2.6150763656502818E-2</v>
      </c>
      <c r="Y79" s="59"/>
      <c r="Z79" s="59"/>
    </row>
    <row r="80" spans="1:26" ht="15.75" customHeight="1" x14ac:dyDescent="0.25">
      <c r="A80" s="70">
        <f t="shared" si="11"/>
        <v>66</v>
      </c>
      <c r="B80" s="59" t="s">
        <v>274</v>
      </c>
      <c r="C80" s="59" t="s">
        <v>276</v>
      </c>
      <c r="D80" s="60" t="s">
        <v>266</v>
      </c>
      <c r="E80" s="60"/>
      <c r="F80" s="60"/>
      <c r="G80" s="60"/>
      <c r="H80" s="60"/>
      <c r="I80" s="60"/>
      <c r="J80" s="60"/>
      <c r="K80" s="77">
        <v>-0.2079446566816614</v>
      </c>
      <c r="L80" s="88">
        <v>2527.9463952467559</v>
      </c>
      <c r="M80" s="88">
        <v>2896.6884403077383</v>
      </c>
      <c r="N80" s="88">
        <v>2966.8505745754337</v>
      </c>
      <c r="O80" s="88">
        <v>2997.2114327696472</v>
      </c>
      <c r="P80" s="88">
        <v>4202.5676047113338</v>
      </c>
      <c r="Q80" s="88">
        <v>5379.6179047894402</v>
      </c>
      <c r="R80" s="88">
        <v>6446.7818494272869</v>
      </c>
      <c r="S80" s="88">
        <v>7418.4778942030935</v>
      </c>
      <c r="T80" s="88">
        <v>8368.7188827026403</v>
      </c>
      <c r="U80" s="75"/>
      <c r="V80" s="75"/>
      <c r="W80" s="75"/>
      <c r="X80" s="75"/>
      <c r="Y80" s="59"/>
      <c r="Z80" s="59"/>
    </row>
    <row r="81" spans="1:26" ht="15.75" customHeight="1" x14ac:dyDescent="0.25">
      <c r="A81" s="70"/>
      <c r="B81" s="59" t="s">
        <v>81</v>
      </c>
      <c r="C81" s="59"/>
      <c r="D81" s="60"/>
      <c r="E81" s="60"/>
      <c r="F81" s="60"/>
      <c r="G81" s="60"/>
      <c r="H81" s="60"/>
      <c r="I81" s="60"/>
      <c r="J81" s="60"/>
      <c r="K81" s="89">
        <f t="shared" ref="K81:T81" si="13">AVERAGE(F75:O75)</f>
        <v>1.40962956918333</v>
      </c>
      <c r="L81" s="89">
        <f t="shared" si="13"/>
        <v>1.3592038751693347</v>
      </c>
      <c r="M81" s="89">
        <f t="shared" si="13"/>
        <v>1.4385985467938942</v>
      </c>
      <c r="N81" s="89">
        <f t="shared" si="13"/>
        <v>1.9376343912928995</v>
      </c>
      <c r="O81" s="89">
        <f t="shared" si="13"/>
        <v>2.4460631538748587</v>
      </c>
      <c r="P81" s="89">
        <f t="shared" si="13"/>
        <v>2.8018701105992054</v>
      </c>
      <c r="Q81" s="89">
        <f t="shared" si="13"/>
        <v>2.9663301774860336</v>
      </c>
      <c r="R81" s="89">
        <f t="shared" si="13"/>
        <v>3.0553301774860353</v>
      </c>
      <c r="S81" s="89">
        <f t="shared" si="13"/>
        <v>3.1003301774860352</v>
      </c>
      <c r="T81" s="89">
        <f t="shared" si="13"/>
        <v>3.0914401774860369</v>
      </c>
      <c r="U81" s="90">
        <v>3</v>
      </c>
      <c r="V81" s="77"/>
      <c r="W81" s="77"/>
      <c r="X81" s="77"/>
      <c r="Y81" s="59"/>
      <c r="Z81" s="59"/>
    </row>
    <row r="82" spans="1:26" ht="15.75" customHeight="1" x14ac:dyDescent="0.25">
      <c r="A82" s="91"/>
      <c r="B82" s="59"/>
      <c r="C82" s="59"/>
      <c r="D82" s="60"/>
      <c r="E82" s="60"/>
      <c r="F82" s="60"/>
      <c r="G82" s="60"/>
      <c r="H82" s="60"/>
      <c r="I82" s="60"/>
      <c r="J82" s="60"/>
      <c r="K82" s="59"/>
      <c r="L82" s="59"/>
      <c r="M82" s="59"/>
      <c r="N82" s="59"/>
      <c r="O82" s="59"/>
      <c r="P82" s="59"/>
      <c r="Q82" s="59"/>
      <c r="R82" s="59"/>
      <c r="S82" s="254"/>
      <c r="T82" s="255"/>
      <c r="U82" s="59"/>
      <c r="V82" s="59"/>
      <c r="W82" s="59"/>
      <c r="X82" s="59"/>
      <c r="Y82" s="59"/>
      <c r="Z82" s="59"/>
    </row>
    <row r="83" spans="1:26" ht="15.75" customHeight="1" x14ac:dyDescent="0.25">
      <c r="A83" s="91"/>
      <c r="B83" s="59"/>
      <c r="C83" s="59"/>
      <c r="D83" s="60"/>
      <c r="E83" s="60"/>
      <c r="F83" s="60"/>
      <c r="G83" s="60"/>
      <c r="H83" s="60"/>
      <c r="I83" s="60"/>
      <c r="J83" s="60"/>
      <c r="K83" s="59"/>
      <c r="L83" s="59"/>
      <c r="M83" s="59"/>
      <c r="N83" s="59"/>
      <c r="O83" s="59"/>
      <c r="P83" s="70" t="s">
        <v>277</v>
      </c>
      <c r="Q83" s="88">
        <v>15</v>
      </c>
      <c r="R83" s="88"/>
      <c r="S83" s="88"/>
      <c r="T83" s="88"/>
      <c r="U83" s="88"/>
      <c r="V83" s="59"/>
      <c r="W83" s="59"/>
      <c r="X83" s="59"/>
      <c r="Y83" s="59"/>
      <c r="Z83" s="59"/>
    </row>
    <row r="84" spans="1:26" ht="15.75" customHeight="1" x14ac:dyDescent="0.25">
      <c r="A84" s="91"/>
      <c r="B84" s="59"/>
      <c r="C84" s="59"/>
      <c r="D84" s="60"/>
      <c r="E84" s="60"/>
      <c r="F84" s="60"/>
      <c r="G84" s="60"/>
      <c r="H84" s="60"/>
      <c r="I84" s="60"/>
      <c r="J84" s="60"/>
      <c r="K84" s="59"/>
      <c r="L84" s="59"/>
      <c r="M84" s="59"/>
      <c r="N84" s="59"/>
      <c r="O84" s="59"/>
      <c r="P84" s="70" t="s">
        <v>278</v>
      </c>
      <c r="Q84" s="88">
        <v>45</v>
      </c>
      <c r="R84" s="88"/>
      <c r="S84" s="88"/>
      <c r="T84" s="59"/>
      <c r="U84" s="59"/>
      <c r="V84" s="59"/>
      <c r="W84" s="59"/>
      <c r="X84" s="59"/>
      <c r="Y84" s="59"/>
      <c r="Z84" s="59"/>
    </row>
    <row r="85" spans="1:26" ht="15.75" customHeight="1" x14ac:dyDescent="0.25">
      <c r="A85" s="91"/>
      <c r="B85" s="59"/>
      <c r="C85" s="59"/>
      <c r="D85" s="60"/>
      <c r="E85" s="60"/>
      <c r="F85" s="60"/>
      <c r="G85" s="60"/>
      <c r="H85" s="60"/>
      <c r="I85" s="60"/>
      <c r="J85" s="60"/>
      <c r="K85" s="59"/>
      <c r="L85" s="59"/>
      <c r="M85" s="59"/>
      <c r="N85" s="59"/>
      <c r="O85" s="59"/>
      <c r="P85" s="59"/>
      <c r="Q85" s="59">
        <f>Q83/Q6*100</f>
        <v>5.2057464042763082E-2</v>
      </c>
      <c r="R85" s="59"/>
      <c r="S85" s="59"/>
      <c r="T85" s="59"/>
      <c r="U85" s="59"/>
      <c r="V85" s="59"/>
      <c r="W85" s="59"/>
      <c r="X85" s="59"/>
      <c r="Y85" s="59"/>
      <c r="Z85" s="59"/>
    </row>
    <row r="86" spans="1:26" ht="15.75" customHeight="1" x14ac:dyDescent="0.25">
      <c r="A86" s="91"/>
      <c r="B86" s="59"/>
      <c r="C86" s="59"/>
      <c r="D86" s="60"/>
      <c r="E86" s="60"/>
      <c r="F86" s="60"/>
      <c r="G86" s="60"/>
      <c r="H86" s="60"/>
      <c r="I86" s="60"/>
      <c r="J86" s="60"/>
      <c r="K86" s="59"/>
      <c r="L86" s="59"/>
      <c r="M86" s="59"/>
      <c r="N86" s="59"/>
      <c r="O86" s="59"/>
      <c r="P86" s="59"/>
      <c r="Q86" s="59">
        <f>Q84/Q6*100</f>
        <v>0.15617239212828926</v>
      </c>
      <c r="R86" s="59"/>
      <c r="S86" s="59"/>
      <c r="T86" s="59"/>
      <c r="U86" s="59"/>
      <c r="V86" s="59"/>
      <c r="W86" s="59"/>
      <c r="X86" s="59"/>
      <c r="Y86" s="59"/>
      <c r="Z86" s="59"/>
    </row>
    <row r="87" spans="1:26" ht="15.75" customHeight="1" x14ac:dyDescent="0.25">
      <c r="A87" s="91"/>
      <c r="B87" s="59" t="s">
        <v>279</v>
      </c>
      <c r="C87" s="59"/>
      <c r="D87" s="60"/>
      <c r="E87" s="60"/>
      <c r="F87" s="60"/>
      <c r="G87" s="60"/>
      <c r="H87" s="60"/>
      <c r="I87" s="60"/>
      <c r="J87" s="60"/>
      <c r="K87" s="59"/>
      <c r="L87" s="59"/>
      <c r="M87" s="59"/>
      <c r="N87" s="59"/>
      <c r="O87" s="59"/>
      <c r="P87" s="59"/>
      <c r="Q87" s="59"/>
      <c r="R87" s="59"/>
      <c r="S87" s="59"/>
      <c r="T87" s="59"/>
      <c r="U87" s="59"/>
      <c r="V87" s="59"/>
      <c r="W87" s="59"/>
      <c r="X87" s="59"/>
      <c r="Y87" s="59"/>
      <c r="Z87" s="59"/>
    </row>
    <row r="88" spans="1:26" ht="15.75" customHeight="1" x14ac:dyDescent="0.25">
      <c r="A88" s="91"/>
      <c r="B88" s="59" t="s">
        <v>280</v>
      </c>
      <c r="C88" s="59"/>
      <c r="D88" s="60"/>
      <c r="E88" s="60"/>
      <c r="F88" s="60"/>
      <c r="G88" s="60"/>
      <c r="H88" s="60"/>
      <c r="I88" s="60"/>
      <c r="J88" s="60"/>
      <c r="K88" s="59"/>
      <c r="L88" s="59"/>
      <c r="M88" s="59"/>
      <c r="N88" s="59"/>
      <c r="O88" s="59"/>
      <c r="P88" s="59"/>
      <c r="Q88" s="59"/>
      <c r="R88" s="59"/>
      <c r="S88" s="59"/>
      <c r="T88" s="59"/>
      <c r="U88" s="59"/>
      <c r="V88" s="59"/>
      <c r="W88" s="59"/>
      <c r="X88" s="59"/>
      <c r="Y88" s="59"/>
      <c r="Z88" s="59"/>
    </row>
    <row r="89" spans="1:26" ht="15.75" customHeight="1" x14ac:dyDescent="0.25">
      <c r="A89" s="91"/>
      <c r="B89" s="59"/>
      <c r="C89" s="59"/>
      <c r="D89" s="60"/>
      <c r="E89" s="60"/>
      <c r="F89" s="60"/>
      <c r="G89" s="60"/>
      <c r="H89" s="60"/>
      <c r="I89" s="60"/>
      <c r="J89" s="60"/>
      <c r="K89" s="59"/>
      <c r="L89" s="59"/>
      <c r="M89" s="59"/>
      <c r="N89" s="59"/>
      <c r="O89" s="59"/>
      <c r="P89" s="59"/>
      <c r="Q89" s="59"/>
      <c r="R89" s="59"/>
      <c r="S89" s="59"/>
      <c r="T89" s="59"/>
      <c r="U89" s="59"/>
      <c r="V89" s="59"/>
      <c r="W89" s="59"/>
      <c r="X89" s="59"/>
      <c r="Y89" s="59"/>
      <c r="Z89" s="59"/>
    </row>
    <row r="90" spans="1:26" ht="15.75" customHeight="1" x14ac:dyDescent="0.25">
      <c r="A90" s="91"/>
      <c r="B90" s="59"/>
      <c r="C90" s="59"/>
      <c r="D90" s="60"/>
      <c r="E90" s="60"/>
      <c r="F90" s="60"/>
      <c r="G90" s="60"/>
      <c r="H90" s="60"/>
      <c r="I90" s="60"/>
      <c r="J90" s="60"/>
      <c r="K90" s="59"/>
      <c r="L90" s="59"/>
      <c r="M90" s="59"/>
      <c r="N90" s="59"/>
      <c r="O90" s="59"/>
      <c r="P90" s="59"/>
      <c r="Q90" s="59"/>
      <c r="R90" s="59"/>
      <c r="S90" s="59"/>
      <c r="T90" s="59"/>
      <c r="U90" s="59"/>
      <c r="V90" s="59"/>
      <c r="W90" s="59"/>
      <c r="X90" s="59"/>
      <c r="Y90" s="59"/>
      <c r="Z90" s="59"/>
    </row>
    <row r="91" spans="1:26" ht="15.75" customHeight="1" x14ac:dyDescent="0.25">
      <c r="A91" s="91"/>
      <c r="B91" s="59"/>
      <c r="C91" s="59"/>
      <c r="D91" s="60"/>
      <c r="E91" s="60"/>
      <c r="F91" s="60"/>
      <c r="G91" s="60"/>
      <c r="H91" s="60"/>
      <c r="I91" s="60"/>
      <c r="J91" s="60"/>
      <c r="K91" s="59"/>
      <c r="L91" s="59"/>
      <c r="M91" s="59"/>
      <c r="N91" s="59"/>
      <c r="O91" s="59"/>
      <c r="P91" s="59"/>
      <c r="Q91" s="59"/>
      <c r="R91" s="59"/>
      <c r="S91" s="59"/>
      <c r="T91" s="59"/>
      <c r="U91" s="59"/>
      <c r="V91" s="59"/>
      <c r="W91" s="59"/>
      <c r="X91" s="59"/>
      <c r="Y91" s="59"/>
      <c r="Z91" s="59"/>
    </row>
    <row r="92" spans="1:26" ht="15.75" customHeight="1" x14ac:dyDescent="0.25">
      <c r="A92" s="91"/>
      <c r="B92" s="59"/>
      <c r="C92" s="59"/>
      <c r="D92" s="60"/>
      <c r="E92" s="60"/>
      <c r="F92" s="60"/>
      <c r="G92" s="60"/>
      <c r="H92" s="60"/>
      <c r="I92" s="60"/>
      <c r="J92" s="60"/>
      <c r="K92" s="59"/>
      <c r="L92" s="59"/>
      <c r="M92" s="59"/>
      <c r="N92" s="59"/>
      <c r="O92" s="59"/>
      <c r="P92" s="59"/>
      <c r="Q92" s="59"/>
      <c r="R92" s="59"/>
      <c r="S92" s="59"/>
      <c r="T92" s="59"/>
      <c r="U92" s="59"/>
      <c r="V92" s="59"/>
      <c r="W92" s="59"/>
      <c r="X92" s="59"/>
      <c r="Y92" s="59"/>
      <c r="Z92" s="59"/>
    </row>
    <row r="93" spans="1:26" ht="15.75" customHeight="1" x14ac:dyDescent="0.25">
      <c r="A93" s="91"/>
      <c r="B93" s="59"/>
      <c r="C93" s="59"/>
      <c r="D93" s="60"/>
      <c r="E93" s="60"/>
      <c r="F93" s="60"/>
      <c r="G93" s="60"/>
      <c r="H93" s="60"/>
      <c r="I93" s="60"/>
      <c r="J93" s="60"/>
      <c r="K93" s="59"/>
      <c r="L93" s="59"/>
      <c r="M93" s="59"/>
      <c r="N93" s="59"/>
      <c r="O93" s="59"/>
      <c r="P93" s="59"/>
      <c r="Q93" s="59"/>
      <c r="R93" s="59"/>
      <c r="S93" s="59"/>
      <c r="T93" s="59"/>
      <c r="U93" s="59"/>
      <c r="V93" s="59"/>
      <c r="W93" s="59"/>
      <c r="X93" s="59"/>
      <c r="Y93" s="59"/>
      <c r="Z93" s="59"/>
    </row>
    <row r="94" spans="1:26" ht="15.75" customHeight="1" x14ac:dyDescent="0.25">
      <c r="A94" s="91"/>
      <c r="B94" s="59"/>
      <c r="C94" s="59"/>
      <c r="D94" s="60"/>
      <c r="E94" s="60"/>
      <c r="F94" s="60"/>
      <c r="G94" s="60"/>
      <c r="H94" s="60"/>
      <c r="I94" s="60"/>
      <c r="J94" s="60"/>
      <c r="K94" s="59"/>
      <c r="L94" s="59"/>
      <c r="M94" s="59"/>
      <c r="N94" s="59"/>
      <c r="O94" s="59"/>
      <c r="P94" s="59"/>
      <c r="Q94" s="59"/>
      <c r="R94" s="59"/>
      <c r="S94" s="59"/>
      <c r="T94" s="59"/>
      <c r="U94" s="59"/>
      <c r="V94" s="59"/>
      <c r="W94" s="59"/>
      <c r="X94" s="59"/>
      <c r="Y94" s="59"/>
      <c r="Z94" s="59"/>
    </row>
    <row r="95" spans="1:26" ht="15.75" customHeight="1" x14ac:dyDescent="0.25">
      <c r="A95" s="91"/>
      <c r="B95" s="59"/>
      <c r="C95" s="59"/>
      <c r="D95" s="60"/>
      <c r="E95" s="60"/>
      <c r="F95" s="60"/>
      <c r="G95" s="60"/>
      <c r="H95" s="60"/>
      <c r="I95" s="60"/>
      <c r="J95" s="60"/>
      <c r="K95" s="59"/>
      <c r="L95" s="59"/>
      <c r="M95" s="59"/>
      <c r="N95" s="59"/>
      <c r="O95" s="59"/>
      <c r="P95" s="59"/>
      <c r="Q95" s="59"/>
      <c r="R95" s="59"/>
      <c r="S95" s="59"/>
      <c r="T95" s="59"/>
      <c r="U95" s="59"/>
      <c r="V95" s="59"/>
      <c r="W95" s="59"/>
      <c r="X95" s="59"/>
      <c r="Y95" s="59"/>
      <c r="Z95" s="59"/>
    </row>
    <row r="96" spans="1:26" ht="15.75" customHeight="1" x14ac:dyDescent="0.25">
      <c r="A96" s="91"/>
      <c r="B96" s="59"/>
      <c r="C96" s="59"/>
      <c r="D96" s="60"/>
      <c r="E96" s="60"/>
      <c r="F96" s="60"/>
      <c r="G96" s="60"/>
      <c r="H96" s="60"/>
      <c r="I96" s="60"/>
      <c r="J96" s="60"/>
      <c r="K96" s="59"/>
      <c r="L96" s="59"/>
      <c r="M96" s="59"/>
      <c r="N96" s="59"/>
      <c r="O96" s="59"/>
      <c r="P96" s="59"/>
      <c r="Q96" s="59"/>
      <c r="R96" s="59"/>
      <c r="S96" s="59"/>
      <c r="T96" s="59"/>
      <c r="U96" s="59"/>
      <c r="V96" s="59"/>
      <c r="W96" s="59"/>
      <c r="X96" s="59"/>
      <c r="Y96" s="59"/>
      <c r="Z96" s="59"/>
    </row>
    <row r="97" spans="1:26" ht="15.75" customHeight="1" x14ac:dyDescent="0.25">
      <c r="A97" s="91"/>
      <c r="B97" s="59"/>
      <c r="C97" s="59"/>
      <c r="D97" s="60"/>
      <c r="E97" s="60"/>
      <c r="F97" s="60"/>
      <c r="G97" s="60"/>
      <c r="H97" s="60"/>
      <c r="I97" s="60"/>
      <c r="J97" s="60"/>
      <c r="K97" s="59"/>
      <c r="L97" s="59"/>
      <c r="M97" s="59"/>
      <c r="N97" s="59"/>
      <c r="O97" s="59"/>
      <c r="P97" s="59"/>
      <c r="Q97" s="59"/>
      <c r="R97" s="59"/>
      <c r="S97" s="59"/>
      <c r="T97" s="59"/>
      <c r="U97" s="59"/>
      <c r="V97" s="59"/>
      <c r="W97" s="59"/>
      <c r="X97" s="59"/>
      <c r="Y97" s="59"/>
      <c r="Z97" s="59"/>
    </row>
    <row r="98" spans="1:26" ht="15.75" customHeight="1" x14ac:dyDescent="0.25">
      <c r="A98" s="91"/>
      <c r="B98" s="59"/>
      <c r="C98" s="59"/>
      <c r="D98" s="60"/>
      <c r="E98" s="60"/>
      <c r="F98" s="60"/>
      <c r="G98" s="60"/>
      <c r="H98" s="60"/>
      <c r="I98" s="60"/>
      <c r="J98" s="60"/>
      <c r="K98" s="59"/>
      <c r="L98" s="59"/>
      <c r="M98" s="59"/>
      <c r="N98" s="59"/>
      <c r="O98" s="59"/>
      <c r="P98" s="59"/>
      <c r="Q98" s="59"/>
      <c r="R98" s="59"/>
      <c r="S98" s="59"/>
      <c r="T98" s="59"/>
      <c r="U98" s="59"/>
      <c r="V98" s="59"/>
      <c r="W98" s="59"/>
      <c r="X98" s="59"/>
      <c r="Y98" s="59"/>
      <c r="Z98" s="59"/>
    </row>
    <row r="99" spans="1:26" ht="15.75" customHeight="1" x14ac:dyDescent="0.25">
      <c r="A99" s="91"/>
      <c r="B99" s="59"/>
      <c r="C99" s="59"/>
      <c r="D99" s="60"/>
      <c r="E99" s="60"/>
      <c r="F99" s="60"/>
      <c r="G99" s="60"/>
      <c r="H99" s="60"/>
      <c r="I99" s="60"/>
      <c r="J99" s="60"/>
      <c r="K99" s="59"/>
      <c r="L99" s="59"/>
      <c r="M99" s="59"/>
      <c r="N99" s="59"/>
      <c r="O99" s="59"/>
      <c r="P99" s="59"/>
      <c r="Q99" s="59"/>
      <c r="R99" s="59"/>
      <c r="S99" s="59"/>
      <c r="T99" s="59"/>
      <c r="U99" s="59"/>
      <c r="V99" s="59"/>
      <c r="W99" s="59"/>
      <c r="X99" s="59"/>
      <c r="Y99" s="59"/>
      <c r="Z99" s="59"/>
    </row>
    <row r="100" spans="1:26" ht="15.75" customHeight="1" x14ac:dyDescent="0.25">
      <c r="A100" s="91"/>
      <c r="B100" s="59"/>
      <c r="C100" s="59"/>
      <c r="D100" s="60"/>
      <c r="E100" s="60"/>
      <c r="F100" s="60"/>
      <c r="G100" s="60"/>
      <c r="H100" s="60"/>
      <c r="I100" s="60"/>
      <c r="J100" s="60"/>
      <c r="K100" s="59"/>
      <c r="L100" s="59"/>
      <c r="M100" s="59"/>
      <c r="N100" s="59"/>
      <c r="O100" s="59"/>
      <c r="P100" s="59"/>
      <c r="Q100" s="59"/>
      <c r="R100" s="59"/>
      <c r="S100" s="59"/>
      <c r="T100" s="59"/>
      <c r="U100" s="59"/>
      <c r="V100" s="59"/>
      <c r="W100" s="59"/>
      <c r="X100" s="59"/>
      <c r="Y100" s="59"/>
      <c r="Z100" s="59"/>
    </row>
    <row r="101" spans="1:26" ht="15.75" customHeight="1" x14ac:dyDescent="0.25">
      <c r="A101" s="91"/>
      <c r="B101" s="59"/>
      <c r="C101" s="59"/>
      <c r="D101" s="60"/>
      <c r="E101" s="60"/>
      <c r="F101" s="60"/>
      <c r="G101" s="60"/>
      <c r="H101" s="60"/>
      <c r="I101" s="60"/>
      <c r="J101" s="60"/>
      <c r="K101" s="59"/>
      <c r="L101" s="59"/>
      <c r="M101" s="59"/>
      <c r="N101" s="59"/>
      <c r="O101" s="59"/>
      <c r="P101" s="59"/>
      <c r="Q101" s="59"/>
      <c r="R101" s="59"/>
      <c r="S101" s="59"/>
      <c r="T101" s="59"/>
      <c r="U101" s="59"/>
      <c r="V101" s="59"/>
      <c r="W101" s="59"/>
      <c r="X101" s="59"/>
      <c r="Y101" s="59"/>
      <c r="Z101" s="59"/>
    </row>
    <row r="102" spans="1:26" ht="15.75" customHeight="1" x14ac:dyDescent="0.25">
      <c r="A102" s="91"/>
      <c r="B102" s="59"/>
      <c r="C102" s="59"/>
      <c r="D102" s="60"/>
      <c r="E102" s="60"/>
      <c r="F102" s="60"/>
      <c r="G102" s="60"/>
      <c r="H102" s="60"/>
      <c r="I102" s="60"/>
      <c r="J102" s="60"/>
      <c r="K102" s="59"/>
      <c r="L102" s="59"/>
      <c r="M102" s="59"/>
      <c r="N102" s="59"/>
      <c r="O102" s="59"/>
      <c r="P102" s="59"/>
      <c r="Q102" s="59"/>
      <c r="R102" s="59"/>
      <c r="S102" s="59"/>
      <c r="T102" s="59"/>
      <c r="U102" s="59"/>
      <c r="V102" s="59"/>
      <c r="W102" s="59"/>
      <c r="X102" s="59"/>
      <c r="Y102" s="59"/>
      <c r="Z102" s="59"/>
    </row>
    <row r="103" spans="1:26" ht="15.75" customHeight="1" x14ac:dyDescent="0.25">
      <c r="A103" s="91"/>
      <c r="B103" s="59"/>
      <c r="C103" s="59"/>
      <c r="D103" s="60"/>
      <c r="E103" s="60"/>
      <c r="F103" s="60"/>
      <c r="G103" s="60"/>
      <c r="H103" s="60"/>
      <c r="I103" s="60"/>
      <c r="J103" s="60"/>
      <c r="K103" s="59"/>
      <c r="L103" s="59"/>
      <c r="M103" s="59"/>
      <c r="N103" s="59"/>
      <c r="O103" s="59"/>
      <c r="P103" s="59"/>
      <c r="Q103" s="59"/>
      <c r="R103" s="59"/>
      <c r="S103" s="59"/>
      <c r="T103" s="59"/>
      <c r="U103" s="59"/>
      <c r="V103" s="59"/>
      <c r="W103" s="59"/>
      <c r="X103" s="59"/>
      <c r="Y103" s="59"/>
      <c r="Z103" s="59"/>
    </row>
    <row r="104" spans="1:26" ht="15.75" customHeight="1" x14ac:dyDescent="0.25">
      <c r="A104" s="91"/>
      <c r="B104" s="59"/>
      <c r="C104" s="59"/>
      <c r="D104" s="60"/>
      <c r="E104" s="60"/>
      <c r="F104" s="60"/>
      <c r="G104" s="60"/>
      <c r="H104" s="60"/>
      <c r="I104" s="60"/>
      <c r="J104" s="60"/>
      <c r="K104" s="59"/>
      <c r="L104" s="59"/>
      <c r="M104" s="59"/>
      <c r="N104" s="59"/>
      <c r="O104" s="59"/>
      <c r="P104" s="59"/>
      <c r="Q104" s="59"/>
      <c r="R104" s="59"/>
      <c r="S104" s="59"/>
      <c r="T104" s="59"/>
      <c r="U104" s="59"/>
      <c r="V104" s="59"/>
      <c r="W104" s="59"/>
      <c r="X104" s="59"/>
      <c r="Y104" s="59"/>
      <c r="Z104" s="59"/>
    </row>
    <row r="105" spans="1:26" ht="15.75" customHeight="1" x14ac:dyDescent="0.25">
      <c r="A105" s="92"/>
      <c r="B105" s="59"/>
      <c r="C105" s="59"/>
      <c r="D105" s="60"/>
      <c r="E105" s="60"/>
      <c r="F105" s="60"/>
      <c r="G105" s="60"/>
      <c r="H105" s="60"/>
      <c r="I105" s="60"/>
      <c r="J105" s="60"/>
      <c r="K105" s="59"/>
      <c r="L105" s="59"/>
      <c r="M105" s="59"/>
      <c r="N105" s="59"/>
      <c r="O105" s="59"/>
      <c r="P105" s="59"/>
      <c r="Q105" s="59"/>
      <c r="R105" s="59"/>
      <c r="S105" s="59"/>
      <c r="T105" s="59"/>
      <c r="U105" s="59"/>
      <c r="V105" s="59"/>
      <c r="W105" s="59"/>
      <c r="X105" s="59"/>
      <c r="Y105" s="59"/>
      <c r="Z105" s="59"/>
    </row>
    <row r="106" spans="1:26" ht="15.75" customHeight="1" x14ac:dyDescent="0.25">
      <c r="A106" s="92"/>
      <c r="B106" s="59"/>
      <c r="C106" s="59"/>
      <c r="D106" s="60"/>
      <c r="E106" s="60"/>
      <c r="F106" s="60"/>
      <c r="G106" s="60"/>
      <c r="H106" s="60"/>
      <c r="I106" s="60"/>
      <c r="J106" s="60"/>
      <c r="K106" s="59"/>
      <c r="L106" s="59"/>
      <c r="M106" s="59"/>
      <c r="N106" s="59"/>
      <c r="O106" s="59"/>
      <c r="P106" s="59"/>
      <c r="Q106" s="59"/>
      <c r="R106" s="59"/>
      <c r="S106" s="59"/>
      <c r="T106" s="59"/>
      <c r="U106" s="59"/>
      <c r="V106" s="59"/>
      <c r="W106" s="59"/>
      <c r="X106" s="59"/>
      <c r="Y106" s="59"/>
      <c r="Z106" s="59"/>
    </row>
    <row r="107" spans="1:26" ht="15.75" customHeight="1" x14ac:dyDescent="0.25">
      <c r="A107" s="91"/>
      <c r="B107" s="59"/>
      <c r="C107" s="59"/>
      <c r="D107" s="60"/>
      <c r="E107" s="60"/>
      <c r="F107" s="60"/>
      <c r="G107" s="60"/>
      <c r="H107" s="60"/>
      <c r="I107" s="60"/>
      <c r="J107" s="60"/>
      <c r="K107" s="59"/>
      <c r="L107" s="59"/>
      <c r="M107" s="59"/>
      <c r="N107" s="59"/>
      <c r="O107" s="59"/>
      <c r="P107" s="59"/>
      <c r="Q107" s="59"/>
      <c r="R107" s="59"/>
      <c r="S107" s="59"/>
      <c r="T107" s="59"/>
      <c r="U107" s="59"/>
      <c r="V107" s="59"/>
      <c r="W107" s="59"/>
      <c r="X107" s="59"/>
      <c r="Y107" s="59"/>
      <c r="Z107" s="59"/>
    </row>
    <row r="108" spans="1:26" ht="15.75" customHeight="1" x14ac:dyDescent="0.25">
      <c r="A108" s="92"/>
      <c r="B108" s="59"/>
      <c r="C108" s="59"/>
      <c r="D108" s="60"/>
      <c r="E108" s="60"/>
      <c r="F108" s="60"/>
      <c r="G108" s="60"/>
      <c r="H108" s="60"/>
      <c r="I108" s="60"/>
      <c r="J108" s="60"/>
      <c r="K108" s="59"/>
      <c r="L108" s="59"/>
      <c r="M108" s="59"/>
      <c r="N108" s="59"/>
      <c r="O108" s="59"/>
      <c r="P108" s="59"/>
      <c r="Q108" s="59"/>
      <c r="R108" s="59"/>
      <c r="S108" s="59"/>
      <c r="T108" s="59"/>
      <c r="U108" s="59"/>
      <c r="V108" s="59"/>
      <c r="W108" s="59"/>
      <c r="X108" s="59"/>
      <c r="Y108" s="59"/>
      <c r="Z108" s="59"/>
    </row>
    <row r="109" spans="1:26" ht="15.75" customHeight="1" x14ac:dyDescent="0.25">
      <c r="A109" s="92"/>
      <c r="B109" s="59"/>
      <c r="C109" s="59"/>
      <c r="D109" s="60"/>
      <c r="E109" s="60"/>
      <c r="F109" s="60"/>
      <c r="G109" s="60"/>
      <c r="H109" s="60"/>
      <c r="I109" s="60"/>
      <c r="J109" s="60"/>
      <c r="K109" s="59"/>
      <c r="L109" s="59"/>
      <c r="M109" s="59"/>
      <c r="N109" s="59"/>
      <c r="O109" s="59"/>
      <c r="P109" s="59"/>
      <c r="Q109" s="59"/>
      <c r="R109" s="59"/>
      <c r="S109" s="59"/>
      <c r="T109" s="59"/>
      <c r="U109" s="59"/>
      <c r="V109" s="59"/>
      <c r="W109" s="59"/>
      <c r="X109" s="59"/>
      <c r="Y109" s="59"/>
      <c r="Z109" s="59"/>
    </row>
    <row r="110" spans="1:26" ht="15.75" customHeight="1" x14ac:dyDescent="0.25">
      <c r="A110" s="92"/>
      <c r="B110" s="59"/>
      <c r="C110" s="59"/>
      <c r="D110" s="60"/>
      <c r="E110" s="60"/>
      <c r="F110" s="60"/>
      <c r="G110" s="60"/>
      <c r="H110" s="60"/>
      <c r="I110" s="60"/>
      <c r="J110" s="60"/>
      <c r="K110" s="59"/>
      <c r="L110" s="59"/>
      <c r="M110" s="59"/>
      <c r="N110" s="59"/>
      <c r="O110" s="59"/>
      <c r="P110" s="59"/>
      <c r="Q110" s="59"/>
      <c r="R110" s="59"/>
      <c r="S110" s="59"/>
      <c r="T110" s="59"/>
      <c r="U110" s="59"/>
      <c r="V110" s="59"/>
      <c r="W110" s="59"/>
      <c r="X110" s="59"/>
      <c r="Y110" s="59"/>
      <c r="Z110" s="59"/>
    </row>
    <row r="111" spans="1:26" ht="15.75" customHeight="1" x14ac:dyDescent="0.25">
      <c r="A111" s="92"/>
      <c r="B111" s="59"/>
      <c r="C111" s="59"/>
      <c r="D111" s="60"/>
      <c r="E111" s="60"/>
      <c r="F111" s="60"/>
      <c r="G111" s="60"/>
      <c r="H111" s="60"/>
      <c r="I111" s="60"/>
      <c r="J111" s="60"/>
      <c r="K111" s="59"/>
      <c r="L111" s="59"/>
      <c r="M111" s="59"/>
      <c r="N111" s="59"/>
      <c r="O111" s="59"/>
      <c r="P111" s="59"/>
      <c r="Q111" s="59"/>
      <c r="R111" s="59"/>
      <c r="S111" s="59"/>
      <c r="T111" s="59"/>
      <c r="U111" s="59"/>
      <c r="V111" s="59"/>
      <c r="W111" s="59"/>
      <c r="X111" s="59"/>
      <c r="Y111" s="59"/>
      <c r="Z111" s="59"/>
    </row>
    <row r="112" spans="1:26" ht="15.75" customHeight="1" x14ac:dyDescent="0.25">
      <c r="A112" s="92"/>
      <c r="B112" s="59"/>
      <c r="C112" s="59"/>
      <c r="D112" s="60"/>
      <c r="E112" s="60"/>
      <c r="F112" s="60"/>
      <c r="G112" s="60"/>
      <c r="H112" s="60"/>
      <c r="I112" s="60"/>
      <c r="J112" s="60"/>
      <c r="K112" s="59"/>
      <c r="L112" s="59"/>
      <c r="M112" s="59"/>
      <c r="N112" s="59"/>
      <c r="O112" s="59"/>
      <c r="P112" s="59"/>
      <c r="Q112" s="59"/>
      <c r="R112" s="59"/>
      <c r="S112" s="59"/>
      <c r="T112" s="59"/>
      <c r="U112" s="59"/>
      <c r="V112" s="59"/>
      <c r="W112" s="59"/>
      <c r="X112" s="59"/>
      <c r="Y112" s="59"/>
      <c r="Z112" s="59"/>
    </row>
    <row r="113" spans="1:26" ht="15.75" customHeight="1" x14ac:dyDescent="0.25">
      <c r="A113" s="92"/>
      <c r="B113" s="59"/>
      <c r="C113" s="59"/>
      <c r="D113" s="60"/>
      <c r="E113" s="60"/>
      <c r="F113" s="60"/>
      <c r="G113" s="60"/>
      <c r="H113" s="60"/>
      <c r="I113" s="60"/>
      <c r="J113" s="60"/>
      <c r="K113" s="59"/>
      <c r="L113" s="59"/>
      <c r="M113" s="59"/>
      <c r="N113" s="59"/>
      <c r="O113" s="59"/>
      <c r="P113" s="59"/>
      <c r="Q113" s="59"/>
      <c r="R113" s="59"/>
      <c r="S113" s="59"/>
      <c r="T113" s="59"/>
      <c r="U113" s="59"/>
      <c r="V113" s="59"/>
      <c r="W113" s="59"/>
      <c r="X113" s="59"/>
      <c r="Y113" s="59"/>
      <c r="Z113" s="59"/>
    </row>
    <row r="114" spans="1:26" ht="15.75" customHeight="1" x14ac:dyDescent="0.25">
      <c r="A114" s="91"/>
      <c r="B114" s="59"/>
      <c r="C114" s="59"/>
      <c r="D114" s="60"/>
      <c r="E114" s="60"/>
      <c r="F114" s="60"/>
      <c r="G114" s="60"/>
      <c r="H114" s="60"/>
      <c r="I114" s="60"/>
      <c r="J114" s="60"/>
      <c r="K114" s="59"/>
      <c r="L114" s="59"/>
      <c r="M114" s="59"/>
      <c r="N114" s="59"/>
      <c r="O114" s="59"/>
      <c r="P114" s="59"/>
      <c r="Q114" s="59"/>
      <c r="R114" s="59"/>
      <c r="S114" s="59"/>
      <c r="T114" s="59"/>
      <c r="U114" s="59"/>
      <c r="V114" s="59"/>
      <c r="W114" s="59"/>
      <c r="X114" s="59"/>
      <c r="Y114" s="59"/>
      <c r="Z114" s="59"/>
    </row>
    <row r="115" spans="1:26" ht="15.75" customHeight="1" x14ac:dyDescent="0.25">
      <c r="A115" s="92"/>
      <c r="B115" s="59"/>
      <c r="C115" s="59"/>
      <c r="D115" s="60"/>
      <c r="E115" s="60"/>
      <c r="F115" s="60"/>
      <c r="G115" s="60"/>
      <c r="H115" s="60"/>
      <c r="I115" s="60"/>
      <c r="J115" s="60"/>
      <c r="K115" s="59"/>
      <c r="L115" s="59"/>
      <c r="M115" s="59"/>
      <c r="N115" s="59"/>
      <c r="O115" s="59"/>
      <c r="P115" s="59"/>
      <c r="Q115" s="59"/>
      <c r="R115" s="59"/>
      <c r="S115" s="59"/>
      <c r="T115" s="59"/>
      <c r="U115" s="59"/>
      <c r="V115" s="59"/>
      <c r="W115" s="59"/>
      <c r="X115" s="59"/>
      <c r="Y115" s="59"/>
      <c r="Z115" s="59"/>
    </row>
    <row r="116" spans="1:26" ht="15.75" customHeight="1" x14ac:dyDescent="0.25">
      <c r="A116" s="92"/>
      <c r="B116" s="59"/>
      <c r="C116" s="59"/>
      <c r="D116" s="60"/>
      <c r="E116" s="60"/>
      <c r="F116" s="60"/>
      <c r="G116" s="60"/>
      <c r="H116" s="60"/>
      <c r="I116" s="60"/>
      <c r="J116" s="60"/>
      <c r="K116" s="59"/>
      <c r="L116" s="59"/>
      <c r="M116" s="59"/>
      <c r="N116" s="59"/>
      <c r="O116" s="59"/>
      <c r="P116" s="59"/>
      <c r="Q116" s="59"/>
      <c r="R116" s="59"/>
      <c r="S116" s="59"/>
      <c r="T116" s="59"/>
      <c r="U116" s="59"/>
      <c r="V116" s="59"/>
      <c r="W116" s="59"/>
      <c r="X116" s="59"/>
      <c r="Y116" s="59"/>
      <c r="Z116" s="59"/>
    </row>
    <row r="117" spans="1:26" ht="15.75" customHeight="1" x14ac:dyDescent="0.25">
      <c r="A117" s="92"/>
      <c r="B117" s="59"/>
      <c r="C117" s="59"/>
      <c r="D117" s="60"/>
      <c r="E117" s="60"/>
      <c r="F117" s="60"/>
      <c r="G117" s="60"/>
      <c r="H117" s="60"/>
      <c r="I117" s="60"/>
      <c r="J117" s="60"/>
      <c r="K117" s="59"/>
      <c r="L117" s="59"/>
      <c r="M117" s="59"/>
      <c r="N117" s="59"/>
      <c r="O117" s="59"/>
      <c r="P117" s="59"/>
      <c r="Q117" s="59"/>
      <c r="R117" s="59"/>
      <c r="S117" s="59"/>
      <c r="T117" s="59"/>
      <c r="U117" s="59"/>
      <c r="V117" s="59"/>
      <c r="W117" s="59"/>
      <c r="X117" s="59"/>
      <c r="Y117" s="59"/>
      <c r="Z117" s="59"/>
    </row>
    <row r="118" spans="1:26" ht="15.75" customHeight="1" x14ac:dyDescent="0.25">
      <c r="A118" s="93"/>
      <c r="B118" s="59"/>
      <c r="C118" s="59"/>
      <c r="D118" s="60"/>
      <c r="E118" s="60"/>
      <c r="F118" s="60"/>
      <c r="G118" s="60"/>
      <c r="H118" s="60"/>
      <c r="I118" s="60"/>
      <c r="J118" s="60"/>
      <c r="K118" s="59"/>
      <c r="L118" s="59"/>
      <c r="M118" s="59"/>
      <c r="N118" s="59"/>
      <c r="O118" s="59"/>
      <c r="P118" s="59"/>
      <c r="Q118" s="59"/>
      <c r="R118" s="59"/>
      <c r="S118" s="59"/>
      <c r="T118" s="59"/>
      <c r="U118" s="59"/>
      <c r="V118" s="59"/>
      <c r="W118" s="59"/>
      <c r="X118" s="59"/>
      <c r="Y118" s="59"/>
      <c r="Z118" s="59"/>
    </row>
    <row r="119" spans="1:26" ht="15.75" customHeight="1" x14ac:dyDescent="0.25">
      <c r="A119" s="59"/>
      <c r="B119" s="59"/>
      <c r="C119" s="59"/>
      <c r="D119" s="60"/>
      <c r="E119" s="60"/>
      <c r="F119" s="60"/>
      <c r="G119" s="60"/>
      <c r="H119" s="60"/>
      <c r="I119" s="60"/>
      <c r="J119" s="60"/>
      <c r="K119" s="59"/>
      <c r="L119" s="59"/>
      <c r="M119" s="59"/>
      <c r="N119" s="59"/>
      <c r="O119" s="59"/>
      <c r="P119" s="59"/>
      <c r="Q119" s="59"/>
      <c r="R119" s="59"/>
      <c r="S119" s="59"/>
      <c r="T119" s="59"/>
      <c r="U119" s="59"/>
      <c r="V119" s="59"/>
      <c r="W119" s="59"/>
      <c r="X119" s="59"/>
      <c r="Y119" s="59"/>
      <c r="Z119" s="59"/>
    </row>
    <row r="120" spans="1:26" ht="15.75" customHeight="1" x14ac:dyDescent="0.25">
      <c r="A120" s="59"/>
      <c r="B120" s="59"/>
      <c r="C120" s="59"/>
      <c r="D120" s="60"/>
      <c r="E120" s="60"/>
      <c r="F120" s="60"/>
      <c r="G120" s="60"/>
      <c r="H120" s="60"/>
      <c r="I120" s="60"/>
      <c r="J120" s="60"/>
      <c r="K120" s="59"/>
      <c r="L120" s="59"/>
      <c r="M120" s="59"/>
      <c r="N120" s="59"/>
      <c r="O120" s="59"/>
      <c r="P120" s="59"/>
      <c r="Q120" s="59"/>
      <c r="R120" s="59"/>
      <c r="S120" s="59"/>
      <c r="T120" s="59"/>
      <c r="U120" s="59"/>
      <c r="V120" s="59"/>
      <c r="W120" s="59"/>
      <c r="X120" s="59"/>
      <c r="Y120" s="59"/>
      <c r="Z120" s="59"/>
    </row>
    <row r="121" spans="1:26" ht="15.75" customHeight="1" x14ac:dyDescent="0.25">
      <c r="A121" s="59"/>
      <c r="B121" s="59"/>
      <c r="C121" s="59"/>
      <c r="D121" s="60"/>
      <c r="E121" s="60"/>
      <c r="F121" s="60"/>
      <c r="G121" s="60"/>
      <c r="H121" s="60"/>
      <c r="I121" s="60"/>
      <c r="J121" s="60"/>
      <c r="K121" s="59"/>
      <c r="L121" s="59"/>
      <c r="M121" s="59"/>
      <c r="N121" s="59"/>
      <c r="O121" s="59"/>
      <c r="P121" s="59"/>
      <c r="Q121" s="59"/>
      <c r="R121" s="59"/>
      <c r="S121" s="59"/>
      <c r="T121" s="59"/>
      <c r="U121" s="59"/>
      <c r="V121" s="59"/>
      <c r="W121" s="59"/>
      <c r="X121" s="59"/>
      <c r="Y121" s="59"/>
      <c r="Z121" s="59"/>
    </row>
    <row r="122" spans="1:26" ht="15.75" customHeight="1" x14ac:dyDescent="0.25">
      <c r="A122" s="59"/>
      <c r="B122" s="59"/>
      <c r="C122" s="59"/>
      <c r="D122" s="60"/>
      <c r="E122" s="60"/>
      <c r="F122" s="60"/>
      <c r="G122" s="60"/>
      <c r="H122" s="60"/>
      <c r="I122" s="60"/>
      <c r="J122" s="60"/>
      <c r="K122" s="59"/>
      <c r="L122" s="59"/>
      <c r="M122" s="59"/>
      <c r="N122" s="59"/>
      <c r="O122" s="59"/>
      <c r="P122" s="59"/>
      <c r="Q122" s="59"/>
      <c r="R122" s="59"/>
      <c r="S122" s="59"/>
      <c r="T122" s="59"/>
      <c r="U122" s="59"/>
      <c r="V122" s="59"/>
      <c r="W122" s="59"/>
      <c r="X122" s="59"/>
      <c r="Y122" s="59"/>
      <c r="Z122" s="59"/>
    </row>
    <row r="123" spans="1:26" ht="15.75" customHeight="1" x14ac:dyDescent="0.25">
      <c r="A123" s="59"/>
      <c r="B123" s="59"/>
      <c r="C123" s="59"/>
      <c r="D123" s="60"/>
      <c r="E123" s="60"/>
      <c r="F123" s="60"/>
      <c r="G123" s="60"/>
      <c r="H123" s="60"/>
      <c r="I123" s="60"/>
      <c r="J123" s="60"/>
      <c r="K123" s="59"/>
      <c r="L123" s="59"/>
      <c r="M123" s="59"/>
      <c r="N123" s="59"/>
      <c r="O123" s="59"/>
      <c r="P123" s="59"/>
      <c r="Q123" s="59"/>
      <c r="R123" s="59"/>
      <c r="S123" s="59"/>
      <c r="T123" s="59"/>
      <c r="U123" s="59"/>
      <c r="V123" s="59"/>
      <c r="W123" s="59"/>
      <c r="X123" s="59"/>
      <c r="Y123" s="59"/>
      <c r="Z123" s="59"/>
    </row>
    <row r="124" spans="1:26" ht="15.75" customHeight="1" x14ac:dyDescent="0.25">
      <c r="A124" s="59"/>
      <c r="B124" s="59"/>
      <c r="C124" s="59"/>
      <c r="D124" s="60"/>
      <c r="E124" s="60"/>
      <c r="F124" s="60"/>
      <c r="G124" s="60"/>
      <c r="H124" s="60"/>
      <c r="I124" s="60"/>
      <c r="J124" s="60"/>
      <c r="K124" s="59"/>
      <c r="L124" s="59"/>
      <c r="M124" s="59"/>
      <c r="N124" s="59"/>
      <c r="O124" s="59"/>
      <c r="P124" s="59"/>
      <c r="Q124" s="59"/>
      <c r="R124" s="59"/>
      <c r="S124" s="59"/>
      <c r="T124" s="59"/>
      <c r="U124" s="59"/>
      <c r="V124" s="59"/>
      <c r="W124" s="59"/>
      <c r="X124" s="59"/>
      <c r="Y124" s="59"/>
      <c r="Z124" s="59"/>
    </row>
    <row r="125" spans="1:26" ht="15.75" customHeight="1" x14ac:dyDescent="0.25">
      <c r="A125" s="59"/>
      <c r="B125" s="59"/>
      <c r="C125" s="59"/>
      <c r="D125" s="60"/>
      <c r="E125" s="60"/>
      <c r="F125" s="60"/>
      <c r="G125" s="60"/>
      <c r="H125" s="60"/>
      <c r="I125" s="60"/>
      <c r="J125" s="60"/>
      <c r="K125" s="59"/>
      <c r="L125" s="59"/>
      <c r="M125" s="59"/>
      <c r="N125" s="59"/>
      <c r="O125" s="59"/>
      <c r="P125" s="59"/>
      <c r="Q125" s="59"/>
      <c r="R125" s="59"/>
      <c r="S125" s="59"/>
      <c r="T125" s="59"/>
      <c r="U125" s="59"/>
      <c r="V125" s="59"/>
      <c r="W125" s="59"/>
      <c r="X125" s="59"/>
      <c r="Y125" s="59"/>
      <c r="Z125" s="59"/>
    </row>
    <row r="126" spans="1:26" ht="15.75" customHeight="1" x14ac:dyDescent="0.25">
      <c r="A126" s="59"/>
      <c r="B126" s="59"/>
      <c r="C126" s="59"/>
      <c r="D126" s="60"/>
      <c r="E126" s="60"/>
      <c r="F126" s="60"/>
      <c r="G126" s="60"/>
      <c r="H126" s="60"/>
      <c r="I126" s="60"/>
      <c r="J126" s="60"/>
      <c r="K126" s="59"/>
      <c r="L126" s="59"/>
      <c r="M126" s="59"/>
      <c r="N126" s="59"/>
      <c r="O126" s="59"/>
      <c r="P126" s="59"/>
      <c r="Q126" s="59"/>
      <c r="R126" s="59"/>
      <c r="S126" s="59"/>
      <c r="T126" s="59"/>
      <c r="U126" s="59"/>
      <c r="V126" s="59"/>
      <c r="W126" s="59"/>
      <c r="X126" s="59"/>
      <c r="Y126" s="59"/>
      <c r="Z126" s="59"/>
    </row>
    <row r="127" spans="1:26" ht="15.75" customHeight="1" x14ac:dyDescent="0.25">
      <c r="A127" s="59"/>
      <c r="B127" s="59"/>
      <c r="C127" s="59"/>
      <c r="D127" s="60"/>
      <c r="E127" s="60"/>
      <c r="F127" s="60"/>
      <c r="G127" s="60"/>
      <c r="H127" s="60"/>
      <c r="I127" s="60"/>
      <c r="J127" s="60"/>
      <c r="K127" s="59"/>
      <c r="L127" s="59"/>
      <c r="M127" s="59"/>
      <c r="N127" s="59"/>
      <c r="O127" s="59"/>
      <c r="P127" s="59"/>
      <c r="Q127" s="59"/>
      <c r="R127" s="59"/>
      <c r="S127" s="59"/>
      <c r="T127" s="59"/>
      <c r="U127" s="59"/>
      <c r="V127" s="59"/>
      <c r="W127" s="59"/>
      <c r="X127" s="59"/>
      <c r="Y127" s="59"/>
      <c r="Z127" s="59"/>
    </row>
    <row r="128" spans="1:26" ht="15.75" customHeight="1" x14ac:dyDescent="0.25">
      <c r="A128" s="59"/>
      <c r="B128" s="59"/>
      <c r="C128" s="59"/>
      <c r="D128" s="60"/>
      <c r="E128" s="60"/>
      <c r="F128" s="60"/>
      <c r="G128" s="60"/>
      <c r="H128" s="60"/>
      <c r="I128" s="60"/>
      <c r="J128" s="60"/>
      <c r="K128" s="59"/>
      <c r="L128" s="59"/>
      <c r="M128" s="59"/>
      <c r="N128" s="59"/>
      <c r="O128" s="59"/>
      <c r="P128" s="59"/>
      <c r="Q128" s="59"/>
      <c r="R128" s="59"/>
      <c r="S128" s="59"/>
      <c r="T128" s="59"/>
      <c r="U128" s="59"/>
      <c r="V128" s="59"/>
      <c r="W128" s="59"/>
      <c r="X128" s="59"/>
      <c r="Y128" s="59"/>
      <c r="Z128" s="59"/>
    </row>
    <row r="129" spans="1:26" ht="15.75" customHeight="1" x14ac:dyDescent="0.25">
      <c r="A129" s="59"/>
      <c r="B129" s="59"/>
      <c r="C129" s="59"/>
      <c r="D129" s="60"/>
      <c r="E129" s="60"/>
      <c r="F129" s="60"/>
      <c r="G129" s="60"/>
      <c r="H129" s="60"/>
      <c r="I129" s="60"/>
      <c r="J129" s="60"/>
      <c r="K129" s="59"/>
      <c r="L129" s="59"/>
      <c r="M129" s="59"/>
      <c r="N129" s="59"/>
      <c r="O129" s="59"/>
      <c r="P129" s="59"/>
      <c r="Q129" s="59"/>
      <c r="R129" s="59"/>
      <c r="S129" s="59"/>
      <c r="T129" s="59"/>
      <c r="U129" s="59"/>
      <c r="V129" s="59"/>
      <c r="W129" s="59"/>
      <c r="X129" s="59"/>
      <c r="Y129" s="59"/>
      <c r="Z129" s="59"/>
    </row>
    <row r="130" spans="1:26" ht="15.75" customHeight="1" x14ac:dyDescent="0.25">
      <c r="A130" s="59"/>
      <c r="B130" s="59"/>
      <c r="C130" s="59"/>
      <c r="D130" s="60"/>
      <c r="E130" s="60"/>
      <c r="F130" s="60"/>
      <c r="G130" s="60"/>
      <c r="H130" s="60"/>
      <c r="I130" s="60"/>
      <c r="J130" s="60"/>
      <c r="K130" s="59"/>
      <c r="L130" s="59"/>
      <c r="M130" s="59"/>
      <c r="N130" s="59"/>
      <c r="O130" s="59"/>
      <c r="P130" s="59"/>
      <c r="Q130" s="59"/>
      <c r="R130" s="59"/>
      <c r="S130" s="59"/>
      <c r="T130" s="59"/>
      <c r="U130" s="59"/>
      <c r="V130" s="59"/>
      <c r="W130" s="59"/>
      <c r="X130" s="59"/>
      <c r="Y130" s="59"/>
      <c r="Z130" s="59"/>
    </row>
    <row r="131" spans="1:26" ht="15.75" customHeight="1" x14ac:dyDescent="0.25">
      <c r="A131" s="59"/>
      <c r="B131" s="59"/>
      <c r="C131" s="59"/>
      <c r="D131" s="60"/>
      <c r="E131" s="60"/>
      <c r="F131" s="60"/>
      <c r="G131" s="60"/>
      <c r="H131" s="60"/>
      <c r="I131" s="60"/>
      <c r="J131" s="60"/>
      <c r="K131" s="59"/>
      <c r="L131" s="59"/>
      <c r="M131" s="59"/>
      <c r="N131" s="59"/>
      <c r="O131" s="59"/>
      <c r="P131" s="59"/>
      <c r="Q131" s="59"/>
      <c r="R131" s="59"/>
      <c r="S131" s="59"/>
      <c r="T131" s="59"/>
      <c r="U131" s="59"/>
      <c r="V131" s="59"/>
      <c r="W131" s="59"/>
      <c r="X131" s="59"/>
      <c r="Y131" s="59"/>
      <c r="Z131" s="59"/>
    </row>
    <row r="132" spans="1:26" ht="15.75" customHeight="1" x14ac:dyDescent="0.25">
      <c r="A132" s="59"/>
      <c r="B132" s="59"/>
      <c r="C132" s="59"/>
      <c r="D132" s="60"/>
      <c r="E132" s="60"/>
      <c r="F132" s="60"/>
      <c r="G132" s="60"/>
      <c r="H132" s="60"/>
      <c r="I132" s="60"/>
      <c r="J132" s="60"/>
      <c r="K132" s="59"/>
      <c r="L132" s="59"/>
      <c r="M132" s="59"/>
      <c r="N132" s="59"/>
      <c r="O132" s="59"/>
      <c r="P132" s="59"/>
      <c r="Q132" s="59"/>
      <c r="R132" s="59"/>
      <c r="S132" s="59"/>
      <c r="T132" s="59"/>
      <c r="U132" s="59"/>
      <c r="V132" s="59"/>
      <c r="W132" s="59"/>
      <c r="X132" s="59"/>
      <c r="Y132" s="59"/>
      <c r="Z132" s="59"/>
    </row>
    <row r="133" spans="1:26" ht="15.75" customHeight="1" x14ac:dyDescent="0.25">
      <c r="A133" s="59"/>
      <c r="B133" s="59"/>
      <c r="C133" s="59"/>
      <c r="D133" s="60"/>
      <c r="E133" s="60"/>
      <c r="F133" s="60"/>
      <c r="G133" s="60"/>
      <c r="H133" s="60"/>
      <c r="I133" s="60"/>
      <c r="J133" s="60"/>
      <c r="K133" s="59"/>
      <c r="L133" s="59"/>
      <c r="M133" s="59"/>
      <c r="N133" s="59"/>
      <c r="O133" s="59"/>
      <c r="P133" s="59"/>
      <c r="Q133" s="59"/>
      <c r="R133" s="59"/>
      <c r="S133" s="59"/>
      <c r="T133" s="59"/>
      <c r="U133" s="59"/>
      <c r="V133" s="59"/>
      <c r="W133" s="59"/>
      <c r="X133" s="59"/>
      <c r="Y133" s="59"/>
      <c r="Z133" s="59"/>
    </row>
    <row r="134" spans="1:26" ht="15.75" customHeight="1" x14ac:dyDescent="0.25">
      <c r="A134" s="59"/>
      <c r="B134" s="59"/>
      <c r="C134" s="59"/>
      <c r="D134" s="60"/>
      <c r="E134" s="60"/>
      <c r="F134" s="60"/>
      <c r="G134" s="60"/>
      <c r="H134" s="60"/>
      <c r="I134" s="60"/>
      <c r="J134" s="60"/>
      <c r="K134" s="59"/>
      <c r="L134" s="59"/>
      <c r="M134" s="59"/>
      <c r="N134" s="59"/>
      <c r="O134" s="59"/>
      <c r="P134" s="59"/>
      <c r="Q134" s="59"/>
      <c r="R134" s="59"/>
      <c r="S134" s="59"/>
      <c r="T134" s="59"/>
      <c r="U134" s="59"/>
      <c r="V134" s="59"/>
      <c r="W134" s="59"/>
      <c r="X134" s="59"/>
      <c r="Y134" s="59"/>
      <c r="Z134" s="59"/>
    </row>
    <row r="135" spans="1:26" ht="15.75" customHeight="1" x14ac:dyDescent="0.25">
      <c r="A135" s="59"/>
      <c r="B135" s="59"/>
      <c r="C135" s="59"/>
      <c r="D135" s="60"/>
      <c r="E135" s="60"/>
      <c r="F135" s="60"/>
      <c r="G135" s="60"/>
      <c r="H135" s="60"/>
      <c r="I135" s="60"/>
      <c r="J135" s="60"/>
      <c r="K135" s="59"/>
      <c r="L135" s="59"/>
      <c r="M135" s="59"/>
      <c r="N135" s="59"/>
      <c r="O135" s="59"/>
      <c r="P135" s="59"/>
      <c r="Q135" s="59"/>
      <c r="R135" s="59"/>
      <c r="S135" s="59"/>
      <c r="T135" s="59"/>
      <c r="U135" s="59"/>
      <c r="V135" s="59"/>
      <c r="W135" s="59"/>
      <c r="X135" s="59"/>
      <c r="Y135" s="59"/>
      <c r="Z135" s="59"/>
    </row>
    <row r="136" spans="1:26" ht="15.75" customHeight="1" x14ac:dyDescent="0.25">
      <c r="A136" s="59"/>
      <c r="B136" s="59"/>
      <c r="C136" s="59"/>
      <c r="D136" s="60"/>
      <c r="E136" s="60"/>
      <c r="F136" s="60"/>
      <c r="G136" s="60"/>
      <c r="H136" s="60"/>
      <c r="I136" s="60"/>
      <c r="J136" s="60"/>
      <c r="K136" s="59"/>
      <c r="L136" s="59"/>
      <c r="M136" s="59"/>
      <c r="N136" s="59"/>
      <c r="O136" s="59"/>
      <c r="P136" s="59"/>
      <c r="Q136" s="59"/>
      <c r="R136" s="59"/>
      <c r="S136" s="59"/>
      <c r="T136" s="59"/>
      <c r="U136" s="59"/>
      <c r="V136" s="59"/>
      <c r="W136" s="59"/>
      <c r="X136" s="59"/>
      <c r="Y136" s="59"/>
      <c r="Z136" s="59"/>
    </row>
    <row r="137" spans="1:26" ht="15.75" customHeight="1" x14ac:dyDescent="0.25">
      <c r="A137" s="59"/>
      <c r="B137" s="59"/>
      <c r="C137" s="59"/>
      <c r="D137" s="60"/>
      <c r="E137" s="60"/>
      <c r="F137" s="60"/>
      <c r="G137" s="60"/>
      <c r="H137" s="60"/>
      <c r="I137" s="60"/>
      <c r="J137" s="60"/>
      <c r="K137" s="59"/>
      <c r="L137" s="59"/>
      <c r="M137" s="59"/>
      <c r="N137" s="59"/>
      <c r="O137" s="59"/>
      <c r="P137" s="59"/>
      <c r="Q137" s="59"/>
      <c r="R137" s="59"/>
      <c r="S137" s="59"/>
      <c r="T137" s="59"/>
      <c r="U137" s="59"/>
      <c r="V137" s="59"/>
      <c r="W137" s="59"/>
      <c r="X137" s="59"/>
      <c r="Y137" s="59"/>
      <c r="Z137" s="59"/>
    </row>
    <row r="138" spans="1:26" ht="15.75" customHeight="1" x14ac:dyDescent="0.25">
      <c r="A138" s="59"/>
      <c r="B138" s="59"/>
      <c r="C138" s="59"/>
      <c r="D138" s="60"/>
      <c r="E138" s="60"/>
      <c r="F138" s="60"/>
      <c r="G138" s="60"/>
      <c r="H138" s="60"/>
      <c r="I138" s="60"/>
      <c r="J138" s="60"/>
      <c r="K138" s="59"/>
      <c r="L138" s="59"/>
      <c r="M138" s="59"/>
      <c r="N138" s="59"/>
      <c r="O138" s="59"/>
      <c r="P138" s="59"/>
      <c r="Q138" s="59"/>
      <c r="R138" s="59"/>
      <c r="S138" s="59"/>
      <c r="T138" s="59"/>
      <c r="U138" s="59"/>
      <c r="V138" s="59"/>
      <c r="W138" s="59"/>
      <c r="X138" s="59"/>
      <c r="Y138" s="59"/>
      <c r="Z138" s="59"/>
    </row>
    <row r="139" spans="1:26" ht="15.75" customHeight="1" x14ac:dyDescent="0.25">
      <c r="A139" s="59"/>
      <c r="B139" s="59"/>
      <c r="C139" s="59"/>
      <c r="D139" s="60"/>
      <c r="E139" s="60"/>
      <c r="F139" s="60"/>
      <c r="G139" s="60"/>
      <c r="H139" s="60"/>
      <c r="I139" s="60"/>
      <c r="J139" s="60"/>
      <c r="K139" s="59"/>
      <c r="L139" s="59"/>
      <c r="M139" s="59"/>
      <c r="N139" s="59"/>
      <c r="O139" s="59"/>
      <c r="P139" s="59"/>
      <c r="Q139" s="59"/>
      <c r="R139" s="59"/>
      <c r="S139" s="59"/>
      <c r="T139" s="59"/>
      <c r="U139" s="59"/>
      <c r="V139" s="59"/>
      <c r="W139" s="59"/>
      <c r="X139" s="59"/>
      <c r="Y139" s="59"/>
      <c r="Z139" s="59"/>
    </row>
    <row r="140" spans="1:26" ht="15.75" customHeight="1" x14ac:dyDescent="0.25">
      <c r="A140" s="59"/>
      <c r="B140" s="59"/>
      <c r="C140" s="59"/>
      <c r="D140" s="60"/>
      <c r="E140" s="60"/>
      <c r="F140" s="60"/>
      <c r="G140" s="60"/>
      <c r="H140" s="60"/>
      <c r="I140" s="60"/>
      <c r="J140" s="60"/>
      <c r="K140" s="59"/>
      <c r="L140" s="59"/>
      <c r="M140" s="59"/>
      <c r="N140" s="59"/>
      <c r="O140" s="59"/>
      <c r="P140" s="59"/>
      <c r="Q140" s="59"/>
      <c r="R140" s="59"/>
      <c r="S140" s="59"/>
      <c r="T140" s="59"/>
      <c r="U140" s="59"/>
      <c r="V140" s="59"/>
      <c r="W140" s="59"/>
      <c r="X140" s="59"/>
      <c r="Y140" s="59"/>
      <c r="Z140" s="59"/>
    </row>
    <row r="141" spans="1:26" ht="15.75" customHeight="1" x14ac:dyDescent="0.25">
      <c r="A141" s="59"/>
      <c r="B141" s="59"/>
      <c r="C141" s="59"/>
      <c r="D141" s="60"/>
      <c r="E141" s="60"/>
      <c r="F141" s="60"/>
      <c r="G141" s="60"/>
      <c r="H141" s="60"/>
      <c r="I141" s="60"/>
      <c r="J141" s="60"/>
      <c r="K141" s="59"/>
      <c r="L141" s="59"/>
      <c r="M141" s="59"/>
      <c r="N141" s="59"/>
      <c r="O141" s="59"/>
      <c r="P141" s="59"/>
      <c r="Q141" s="59"/>
      <c r="R141" s="59"/>
      <c r="S141" s="59"/>
      <c r="T141" s="59"/>
      <c r="U141" s="59"/>
      <c r="V141" s="59"/>
      <c r="W141" s="59"/>
      <c r="X141" s="59"/>
      <c r="Y141" s="59"/>
      <c r="Z141" s="59"/>
    </row>
    <row r="142" spans="1:26" ht="15.75" customHeight="1" x14ac:dyDescent="0.25">
      <c r="A142" s="59"/>
      <c r="B142" s="59"/>
      <c r="C142" s="59"/>
      <c r="D142" s="60"/>
      <c r="E142" s="60"/>
      <c r="F142" s="60"/>
      <c r="G142" s="60"/>
      <c r="H142" s="60"/>
      <c r="I142" s="60"/>
      <c r="J142" s="60"/>
      <c r="K142" s="59"/>
      <c r="L142" s="59"/>
      <c r="M142" s="59"/>
      <c r="N142" s="59"/>
      <c r="O142" s="59"/>
      <c r="P142" s="59"/>
      <c r="Q142" s="59"/>
      <c r="R142" s="59"/>
      <c r="S142" s="59"/>
      <c r="T142" s="59"/>
      <c r="U142" s="59"/>
      <c r="V142" s="59"/>
      <c r="W142" s="59"/>
      <c r="X142" s="59"/>
      <c r="Y142" s="59"/>
      <c r="Z142" s="59"/>
    </row>
    <row r="143" spans="1:26" ht="15.75" customHeight="1" x14ac:dyDescent="0.25">
      <c r="A143" s="59"/>
      <c r="B143" s="59"/>
      <c r="C143" s="59"/>
      <c r="D143" s="60"/>
      <c r="E143" s="60"/>
      <c r="F143" s="60"/>
      <c r="G143" s="60"/>
      <c r="H143" s="60"/>
      <c r="I143" s="60"/>
      <c r="J143" s="60"/>
      <c r="K143" s="59"/>
      <c r="L143" s="59"/>
      <c r="M143" s="59"/>
      <c r="N143" s="59"/>
      <c r="O143" s="59"/>
      <c r="P143" s="59"/>
      <c r="Q143" s="59"/>
      <c r="R143" s="59"/>
      <c r="S143" s="59"/>
      <c r="T143" s="59"/>
      <c r="U143" s="59"/>
      <c r="V143" s="59"/>
      <c r="W143" s="59"/>
      <c r="X143" s="59"/>
      <c r="Y143" s="59"/>
      <c r="Z143" s="59"/>
    </row>
    <row r="144" spans="1:26" ht="15.75" customHeight="1" x14ac:dyDescent="0.25">
      <c r="A144" s="59"/>
      <c r="B144" s="59"/>
      <c r="C144" s="59"/>
      <c r="D144" s="60"/>
      <c r="E144" s="60"/>
      <c r="F144" s="60"/>
      <c r="G144" s="60"/>
      <c r="H144" s="60"/>
      <c r="I144" s="60"/>
      <c r="J144" s="60"/>
      <c r="K144" s="59"/>
      <c r="L144" s="59"/>
      <c r="M144" s="59"/>
      <c r="N144" s="59"/>
      <c r="O144" s="59"/>
      <c r="P144" s="59"/>
      <c r="Q144" s="59"/>
      <c r="R144" s="59"/>
      <c r="S144" s="59"/>
      <c r="T144" s="59"/>
      <c r="U144" s="59"/>
      <c r="V144" s="59"/>
      <c r="W144" s="59"/>
      <c r="X144" s="59"/>
      <c r="Y144" s="59"/>
      <c r="Z144" s="59"/>
    </row>
    <row r="145" spans="1:26" ht="15.75" customHeight="1" x14ac:dyDescent="0.25">
      <c r="A145" s="59"/>
      <c r="B145" s="59"/>
      <c r="C145" s="59"/>
      <c r="D145" s="60"/>
      <c r="E145" s="60"/>
      <c r="F145" s="60"/>
      <c r="G145" s="60"/>
      <c r="H145" s="60"/>
      <c r="I145" s="60"/>
      <c r="J145" s="60"/>
      <c r="K145" s="59"/>
      <c r="L145" s="59"/>
      <c r="M145" s="59"/>
      <c r="N145" s="59"/>
      <c r="O145" s="59"/>
      <c r="P145" s="59"/>
      <c r="Q145" s="59"/>
      <c r="R145" s="59"/>
      <c r="S145" s="59"/>
      <c r="T145" s="59"/>
      <c r="U145" s="59"/>
      <c r="V145" s="59"/>
      <c r="W145" s="59"/>
      <c r="X145" s="59"/>
      <c r="Y145" s="59"/>
      <c r="Z145" s="59"/>
    </row>
    <row r="146" spans="1:26" ht="15.75" customHeight="1" x14ac:dyDescent="0.25">
      <c r="A146" s="59"/>
      <c r="B146" s="59"/>
      <c r="C146" s="59"/>
      <c r="D146" s="60"/>
      <c r="E146" s="60"/>
      <c r="F146" s="60"/>
      <c r="G146" s="60"/>
      <c r="H146" s="60"/>
      <c r="I146" s="60"/>
      <c r="J146" s="60"/>
      <c r="K146" s="59"/>
      <c r="L146" s="59"/>
      <c r="M146" s="59"/>
      <c r="N146" s="59"/>
      <c r="O146" s="59"/>
      <c r="P146" s="59"/>
      <c r="Q146" s="59"/>
      <c r="R146" s="59"/>
      <c r="S146" s="59"/>
      <c r="T146" s="59"/>
      <c r="U146" s="59"/>
      <c r="V146" s="59"/>
      <c r="W146" s="59"/>
      <c r="X146" s="59"/>
      <c r="Y146" s="59"/>
      <c r="Z146" s="59"/>
    </row>
    <row r="147" spans="1:26" ht="15.75" customHeight="1" x14ac:dyDescent="0.25">
      <c r="A147" s="59"/>
      <c r="B147" s="59"/>
      <c r="C147" s="59"/>
      <c r="D147" s="60"/>
      <c r="E147" s="60"/>
      <c r="F147" s="60"/>
      <c r="G147" s="60"/>
      <c r="H147" s="60"/>
      <c r="I147" s="60"/>
      <c r="J147" s="60"/>
      <c r="K147" s="59"/>
      <c r="L147" s="59"/>
      <c r="M147" s="59"/>
      <c r="N147" s="59"/>
      <c r="O147" s="59"/>
      <c r="P147" s="59"/>
      <c r="Q147" s="59"/>
      <c r="R147" s="59"/>
      <c r="S147" s="59"/>
      <c r="T147" s="59"/>
      <c r="U147" s="59"/>
      <c r="V147" s="59"/>
      <c r="W147" s="59"/>
      <c r="X147" s="59"/>
      <c r="Y147" s="59"/>
      <c r="Z147" s="59"/>
    </row>
    <row r="148" spans="1:26" ht="15.75" customHeight="1" x14ac:dyDescent="0.25">
      <c r="A148" s="59"/>
      <c r="B148" s="59"/>
      <c r="C148" s="59"/>
      <c r="D148" s="60"/>
      <c r="E148" s="60"/>
      <c r="F148" s="60"/>
      <c r="G148" s="60"/>
      <c r="H148" s="60"/>
      <c r="I148" s="60"/>
      <c r="J148" s="60"/>
      <c r="K148" s="59"/>
      <c r="L148" s="59"/>
      <c r="M148" s="59"/>
      <c r="N148" s="59"/>
      <c r="O148" s="59"/>
      <c r="P148" s="59"/>
      <c r="Q148" s="59"/>
      <c r="R148" s="59"/>
      <c r="S148" s="59"/>
      <c r="T148" s="59"/>
      <c r="U148" s="59"/>
      <c r="V148" s="59"/>
      <c r="W148" s="59"/>
      <c r="X148" s="59"/>
      <c r="Y148" s="59"/>
      <c r="Z148" s="59"/>
    </row>
    <row r="149" spans="1:26" ht="15.75" customHeight="1" x14ac:dyDescent="0.25">
      <c r="A149" s="59"/>
      <c r="B149" s="59"/>
      <c r="C149" s="59"/>
      <c r="D149" s="60"/>
      <c r="E149" s="60"/>
      <c r="F149" s="60"/>
      <c r="G149" s="60"/>
      <c r="H149" s="60"/>
      <c r="I149" s="60"/>
      <c r="J149" s="60"/>
      <c r="K149" s="59"/>
      <c r="L149" s="59"/>
      <c r="M149" s="59"/>
      <c r="N149" s="59"/>
      <c r="O149" s="59"/>
      <c r="P149" s="59"/>
      <c r="Q149" s="59"/>
      <c r="R149" s="59"/>
      <c r="S149" s="59"/>
      <c r="T149" s="59"/>
      <c r="U149" s="59"/>
      <c r="V149" s="59"/>
      <c r="W149" s="59"/>
      <c r="X149" s="59"/>
      <c r="Y149" s="59"/>
      <c r="Z149" s="59"/>
    </row>
    <row r="150" spans="1:26" ht="15.75" customHeight="1" x14ac:dyDescent="0.25">
      <c r="A150" s="59"/>
      <c r="B150" s="59"/>
      <c r="C150" s="59"/>
      <c r="D150" s="60"/>
      <c r="E150" s="60"/>
      <c r="F150" s="60"/>
      <c r="G150" s="60"/>
      <c r="H150" s="60"/>
      <c r="I150" s="60"/>
      <c r="J150" s="60"/>
      <c r="K150" s="59"/>
      <c r="L150" s="59"/>
      <c r="M150" s="59"/>
      <c r="N150" s="59"/>
      <c r="O150" s="59"/>
      <c r="P150" s="59"/>
      <c r="Q150" s="59"/>
      <c r="R150" s="59"/>
      <c r="S150" s="59"/>
      <c r="T150" s="59"/>
      <c r="U150" s="59"/>
      <c r="V150" s="59"/>
      <c r="W150" s="59"/>
      <c r="X150" s="59"/>
      <c r="Y150" s="59"/>
      <c r="Z150" s="59"/>
    </row>
    <row r="151" spans="1:26" ht="15.75" customHeight="1" x14ac:dyDescent="0.25">
      <c r="A151" s="59"/>
      <c r="B151" s="59"/>
      <c r="C151" s="59"/>
      <c r="D151" s="60"/>
      <c r="E151" s="60"/>
      <c r="F151" s="60"/>
      <c r="G151" s="60"/>
      <c r="H151" s="60"/>
      <c r="I151" s="60"/>
      <c r="J151" s="60"/>
      <c r="K151" s="59"/>
      <c r="L151" s="59"/>
      <c r="M151" s="59"/>
      <c r="N151" s="59"/>
      <c r="O151" s="59"/>
      <c r="P151" s="59"/>
      <c r="Q151" s="59"/>
      <c r="R151" s="59"/>
      <c r="S151" s="59"/>
      <c r="T151" s="59"/>
      <c r="U151" s="59"/>
      <c r="V151" s="59"/>
      <c r="W151" s="59"/>
      <c r="X151" s="59"/>
      <c r="Y151" s="59"/>
      <c r="Z151" s="59"/>
    </row>
    <row r="152" spans="1:26" ht="15.75" customHeight="1" x14ac:dyDescent="0.25">
      <c r="A152" s="59"/>
      <c r="B152" s="59"/>
      <c r="C152" s="59"/>
      <c r="D152" s="60"/>
      <c r="E152" s="60"/>
      <c r="F152" s="60"/>
      <c r="G152" s="60"/>
      <c r="H152" s="60"/>
      <c r="I152" s="60"/>
      <c r="J152" s="60"/>
      <c r="K152" s="59"/>
      <c r="L152" s="59"/>
      <c r="M152" s="59"/>
      <c r="N152" s="59"/>
      <c r="O152" s="59"/>
      <c r="P152" s="59"/>
      <c r="Q152" s="59"/>
      <c r="R152" s="59"/>
      <c r="S152" s="59"/>
      <c r="T152" s="59"/>
      <c r="U152" s="59"/>
      <c r="V152" s="59"/>
      <c r="W152" s="59"/>
      <c r="X152" s="59"/>
      <c r="Y152" s="59"/>
      <c r="Z152" s="59"/>
    </row>
    <row r="153" spans="1:26" ht="15.75" customHeight="1" x14ac:dyDescent="0.25">
      <c r="A153" s="59"/>
      <c r="B153" s="59"/>
      <c r="C153" s="59"/>
      <c r="D153" s="60"/>
      <c r="E153" s="60"/>
      <c r="F153" s="60"/>
      <c r="G153" s="60"/>
      <c r="H153" s="60"/>
      <c r="I153" s="60"/>
      <c r="J153" s="60"/>
      <c r="K153" s="59"/>
      <c r="L153" s="59"/>
      <c r="M153" s="59"/>
      <c r="N153" s="59"/>
      <c r="O153" s="59"/>
      <c r="P153" s="59"/>
      <c r="Q153" s="59"/>
      <c r="R153" s="59"/>
      <c r="S153" s="59"/>
      <c r="T153" s="59"/>
      <c r="U153" s="59"/>
      <c r="V153" s="59"/>
      <c r="W153" s="59"/>
      <c r="X153" s="59"/>
      <c r="Y153" s="59"/>
      <c r="Z153" s="59"/>
    </row>
    <row r="154" spans="1:26" ht="15.75" customHeight="1" x14ac:dyDescent="0.25">
      <c r="A154" s="59"/>
      <c r="B154" s="59"/>
      <c r="C154" s="59"/>
      <c r="D154" s="60"/>
      <c r="E154" s="60"/>
      <c r="F154" s="60"/>
      <c r="G154" s="60"/>
      <c r="H154" s="60"/>
      <c r="I154" s="60"/>
      <c r="J154" s="60"/>
      <c r="K154" s="59"/>
      <c r="L154" s="59"/>
      <c r="M154" s="59"/>
      <c r="N154" s="59"/>
      <c r="O154" s="59"/>
      <c r="P154" s="59"/>
      <c r="Q154" s="59"/>
      <c r="R154" s="59"/>
      <c r="S154" s="59"/>
      <c r="T154" s="59"/>
      <c r="U154" s="59"/>
      <c r="V154" s="59"/>
      <c r="W154" s="59"/>
      <c r="X154" s="59"/>
      <c r="Y154" s="59"/>
      <c r="Z154" s="59"/>
    </row>
    <row r="155" spans="1:26" ht="15.75" customHeight="1" x14ac:dyDescent="0.25">
      <c r="A155" s="59"/>
      <c r="B155" s="59"/>
      <c r="C155" s="59"/>
      <c r="D155" s="60"/>
      <c r="E155" s="60"/>
      <c r="F155" s="60"/>
      <c r="G155" s="60"/>
      <c r="H155" s="60"/>
      <c r="I155" s="60"/>
      <c r="J155" s="60"/>
      <c r="K155" s="59"/>
      <c r="L155" s="59"/>
      <c r="M155" s="59"/>
      <c r="N155" s="59"/>
      <c r="O155" s="59"/>
      <c r="P155" s="59"/>
      <c r="Q155" s="59"/>
      <c r="R155" s="59"/>
      <c r="S155" s="59"/>
      <c r="T155" s="59"/>
      <c r="U155" s="59"/>
      <c r="V155" s="59"/>
      <c r="W155" s="59"/>
      <c r="X155" s="59"/>
      <c r="Y155" s="59"/>
      <c r="Z155" s="59"/>
    </row>
    <row r="156" spans="1:26" ht="15.75" customHeight="1" x14ac:dyDescent="0.25">
      <c r="A156" s="59"/>
      <c r="B156" s="59"/>
      <c r="C156" s="59"/>
      <c r="D156" s="60"/>
      <c r="E156" s="60"/>
      <c r="F156" s="60"/>
      <c r="G156" s="60"/>
      <c r="H156" s="60"/>
      <c r="I156" s="60"/>
      <c r="J156" s="60"/>
      <c r="K156" s="59"/>
      <c r="L156" s="59"/>
      <c r="M156" s="59"/>
      <c r="N156" s="59"/>
      <c r="O156" s="59"/>
      <c r="P156" s="59"/>
      <c r="Q156" s="59"/>
      <c r="R156" s="59"/>
      <c r="S156" s="59"/>
      <c r="T156" s="59"/>
      <c r="U156" s="59"/>
      <c r="V156" s="59"/>
      <c r="W156" s="59"/>
      <c r="X156" s="59"/>
      <c r="Y156" s="59"/>
      <c r="Z156" s="59"/>
    </row>
    <row r="157" spans="1:26" ht="15.75" customHeight="1" x14ac:dyDescent="0.25">
      <c r="A157" s="59"/>
      <c r="B157" s="59"/>
      <c r="C157" s="59"/>
      <c r="D157" s="60"/>
      <c r="E157" s="60"/>
      <c r="F157" s="60"/>
      <c r="G157" s="60"/>
      <c r="H157" s="60"/>
      <c r="I157" s="60"/>
      <c r="J157" s="60"/>
      <c r="K157" s="59"/>
      <c r="L157" s="59"/>
      <c r="M157" s="59"/>
      <c r="N157" s="59"/>
      <c r="O157" s="59"/>
      <c r="P157" s="59"/>
      <c r="Q157" s="59"/>
      <c r="R157" s="59"/>
      <c r="S157" s="59"/>
      <c r="T157" s="59"/>
      <c r="U157" s="59"/>
      <c r="V157" s="59"/>
      <c r="W157" s="59"/>
      <c r="X157" s="59"/>
      <c r="Y157" s="59"/>
      <c r="Z157" s="59"/>
    </row>
    <row r="158" spans="1:26" ht="15.75" customHeight="1" x14ac:dyDescent="0.25">
      <c r="A158" s="59"/>
      <c r="B158" s="59"/>
      <c r="C158" s="59"/>
      <c r="D158" s="60"/>
      <c r="E158" s="60"/>
      <c r="F158" s="60"/>
      <c r="G158" s="60"/>
      <c r="H158" s="60"/>
      <c r="I158" s="60"/>
      <c r="J158" s="60"/>
      <c r="K158" s="59"/>
      <c r="L158" s="59"/>
      <c r="M158" s="59"/>
      <c r="N158" s="59"/>
      <c r="O158" s="59"/>
      <c r="P158" s="59"/>
      <c r="Q158" s="59"/>
      <c r="R158" s="59"/>
      <c r="S158" s="59"/>
      <c r="T158" s="59"/>
      <c r="U158" s="59"/>
      <c r="V158" s="59"/>
      <c r="W158" s="59"/>
      <c r="X158" s="59"/>
      <c r="Y158" s="59"/>
      <c r="Z158" s="59"/>
    </row>
    <row r="159" spans="1:26" ht="15.75" customHeight="1" x14ac:dyDescent="0.25">
      <c r="A159" s="59"/>
      <c r="B159" s="59"/>
      <c r="C159" s="59"/>
      <c r="D159" s="60"/>
      <c r="E159" s="60"/>
      <c r="F159" s="60"/>
      <c r="G159" s="60"/>
      <c r="H159" s="60"/>
      <c r="I159" s="60"/>
      <c r="J159" s="60"/>
      <c r="K159" s="59"/>
      <c r="L159" s="59"/>
      <c r="M159" s="59"/>
      <c r="N159" s="59"/>
      <c r="O159" s="59"/>
      <c r="P159" s="59"/>
      <c r="Q159" s="59"/>
      <c r="R159" s="59"/>
      <c r="S159" s="59"/>
      <c r="T159" s="59"/>
      <c r="U159" s="59"/>
      <c r="V159" s="59"/>
      <c r="W159" s="59"/>
      <c r="X159" s="59"/>
      <c r="Y159" s="59"/>
      <c r="Z159" s="59"/>
    </row>
    <row r="160" spans="1:26" ht="15.75" customHeight="1" x14ac:dyDescent="0.25">
      <c r="A160" s="59"/>
      <c r="B160" s="59"/>
      <c r="C160" s="59"/>
      <c r="D160" s="60"/>
      <c r="E160" s="60"/>
      <c r="F160" s="60"/>
      <c r="G160" s="60"/>
      <c r="H160" s="60"/>
      <c r="I160" s="60"/>
      <c r="J160" s="60"/>
      <c r="K160" s="59"/>
      <c r="L160" s="59"/>
      <c r="M160" s="59"/>
      <c r="N160" s="59"/>
      <c r="O160" s="59"/>
      <c r="P160" s="59"/>
      <c r="Q160" s="59"/>
      <c r="R160" s="59"/>
      <c r="S160" s="59"/>
      <c r="T160" s="59"/>
      <c r="U160" s="59"/>
      <c r="V160" s="59"/>
      <c r="W160" s="59"/>
      <c r="X160" s="59"/>
      <c r="Y160" s="59"/>
      <c r="Z160" s="59"/>
    </row>
    <row r="161" spans="1:26" ht="15.75" customHeight="1" x14ac:dyDescent="0.25">
      <c r="A161" s="59"/>
      <c r="B161" s="59"/>
      <c r="C161" s="59"/>
      <c r="D161" s="60"/>
      <c r="E161" s="60"/>
      <c r="F161" s="60"/>
      <c r="G161" s="60"/>
      <c r="H161" s="60"/>
      <c r="I161" s="60"/>
      <c r="J161" s="60"/>
      <c r="K161" s="59"/>
      <c r="L161" s="59"/>
      <c r="M161" s="59"/>
      <c r="N161" s="59"/>
      <c r="O161" s="59"/>
      <c r="P161" s="59"/>
      <c r="Q161" s="59"/>
      <c r="R161" s="59"/>
      <c r="S161" s="59"/>
      <c r="T161" s="59"/>
      <c r="U161" s="59"/>
      <c r="V161" s="59"/>
      <c r="W161" s="59"/>
      <c r="X161" s="59"/>
      <c r="Y161" s="59"/>
      <c r="Z161" s="59"/>
    </row>
    <row r="162" spans="1:26" ht="15.75" customHeight="1" x14ac:dyDescent="0.25">
      <c r="A162" s="59"/>
      <c r="B162" s="59"/>
      <c r="C162" s="59"/>
      <c r="D162" s="60"/>
      <c r="E162" s="60"/>
      <c r="F162" s="60"/>
      <c r="G162" s="60"/>
      <c r="H162" s="60"/>
      <c r="I162" s="60"/>
      <c r="J162" s="60"/>
      <c r="K162" s="59"/>
      <c r="L162" s="59"/>
      <c r="M162" s="59"/>
      <c r="N162" s="59"/>
      <c r="O162" s="59"/>
      <c r="P162" s="59"/>
      <c r="Q162" s="59"/>
      <c r="R162" s="59"/>
      <c r="S162" s="59"/>
      <c r="T162" s="59"/>
      <c r="U162" s="59"/>
      <c r="V162" s="59"/>
      <c r="W162" s="59"/>
      <c r="X162" s="59"/>
      <c r="Y162" s="59"/>
      <c r="Z162" s="59"/>
    </row>
    <row r="163" spans="1:26" ht="15.75" customHeight="1" x14ac:dyDescent="0.25">
      <c r="A163" s="59"/>
      <c r="B163" s="59"/>
      <c r="C163" s="59"/>
      <c r="D163" s="60"/>
      <c r="E163" s="60"/>
      <c r="F163" s="60"/>
      <c r="G163" s="60"/>
      <c r="H163" s="60"/>
      <c r="I163" s="60"/>
      <c r="J163" s="60"/>
      <c r="K163" s="59"/>
      <c r="L163" s="59"/>
      <c r="M163" s="59"/>
      <c r="N163" s="59"/>
      <c r="O163" s="59"/>
      <c r="P163" s="59"/>
      <c r="Q163" s="59"/>
      <c r="R163" s="59"/>
      <c r="S163" s="59"/>
      <c r="T163" s="59"/>
      <c r="U163" s="59"/>
      <c r="V163" s="59"/>
      <c r="W163" s="59"/>
      <c r="X163" s="59"/>
      <c r="Y163" s="59"/>
      <c r="Z163" s="59"/>
    </row>
    <row r="164" spans="1:26" ht="15.75" customHeight="1" x14ac:dyDescent="0.25">
      <c r="A164" s="59"/>
      <c r="B164" s="59"/>
      <c r="C164" s="59"/>
      <c r="D164" s="60"/>
      <c r="E164" s="60"/>
      <c r="F164" s="60"/>
      <c r="G164" s="60"/>
      <c r="H164" s="60"/>
      <c r="I164" s="60"/>
      <c r="J164" s="60"/>
      <c r="K164" s="59"/>
      <c r="L164" s="59"/>
      <c r="M164" s="59"/>
      <c r="N164" s="59"/>
      <c r="O164" s="59"/>
      <c r="P164" s="59"/>
      <c r="Q164" s="59"/>
      <c r="R164" s="59"/>
      <c r="S164" s="59"/>
      <c r="T164" s="59"/>
      <c r="U164" s="59"/>
      <c r="V164" s="59"/>
      <c r="W164" s="59"/>
      <c r="X164" s="59"/>
      <c r="Y164" s="59"/>
      <c r="Z164" s="59"/>
    </row>
    <row r="165" spans="1:26" ht="15.75" customHeight="1" x14ac:dyDescent="0.25">
      <c r="A165" s="59"/>
      <c r="B165" s="59"/>
      <c r="C165" s="59"/>
      <c r="D165" s="60"/>
      <c r="E165" s="60"/>
      <c r="F165" s="60"/>
      <c r="G165" s="60"/>
      <c r="H165" s="60"/>
      <c r="I165" s="60"/>
      <c r="J165" s="60"/>
      <c r="K165" s="59"/>
      <c r="L165" s="59"/>
      <c r="M165" s="59"/>
      <c r="N165" s="59"/>
      <c r="O165" s="59"/>
      <c r="P165" s="59"/>
      <c r="Q165" s="59"/>
      <c r="R165" s="59"/>
      <c r="S165" s="59"/>
      <c r="T165" s="59"/>
      <c r="U165" s="59"/>
      <c r="V165" s="59"/>
      <c r="W165" s="59"/>
      <c r="X165" s="59"/>
      <c r="Y165" s="59"/>
      <c r="Z165" s="59"/>
    </row>
    <row r="166" spans="1:26" ht="15.75" customHeight="1" x14ac:dyDescent="0.25">
      <c r="A166" s="59"/>
      <c r="B166" s="59"/>
      <c r="C166" s="59"/>
      <c r="D166" s="60"/>
      <c r="E166" s="60"/>
      <c r="F166" s="60"/>
      <c r="G166" s="60"/>
      <c r="H166" s="60"/>
      <c r="I166" s="60"/>
      <c r="J166" s="60"/>
      <c r="K166" s="59"/>
      <c r="L166" s="59"/>
      <c r="M166" s="59"/>
      <c r="N166" s="59"/>
      <c r="O166" s="59"/>
      <c r="P166" s="59"/>
      <c r="Q166" s="59"/>
      <c r="R166" s="59"/>
      <c r="S166" s="59"/>
      <c r="T166" s="59"/>
      <c r="U166" s="59"/>
      <c r="V166" s="59"/>
      <c r="W166" s="59"/>
      <c r="X166" s="59"/>
      <c r="Y166" s="59"/>
      <c r="Z166" s="59"/>
    </row>
    <row r="167" spans="1:26" ht="15.75" customHeight="1" x14ac:dyDescent="0.25">
      <c r="A167" s="59"/>
      <c r="B167" s="59"/>
      <c r="C167" s="59"/>
      <c r="D167" s="60"/>
      <c r="E167" s="60"/>
      <c r="F167" s="60"/>
      <c r="G167" s="60"/>
      <c r="H167" s="60"/>
      <c r="I167" s="60"/>
      <c r="J167" s="60"/>
      <c r="K167" s="59"/>
      <c r="L167" s="59"/>
      <c r="M167" s="59"/>
      <c r="N167" s="59"/>
      <c r="O167" s="59"/>
      <c r="P167" s="59"/>
      <c r="Q167" s="59"/>
      <c r="R167" s="59"/>
      <c r="S167" s="59"/>
      <c r="T167" s="59"/>
      <c r="U167" s="59"/>
      <c r="V167" s="59"/>
      <c r="W167" s="59"/>
      <c r="X167" s="59"/>
      <c r="Y167" s="59"/>
      <c r="Z167" s="59"/>
    </row>
    <row r="168" spans="1:26" ht="15.75" customHeight="1" x14ac:dyDescent="0.25">
      <c r="A168" s="59"/>
      <c r="B168" s="59"/>
      <c r="C168" s="59"/>
      <c r="D168" s="60"/>
      <c r="E168" s="60"/>
      <c r="F168" s="60"/>
      <c r="G168" s="60"/>
      <c r="H168" s="60"/>
      <c r="I168" s="60"/>
      <c r="J168" s="60"/>
      <c r="K168" s="59"/>
      <c r="L168" s="59"/>
      <c r="M168" s="59"/>
      <c r="N168" s="59"/>
      <c r="O168" s="59"/>
      <c r="P168" s="59"/>
      <c r="Q168" s="59"/>
      <c r="R168" s="59"/>
      <c r="S168" s="59"/>
      <c r="T168" s="59"/>
      <c r="U168" s="59"/>
      <c r="V168" s="59"/>
      <c r="W168" s="59"/>
      <c r="X168" s="59"/>
      <c r="Y168" s="59"/>
      <c r="Z168" s="59"/>
    </row>
    <row r="169" spans="1:26" ht="15.75" customHeight="1" x14ac:dyDescent="0.25">
      <c r="A169" s="59"/>
      <c r="B169" s="59"/>
      <c r="C169" s="59"/>
      <c r="D169" s="60"/>
      <c r="E169" s="60"/>
      <c r="F169" s="60"/>
      <c r="G169" s="60"/>
      <c r="H169" s="60"/>
      <c r="I169" s="60"/>
      <c r="J169" s="60"/>
      <c r="K169" s="59"/>
      <c r="L169" s="59"/>
      <c r="M169" s="59"/>
      <c r="N169" s="59"/>
      <c r="O169" s="59"/>
      <c r="P169" s="59"/>
      <c r="Q169" s="59"/>
      <c r="R169" s="59"/>
      <c r="S169" s="59"/>
      <c r="T169" s="59"/>
      <c r="U169" s="59"/>
      <c r="V169" s="59"/>
      <c r="W169" s="59"/>
      <c r="X169" s="59"/>
      <c r="Y169" s="59"/>
      <c r="Z169" s="59"/>
    </row>
    <row r="170" spans="1:26" ht="15.75" customHeight="1" x14ac:dyDescent="0.25">
      <c r="A170" s="59"/>
      <c r="B170" s="59"/>
      <c r="C170" s="59"/>
      <c r="D170" s="60"/>
      <c r="E170" s="60"/>
      <c r="F170" s="60"/>
      <c r="G170" s="60"/>
      <c r="H170" s="60"/>
      <c r="I170" s="60"/>
      <c r="J170" s="60"/>
      <c r="K170" s="59"/>
      <c r="L170" s="59"/>
      <c r="M170" s="59"/>
      <c r="N170" s="59"/>
      <c r="O170" s="59"/>
      <c r="P170" s="59"/>
      <c r="Q170" s="59"/>
      <c r="R170" s="59"/>
      <c r="S170" s="59"/>
      <c r="T170" s="59"/>
      <c r="U170" s="59"/>
      <c r="V170" s="59"/>
      <c r="W170" s="59"/>
      <c r="X170" s="59"/>
      <c r="Y170" s="59"/>
      <c r="Z170" s="59"/>
    </row>
    <row r="171" spans="1:26" ht="15.75" customHeight="1" x14ac:dyDescent="0.25">
      <c r="A171" s="59"/>
      <c r="B171" s="59"/>
      <c r="C171" s="59"/>
      <c r="D171" s="60"/>
      <c r="E171" s="60"/>
      <c r="F171" s="60"/>
      <c r="G171" s="60"/>
      <c r="H171" s="60"/>
      <c r="I171" s="60"/>
      <c r="J171" s="60"/>
      <c r="K171" s="59"/>
      <c r="L171" s="59"/>
      <c r="M171" s="59"/>
      <c r="N171" s="59"/>
      <c r="O171" s="59"/>
      <c r="P171" s="59"/>
      <c r="Q171" s="59"/>
      <c r="R171" s="59"/>
      <c r="S171" s="59"/>
      <c r="T171" s="59"/>
      <c r="U171" s="59"/>
      <c r="V171" s="59"/>
      <c r="W171" s="59"/>
      <c r="X171" s="59"/>
      <c r="Y171" s="59"/>
      <c r="Z171" s="59"/>
    </row>
    <row r="172" spans="1:26" ht="15.75" customHeight="1" x14ac:dyDescent="0.25">
      <c r="A172" s="59"/>
      <c r="B172" s="59"/>
      <c r="C172" s="59"/>
      <c r="D172" s="60"/>
      <c r="E172" s="60"/>
      <c r="F172" s="60"/>
      <c r="G172" s="60"/>
      <c r="H172" s="60"/>
      <c r="I172" s="60"/>
      <c r="J172" s="60"/>
      <c r="K172" s="59"/>
      <c r="L172" s="59"/>
      <c r="M172" s="59"/>
      <c r="N172" s="59"/>
      <c r="O172" s="59"/>
      <c r="P172" s="59"/>
      <c r="Q172" s="59"/>
      <c r="R172" s="59"/>
      <c r="S172" s="59"/>
      <c r="T172" s="59"/>
      <c r="U172" s="59"/>
      <c r="V172" s="59"/>
      <c r="W172" s="59"/>
      <c r="X172" s="59"/>
      <c r="Y172" s="59"/>
      <c r="Z172" s="59"/>
    </row>
    <row r="173" spans="1:26" ht="15.75" customHeight="1" x14ac:dyDescent="0.25">
      <c r="A173" s="59"/>
      <c r="B173" s="59"/>
      <c r="C173" s="59"/>
      <c r="D173" s="60"/>
      <c r="E173" s="60"/>
      <c r="F173" s="60"/>
      <c r="G173" s="60"/>
      <c r="H173" s="60"/>
      <c r="I173" s="60"/>
      <c r="J173" s="60"/>
      <c r="K173" s="59"/>
      <c r="L173" s="59"/>
      <c r="M173" s="59"/>
      <c r="N173" s="59"/>
      <c r="O173" s="59"/>
      <c r="P173" s="59"/>
      <c r="Q173" s="59"/>
      <c r="R173" s="59"/>
      <c r="S173" s="59"/>
      <c r="T173" s="59"/>
      <c r="U173" s="59"/>
      <c r="V173" s="59"/>
      <c r="W173" s="59"/>
      <c r="X173" s="59"/>
      <c r="Y173" s="59"/>
      <c r="Z173" s="59"/>
    </row>
    <row r="174" spans="1:26" ht="15.75" customHeight="1" x14ac:dyDescent="0.25">
      <c r="A174" s="59"/>
      <c r="B174" s="59"/>
      <c r="C174" s="59"/>
      <c r="D174" s="60"/>
      <c r="E174" s="60"/>
      <c r="F174" s="60"/>
      <c r="G174" s="60"/>
      <c r="H174" s="60"/>
      <c r="I174" s="60"/>
      <c r="J174" s="60"/>
      <c r="K174" s="59"/>
      <c r="L174" s="59"/>
      <c r="M174" s="59"/>
      <c r="N174" s="59"/>
      <c r="O174" s="59"/>
      <c r="P174" s="59"/>
      <c r="Q174" s="59"/>
      <c r="R174" s="59"/>
      <c r="S174" s="59"/>
      <c r="T174" s="59"/>
      <c r="U174" s="59"/>
      <c r="V174" s="59"/>
      <c r="W174" s="59"/>
      <c r="X174" s="59"/>
      <c r="Y174" s="59"/>
      <c r="Z174" s="59"/>
    </row>
    <row r="175" spans="1:26" ht="15.75" customHeight="1" x14ac:dyDescent="0.25">
      <c r="A175" s="59"/>
      <c r="B175" s="59"/>
      <c r="C175" s="59"/>
      <c r="D175" s="60"/>
      <c r="E175" s="60"/>
      <c r="F175" s="60"/>
      <c r="G175" s="60"/>
      <c r="H175" s="60"/>
      <c r="I175" s="60"/>
      <c r="J175" s="60"/>
      <c r="K175" s="59"/>
      <c r="L175" s="59"/>
      <c r="M175" s="59"/>
      <c r="N175" s="59"/>
      <c r="O175" s="59"/>
      <c r="P175" s="59"/>
      <c r="Q175" s="59"/>
      <c r="R175" s="59"/>
      <c r="S175" s="59"/>
      <c r="T175" s="59"/>
      <c r="U175" s="59"/>
      <c r="V175" s="59"/>
      <c r="W175" s="59"/>
      <c r="X175" s="59"/>
      <c r="Y175" s="59"/>
      <c r="Z175" s="59"/>
    </row>
    <row r="176" spans="1:26" ht="15.75" customHeight="1" x14ac:dyDescent="0.25">
      <c r="A176" s="59"/>
      <c r="B176" s="59"/>
      <c r="C176" s="59"/>
      <c r="D176" s="60"/>
      <c r="E176" s="60"/>
      <c r="F176" s="60"/>
      <c r="G176" s="60"/>
      <c r="H176" s="60"/>
      <c r="I176" s="60"/>
      <c r="J176" s="60"/>
      <c r="K176" s="59"/>
      <c r="L176" s="59"/>
      <c r="M176" s="59"/>
      <c r="N176" s="59"/>
      <c r="O176" s="59"/>
      <c r="P176" s="59"/>
      <c r="Q176" s="59"/>
      <c r="R176" s="59"/>
      <c r="S176" s="59"/>
      <c r="T176" s="59"/>
      <c r="U176" s="59"/>
      <c r="V176" s="59"/>
      <c r="W176" s="59"/>
      <c r="X176" s="59"/>
      <c r="Y176" s="59"/>
      <c r="Z176" s="59"/>
    </row>
    <row r="177" spans="1:26" ht="15.75" customHeight="1" x14ac:dyDescent="0.25">
      <c r="A177" s="59"/>
      <c r="B177" s="59"/>
      <c r="C177" s="59"/>
      <c r="D177" s="60"/>
      <c r="E177" s="60"/>
      <c r="F177" s="60"/>
      <c r="G177" s="60"/>
      <c r="H177" s="60"/>
      <c r="I177" s="60"/>
      <c r="J177" s="60"/>
      <c r="K177" s="59"/>
      <c r="L177" s="59"/>
      <c r="M177" s="59"/>
      <c r="N177" s="59"/>
      <c r="O177" s="59"/>
      <c r="P177" s="59"/>
      <c r="Q177" s="59"/>
      <c r="R177" s="59"/>
      <c r="S177" s="59"/>
      <c r="T177" s="59"/>
      <c r="U177" s="59"/>
      <c r="V177" s="59"/>
      <c r="W177" s="59"/>
      <c r="X177" s="59"/>
      <c r="Y177" s="59"/>
      <c r="Z177" s="59"/>
    </row>
    <row r="178" spans="1:26" ht="15.75" customHeight="1" x14ac:dyDescent="0.25">
      <c r="A178" s="59"/>
      <c r="B178" s="59"/>
      <c r="C178" s="59"/>
      <c r="D178" s="60"/>
      <c r="E178" s="60"/>
      <c r="F178" s="60"/>
      <c r="G178" s="60"/>
      <c r="H178" s="60"/>
      <c r="I178" s="60"/>
      <c r="J178" s="60"/>
      <c r="K178" s="59"/>
      <c r="L178" s="59"/>
      <c r="M178" s="59"/>
      <c r="N178" s="59"/>
      <c r="O178" s="59"/>
      <c r="P178" s="59"/>
      <c r="Q178" s="59"/>
      <c r="R178" s="59"/>
      <c r="S178" s="59"/>
      <c r="T178" s="59"/>
      <c r="U178" s="59"/>
      <c r="V178" s="59"/>
      <c r="W178" s="59"/>
      <c r="X178" s="59"/>
      <c r="Y178" s="59"/>
      <c r="Z178" s="59"/>
    </row>
    <row r="179" spans="1:26" ht="15.75" customHeight="1" x14ac:dyDescent="0.25">
      <c r="A179" s="59"/>
      <c r="B179" s="59"/>
      <c r="C179" s="59"/>
      <c r="D179" s="60"/>
      <c r="E179" s="60"/>
      <c r="F179" s="60"/>
      <c r="G179" s="60"/>
      <c r="H179" s="60"/>
      <c r="I179" s="60"/>
      <c r="J179" s="60"/>
      <c r="K179" s="59"/>
      <c r="L179" s="59"/>
      <c r="M179" s="59"/>
      <c r="N179" s="59"/>
      <c r="O179" s="59"/>
      <c r="P179" s="59"/>
      <c r="Q179" s="59"/>
      <c r="R179" s="59"/>
      <c r="S179" s="59"/>
      <c r="T179" s="59"/>
      <c r="U179" s="59"/>
      <c r="V179" s="59"/>
      <c r="W179" s="59"/>
      <c r="X179" s="59"/>
      <c r="Y179" s="59"/>
      <c r="Z179" s="59"/>
    </row>
    <row r="180" spans="1:26" ht="15.75" customHeight="1" x14ac:dyDescent="0.25">
      <c r="A180" s="59"/>
      <c r="B180" s="59"/>
      <c r="C180" s="59"/>
      <c r="D180" s="60"/>
      <c r="E180" s="60"/>
      <c r="F180" s="60"/>
      <c r="G180" s="60"/>
      <c r="H180" s="60"/>
      <c r="I180" s="60"/>
      <c r="J180" s="60"/>
      <c r="K180" s="59"/>
      <c r="L180" s="59"/>
      <c r="M180" s="59"/>
      <c r="N180" s="59"/>
      <c r="O180" s="59"/>
      <c r="P180" s="59"/>
      <c r="Q180" s="59"/>
      <c r="R180" s="59"/>
      <c r="S180" s="59"/>
      <c r="T180" s="59"/>
      <c r="U180" s="59"/>
      <c r="V180" s="59"/>
      <c r="W180" s="59"/>
      <c r="X180" s="59"/>
      <c r="Y180" s="59"/>
      <c r="Z180" s="59"/>
    </row>
    <row r="181" spans="1:26" ht="15.75" customHeight="1" x14ac:dyDescent="0.25">
      <c r="A181" s="59"/>
      <c r="B181" s="59"/>
      <c r="C181" s="59"/>
      <c r="D181" s="60"/>
      <c r="E181" s="60"/>
      <c r="F181" s="60"/>
      <c r="G181" s="60"/>
      <c r="H181" s="60"/>
      <c r="I181" s="60"/>
      <c r="J181" s="60"/>
      <c r="K181" s="59"/>
      <c r="L181" s="59"/>
      <c r="M181" s="59"/>
      <c r="N181" s="59"/>
      <c r="O181" s="59"/>
      <c r="P181" s="59"/>
      <c r="Q181" s="59"/>
      <c r="R181" s="59"/>
      <c r="S181" s="59"/>
      <c r="T181" s="59"/>
      <c r="U181" s="59"/>
      <c r="V181" s="59"/>
      <c r="W181" s="59"/>
      <c r="X181" s="59"/>
      <c r="Y181" s="59"/>
      <c r="Z181" s="59"/>
    </row>
    <row r="182" spans="1:26" ht="15.75" customHeight="1" x14ac:dyDescent="0.25">
      <c r="A182" s="59"/>
      <c r="B182" s="59"/>
      <c r="C182" s="59"/>
      <c r="D182" s="60"/>
      <c r="E182" s="60"/>
      <c r="F182" s="60"/>
      <c r="G182" s="60"/>
      <c r="H182" s="60"/>
      <c r="I182" s="60"/>
      <c r="J182" s="60"/>
      <c r="K182" s="59"/>
      <c r="L182" s="59"/>
      <c r="M182" s="59"/>
      <c r="N182" s="59"/>
      <c r="O182" s="59"/>
      <c r="P182" s="59"/>
      <c r="Q182" s="59"/>
      <c r="R182" s="59"/>
      <c r="S182" s="59"/>
      <c r="T182" s="59"/>
      <c r="U182" s="59"/>
      <c r="V182" s="59"/>
      <c r="W182" s="59"/>
      <c r="X182" s="59"/>
      <c r="Y182" s="59"/>
      <c r="Z182" s="59"/>
    </row>
    <row r="183" spans="1:26" ht="15.75" customHeight="1" x14ac:dyDescent="0.25">
      <c r="A183" s="59"/>
      <c r="B183" s="59"/>
      <c r="C183" s="59"/>
      <c r="D183" s="60"/>
      <c r="E183" s="60"/>
      <c r="F183" s="60"/>
      <c r="G183" s="60"/>
      <c r="H183" s="60"/>
      <c r="I183" s="60"/>
      <c r="J183" s="60"/>
      <c r="K183" s="59"/>
      <c r="L183" s="59"/>
      <c r="M183" s="59"/>
      <c r="N183" s="59"/>
      <c r="O183" s="59"/>
      <c r="P183" s="59"/>
      <c r="Q183" s="59"/>
      <c r="R183" s="59"/>
      <c r="S183" s="59"/>
      <c r="T183" s="59"/>
      <c r="U183" s="59"/>
      <c r="V183" s="59"/>
      <c r="W183" s="59"/>
      <c r="X183" s="59"/>
      <c r="Y183" s="59"/>
      <c r="Z183" s="59"/>
    </row>
    <row r="184" spans="1:26" ht="15.75" customHeight="1" x14ac:dyDescent="0.25">
      <c r="A184" s="59"/>
      <c r="B184" s="59"/>
      <c r="C184" s="59"/>
      <c r="D184" s="60"/>
      <c r="E184" s="60"/>
      <c r="F184" s="60"/>
      <c r="G184" s="60"/>
      <c r="H184" s="60"/>
      <c r="I184" s="60"/>
      <c r="J184" s="60"/>
      <c r="K184" s="59"/>
      <c r="L184" s="59"/>
      <c r="M184" s="59"/>
      <c r="N184" s="59"/>
      <c r="O184" s="59"/>
      <c r="P184" s="59"/>
      <c r="Q184" s="59"/>
      <c r="R184" s="59"/>
      <c r="S184" s="59"/>
      <c r="T184" s="59"/>
      <c r="U184" s="59"/>
      <c r="V184" s="59"/>
      <c r="W184" s="59"/>
      <c r="X184" s="59"/>
      <c r="Y184" s="59"/>
      <c r="Z184" s="59"/>
    </row>
    <row r="185" spans="1:26" ht="15.75" customHeight="1" x14ac:dyDescent="0.25">
      <c r="A185" s="59"/>
      <c r="B185" s="59"/>
      <c r="C185" s="59"/>
      <c r="D185" s="60"/>
      <c r="E185" s="60"/>
      <c r="F185" s="60"/>
      <c r="G185" s="60"/>
      <c r="H185" s="60"/>
      <c r="I185" s="60"/>
      <c r="J185" s="60"/>
      <c r="K185" s="59"/>
      <c r="L185" s="59"/>
      <c r="M185" s="59"/>
      <c r="N185" s="59"/>
      <c r="O185" s="59"/>
      <c r="P185" s="59"/>
      <c r="Q185" s="59"/>
      <c r="R185" s="59"/>
      <c r="S185" s="59"/>
      <c r="T185" s="59"/>
      <c r="U185" s="59"/>
      <c r="V185" s="59"/>
      <c r="W185" s="59"/>
      <c r="X185" s="59"/>
      <c r="Y185" s="59"/>
      <c r="Z185" s="59"/>
    </row>
    <row r="186" spans="1:26" ht="15.75" customHeight="1" x14ac:dyDescent="0.25">
      <c r="A186" s="59"/>
      <c r="B186" s="59"/>
      <c r="C186" s="59"/>
      <c r="D186" s="60"/>
      <c r="E186" s="60"/>
      <c r="F186" s="60"/>
      <c r="G186" s="60"/>
      <c r="H186" s="60"/>
      <c r="I186" s="60"/>
      <c r="J186" s="60"/>
      <c r="K186" s="59"/>
      <c r="L186" s="59"/>
      <c r="M186" s="59"/>
      <c r="N186" s="59"/>
      <c r="O186" s="59"/>
      <c r="P186" s="59"/>
      <c r="Q186" s="59"/>
      <c r="R186" s="59"/>
      <c r="S186" s="59"/>
      <c r="T186" s="59"/>
      <c r="U186" s="59"/>
      <c r="V186" s="59"/>
      <c r="W186" s="59"/>
      <c r="X186" s="59"/>
      <c r="Y186" s="59"/>
      <c r="Z186" s="59"/>
    </row>
    <row r="187" spans="1:26" ht="15.75" customHeight="1" x14ac:dyDescent="0.25">
      <c r="A187" s="59"/>
      <c r="B187" s="59"/>
      <c r="C187" s="59"/>
      <c r="D187" s="60"/>
      <c r="E187" s="60"/>
      <c r="F187" s="60"/>
      <c r="G187" s="60"/>
      <c r="H187" s="60"/>
      <c r="I187" s="60"/>
      <c r="J187" s="60"/>
      <c r="K187" s="59"/>
      <c r="L187" s="59"/>
      <c r="M187" s="59"/>
      <c r="N187" s="59"/>
      <c r="O187" s="59"/>
      <c r="P187" s="59"/>
      <c r="Q187" s="59"/>
      <c r="R187" s="59"/>
      <c r="S187" s="59"/>
      <c r="T187" s="59"/>
      <c r="U187" s="59"/>
      <c r="V187" s="59"/>
      <c r="W187" s="59"/>
      <c r="X187" s="59"/>
      <c r="Y187" s="59"/>
      <c r="Z187" s="59"/>
    </row>
    <row r="188" spans="1:26" ht="15.75" customHeight="1" x14ac:dyDescent="0.25">
      <c r="A188" s="59"/>
      <c r="B188" s="59"/>
      <c r="C188" s="59"/>
      <c r="D188" s="60"/>
      <c r="E188" s="60"/>
      <c r="F188" s="60"/>
      <c r="G188" s="60"/>
      <c r="H188" s="60"/>
      <c r="I188" s="60"/>
      <c r="J188" s="60"/>
      <c r="K188" s="59"/>
      <c r="L188" s="59"/>
      <c r="M188" s="59"/>
      <c r="N188" s="59"/>
      <c r="O188" s="59"/>
      <c r="P188" s="59"/>
      <c r="Q188" s="59"/>
      <c r="R188" s="59"/>
      <c r="S188" s="59"/>
      <c r="T188" s="59"/>
      <c r="U188" s="59"/>
      <c r="V188" s="59"/>
      <c r="W188" s="59"/>
      <c r="X188" s="59"/>
      <c r="Y188" s="59"/>
      <c r="Z188" s="59"/>
    </row>
    <row r="189" spans="1:26" ht="15.75" customHeight="1" x14ac:dyDescent="0.25">
      <c r="A189" s="59"/>
      <c r="B189" s="59"/>
      <c r="C189" s="59"/>
      <c r="D189" s="60"/>
      <c r="E189" s="60"/>
      <c r="F189" s="60"/>
      <c r="G189" s="60"/>
      <c r="H189" s="60"/>
      <c r="I189" s="60"/>
      <c r="J189" s="60"/>
      <c r="K189" s="59"/>
      <c r="L189" s="59"/>
      <c r="M189" s="59"/>
      <c r="N189" s="59"/>
      <c r="O189" s="59"/>
      <c r="P189" s="59"/>
      <c r="Q189" s="59"/>
      <c r="R189" s="59"/>
      <c r="S189" s="59"/>
      <c r="T189" s="59"/>
      <c r="U189" s="59"/>
      <c r="V189" s="59"/>
      <c r="W189" s="59"/>
      <c r="X189" s="59"/>
      <c r="Y189" s="59"/>
      <c r="Z189" s="59"/>
    </row>
    <row r="190" spans="1:26" ht="15.75" customHeight="1" x14ac:dyDescent="0.25">
      <c r="A190" s="59"/>
      <c r="B190" s="59"/>
      <c r="C190" s="59"/>
      <c r="D190" s="60"/>
      <c r="E190" s="60"/>
      <c r="F190" s="60"/>
      <c r="G190" s="60"/>
      <c r="H190" s="60"/>
      <c r="I190" s="60"/>
      <c r="J190" s="60"/>
      <c r="K190" s="59"/>
      <c r="L190" s="59"/>
      <c r="M190" s="59"/>
      <c r="N190" s="59"/>
      <c r="O190" s="59"/>
      <c r="P190" s="59"/>
      <c r="Q190" s="59"/>
      <c r="R190" s="59"/>
      <c r="S190" s="59"/>
      <c r="T190" s="59"/>
      <c r="U190" s="59"/>
      <c r="V190" s="59"/>
      <c r="W190" s="59"/>
      <c r="X190" s="59"/>
      <c r="Y190" s="59"/>
      <c r="Z190" s="59"/>
    </row>
    <row r="191" spans="1:26" ht="15.75" customHeight="1" x14ac:dyDescent="0.25">
      <c r="A191" s="59"/>
      <c r="B191" s="59"/>
      <c r="C191" s="59"/>
      <c r="D191" s="60"/>
      <c r="E191" s="60"/>
      <c r="F191" s="60"/>
      <c r="G191" s="60"/>
      <c r="H191" s="60"/>
      <c r="I191" s="60"/>
      <c r="J191" s="60"/>
      <c r="K191" s="59"/>
      <c r="L191" s="59"/>
      <c r="M191" s="59"/>
      <c r="N191" s="59"/>
      <c r="O191" s="59"/>
      <c r="P191" s="59"/>
      <c r="Q191" s="59"/>
      <c r="R191" s="59"/>
      <c r="S191" s="59"/>
      <c r="T191" s="59"/>
      <c r="U191" s="59"/>
      <c r="V191" s="59"/>
      <c r="W191" s="59"/>
      <c r="X191" s="59"/>
      <c r="Y191" s="59"/>
      <c r="Z191" s="59"/>
    </row>
    <row r="192" spans="1:26" ht="15.75" customHeight="1" x14ac:dyDescent="0.25">
      <c r="A192" s="59"/>
      <c r="B192" s="59"/>
      <c r="C192" s="59"/>
      <c r="D192" s="60"/>
      <c r="E192" s="60"/>
      <c r="F192" s="60"/>
      <c r="G192" s="60"/>
      <c r="H192" s="60"/>
      <c r="I192" s="60"/>
      <c r="J192" s="60"/>
      <c r="K192" s="59"/>
      <c r="L192" s="59"/>
      <c r="M192" s="59"/>
      <c r="N192" s="59"/>
      <c r="O192" s="59"/>
      <c r="P192" s="59"/>
      <c r="Q192" s="59"/>
      <c r="R192" s="59"/>
      <c r="S192" s="59"/>
      <c r="T192" s="59"/>
      <c r="U192" s="59"/>
      <c r="V192" s="59"/>
      <c r="W192" s="59"/>
      <c r="X192" s="59"/>
      <c r="Y192" s="59"/>
      <c r="Z192" s="59"/>
    </row>
    <row r="193" spans="1:26" ht="15.75" customHeight="1" x14ac:dyDescent="0.25">
      <c r="A193" s="59"/>
      <c r="B193" s="59"/>
      <c r="C193" s="59"/>
      <c r="D193" s="60"/>
      <c r="E193" s="60"/>
      <c r="F193" s="60"/>
      <c r="G193" s="60"/>
      <c r="H193" s="60"/>
      <c r="I193" s="60"/>
      <c r="J193" s="60"/>
      <c r="K193" s="59"/>
      <c r="L193" s="59"/>
      <c r="M193" s="59"/>
      <c r="N193" s="59"/>
      <c r="O193" s="59"/>
      <c r="P193" s="59"/>
      <c r="Q193" s="59"/>
      <c r="R193" s="59"/>
      <c r="S193" s="59"/>
      <c r="T193" s="59"/>
      <c r="U193" s="59"/>
      <c r="V193" s="59"/>
      <c r="W193" s="59"/>
      <c r="X193" s="59"/>
      <c r="Y193" s="59"/>
      <c r="Z193" s="59"/>
    </row>
    <row r="194" spans="1:26" ht="15.75" customHeight="1" x14ac:dyDescent="0.25">
      <c r="A194" s="59"/>
      <c r="B194" s="59"/>
      <c r="C194" s="59"/>
      <c r="D194" s="60"/>
      <c r="E194" s="60"/>
      <c r="F194" s="60"/>
      <c r="G194" s="60"/>
      <c r="H194" s="60"/>
      <c r="I194" s="60"/>
      <c r="J194" s="60"/>
      <c r="K194" s="59"/>
      <c r="L194" s="59"/>
      <c r="M194" s="59"/>
      <c r="N194" s="59"/>
      <c r="O194" s="59"/>
      <c r="P194" s="59"/>
      <c r="Q194" s="59"/>
      <c r="R194" s="59"/>
      <c r="S194" s="59"/>
      <c r="T194" s="59"/>
      <c r="U194" s="59"/>
      <c r="V194" s="59"/>
      <c r="W194" s="59"/>
      <c r="X194" s="59"/>
      <c r="Y194" s="59"/>
      <c r="Z194" s="59"/>
    </row>
    <row r="195" spans="1:26" ht="15.75" customHeight="1" x14ac:dyDescent="0.25">
      <c r="A195" s="59"/>
      <c r="B195" s="59"/>
      <c r="C195" s="59"/>
      <c r="D195" s="60"/>
      <c r="E195" s="60"/>
      <c r="F195" s="60"/>
      <c r="G195" s="60"/>
      <c r="H195" s="60"/>
      <c r="I195" s="60"/>
      <c r="J195" s="60"/>
      <c r="K195" s="59"/>
      <c r="L195" s="59"/>
      <c r="M195" s="59"/>
      <c r="N195" s="59"/>
      <c r="O195" s="59"/>
      <c r="P195" s="59"/>
      <c r="Q195" s="59"/>
      <c r="R195" s="59"/>
      <c r="S195" s="59"/>
      <c r="T195" s="59"/>
      <c r="U195" s="59"/>
      <c r="V195" s="59"/>
      <c r="W195" s="59"/>
      <c r="X195" s="59"/>
      <c r="Y195" s="59"/>
      <c r="Z195" s="59"/>
    </row>
    <row r="196" spans="1:26" ht="15.75" customHeight="1" x14ac:dyDescent="0.25">
      <c r="A196" s="59"/>
      <c r="B196" s="59"/>
      <c r="C196" s="59"/>
      <c r="D196" s="60"/>
      <c r="E196" s="60"/>
      <c r="F196" s="60"/>
      <c r="G196" s="60"/>
      <c r="H196" s="60"/>
      <c r="I196" s="60"/>
      <c r="J196" s="60"/>
      <c r="K196" s="59"/>
      <c r="L196" s="59"/>
      <c r="M196" s="59"/>
      <c r="N196" s="59"/>
      <c r="O196" s="59"/>
      <c r="P196" s="59"/>
      <c r="Q196" s="59"/>
      <c r="R196" s="59"/>
      <c r="S196" s="59"/>
      <c r="T196" s="59"/>
      <c r="U196" s="59"/>
      <c r="V196" s="59"/>
      <c r="W196" s="59"/>
      <c r="X196" s="59"/>
      <c r="Y196" s="59"/>
      <c r="Z196" s="59"/>
    </row>
    <row r="197" spans="1:26" ht="15.75" customHeight="1" x14ac:dyDescent="0.25">
      <c r="A197" s="59"/>
      <c r="B197" s="59"/>
      <c r="C197" s="59"/>
      <c r="D197" s="60"/>
      <c r="E197" s="60"/>
      <c r="F197" s="60"/>
      <c r="G197" s="60"/>
      <c r="H197" s="60"/>
      <c r="I197" s="60"/>
      <c r="J197" s="60"/>
      <c r="K197" s="59"/>
      <c r="L197" s="59"/>
      <c r="M197" s="59"/>
      <c r="N197" s="59"/>
      <c r="O197" s="59"/>
      <c r="P197" s="59"/>
      <c r="Q197" s="59"/>
      <c r="R197" s="59"/>
      <c r="S197" s="59"/>
      <c r="T197" s="59"/>
      <c r="U197" s="59"/>
      <c r="V197" s="59"/>
      <c r="W197" s="59"/>
      <c r="X197" s="59"/>
      <c r="Y197" s="59"/>
      <c r="Z197" s="59"/>
    </row>
    <row r="198" spans="1:26" ht="15.75" customHeight="1" x14ac:dyDescent="0.25">
      <c r="A198" s="59"/>
      <c r="B198" s="59"/>
      <c r="C198" s="59"/>
      <c r="D198" s="60"/>
      <c r="E198" s="60"/>
      <c r="F198" s="60"/>
      <c r="G198" s="60"/>
      <c r="H198" s="60"/>
      <c r="I198" s="60"/>
      <c r="J198" s="60"/>
      <c r="K198" s="59"/>
      <c r="L198" s="59"/>
      <c r="M198" s="59"/>
      <c r="N198" s="59"/>
      <c r="O198" s="59"/>
      <c r="P198" s="59"/>
      <c r="Q198" s="59"/>
      <c r="R198" s="59"/>
      <c r="S198" s="59"/>
      <c r="T198" s="59"/>
      <c r="U198" s="59"/>
      <c r="V198" s="59"/>
      <c r="W198" s="59"/>
      <c r="X198" s="59"/>
      <c r="Y198" s="59"/>
      <c r="Z198" s="59"/>
    </row>
    <row r="199" spans="1:26" ht="15.75" customHeight="1" x14ac:dyDescent="0.25">
      <c r="A199" s="59"/>
      <c r="B199" s="59"/>
      <c r="C199" s="59"/>
      <c r="D199" s="60"/>
      <c r="E199" s="60"/>
      <c r="F199" s="60"/>
      <c r="G199" s="60"/>
      <c r="H199" s="60"/>
      <c r="I199" s="60"/>
      <c r="J199" s="60"/>
      <c r="K199" s="59"/>
      <c r="L199" s="59"/>
      <c r="M199" s="59"/>
      <c r="N199" s="59"/>
      <c r="O199" s="59"/>
      <c r="P199" s="59"/>
      <c r="Q199" s="59"/>
      <c r="R199" s="59"/>
      <c r="S199" s="59"/>
      <c r="T199" s="59"/>
      <c r="U199" s="59"/>
      <c r="V199" s="59"/>
      <c r="W199" s="59"/>
      <c r="X199" s="59"/>
      <c r="Y199" s="59"/>
      <c r="Z199" s="59"/>
    </row>
    <row r="200" spans="1:26" ht="15.75" customHeight="1" x14ac:dyDescent="0.25">
      <c r="A200" s="59"/>
      <c r="B200" s="59"/>
      <c r="C200" s="59"/>
      <c r="D200" s="60"/>
      <c r="E200" s="60"/>
      <c r="F200" s="60"/>
      <c r="G200" s="60"/>
      <c r="H200" s="60"/>
      <c r="I200" s="60"/>
      <c r="J200" s="60"/>
      <c r="K200" s="59"/>
      <c r="L200" s="59"/>
      <c r="M200" s="59"/>
      <c r="N200" s="59"/>
      <c r="O200" s="59"/>
      <c r="P200" s="59"/>
      <c r="Q200" s="59"/>
      <c r="R200" s="59"/>
      <c r="S200" s="59"/>
      <c r="T200" s="59"/>
      <c r="U200" s="59"/>
      <c r="V200" s="59"/>
      <c r="W200" s="59"/>
      <c r="X200" s="59"/>
      <c r="Y200" s="59"/>
      <c r="Z200" s="59"/>
    </row>
    <row r="201" spans="1:26" ht="15.75" customHeight="1" x14ac:dyDescent="0.25">
      <c r="A201" s="59"/>
      <c r="B201" s="59"/>
      <c r="C201" s="59"/>
      <c r="D201" s="60"/>
      <c r="E201" s="60"/>
      <c r="F201" s="60"/>
      <c r="G201" s="60"/>
      <c r="H201" s="60"/>
      <c r="I201" s="60"/>
      <c r="J201" s="60"/>
      <c r="K201" s="59"/>
      <c r="L201" s="59"/>
      <c r="M201" s="59"/>
      <c r="N201" s="59"/>
      <c r="O201" s="59"/>
      <c r="P201" s="59"/>
      <c r="Q201" s="59"/>
      <c r="R201" s="59"/>
      <c r="S201" s="59"/>
      <c r="T201" s="59"/>
      <c r="U201" s="59"/>
      <c r="V201" s="59"/>
      <c r="W201" s="59"/>
      <c r="X201" s="59"/>
      <c r="Y201" s="59"/>
      <c r="Z201" s="59"/>
    </row>
    <row r="202" spans="1:26" ht="15.75" customHeight="1" x14ac:dyDescent="0.25">
      <c r="A202" s="59"/>
      <c r="B202" s="59"/>
      <c r="C202" s="59"/>
      <c r="D202" s="60"/>
      <c r="E202" s="60"/>
      <c r="F202" s="60"/>
      <c r="G202" s="60"/>
      <c r="H202" s="60"/>
      <c r="I202" s="60"/>
      <c r="J202" s="60"/>
      <c r="K202" s="59"/>
      <c r="L202" s="59"/>
      <c r="M202" s="59"/>
      <c r="N202" s="59"/>
      <c r="O202" s="59"/>
      <c r="P202" s="59"/>
      <c r="Q202" s="59"/>
      <c r="R202" s="59"/>
      <c r="S202" s="59"/>
      <c r="T202" s="59"/>
      <c r="U202" s="59"/>
      <c r="V202" s="59"/>
      <c r="W202" s="59"/>
      <c r="X202" s="59"/>
      <c r="Y202" s="59"/>
      <c r="Z202" s="59"/>
    </row>
    <row r="203" spans="1:26" ht="15.75" customHeight="1" x14ac:dyDescent="0.25">
      <c r="A203" s="59"/>
      <c r="B203" s="59"/>
      <c r="C203" s="59"/>
      <c r="D203" s="60"/>
      <c r="E203" s="60"/>
      <c r="F203" s="60"/>
      <c r="G203" s="60"/>
      <c r="H203" s="60"/>
      <c r="I203" s="60"/>
      <c r="J203" s="60"/>
      <c r="K203" s="59"/>
      <c r="L203" s="59"/>
      <c r="M203" s="59"/>
      <c r="N203" s="59"/>
      <c r="O203" s="59"/>
      <c r="P203" s="59"/>
      <c r="Q203" s="59"/>
      <c r="R203" s="59"/>
      <c r="S203" s="59"/>
      <c r="T203" s="59"/>
      <c r="U203" s="59"/>
      <c r="V203" s="59"/>
      <c r="W203" s="59"/>
      <c r="X203" s="59"/>
      <c r="Y203" s="59"/>
      <c r="Z203" s="59"/>
    </row>
    <row r="204" spans="1:26" ht="15.75" customHeight="1" x14ac:dyDescent="0.25">
      <c r="A204" s="59"/>
      <c r="B204" s="59"/>
      <c r="C204" s="59"/>
      <c r="D204" s="60"/>
      <c r="E204" s="60"/>
      <c r="F204" s="60"/>
      <c r="G204" s="60"/>
      <c r="H204" s="60"/>
      <c r="I204" s="60"/>
      <c r="J204" s="60"/>
      <c r="K204" s="59"/>
      <c r="L204" s="59"/>
      <c r="M204" s="59"/>
      <c r="N204" s="59"/>
      <c r="O204" s="59"/>
      <c r="P204" s="59"/>
      <c r="Q204" s="59"/>
      <c r="R204" s="59"/>
      <c r="S204" s="59"/>
      <c r="T204" s="59"/>
      <c r="U204" s="59"/>
      <c r="V204" s="59"/>
      <c r="W204" s="59"/>
      <c r="X204" s="59"/>
      <c r="Y204" s="59"/>
      <c r="Z204" s="59"/>
    </row>
    <row r="205" spans="1:26" ht="15.75" customHeight="1" x14ac:dyDescent="0.25">
      <c r="A205" s="59"/>
      <c r="B205" s="59"/>
      <c r="C205" s="59"/>
      <c r="D205" s="60"/>
      <c r="E205" s="60"/>
      <c r="F205" s="60"/>
      <c r="G205" s="60"/>
      <c r="H205" s="60"/>
      <c r="I205" s="60"/>
      <c r="J205" s="60"/>
      <c r="K205" s="59"/>
      <c r="L205" s="59"/>
      <c r="M205" s="59"/>
      <c r="N205" s="59"/>
      <c r="O205" s="59"/>
      <c r="P205" s="59"/>
      <c r="Q205" s="59"/>
      <c r="R205" s="59"/>
      <c r="S205" s="59"/>
      <c r="T205" s="59"/>
      <c r="U205" s="59"/>
      <c r="V205" s="59"/>
      <c r="W205" s="59"/>
      <c r="X205" s="59"/>
      <c r="Y205" s="59"/>
      <c r="Z205" s="59"/>
    </row>
    <row r="206" spans="1:26" ht="15.75" customHeight="1" x14ac:dyDescent="0.25">
      <c r="A206" s="59"/>
      <c r="B206" s="59"/>
      <c r="C206" s="59"/>
      <c r="D206" s="60"/>
      <c r="E206" s="60"/>
      <c r="F206" s="60"/>
      <c r="G206" s="60"/>
      <c r="H206" s="60"/>
      <c r="I206" s="60"/>
      <c r="J206" s="60"/>
      <c r="K206" s="59"/>
      <c r="L206" s="59"/>
      <c r="M206" s="59"/>
      <c r="N206" s="59"/>
      <c r="O206" s="59"/>
      <c r="P206" s="59"/>
      <c r="Q206" s="59"/>
      <c r="R206" s="59"/>
      <c r="S206" s="59"/>
      <c r="T206" s="59"/>
      <c r="U206" s="59"/>
      <c r="V206" s="59"/>
      <c r="W206" s="59"/>
      <c r="X206" s="59"/>
      <c r="Y206" s="59"/>
      <c r="Z206" s="59"/>
    </row>
    <row r="207" spans="1:26" ht="15.75" customHeight="1" x14ac:dyDescent="0.25">
      <c r="A207" s="59"/>
      <c r="B207" s="59"/>
      <c r="C207" s="59"/>
      <c r="D207" s="60"/>
      <c r="E207" s="60"/>
      <c r="F207" s="60"/>
      <c r="G207" s="60"/>
      <c r="H207" s="60"/>
      <c r="I207" s="60"/>
      <c r="J207" s="60"/>
      <c r="K207" s="59"/>
      <c r="L207" s="59"/>
      <c r="M207" s="59"/>
      <c r="N207" s="59"/>
      <c r="O207" s="59"/>
      <c r="P207" s="59"/>
      <c r="Q207" s="59"/>
      <c r="R207" s="59"/>
      <c r="S207" s="59"/>
      <c r="T207" s="59"/>
      <c r="U207" s="59"/>
      <c r="V207" s="59"/>
      <c r="W207" s="59"/>
      <c r="X207" s="59"/>
      <c r="Y207" s="59"/>
      <c r="Z207" s="59"/>
    </row>
    <row r="208" spans="1:26" ht="15.75" customHeight="1" x14ac:dyDescent="0.25">
      <c r="A208" s="59"/>
      <c r="B208" s="59"/>
      <c r="C208" s="59"/>
      <c r="D208" s="60"/>
      <c r="E208" s="60"/>
      <c r="F208" s="60"/>
      <c r="G208" s="60"/>
      <c r="H208" s="60"/>
      <c r="I208" s="60"/>
      <c r="J208" s="60"/>
      <c r="K208" s="59"/>
      <c r="L208" s="59"/>
      <c r="M208" s="59"/>
      <c r="N208" s="59"/>
      <c r="O208" s="59"/>
      <c r="P208" s="59"/>
      <c r="Q208" s="59"/>
      <c r="R208" s="59"/>
      <c r="S208" s="59"/>
      <c r="T208" s="59"/>
      <c r="U208" s="59"/>
      <c r="V208" s="59"/>
      <c r="W208" s="59"/>
      <c r="X208" s="59"/>
      <c r="Y208" s="59"/>
      <c r="Z208" s="59"/>
    </row>
    <row r="209" spans="1:26" ht="15.75" customHeight="1" x14ac:dyDescent="0.25">
      <c r="A209" s="59"/>
      <c r="B209" s="59"/>
      <c r="C209" s="59"/>
      <c r="D209" s="60"/>
      <c r="E209" s="60"/>
      <c r="F209" s="60"/>
      <c r="G209" s="60"/>
      <c r="H209" s="60"/>
      <c r="I209" s="60"/>
      <c r="J209" s="60"/>
      <c r="K209" s="59"/>
      <c r="L209" s="59"/>
      <c r="M209" s="59"/>
      <c r="N209" s="59"/>
      <c r="O209" s="59"/>
      <c r="P209" s="59"/>
      <c r="Q209" s="59"/>
      <c r="R209" s="59"/>
      <c r="S209" s="59"/>
      <c r="T209" s="59"/>
      <c r="U209" s="59"/>
      <c r="V209" s="59"/>
      <c r="W209" s="59"/>
      <c r="X209" s="59"/>
      <c r="Y209" s="59"/>
      <c r="Z209" s="59"/>
    </row>
    <row r="210" spans="1:26" ht="15.75" customHeight="1" x14ac:dyDescent="0.25">
      <c r="A210" s="59"/>
      <c r="B210" s="59"/>
      <c r="C210" s="59"/>
      <c r="D210" s="60"/>
      <c r="E210" s="60"/>
      <c r="F210" s="60"/>
      <c r="G210" s="60"/>
      <c r="H210" s="60"/>
      <c r="I210" s="60"/>
      <c r="J210" s="60"/>
      <c r="K210" s="59"/>
      <c r="L210" s="59"/>
      <c r="M210" s="59"/>
      <c r="N210" s="59"/>
      <c r="O210" s="59"/>
      <c r="P210" s="59"/>
      <c r="Q210" s="59"/>
      <c r="R210" s="59"/>
      <c r="S210" s="59"/>
      <c r="T210" s="59"/>
      <c r="U210" s="59"/>
      <c r="V210" s="59"/>
      <c r="W210" s="59"/>
      <c r="X210" s="59"/>
      <c r="Y210" s="59"/>
      <c r="Z210" s="59"/>
    </row>
    <row r="211" spans="1:26" ht="15.75" customHeight="1" x14ac:dyDescent="0.25">
      <c r="A211" s="59"/>
      <c r="B211" s="59"/>
      <c r="C211" s="59"/>
      <c r="D211" s="60"/>
      <c r="E211" s="60"/>
      <c r="F211" s="60"/>
      <c r="G211" s="60"/>
      <c r="H211" s="60"/>
      <c r="I211" s="60"/>
      <c r="J211" s="60"/>
      <c r="K211" s="59"/>
      <c r="L211" s="59"/>
      <c r="M211" s="59"/>
      <c r="N211" s="59"/>
      <c r="O211" s="59"/>
      <c r="P211" s="59"/>
      <c r="Q211" s="59"/>
      <c r="R211" s="59"/>
      <c r="S211" s="59"/>
      <c r="T211" s="59"/>
      <c r="U211" s="59"/>
      <c r="V211" s="59"/>
      <c r="W211" s="59"/>
      <c r="X211" s="59"/>
      <c r="Y211" s="59"/>
      <c r="Z211" s="59"/>
    </row>
    <row r="212" spans="1:26" ht="15.75" customHeight="1" x14ac:dyDescent="0.25">
      <c r="A212" s="59"/>
      <c r="B212" s="59"/>
      <c r="C212" s="59"/>
      <c r="D212" s="60"/>
      <c r="E212" s="60"/>
      <c r="F212" s="60"/>
      <c r="G212" s="60"/>
      <c r="H212" s="60"/>
      <c r="I212" s="60"/>
      <c r="J212" s="60"/>
      <c r="K212" s="59"/>
      <c r="L212" s="59"/>
      <c r="M212" s="59"/>
      <c r="N212" s="59"/>
      <c r="O212" s="59"/>
      <c r="P212" s="59"/>
      <c r="Q212" s="59"/>
      <c r="R212" s="59"/>
      <c r="S212" s="59"/>
      <c r="T212" s="59"/>
      <c r="U212" s="59"/>
      <c r="V212" s="59"/>
      <c r="W212" s="59"/>
      <c r="X212" s="59"/>
      <c r="Y212" s="59"/>
      <c r="Z212" s="59"/>
    </row>
    <row r="213" spans="1:26" ht="15.75" customHeight="1" x14ac:dyDescent="0.25">
      <c r="A213" s="59"/>
      <c r="B213" s="59"/>
      <c r="C213" s="59"/>
      <c r="D213" s="60"/>
      <c r="E213" s="60"/>
      <c r="F213" s="60"/>
      <c r="G213" s="60"/>
      <c r="H213" s="60"/>
      <c r="I213" s="60"/>
      <c r="J213" s="60"/>
      <c r="K213" s="59"/>
      <c r="L213" s="59"/>
      <c r="M213" s="59"/>
      <c r="N213" s="59"/>
      <c r="O213" s="59"/>
      <c r="P213" s="59"/>
      <c r="Q213" s="59"/>
      <c r="R213" s="59"/>
      <c r="S213" s="59"/>
      <c r="T213" s="59"/>
      <c r="U213" s="59"/>
      <c r="V213" s="59"/>
      <c r="W213" s="59"/>
      <c r="X213" s="59"/>
      <c r="Y213" s="59"/>
      <c r="Z213" s="59"/>
    </row>
    <row r="214" spans="1:26" ht="15.75" customHeight="1" x14ac:dyDescent="0.25">
      <c r="A214" s="59"/>
      <c r="B214" s="59"/>
      <c r="C214" s="59"/>
      <c r="D214" s="60"/>
      <c r="E214" s="60"/>
      <c r="F214" s="60"/>
      <c r="G214" s="60"/>
      <c r="H214" s="60"/>
      <c r="I214" s="60"/>
      <c r="J214" s="60"/>
      <c r="K214" s="59"/>
      <c r="L214" s="59"/>
      <c r="M214" s="59"/>
      <c r="N214" s="59"/>
      <c r="O214" s="59"/>
      <c r="P214" s="59"/>
      <c r="Q214" s="59"/>
      <c r="R214" s="59"/>
      <c r="S214" s="59"/>
      <c r="T214" s="59"/>
      <c r="U214" s="59"/>
      <c r="V214" s="59"/>
      <c r="W214" s="59"/>
      <c r="X214" s="59"/>
      <c r="Y214" s="59"/>
      <c r="Z214" s="59"/>
    </row>
    <row r="215" spans="1:26" ht="15.75" customHeight="1" x14ac:dyDescent="0.25">
      <c r="A215" s="59"/>
      <c r="B215" s="59"/>
      <c r="C215" s="59"/>
      <c r="D215" s="60"/>
      <c r="E215" s="60"/>
      <c r="F215" s="60"/>
      <c r="G215" s="60"/>
      <c r="H215" s="60"/>
      <c r="I215" s="60"/>
      <c r="J215" s="60"/>
      <c r="K215" s="59"/>
      <c r="L215" s="59"/>
      <c r="M215" s="59"/>
      <c r="N215" s="59"/>
      <c r="O215" s="59"/>
      <c r="P215" s="59"/>
      <c r="Q215" s="59"/>
      <c r="R215" s="59"/>
      <c r="S215" s="59"/>
      <c r="T215" s="59"/>
      <c r="U215" s="59"/>
      <c r="V215" s="59"/>
      <c r="W215" s="59"/>
      <c r="X215" s="59"/>
      <c r="Y215" s="59"/>
      <c r="Z215" s="59"/>
    </row>
    <row r="216" spans="1:26" ht="15.75" customHeight="1" x14ac:dyDescent="0.25">
      <c r="A216" s="59"/>
      <c r="B216" s="59"/>
      <c r="C216" s="59"/>
      <c r="D216" s="60"/>
      <c r="E216" s="60"/>
      <c r="F216" s="60"/>
      <c r="G216" s="60"/>
      <c r="H216" s="60"/>
      <c r="I216" s="60"/>
      <c r="J216" s="60"/>
      <c r="K216" s="59"/>
      <c r="L216" s="59"/>
      <c r="M216" s="59"/>
      <c r="N216" s="59"/>
      <c r="O216" s="59"/>
      <c r="P216" s="59"/>
      <c r="Q216" s="59"/>
      <c r="R216" s="59"/>
      <c r="S216" s="59"/>
      <c r="T216" s="59"/>
      <c r="U216" s="59"/>
      <c r="V216" s="59"/>
      <c r="W216" s="59"/>
      <c r="X216" s="59"/>
      <c r="Y216" s="59"/>
      <c r="Z216" s="59"/>
    </row>
    <row r="217" spans="1:26" ht="15.75" customHeight="1" x14ac:dyDescent="0.25">
      <c r="A217" s="59"/>
      <c r="B217" s="59"/>
      <c r="C217" s="59"/>
      <c r="D217" s="60"/>
      <c r="E217" s="60"/>
      <c r="F217" s="60"/>
      <c r="G217" s="60"/>
      <c r="H217" s="60"/>
      <c r="I217" s="60"/>
      <c r="J217" s="60"/>
      <c r="K217" s="59"/>
      <c r="L217" s="59"/>
      <c r="M217" s="59"/>
      <c r="N217" s="59"/>
      <c r="O217" s="59"/>
      <c r="P217" s="59"/>
      <c r="Q217" s="59"/>
      <c r="R217" s="59"/>
      <c r="S217" s="59"/>
      <c r="T217" s="59"/>
      <c r="U217" s="59"/>
      <c r="V217" s="59"/>
      <c r="W217" s="59"/>
      <c r="X217" s="59"/>
      <c r="Y217" s="59"/>
      <c r="Z217" s="59"/>
    </row>
    <row r="218" spans="1:26" ht="15.75" customHeight="1" x14ac:dyDescent="0.25">
      <c r="A218" s="59"/>
      <c r="B218" s="59"/>
      <c r="C218" s="59"/>
      <c r="D218" s="60"/>
      <c r="E218" s="60"/>
      <c r="F218" s="60"/>
      <c r="G218" s="60"/>
      <c r="H218" s="60"/>
      <c r="I218" s="60"/>
      <c r="J218" s="60"/>
      <c r="K218" s="59"/>
      <c r="L218" s="59"/>
      <c r="M218" s="59"/>
      <c r="N218" s="59"/>
      <c r="O218" s="59"/>
      <c r="P218" s="59"/>
      <c r="Q218" s="59"/>
      <c r="R218" s="59"/>
      <c r="S218" s="59"/>
      <c r="T218" s="59"/>
      <c r="U218" s="59"/>
      <c r="V218" s="59"/>
      <c r="W218" s="59"/>
      <c r="X218" s="59"/>
      <c r="Y218" s="59"/>
      <c r="Z218" s="59"/>
    </row>
    <row r="219" spans="1:26" ht="15.75" customHeight="1" x14ac:dyDescent="0.25">
      <c r="A219" s="59"/>
      <c r="B219" s="59"/>
      <c r="C219" s="59"/>
      <c r="D219" s="60"/>
      <c r="E219" s="60"/>
      <c r="F219" s="60"/>
      <c r="G219" s="60"/>
      <c r="H219" s="60"/>
      <c r="I219" s="60"/>
      <c r="J219" s="60"/>
      <c r="K219" s="59"/>
      <c r="L219" s="59"/>
      <c r="M219" s="59"/>
      <c r="N219" s="59"/>
      <c r="O219" s="59"/>
      <c r="P219" s="59"/>
      <c r="Q219" s="59"/>
      <c r="R219" s="59"/>
      <c r="S219" s="59"/>
      <c r="T219" s="59"/>
      <c r="U219" s="59"/>
      <c r="V219" s="59"/>
      <c r="W219" s="59"/>
      <c r="X219" s="59"/>
      <c r="Y219" s="59"/>
      <c r="Z219" s="59"/>
    </row>
    <row r="220" spans="1:26" ht="15.75" customHeight="1" x14ac:dyDescent="0.25">
      <c r="A220" s="59"/>
      <c r="B220" s="59"/>
      <c r="C220" s="59"/>
      <c r="D220" s="60"/>
      <c r="E220" s="60"/>
      <c r="F220" s="60"/>
      <c r="G220" s="60"/>
      <c r="H220" s="60"/>
      <c r="I220" s="60"/>
      <c r="J220" s="60"/>
      <c r="K220" s="59"/>
      <c r="L220" s="59"/>
      <c r="M220" s="59"/>
      <c r="N220" s="59"/>
      <c r="O220" s="59"/>
      <c r="P220" s="59"/>
      <c r="Q220" s="59"/>
      <c r="R220" s="59"/>
      <c r="S220" s="59"/>
      <c r="T220" s="59"/>
      <c r="U220" s="59"/>
      <c r="V220" s="59"/>
      <c r="W220" s="59"/>
      <c r="X220" s="59"/>
      <c r="Y220" s="59"/>
      <c r="Z220" s="59"/>
    </row>
    <row r="221" spans="1:26" ht="15.75" customHeight="1" x14ac:dyDescent="0.25">
      <c r="A221" s="59"/>
      <c r="B221" s="59"/>
      <c r="C221" s="59"/>
      <c r="D221" s="60"/>
      <c r="E221" s="60"/>
      <c r="F221" s="60"/>
      <c r="G221" s="60"/>
      <c r="H221" s="60"/>
      <c r="I221" s="60"/>
      <c r="J221" s="60"/>
      <c r="K221" s="59"/>
      <c r="L221" s="59"/>
      <c r="M221" s="59"/>
      <c r="N221" s="59"/>
      <c r="O221" s="59"/>
      <c r="P221" s="59"/>
      <c r="Q221" s="59"/>
      <c r="R221" s="59"/>
      <c r="S221" s="59"/>
      <c r="T221" s="59"/>
      <c r="U221" s="59"/>
      <c r="V221" s="59"/>
      <c r="W221" s="59"/>
      <c r="X221" s="59"/>
      <c r="Y221" s="59"/>
      <c r="Z221" s="59"/>
    </row>
    <row r="222" spans="1:26" ht="15.75" customHeight="1" x14ac:dyDescent="0.25">
      <c r="A222" s="59"/>
      <c r="B222" s="59"/>
      <c r="C222" s="59"/>
      <c r="D222" s="60"/>
      <c r="E222" s="60"/>
      <c r="F222" s="60"/>
      <c r="G222" s="60"/>
      <c r="H222" s="60"/>
      <c r="I222" s="60"/>
      <c r="J222" s="60"/>
      <c r="K222" s="59"/>
      <c r="L222" s="59"/>
      <c r="M222" s="59"/>
      <c r="N222" s="59"/>
      <c r="O222" s="59"/>
      <c r="P222" s="59"/>
      <c r="Q222" s="59"/>
      <c r="R222" s="59"/>
      <c r="S222" s="59"/>
      <c r="T222" s="59"/>
      <c r="U222" s="59"/>
      <c r="V222" s="59"/>
      <c r="W222" s="59"/>
      <c r="X222" s="59"/>
      <c r="Y222" s="59"/>
      <c r="Z222" s="59"/>
    </row>
    <row r="223" spans="1:26" ht="15.75" customHeight="1" x14ac:dyDescent="0.25">
      <c r="A223" s="59"/>
      <c r="B223" s="59"/>
      <c r="C223" s="59"/>
      <c r="D223" s="60"/>
      <c r="E223" s="60"/>
      <c r="F223" s="60"/>
      <c r="G223" s="60"/>
      <c r="H223" s="60"/>
      <c r="I223" s="60"/>
      <c r="J223" s="60"/>
      <c r="K223" s="59"/>
      <c r="L223" s="59"/>
      <c r="M223" s="59"/>
      <c r="N223" s="59"/>
      <c r="O223" s="59"/>
      <c r="P223" s="59"/>
      <c r="Q223" s="59"/>
      <c r="R223" s="59"/>
      <c r="S223" s="59"/>
      <c r="T223" s="59"/>
      <c r="U223" s="59"/>
      <c r="V223" s="59"/>
      <c r="W223" s="59"/>
      <c r="X223" s="59"/>
      <c r="Y223" s="59"/>
      <c r="Z223" s="59"/>
    </row>
    <row r="224" spans="1:26" ht="15.75" customHeight="1" x14ac:dyDescent="0.25">
      <c r="A224" s="59"/>
      <c r="B224" s="59"/>
      <c r="C224" s="59"/>
      <c r="D224" s="60"/>
      <c r="E224" s="60"/>
      <c r="F224" s="60"/>
      <c r="G224" s="60"/>
      <c r="H224" s="60"/>
      <c r="I224" s="60"/>
      <c r="J224" s="60"/>
      <c r="K224" s="59"/>
      <c r="L224" s="59"/>
      <c r="M224" s="59"/>
      <c r="N224" s="59"/>
      <c r="O224" s="59"/>
      <c r="P224" s="59"/>
      <c r="Q224" s="59"/>
      <c r="R224" s="59"/>
      <c r="S224" s="59"/>
      <c r="T224" s="59"/>
      <c r="U224" s="59"/>
      <c r="V224" s="59"/>
      <c r="W224" s="59"/>
      <c r="X224" s="59"/>
      <c r="Y224" s="59"/>
      <c r="Z224" s="59"/>
    </row>
    <row r="225" spans="1:26" ht="15.75" customHeight="1" x14ac:dyDescent="0.25">
      <c r="A225" s="59"/>
      <c r="B225" s="59"/>
      <c r="C225" s="59"/>
      <c r="D225" s="60"/>
      <c r="E225" s="60"/>
      <c r="F225" s="60"/>
      <c r="G225" s="60"/>
      <c r="H225" s="60"/>
      <c r="I225" s="60"/>
      <c r="J225" s="60"/>
      <c r="K225" s="59"/>
      <c r="L225" s="59"/>
      <c r="M225" s="59"/>
      <c r="N225" s="59"/>
      <c r="O225" s="59"/>
      <c r="P225" s="59"/>
      <c r="Q225" s="59"/>
      <c r="R225" s="59"/>
      <c r="S225" s="59"/>
      <c r="T225" s="59"/>
      <c r="U225" s="59"/>
      <c r="V225" s="59"/>
      <c r="W225" s="59"/>
      <c r="X225" s="59"/>
      <c r="Y225" s="59"/>
      <c r="Z225" s="59"/>
    </row>
    <row r="226" spans="1:26" ht="15.75" customHeight="1" x14ac:dyDescent="0.25">
      <c r="A226" s="59"/>
      <c r="B226" s="59"/>
      <c r="C226" s="59"/>
      <c r="D226" s="60"/>
      <c r="E226" s="60"/>
      <c r="F226" s="60"/>
      <c r="G226" s="60"/>
      <c r="H226" s="60"/>
      <c r="I226" s="60"/>
      <c r="J226" s="60"/>
      <c r="K226" s="59"/>
      <c r="L226" s="59"/>
      <c r="M226" s="59"/>
      <c r="N226" s="59"/>
      <c r="O226" s="59"/>
      <c r="P226" s="59"/>
      <c r="Q226" s="59"/>
      <c r="R226" s="59"/>
      <c r="S226" s="59"/>
      <c r="T226" s="59"/>
      <c r="U226" s="59"/>
      <c r="V226" s="59"/>
      <c r="W226" s="59"/>
      <c r="X226" s="59"/>
      <c r="Y226" s="59"/>
      <c r="Z226" s="59"/>
    </row>
    <row r="227" spans="1:26" ht="15.75" customHeight="1" x14ac:dyDescent="0.25">
      <c r="A227" s="59"/>
      <c r="B227" s="59"/>
      <c r="C227" s="59"/>
      <c r="D227" s="60"/>
      <c r="E227" s="60"/>
      <c r="F227" s="60"/>
      <c r="G227" s="60"/>
      <c r="H227" s="60"/>
      <c r="I227" s="60"/>
      <c r="J227" s="60"/>
      <c r="K227" s="59"/>
      <c r="L227" s="59"/>
      <c r="M227" s="59"/>
      <c r="N227" s="59"/>
      <c r="O227" s="59"/>
      <c r="P227" s="59"/>
      <c r="Q227" s="59"/>
      <c r="R227" s="59"/>
      <c r="S227" s="59"/>
      <c r="T227" s="59"/>
      <c r="U227" s="59"/>
      <c r="V227" s="59"/>
      <c r="W227" s="59"/>
      <c r="X227" s="59"/>
      <c r="Y227" s="59"/>
      <c r="Z227" s="59"/>
    </row>
    <row r="228" spans="1:26" ht="15.75" customHeight="1" x14ac:dyDescent="0.25">
      <c r="A228" s="59"/>
      <c r="B228" s="59"/>
      <c r="C228" s="59"/>
      <c r="D228" s="60"/>
      <c r="E228" s="60"/>
      <c r="F228" s="60"/>
      <c r="G228" s="60"/>
      <c r="H228" s="60"/>
      <c r="I228" s="60"/>
      <c r="J228" s="60"/>
      <c r="K228" s="59"/>
      <c r="L228" s="59"/>
      <c r="M228" s="59"/>
      <c r="N228" s="59"/>
      <c r="O228" s="59"/>
      <c r="P228" s="59"/>
      <c r="Q228" s="59"/>
      <c r="R228" s="59"/>
      <c r="S228" s="59"/>
      <c r="T228" s="59"/>
      <c r="U228" s="59"/>
      <c r="V228" s="59"/>
      <c r="W228" s="59"/>
      <c r="X228" s="59"/>
      <c r="Y228" s="59"/>
      <c r="Z228" s="59"/>
    </row>
    <row r="229" spans="1:26" ht="15.75" customHeight="1" x14ac:dyDescent="0.25">
      <c r="A229" s="59"/>
      <c r="B229" s="59"/>
      <c r="C229" s="59"/>
      <c r="D229" s="60"/>
      <c r="E229" s="60"/>
      <c r="F229" s="60"/>
      <c r="G229" s="60"/>
      <c r="H229" s="60"/>
      <c r="I229" s="60"/>
      <c r="J229" s="60"/>
      <c r="K229" s="59"/>
      <c r="L229" s="59"/>
      <c r="M229" s="59"/>
      <c r="N229" s="59"/>
      <c r="O229" s="59"/>
      <c r="P229" s="59"/>
      <c r="Q229" s="59"/>
      <c r="R229" s="59"/>
      <c r="S229" s="59"/>
      <c r="T229" s="59"/>
      <c r="U229" s="59"/>
      <c r="V229" s="59"/>
      <c r="W229" s="59"/>
      <c r="X229" s="59"/>
      <c r="Y229" s="59"/>
      <c r="Z229" s="59"/>
    </row>
    <row r="230" spans="1:26" ht="15.75" customHeight="1" x14ac:dyDescent="0.25">
      <c r="A230" s="59"/>
      <c r="B230" s="59"/>
      <c r="C230" s="59"/>
      <c r="D230" s="60"/>
      <c r="E230" s="60"/>
      <c r="F230" s="60"/>
      <c r="G230" s="60"/>
      <c r="H230" s="60"/>
      <c r="I230" s="60"/>
      <c r="J230" s="60"/>
      <c r="K230" s="59"/>
      <c r="L230" s="59"/>
      <c r="M230" s="59"/>
      <c r="N230" s="59"/>
      <c r="O230" s="59"/>
      <c r="P230" s="59"/>
      <c r="Q230" s="59"/>
      <c r="R230" s="59"/>
      <c r="S230" s="59"/>
      <c r="T230" s="59"/>
      <c r="U230" s="59"/>
      <c r="V230" s="59"/>
      <c r="W230" s="59"/>
      <c r="X230" s="59"/>
      <c r="Y230" s="59"/>
      <c r="Z230" s="59"/>
    </row>
    <row r="231" spans="1:26" ht="15.75" customHeight="1" x14ac:dyDescent="0.25">
      <c r="A231" s="59"/>
      <c r="B231" s="59"/>
      <c r="C231" s="59"/>
      <c r="D231" s="60"/>
      <c r="E231" s="60"/>
      <c r="F231" s="60"/>
      <c r="G231" s="60"/>
      <c r="H231" s="60"/>
      <c r="I231" s="60"/>
      <c r="J231" s="60"/>
      <c r="K231" s="59"/>
      <c r="L231" s="59"/>
      <c r="M231" s="59"/>
      <c r="N231" s="59"/>
      <c r="O231" s="59"/>
      <c r="P231" s="59"/>
      <c r="Q231" s="59"/>
      <c r="R231" s="59"/>
      <c r="S231" s="59"/>
      <c r="T231" s="59"/>
      <c r="U231" s="59"/>
      <c r="V231" s="59"/>
      <c r="W231" s="59"/>
      <c r="X231" s="59"/>
      <c r="Y231" s="59"/>
      <c r="Z231" s="59"/>
    </row>
    <row r="232" spans="1:26" ht="15.75" customHeight="1" x14ac:dyDescent="0.25">
      <c r="A232" s="59"/>
      <c r="B232" s="59"/>
      <c r="C232" s="59"/>
      <c r="D232" s="60"/>
      <c r="E232" s="60"/>
      <c r="F232" s="60"/>
      <c r="G232" s="60"/>
      <c r="H232" s="60"/>
      <c r="I232" s="60"/>
      <c r="J232" s="60"/>
      <c r="K232" s="59"/>
      <c r="L232" s="59"/>
      <c r="M232" s="59"/>
      <c r="N232" s="59"/>
      <c r="O232" s="59"/>
      <c r="P232" s="59"/>
      <c r="Q232" s="59"/>
      <c r="R232" s="59"/>
      <c r="S232" s="59"/>
      <c r="T232" s="59"/>
      <c r="U232" s="59"/>
      <c r="V232" s="59"/>
      <c r="W232" s="59"/>
      <c r="X232" s="59"/>
      <c r="Y232" s="59"/>
      <c r="Z232" s="59"/>
    </row>
    <row r="233" spans="1:26" ht="15.75" customHeight="1" x14ac:dyDescent="0.25">
      <c r="A233" s="59"/>
      <c r="B233" s="59"/>
      <c r="C233" s="59"/>
      <c r="D233" s="60"/>
      <c r="E233" s="60"/>
      <c r="F233" s="60"/>
      <c r="G233" s="60"/>
      <c r="H233" s="60"/>
      <c r="I233" s="60"/>
      <c r="J233" s="60"/>
      <c r="K233" s="59"/>
      <c r="L233" s="59"/>
      <c r="M233" s="59"/>
      <c r="N233" s="59"/>
      <c r="O233" s="59"/>
      <c r="P233" s="59"/>
      <c r="Q233" s="59"/>
      <c r="R233" s="59"/>
      <c r="S233" s="59"/>
      <c r="T233" s="59"/>
      <c r="U233" s="59"/>
      <c r="V233" s="59"/>
      <c r="W233" s="59"/>
      <c r="X233" s="59"/>
      <c r="Y233" s="59"/>
      <c r="Z233" s="59"/>
    </row>
    <row r="234" spans="1:26" ht="15.75" customHeight="1" x14ac:dyDescent="0.25">
      <c r="A234" s="59"/>
      <c r="B234" s="59"/>
      <c r="C234" s="59"/>
      <c r="D234" s="60"/>
      <c r="E234" s="60"/>
      <c r="F234" s="60"/>
      <c r="G234" s="60"/>
      <c r="H234" s="60"/>
      <c r="I234" s="60"/>
      <c r="J234" s="60"/>
      <c r="K234" s="59"/>
      <c r="L234" s="59"/>
      <c r="M234" s="59"/>
      <c r="N234" s="59"/>
      <c r="O234" s="59"/>
      <c r="P234" s="59"/>
      <c r="Q234" s="59"/>
      <c r="R234" s="59"/>
      <c r="S234" s="59"/>
      <c r="T234" s="59"/>
      <c r="U234" s="59"/>
      <c r="V234" s="59"/>
      <c r="W234" s="59"/>
      <c r="X234" s="59"/>
      <c r="Y234" s="59"/>
      <c r="Z234" s="59"/>
    </row>
    <row r="235" spans="1:26" ht="15.75" customHeight="1" x14ac:dyDescent="0.25">
      <c r="A235" s="59"/>
      <c r="B235" s="59"/>
      <c r="C235" s="59"/>
      <c r="D235" s="60"/>
      <c r="E235" s="60"/>
      <c r="F235" s="60"/>
      <c r="G235" s="60"/>
      <c r="H235" s="60"/>
      <c r="I235" s="60"/>
      <c r="J235" s="60"/>
      <c r="K235" s="59"/>
      <c r="L235" s="59"/>
      <c r="M235" s="59"/>
      <c r="N235" s="59"/>
      <c r="O235" s="59"/>
      <c r="P235" s="59"/>
      <c r="Q235" s="59"/>
      <c r="R235" s="59"/>
      <c r="S235" s="59"/>
      <c r="T235" s="59"/>
      <c r="U235" s="59"/>
      <c r="V235" s="59"/>
      <c r="W235" s="59"/>
      <c r="X235" s="59"/>
      <c r="Y235" s="59"/>
      <c r="Z235" s="59"/>
    </row>
    <row r="236" spans="1:26" ht="15.75" customHeight="1" x14ac:dyDescent="0.25">
      <c r="A236" s="59"/>
      <c r="B236" s="59"/>
      <c r="C236" s="59"/>
      <c r="D236" s="60"/>
      <c r="E236" s="60"/>
      <c r="F236" s="60"/>
      <c r="G236" s="60"/>
      <c r="H236" s="60"/>
      <c r="I236" s="60"/>
      <c r="J236" s="60"/>
      <c r="K236" s="59"/>
      <c r="L236" s="59"/>
      <c r="M236" s="59"/>
      <c r="N236" s="59"/>
      <c r="O236" s="59"/>
      <c r="P236" s="59"/>
      <c r="Q236" s="59"/>
      <c r="R236" s="59"/>
      <c r="S236" s="59"/>
      <c r="T236" s="59"/>
      <c r="U236" s="59"/>
      <c r="V236" s="59"/>
      <c r="W236" s="59"/>
      <c r="X236" s="59"/>
      <c r="Y236" s="59"/>
      <c r="Z236" s="59"/>
    </row>
    <row r="237" spans="1:26" ht="15.75" customHeight="1" x14ac:dyDescent="0.25">
      <c r="A237" s="59"/>
      <c r="B237" s="59"/>
      <c r="C237" s="59"/>
      <c r="D237" s="60"/>
      <c r="E237" s="60"/>
      <c r="F237" s="60"/>
      <c r="G237" s="60"/>
      <c r="H237" s="60"/>
      <c r="I237" s="60"/>
      <c r="J237" s="60"/>
      <c r="K237" s="59"/>
      <c r="L237" s="59"/>
      <c r="M237" s="59"/>
      <c r="N237" s="59"/>
      <c r="O237" s="59"/>
      <c r="P237" s="59"/>
      <c r="Q237" s="59"/>
      <c r="R237" s="59"/>
      <c r="S237" s="59"/>
      <c r="T237" s="59"/>
      <c r="U237" s="59"/>
      <c r="V237" s="59"/>
      <c r="W237" s="59"/>
      <c r="X237" s="59"/>
      <c r="Y237" s="59"/>
      <c r="Z237" s="59"/>
    </row>
    <row r="238" spans="1:26" ht="15.75" customHeight="1" x14ac:dyDescent="0.25">
      <c r="A238" s="59"/>
      <c r="B238" s="59"/>
      <c r="C238" s="59"/>
      <c r="D238" s="60"/>
      <c r="E238" s="60"/>
      <c r="F238" s="60"/>
      <c r="G238" s="60"/>
      <c r="H238" s="60"/>
      <c r="I238" s="60"/>
      <c r="J238" s="60"/>
      <c r="K238" s="59"/>
      <c r="L238" s="59"/>
      <c r="M238" s="59"/>
      <c r="N238" s="59"/>
      <c r="O238" s="59"/>
      <c r="P238" s="59"/>
      <c r="Q238" s="59"/>
      <c r="R238" s="59"/>
      <c r="S238" s="59"/>
      <c r="T238" s="59"/>
      <c r="U238" s="59"/>
      <c r="V238" s="59"/>
      <c r="W238" s="59"/>
      <c r="X238" s="59"/>
      <c r="Y238" s="59"/>
      <c r="Z238" s="59"/>
    </row>
    <row r="239" spans="1:26" ht="15.75" customHeight="1" x14ac:dyDescent="0.25">
      <c r="A239" s="59"/>
      <c r="B239" s="59"/>
      <c r="C239" s="59"/>
      <c r="D239" s="60"/>
      <c r="E239" s="60"/>
      <c r="F239" s="60"/>
      <c r="G239" s="60"/>
      <c r="H239" s="60"/>
      <c r="I239" s="60"/>
      <c r="J239" s="60"/>
      <c r="K239" s="59"/>
      <c r="L239" s="59"/>
      <c r="M239" s="59"/>
      <c r="N239" s="59"/>
      <c r="O239" s="59"/>
      <c r="P239" s="59"/>
      <c r="Q239" s="59"/>
      <c r="R239" s="59"/>
      <c r="S239" s="59"/>
      <c r="T239" s="59"/>
      <c r="U239" s="59"/>
      <c r="V239" s="59"/>
      <c r="W239" s="59"/>
      <c r="X239" s="59"/>
      <c r="Y239" s="59"/>
      <c r="Z239" s="59"/>
    </row>
    <row r="240" spans="1:26" ht="15.75" customHeight="1" x14ac:dyDescent="0.25">
      <c r="A240" s="59"/>
      <c r="B240" s="59"/>
      <c r="C240" s="59"/>
      <c r="D240" s="60"/>
      <c r="E240" s="60"/>
      <c r="F240" s="60"/>
      <c r="G240" s="60"/>
      <c r="H240" s="60"/>
      <c r="I240" s="60"/>
      <c r="J240" s="60"/>
      <c r="K240" s="59"/>
      <c r="L240" s="59"/>
      <c r="M240" s="59"/>
      <c r="N240" s="59"/>
      <c r="O240" s="59"/>
      <c r="P240" s="59"/>
      <c r="Q240" s="59"/>
      <c r="R240" s="59"/>
      <c r="S240" s="59"/>
      <c r="T240" s="59"/>
      <c r="U240" s="59"/>
      <c r="V240" s="59"/>
      <c r="W240" s="59"/>
      <c r="X240" s="59"/>
      <c r="Y240" s="59"/>
      <c r="Z240" s="59"/>
    </row>
    <row r="241" spans="1:26" ht="15.75" customHeight="1" x14ac:dyDescent="0.25">
      <c r="A241" s="59"/>
      <c r="B241" s="59"/>
      <c r="C241" s="59"/>
      <c r="D241" s="60"/>
      <c r="E241" s="60"/>
      <c r="F241" s="60"/>
      <c r="G241" s="60"/>
      <c r="H241" s="60"/>
      <c r="I241" s="60"/>
      <c r="J241" s="60"/>
      <c r="K241" s="59"/>
      <c r="L241" s="59"/>
      <c r="M241" s="59"/>
      <c r="N241" s="59"/>
      <c r="O241" s="59"/>
      <c r="P241" s="59"/>
      <c r="Q241" s="59"/>
      <c r="R241" s="59"/>
      <c r="S241" s="59"/>
      <c r="T241" s="59"/>
      <c r="U241" s="59"/>
      <c r="V241" s="59"/>
      <c r="W241" s="59"/>
      <c r="X241" s="59"/>
      <c r="Y241" s="59"/>
      <c r="Z241" s="59"/>
    </row>
    <row r="242" spans="1:26" ht="15.75" customHeight="1" x14ac:dyDescent="0.25">
      <c r="A242" s="59"/>
      <c r="B242" s="59"/>
      <c r="C242" s="59"/>
      <c r="D242" s="60"/>
      <c r="E242" s="60"/>
      <c r="F242" s="60"/>
      <c r="G242" s="60"/>
      <c r="H242" s="60"/>
      <c r="I242" s="60"/>
      <c r="J242" s="60"/>
      <c r="K242" s="59"/>
      <c r="L242" s="59"/>
      <c r="M242" s="59"/>
      <c r="N242" s="59"/>
      <c r="O242" s="59"/>
      <c r="P242" s="59"/>
      <c r="Q242" s="59"/>
      <c r="R242" s="59"/>
      <c r="S242" s="59"/>
      <c r="T242" s="59"/>
      <c r="U242" s="59"/>
      <c r="V242" s="59"/>
      <c r="W242" s="59"/>
      <c r="X242" s="59"/>
      <c r="Y242" s="59"/>
      <c r="Z242" s="59"/>
    </row>
    <row r="243" spans="1:26" ht="15.75" customHeight="1" x14ac:dyDescent="0.25">
      <c r="A243" s="59"/>
      <c r="B243" s="59"/>
      <c r="C243" s="59"/>
      <c r="D243" s="60"/>
      <c r="E243" s="60"/>
      <c r="F243" s="60"/>
      <c r="G243" s="60"/>
      <c r="H243" s="60"/>
      <c r="I243" s="60"/>
      <c r="J243" s="60"/>
      <c r="K243" s="59"/>
      <c r="L243" s="59"/>
      <c r="M243" s="59"/>
      <c r="N243" s="59"/>
      <c r="O243" s="59"/>
      <c r="P243" s="59"/>
      <c r="Q243" s="59"/>
      <c r="R243" s="59"/>
      <c r="S243" s="59"/>
      <c r="T243" s="59"/>
      <c r="U243" s="59"/>
      <c r="V243" s="59"/>
      <c r="W243" s="59"/>
      <c r="X243" s="59"/>
      <c r="Y243" s="59"/>
      <c r="Z243" s="59"/>
    </row>
    <row r="244" spans="1:26" ht="15.75" customHeight="1" x14ac:dyDescent="0.25">
      <c r="A244" s="59"/>
      <c r="B244" s="59"/>
      <c r="C244" s="59"/>
      <c r="D244" s="60"/>
      <c r="E244" s="60"/>
      <c r="F244" s="60"/>
      <c r="G244" s="60"/>
      <c r="H244" s="60"/>
      <c r="I244" s="60"/>
      <c r="J244" s="60"/>
      <c r="K244" s="59"/>
      <c r="L244" s="59"/>
      <c r="M244" s="59"/>
      <c r="N244" s="59"/>
      <c r="O244" s="59"/>
      <c r="P244" s="59"/>
      <c r="Q244" s="59"/>
      <c r="R244" s="59"/>
      <c r="S244" s="59"/>
      <c r="T244" s="59"/>
      <c r="U244" s="59"/>
      <c r="V244" s="59"/>
      <c r="W244" s="59"/>
      <c r="X244" s="59"/>
      <c r="Y244" s="59"/>
      <c r="Z244" s="59"/>
    </row>
    <row r="245" spans="1:26" ht="15.75" customHeight="1" x14ac:dyDescent="0.25">
      <c r="A245" s="59"/>
      <c r="B245" s="59"/>
      <c r="C245" s="59"/>
      <c r="D245" s="60"/>
      <c r="E245" s="60"/>
      <c r="F245" s="60"/>
      <c r="G245" s="60"/>
      <c r="H245" s="60"/>
      <c r="I245" s="60"/>
      <c r="J245" s="60"/>
      <c r="K245" s="59"/>
      <c r="L245" s="59"/>
      <c r="M245" s="59"/>
      <c r="N245" s="59"/>
      <c r="O245" s="59"/>
      <c r="P245" s="59"/>
      <c r="Q245" s="59"/>
      <c r="R245" s="59"/>
      <c r="S245" s="59"/>
      <c r="T245" s="59"/>
      <c r="U245" s="59"/>
      <c r="V245" s="59"/>
      <c r="W245" s="59"/>
      <c r="X245" s="59"/>
      <c r="Y245" s="59"/>
      <c r="Z245" s="59"/>
    </row>
    <row r="246" spans="1:26" ht="15.75" customHeight="1" x14ac:dyDescent="0.25">
      <c r="A246" s="59"/>
      <c r="B246" s="59"/>
      <c r="C246" s="59"/>
      <c r="D246" s="60"/>
      <c r="E246" s="60"/>
      <c r="F246" s="60"/>
      <c r="G246" s="60"/>
      <c r="H246" s="60"/>
      <c r="I246" s="60"/>
      <c r="J246" s="60"/>
      <c r="K246" s="59"/>
      <c r="L246" s="59"/>
      <c r="M246" s="59"/>
      <c r="N246" s="59"/>
      <c r="O246" s="59"/>
      <c r="P246" s="59"/>
      <c r="Q246" s="59"/>
      <c r="R246" s="59"/>
      <c r="S246" s="59"/>
      <c r="T246" s="59"/>
      <c r="U246" s="59"/>
      <c r="V246" s="59"/>
      <c r="W246" s="59"/>
      <c r="X246" s="59"/>
      <c r="Y246" s="59"/>
      <c r="Z246" s="59"/>
    </row>
    <row r="247" spans="1:26" ht="15.75" customHeight="1" x14ac:dyDescent="0.25">
      <c r="A247" s="59"/>
      <c r="B247" s="59"/>
      <c r="C247" s="59"/>
      <c r="D247" s="60"/>
      <c r="E247" s="60"/>
      <c r="F247" s="60"/>
      <c r="G247" s="60"/>
      <c r="H247" s="60"/>
      <c r="I247" s="60"/>
      <c r="J247" s="60"/>
      <c r="K247" s="59"/>
      <c r="L247" s="59"/>
      <c r="M247" s="59"/>
      <c r="N247" s="59"/>
      <c r="O247" s="59"/>
      <c r="P247" s="59"/>
      <c r="Q247" s="59"/>
      <c r="R247" s="59"/>
      <c r="S247" s="59"/>
      <c r="T247" s="59"/>
      <c r="U247" s="59"/>
      <c r="V247" s="59"/>
      <c r="W247" s="59"/>
      <c r="X247" s="59"/>
      <c r="Y247" s="59"/>
      <c r="Z247" s="59"/>
    </row>
    <row r="248" spans="1:26" ht="15.75" customHeight="1" x14ac:dyDescent="0.25">
      <c r="A248" s="59"/>
      <c r="B248" s="59"/>
      <c r="C248" s="59"/>
      <c r="D248" s="60"/>
      <c r="E248" s="60"/>
      <c r="F248" s="60"/>
      <c r="G248" s="60"/>
      <c r="H248" s="60"/>
      <c r="I248" s="60"/>
      <c r="J248" s="60"/>
      <c r="K248" s="59"/>
      <c r="L248" s="59"/>
      <c r="M248" s="59"/>
      <c r="N248" s="59"/>
      <c r="O248" s="59"/>
      <c r="P248" s="59"/>
      <c r="Q248" s="59"/>
      <c r="R248" s="59"/>
      <c r="S248" s="59"/>
      <c r="T248" s="59"/>
      <c r="U248" s="59"/>
      <c r="V248" s="59"/>
      <c r="W248" s="59"/>
      <c r="X248" s="59"/>
      <c r="Y248" s="59"/>
      <c r="Z248" s="59"/>
    </row>
    <row r="249" spans="1:26" ht="15.75" customHeight="1" x14ac:dyDescent="0.25">
      <c r="A249" s="59"/>
      <c r="B249" s="59"/>
      <c r="C249" s="59"/>
      <c r="D249" s="60"/>
      <c r="E249" s="60"/>
      <c r="F249" s="60"/>
      <c r="G249" s="60"/>
      <c r="H249" s="60"/>
      <c r="I249" s="60"/>
      <c r="J249" s="60"/>
      <c r="K249" s="59"/>
      <c r="L249" s="59"/>
      <c r="M249" s="59"/>
      <c r="N249" s="59"/>
      <c r="O249" s="59"/>
      <c r="P249" s="59"/>
      <c r="Q249" s="59"/>
      <c r="R249" s="59"/>
      <c r="S249" s="59"/>
      <c r="T249" s="59"/>
      <c r="U249" s="59"/>
      <c r="V249" s="59"/>
      <c r="W249" s="59"/>
      <c r="X249" s="59"/>
      <c r="Y249" s="59"/>
      <c r="Z249" s="59"/>
    </row>
    <row r="250" spans="1:26" ht="15.75" customHeight="1" x14ac:dyDescent="0.25">
      <c r="A250" s="59"/>
      <c r="B250" s="59"/>
      <c r="C250" s="59"/>
      <c r="D250" s="60"/>
      <c r="E250" s="60"/>
      <c r="F250" s="60"/>
      <c r="G250" s="60"/>
      <c r="H250" s="60"/>
      <c r="I250" s="60"/>
      <c r="J250" s="60"/>
      <c r="K250" s="59"/>
      <c r="L250" s="59"/>
      <c r="M250" s="59"/>
      <c r="N250" s="59"/>
      <c r="O250" s="59"/>
      <c r="P250" s="59"/>
      <c r="Q250" s="59"/>
      <c r="R250" s="59"/>
      <c r="S250" s="59"/>
      <c r="T250" s="59"/>
      <c r="U250" s="59"/>
      <c r="V250" s="59"/>
      <c r="W250" s="59"/>
      <c r="X250" s="59"/>
      <c r="Y250" s="59"/>
      <c r="Z250" s="59"/>
    </row>
    <row r="251" spans="1:26" ht="15.75" customHeight="1" x14ac:dyDescent="0.25">
      <c r="A251" s="59"/>
      <c r="B251" s="59"/>
      <c r="C251" s="59"/>
      <c r="D251" s="60"/>
      <c r="E251" s="60"/>
      <c r="F251" s="60"/>
      <c r="G251" s="60"/>
      <c r="H251" s="60"/>
      <c r="I251" s="60"/>
      <c r="J251" s="60"/>
      <c r="K251" s="59"/>
      <c r="L251" s="59"/>
      <c r="M251" s="59"/>
      <c r="N251" s="59"/>
      <c r="O251" s="59"/>
      <c r="P251" s="59"/>
      <c r="Q251" s="59"/>
      <c r="R251" s="59"/>
      <c r="S251" s="59"/>
      <c r="T251" s="59"/>
      <c r="U251" s="59"/>
      <c r="V251" s="59"/>
      <c r="W251" s="59"/>
      <c r="X251" s="59"/>
      <c r="Y251" s="59"/>
      <c r="Z251" s="59"/>
    </row>
    <row r="252" spans="1:26" ht="15.75" customHeight="1" x14ac:dyDescent="0.25">
      <c r="A252" s="59"/>
      <c r="B252" s="59"/>
      <c r="C252" s="59"/>
      <c r="D252" s="60"/>
      <c r="E252" s="60"/>
      <c r="F252" s="60"/>
      <c r="G252" s="60"/>
      <c r="H252" s="60"/>
      <c r="I252" s="60"/>
      <c r="J252" s="60"/>
      <c r="K252" s="59"/>
      <c r="L252" s="59"/>
      <c r="M252" s="59"/>
      <c r="N252" s="59"/>
      <c r="O252" s="59"/>
      <c r="P252" s="59"/>
      <c r="Q252" s="59"/>
      <c r="R252" s="59"/>
      <c r="S252" s="59"/>
      <c r="T252" s="59"/>
      <c r="U252" s="59"/>
      <c r="V252" s="59"/>
      <c r="W252" s="59"/>
      <c r="X252" s="59"/>
      <c r="Y252" s="59"/>
      <c r="Z252" s="59"/>
    </row>
    <row r="253" spans="1:26" ht="15.75" customHeight="1" x14ac:dyDescent="0.25">
      <c r="A253" s="59"/>
      <c r="B253" s="59"/>
      <c r="C253" s="59"/>
      <c r="D253" s="60"/>
      <c r="E253" s="60"/>
      <c r="F253" s="60"/>
      <c r="G253" s="60"/>
      <c r="H253" s="60"/>
      <c r="I253" s="60"/>
      <c r="J253" s="60"/>
      <c r="K253" s="59"/>
      <c r="L253" s="59"/>
      <c r="M253" s="59"/>
      <c r="N253" s="59"/>
      <c r="O253" s="59"/>
      <c r="P253" s="59"/>
      <c r="Q253" s="59"/>
      <c r="R253" s="59"/>
      <c r="S253" s="59"/>
      <c r="T253" s="59"/>
      <c r="U253" s="59"/>
      <c r="V253" s="59"/>
      <c r="W253" s="59"/>
      <c r="X253" s="59"/>
      <c r="Y253" s="59"/>
      <c r="Z253" s="59"/>
    </row>
    <row r="254" spans="1:26" ht="15.75" customHeight="1" x14ac:dyDescent="0.25">
      <c r="A254" s="59"/>
      <c r="B254" s="59"/>
      <c r="C254" s="59"/>
      <c r="D254" s="60"/>
      <c r="E254" s="60"/>
      <c r="F254" s="60"/>
      <c r="G254" s="60"/>
      <c r="H254" s="60"/>
      <c r="I254" s="60"/>
      <c r="J254" s="60"/>
      <c r="K254" s="59"/>
      <c r="L254" s="59"/>
      <c r="M254" s="59"/>
      <c r="N254" s="59"/>
      <c r="O254" s="59"/>
      <c r="P254" s="59"/>
      <c r="Q254" s="59"/>
      <c r="R254" s="59"/>
      <c r="S254" s="59"/>
      <c r="T254" s="59"/>
      <c r="U254" s="59"/>
      <c r="V254" s="59"/>
      <c r="W254" s="59"/>
      <c r="X254" s="59"/>
      <c r="Y254" s="59"/>
      <c r="Z254" s="59"/>
    </row>
    <row r="255" spans="1:26" ht="15.75" customHeight="1" x14ac:dyDescent="0.25">
      <c r="A255" s="59"/>
      <c r="B255" s="59"/>
      <c r="C255" s="59"/>
      <c r="D255" s="60"/>
      <c r="E255" s="60"/>
      <c r="F255" s="60"/>
      <c r="G255" s="60"/>
      <c r="H255" s="60"/>
      <c r="I255" s="60"/>
      <c r="J255" s="60"/>
      <c r="K255" s="59"/>
      <c r="L255" s="59"/>
      <c r="M255" s="59"/>
      <c r="N255" s="59"/>
      <c r="O255" s="59"/>
      <c r="P255" s="59"/>
      <c r="Q255" s="59"/>
      <c r="R255" s="59"/>
      <c r="S255" s="59"/>
      <c r="T255" s="59"/>
      <c r="U255" s="59"/>
      <c r="V255" s="59"/>
      <c r="W255" s="59"/>
      <c r="X255" s="59"/>
      <c r="Y255" s="59"/>
      <c r="Z255" s="59"/>
    </row>
    <row r="256" spans="1:26" ht="15.75" customHeight="1" x14ac:dyDescent="0.25">
      <c r="A256" s="59"/>
      <c r="B256" s="59"/>
      <c r="C256" s="59"/>
      <c r="D256" s="60"/>
      <c r="E256" s="60"/>
      <c r="F256" s="60"/>
      <c r="G256" s="60"/>
      <c r="H256" s="60"/>
      <c r="I256" s="60"/>
      <c r="J256" s="60"/>
      <c r="K256" s="59"/>
      <c r="L256" s="59"/>
      <c r="M256" s="59"/>
      <c r="N256" s="59"/>
      <c r="O256" s="59"/>
      <c r="P256" s="59"/>
      <c r="Q256" s="59"/>
      <c r="R256" s="59"/>
      <c r="S256" s="59"/>
      <c r="T256" s="59"/>
      <c r="U256" s="59"/>
      <c r="V256" s="59"/>
      <c r="W256" s="59"/>
      <c r="X256" s="59"/>
      <c r="Y256" s="59"/>
      <c r="Z256" s="59"/>
    </row>
    <row r="257" spans="1:26" ht="15.75" customHeight="1" x14ac:dyDescent="0.25">
      <c r="A257" s="59"/>
      <c r="B257" s="59"/>
      <c r="C257" s="59"/>
      <c r="D257" s="60"/>
      <c r="E257" s="60"/>
      <c r="F257" s="60"/>
      <c r="G257" s="60"/>
      <c r="H257" s="60"/>
      <c r="I257" s="60"/>
      <c r="J257" s="60"/>
      <c r="K257" s="59"/>
      <c r="L257" s="59"/>
      <c r="M257" s="59"/>
      <c r="N257" s="59"/>
      <c r="O257" s="59"/>
      <c r="P257" s="59"/>
      <c r="Q257" s="59"/>
      <c r="R257" s="59"/>
      <c r="S257" s="59"/>
      <c r="T257" s="59"/>
      <c r="U257" s="59"/>
      <c r="V257" s="59"/>
      <c r="W257" s="59"/>
      <c r="X257" s="59"/>
      <c r="Y257" s="59"/>
      <c r="Z257" s="59"/>
    </row>
    <row r="258" spans="1:26" ht="15.75" customHeight="1" x14ac:dyDescent="0.25">
      <c r="A258" s="59"/>
      <c r="B258" s="59"/>
      <c r="C258" s="59"/>
      <c r="D258" s="60"/>
      <c r="E258" s="60"/>
      <c r="F258" s="60"/>
      <c r="G258" s="60"/>
      <c r="H258" s="60"/>
      <c r="I258" s="60"/>
      <c r="J258" s="60"/>
      <c r="K258" s="59"/>
      <c r="L258" s="59"/>
      <c r="M258" s="59"/>
      <c r="N258" s="59"/>
      <c r="O258" s="59"/>
      <c r="P258" s="59"/>
      <c r="Q258" s="59"/>
      <c r="R258" s="59"/>
      <c r="S258" s="59"/>
      <c r="T258" s="59"/>
      <c r="U258" s="59"/>
      <c r="V258" s="59"/>
      <c r="W258" s="59"/>
      <c r="X258" s="59"/>
      <c r="Y258" s="59"/>
      <c r="Z258" s="59"/>
    </row>
    <row r="259" spans="1:26" ht="15.75" customHeight="1" x14ac:dyDescent="0.25">
      <c r="A259" s="59"/>
      <c r="B259" s="59"/>
      <c r="C259" s="59"/>
      <c r="D259" s="60"/>
      <c r="E259" s="60"/>
      <c r="F259" s="60"/>
      <c r="G259" s="60"/>
      <c r="H259" s="60"/>
      <c r="I259" s="60"/>
      <c r="J259" s="60"/>
      <c r="K259" s="59"/>
      <c r="L259" s="59"/>
      <c r="M259" s="59"/>
      <c r="N259" s="59"/>
      <c r="O259" s="59"/>
      <c r="P259" s="59"/>
      <c r="Q259" s="59"/>
      <c r="R259" s="59"/>
      <c r="S259" s="59"/>
      <c r="T259" s="59"/>
      <c r="U259" s="59"/>
      <c r="V259" s="59"/>
      <c r="W259" s="59"/>
      <c r="X259" s="59"/>
      <c r="Y259" s="59"/>
      <c r="Z259" s="59"/>
    </row>
    <row r="260" spans="1:26" ht="15.75" customHeight="1" x14ac:dyDescent="0.25">
      <c r="A260" s="59"/>
      <c r="B260" s="59"/>
      <c r="C260" s="59"/>
      <c r="D260" s="60"/>
      <c r="E260" s="60"/>
      <c r="F260" s="60"/>
      <c r="G260" s="60"/>
      <c r="H260" s="60"/>
      <c r="I260" s="60"/>
      <c r="J260" s="60"/>
      <c r="K260" s="59"/>
      <c r="L260" s="59"/>
      <c r="M260" s="59"/>
      <c r="N260" s="59"/>
      <c r="O260" s="59"/>
      <c r="P260" s="59"/>
      <c r="Q260" s="59"/>
      <c r="R260" s="59"/>
      <c r="S260" s="59"/>
      <c r="T260" s="59"/>
      <c r="U260" s="59"/>
      <c r="V260" s="59"/>
      <c r="W260" s="59"/>
      <c r="X260" s="59"/>
      <c r="Y260" s="59"/>
      <c r="Z260" s="59"/>
    </row>
    <row r="261" spans="1:26" ht="15.75" customHeight="1" x14ac:dyDescent="0.25">
      <c r="A261" s="59"/>
      <c r="B261" s="59"/>
      <c r="C261" s="59"/>
      <c r="D261" s="60"/>
      <c r="E261" s="60"/>
      <c r="F261" s="60"/>
      <c r="G261" s="60"/>
      <c r="H261" s="60"/>
      <c r="I261" s="60"/>
      <c r="J261" s="60"/>
      <c r="K261" s="59"/>
      <c r="L261" s="59"/>
      <c r="M261" s="59"/>
      <c r="N261" s="59"/>
      <c r="O261" s="59"/>
      <c r="P261" s="59"/>
      <c r="Q261" s="59"/>
      <c r="R261" s="59"/>
      <c r="S261" s="59"/>
      <c r="T261" s="59"/>
      <c r="U261" s="59"/>
      <c r="V261" s="59"/>
      <c r="W261" s="59"/>
      <c r="X261" s="59"/>
      <c r="Y261" s="59"/>
      <c r="Z261" s="59"/>
    </row>
    <row r="262" spans="1:26" ht="15.75" customHeight="1" x14ac:dyDescent="0.25">
      <c r="A262" s="59"/>
      <c r="B262" s="59"/>
      <c r="C262" s="59"/>
      <c r="D262" s="60"/>
      <c r="E262" s="60"/>
      <c r="F262" s="60"/>
      <c r="G262" s="60"/>
      <c r="H262" s="60"/>
      <c r="I262" s="60"/>
      <c r="J262" s="60"/>
      <c r="K262" s="59"/>
      <c r="L262" s="59"/>
      <c r="M262" s="59"/>
      <c r="N262" s="59"/>
      <c r="O262" s="59"/>
      <c r="P262" s="59"/>
      <c r="Q262" s="59"/>
      <c r="R262" s="59"/>
      <c r="S262" s="59"/>
      <c r="T262" s="59"/>
      <c r="U262" s="59"/>
      <c r="V262" s="59"/>
      <c r="W262" s="59"/>
      <c r="X262" s="59"/>
      <c r="Y262" s="59"/>
      <c r="Z262" s="59"/>
    </row>
    <row r="263" spans="1:26" ht="15.75" customHeight="1" x14ac:dyDescent="0.25">
      <c r="A263" s="59"/>
      <c r="B263" s="59"/>
      <c r="C263" s="59"/>
      <c r="D263" s="60"/>
      <c r="E263" s="60"/>
      <c r="F263" s="60"/>
      <c r="G263" s="60"/>
      <c r="H263" s="60"/>
      <c r="I263" s="60"/>
      <c r="J263" s="60"/>
      <c r="K263" s="59"/>
      <c r="L263" s="59"/>
      <c r="M263" s="59"/>
      <c r="N263" s="59"/>
      <c r="O263" s="59"/>
      <c r="P263" s="59"/>
      <c r="Q263" s="59"/>
      <c r="R263" s="59"/>
      <c r="S263" s="59"/>
      <c r="T263" s="59"/>
      <c r="U263" s="59"/>
      <c r="V263" s="59"/>
      <c r="W263" s="59"/>
      <c r="X263" s="59"/>
      <c r="Y263" s="59"/>
      <c r="Z263" s="59"/>
    </row>
    <row r="264" spans="1:26" ht="15.75" customHeight="1" x14ac:dyDescent="0.25">
      <c r="A264" s="59"/>
      <c r="B264" s="59"/>
      <c r="C264" s="59"/>
      <c r="D264" s="60"/>
      <c r="E264" s="60"/>
      <c r="F264" s="60"/>
      <c r="G264" s="60"/>
      <c r="H264" s="60"/>
      <c r="I264" s="60"/>
      <c r="J264" s="60"/>
      <c r="K264" s="59"/>
      <c r="L264" s="59"/>
      <c r="M264" s="59"/>
      <c r="N264" s="59"/>
      <c r="O264" s="59"/>
      <c r="P264" s="59"/>
      <c r="Q264" s="59"/>
      <c r="R264" s="59"/>
      <c r="S264" s="59"/>
      <c r="T264" s="59"/>
      <c r="U264" s="59"/>
      <c r="V264" s="59"/>
      <c r="W264" s="59"/>
      <c r="X264" s="59"/>
      <c r="Y264" s="59"/>
      <c r="Z264" s="59"/>
    </row>
    <row r="265" spans="1:26" ht="15.75" customHeight="1" x14ac:dyDescent="0.25">
      <c r="A265" s="59"/>
      <c r="B265" s="59"/>
      <c r="C265" s="59"/>
      <c r="D265" s="60"/>
      <c r="E265" s="60"/>
      <c r="F265" s="60"/>
      <c r="G265" s="60"/>
      <c r="H265" s="60"/>
      <c r="I265" s="60"/>
      <c r="J265" s="60"/>
      <c r="K265" s="59"/>
      <c r="L265" s="59"/>
      <c r="M265" s="59"/>
      <c r="N265" s="59"/>
      <c r="O265" s="59"/>
      <c r="P265" s="59"/>
      <c r="Q265" s="59"/>
      <c r="R265" s="59"/>
      <c r="S265" s="59"/>
      <c r="T265" s="59"/>
      <c r="U265" s="59"/>
      <c r="V265" s="59"/>
      <c r="W265" s="59"/>
      <c r="X265" s="59"/>
      <c r="Y265" s="59"/>
      <c r="Z265" s="59"/>
    </row>
    <row r="266" spans="1:26" ht="15.75" customHeight="1" x14ac:dyDescent="0.25">
      <c r="A266" s="59"/>
      <c r="B266" s="59"/>
      <c r="C266" s="59"/>
      <c r="D266" s="60"/>
      <c r="E266" s="60"/>
      <c r="F266" s="60"/>
      <c r="G266" s="60"/>
      <c r="H266" s="60"/>
      <c r="I266" s="60"/>
      <c r="J266" s="60"/>
      <c r="K266" s="59"/>
      <c r="L266" s="59"/>
      <c r="M266" s="59"/>
      <c r="N266" s="59"/>
      <c r="O266" s="59"/>
      <c r="P266" s="59"/>
      <c r="Q266" s="59"/>
      <c r="R266" s="59"/>
      <c r="S266" s="59"/>
      <c r="T266" s="59"/>
      <c r="U266" s="59"/>
      <c r="V266" s="59"/>
      <c r="W266" s="59"/>
      <c r="X266" s="59"/>
      <c r="Y266" s="59"/>
      <c r="Z266" s="59"/>
    </row>
    <row r="267" spans="1:26" ht="15.75" customHeight="1" x14ac:dyDescent="0.25">
      <c r="A267" s="59"/>
      <c r="B267" s="59"/>
      <c r="C267" s="59"/>
      <c r="D267" s="60"/>
      <c r="E267" s="60"/>
      <c r="F267" s="60"/>
      <c r="G267" s="60"/>
      <c r="H267" s="60"/>
      <c r="I267" s="60"/>
      <c r="J267" s="60"/>
      <c r="K267" s="59"/>
      <c r="L267" s="59"/>
      <c r="M267" s="59"/>
      <c r="N267" s="59"/>
      <c r="O267" s="59"/>
      <c r="P267" s="59"/>
      <c r="Q267" s="59"/>
      <c r="R267" s="59"/>
      <c r="S267" s="59"/>
      <c r="T267" s="59"/>
      <c r="U267" s="59"/>
      <c r="V267" s="59"/>
      <c r="W267" s="59"/>
      <c r="X267" s="59"/>
      <c r="Y267" s="59"/>
      <c r="Z267" s="59"/>
    </row>
    <row r="268" spans="1:26" ht="15.75" customHeight="1" x14ac:dyDescent="0.25">
      <c r="A268" s="59"/>
      <c r="B268" s="59"/>
      <c r="C268" s="59"/>
      <c r="D268" s="60"/>
      <c r="E268" s="60"/>
      <c r="F268" s="60"/>
      <c r="G268" s="60"/>
      <c r="H268" s="60"/>
      <c r="I268" s="60"/>
      <c r="J268" s="60"/>
      <c r="K268" s="59"/>
      <c r="L268" s="59"/>
      <c r="M268" s="59"/>
      <c r="N268" s="59"/>
      <c r="O268" s="59"/>
      <c r="P268" s="59"/>
      <c r="Q268" s="59"/>
      <c r="R268" s="59"/>
      <c r="S268" s="59"/>
      <c r="T268" s="59"/>
      <c r="U268" s="59"/>
      <c r="V268" s="59"/>
      <c r="W268" s="59"/>
      <c r="X268" s="59"/>
      <c r="Y268" s="59"/>
      <c r="Z268" s="59"/>
    </row>
    <row r="269" spans="1:26" ht="15.75" customHeight="1" x14ac:dyDescent="0.25">
      <c r="A269" s="59"/>
      <c r="B269" s="59"/>
      <c r="C269" s="59"/>
      <c r="D269" s="60"/>
      <c r="E269" s="60"/>
      <c r="F269" s="60"/>
      <c r="G269" s="60"/>
      <c r="H269" s="60"/>
      <c r="I269" s="60"/>
      <c r="J269" s="60"/>
      <c r="K269" s="59"/>
      <c r="L269" s="59"/>
      <c r="M269" s="59"/>
      <c r="N269" s="59"/>
      <c r="O269" s="59"/>
      <c r="P269" s="59"/>
      <c r="Q269" s="59"/>
      <c r="R269" s="59"/>
      <c r="S269" s="59"/>
      <c r="T269" s="59"/>
      <c r="U269" s="59"/>
      <c r="V269" s="59"/>
      <c r="W269" s="59"/>
      <c r="X269" s="59"/>
      <c r="Y269" s="59"/>
      <c r="Z269" s="59"/>
    </row>
    <row r="270" spans="1:26" ht="15.75" customHeight="1" x14ac:dyDescent="0.25">
      <c r="A270" s="59"/>
      <c r="B270" s="59"/>
      <c r="C270" s="59"/>
      <c r="D270" s="60"/>
      <c r="E270" s="60"/>
      <c r="F270" s="60"/>
      <c r="G270" s="60"/>
      <c r="H270" s="60"/>
      <c r="I270" s="60"/>
      <c r="J270" s="60"/>
      <c r="K270" s="59"/>
      <c r="L270" s="59"/>
      <c r="M270" s="59"/>
      <c r="N270" s="59"/>
      <c r="O270" s="59"/>
      <c r="P270" s="59"/>
      <c r="Q270" s="59"/>
      <c r="R270" s="59"/>
      <c r="S270" s="59"/>
      <c r="T270" s="59"/>
      <c r="U270" s="59"/>
      <c r="V270" s="59"/>
      <c r="W270" s="59"/>
      <c r="X270" s="59"/>
      <c r="Y270" s="59"/>
      <c r="Z270" s="59"/>
    </row>
    <row r="271" spans="1:26" ht="15.75" customHeight="1" x14ac:dyDescent="0.25">
      <c r="A271" s="59"/>
      <c r="B271" s="59"/>
      <c r="C271" s="59"/>
      <c r="D271" s="60"/>
      <c r="E271" s="60"/>
      <c r="F271" s="60"/>
      <c r="G271" s="60"/>
      <c r="H271" s="60"/>
      <c r="I271" s="60"/>
      <c r="J271" s="60"/>
      <c r="K271" s="59"/>
      <c r="L271" s="59"/>
      <c r="M271" s="59"/>
      <c r="N271" s="59"/>
      <c r="O271" s="59"/>
      <c r="P271" s="59"/>
      <c r="Q271" s="59"/>
      <c r="R271" s="59"/>
      <c r="S271" s="59"/>
      <c r="T271" s="59"/>
      <c r="U271" s="59"/>
      <c r="V271" s="59"/>
      <c r="W271" s="59"/>
      <c r="X271" s="59"/>
      <c r="Y271" s="59"/>
      <c r="Z271" s="59"/>
    </row>
    <row r="272" spans="1:26" ht="15.75" customHeight="1" x14ac:dyDescent="0.25">
      <c r="A272" s="59"/>
      <c r="B272" s="59"/>
      <c r="C272" s="59"/>
      <c r="D272" s="60"/>
      <c r="E272" s="60"/>
      <c r="F272" s="60"/>
      <c r="G272" s="60"/>
      <c r="H272" s="60"/>
      <c r="I272" s="60"/>
      <c r="J272" s="60"/>
      <c r="K272" s="59"/>
      <c r="L272" s="59"/>
      <c r="M272" s="59"/>
      <c r="N272" s="59"/>
      <c r="O272" s="59"/>
      <c r="P272" s="59"/>
      <c r="Q272" s="59"/>
      <c r="R272" s="59"/>
      <c r="S272" s="59"/>
      <c r="T272" s="59"/>
      <c r="U272" s="59"/>
      <c r="V272" s="59"/>
      <c r="W272" s="59"/>
      <c r="X272" s="59"/>
      <c r="Y272" s="59"/>
      <c r="Z272" s="59"/>
    </row>
    <row r="273" spans="1:26" ht="15.75" customHeight="1" x14ac:dyDescent="0.25">
      <c r="A273" s="59"/>
      <c r="B273" s="59"/>
      <c r="C273" s="59"/>
      <c r="D273" s="60"/>
      <c r="E273" s="60"/>
      <c r="F273" s="60"/>
      <c r="G273" s="60"/>
      <c r="H273" s="60"/>
      <c r="I273" s="60"/>
      <c r="J273" s="60"/>
      <c r="K273" s="59"/>
      <c r="L273" s="59"/>
      <c r="M273" s="59"/>
      <c r="N273" s="59"/>
      <c r="O273" s="59"/>
      <c r="P273" s="59"/>
      <c r="Q273" s="59"/>
      <c r="R273" s="59"/>
      <c r="S273" s="59"/>
      <c r="T273" s="59"/>
      <c r="U273" s="59"/>
      <c r="V273" s="59"/>
      <c r="W273" s="59"/>
      <c r="X273" s="59"/>
      <c r="Y273" s="59"/>
      <c r="Z273" s="59"/>
    </row>
    <row r="274" spans="1:26" ht="15.75" customHeight="1" x14ac:dyDescent="0.25">
      <c r="A274" s="59"/>
      <c r="B274" s="59"/>
      <c r="C274" s="59"/>
      <c r="D274" s="60"/>
      <c r="E274" s="60"/>
      <c r="F274" s="60"/>
      <c r="G274" s="60"/>
      <c r="H274" s="60"/>
      <c r="I274" s="60"/>
      <c r="J274" s="60"/>
      <c r="K274" s="59"/>
      <c r="L274" s="59"/>
      <c r="M274" s="59"/>
      <c r="N274" s="59"/>
      <c r="O274" s="59"/>
      <c r="P274" s="59"/>
      <c r="Q274" s="59"/>
      <c r="R274" s="59"/>
      <c r="S274" s="59"/>
      <c r="T274" s="59"/>
      <c r="U274" s="59"/>
      <c r="V274" s="59"/>
      <c r="W274" s="59"/>
      <c r="X274" s="59"/>
      <c r="Y274" s="59"/>
      <c r="Z274" s="59"/>
    </row>
    <row r="275" spans="1:26" ht="15.75" customHeight="1" x14ac:dyDescent="0.25">
      <c r="A275" s="59"/>
      <c r="B275" s="59"/>
      <c r="C275" s="59"/>
      <c r="D275" s="60"/>
      <c r="E275" s="60"/>
      <c r="F275" s="60"/>
      <c r="G275" s="60"/>
      <c r="H275" s="60"/>
      <c r="I275" s="60"/>
      <c r="J275" s="60"/>
      <c r="K275" s="59"/>
      <c r="L275" s="59"/>
      <c r="M275" s="59"/>
      <c r="N275" s="59"/>
      <c r="O275" s="59"/>
      <c r="P275" s="59"/>
      <c r="Q275" s="59"/>
      <c r="R275" s="59"/>
      <c r="S275" s="59"/>
      <c r="T275" s="59"/>
      <c r="U275" s="59"/>
      <c r="V275" s="59"/>
      <c r="W275" s="59"/>
      <c r="X275" s="59"/>
      <c r="Y275" s="59"/>
      <c r="Z275" s="59"/>
    </row>
    <row r="276" spans="1:26" ht="15.75" customHeight="1" x14ac:dyDescent="0.25">
      <c r="A276" s="59"/>
      <c r="B276" s="59"/>
      <c r="C276" s="59"/>
      <c r="D276" s="60"/>
      <c r="E276" s="60"/>
      <c r="F276" s="60"/>
      <c r="G276" s="60"/>
      <c r="H276" s="60"/>
      <c r="I276" s="60"/>
      <c r="J276" s="60"/>
      <c r="K276" s="59"/>
      <c r="L276" s="59"/>
      <c r="M276" s="59"/>
      <c r="N276" s="59"/>
      <c r="O276" s="59"/>
      <c r="P276" s="59"/>
      <c r="Q276" s="59"/>
      <c r="R276" s="59"/>
      <c r="S276" s="59"/>
      <c r="T276" s="59"/>
      <c r="U276" s="59"/>
      <c r="V276" s="59"/>
      <c r="W276" s="59"/>
      <c r="X276" s="59"/>
      <c r="Y276" s="59"/>
      <c r="Z276" s="59"/>
    </row>
    <row r="277" spans="1:26" ht="15.75" customHeight="1" x14ac:dyDescent="0.25">
      <c r="A277" s="59"/>
      <c r="B277" s="59"/>
      <c r="C277" s="59"/>
      <c r="D277" s="60"/>
      <c r="E277" s="60"/>
      <c r="F277" s="60"/>
      <c r="G277" s="60"/>
      <c r="H277" s="60"/>
      <c r="I277" s="60"/>
      <c r="J277" s="60"/>
      <c r="K277" s="59"/>
      <c r="L277" s="59"/>
      <c r="M277" s="59"/>
      <c r="N277" s="59"/>
      <c r="O277" s="59"/>
      <c r="P277" s="59"/>
      <c r="Q277" s="59"/>
      <c r="R277" s="59"/>
      <c r="S277" s="59"/>
      <c r="T277" s="59"/>
      <c r="U277" s="59"/>
      <c r="V277" s="59"/>
      <c r="W277" s="59"/>
      <c r="X277" s="59"/>
      <c r="Y277" s="59"/>
      <c r="Z277" s="59"/>
    </row>
    <row r="278" spans="1:26" ht="15.75" customHeight="1" x14ac:dyDescent="0.25">
      <c r="A278" s="59"/>
      <c r="B278" s="59"/>
      <c r="C278" s="59"/>
      <c r="D278" s="60"/>
      <c r="E278" s="60"/>
      <c r="F278" s="60"/>
      <c r="G278" s="60"/>
      <c r="H278" s="60"/>
      <c r="I278" s="60"/>
      <c r="J278" s="60"/>
      <c r="K278" s="59"/>
      <c r="L278" s="59"/>
      <c r="M278" s="59"/>
      <c r="N278" s="59"/>
      <c r="O278" s="59"/>
      <c r="P278" s="59"/>
      <c r="Q278" s="59"/>
      <c r="R278" s="59"/>
      <c r="S278" s="59"/>
      <c r="T278" s="59"/>
      <c r="U278" s="59"/>
      <c r="V278" s="59"/>
      <c r="W278" s="59"/>
      <c r="X278" s="59"/>
      <c r="Y278" s="59"/>
      <c r="Z278" s="59"/>
    </row>
    <row r="279" spans="1:26" ht="15.75" customHeight="1" x14ac:dyDescent="0.25">
      <c r="A279" s="59"/>
      <c r="B279" s="59"/>
      <c r="C279" s="59"/>
      <c r="D279" s="60"/>
      <c r="E279" s="60"/>
      <c r="F279" s="60"/>
      <c r="G279" s="60"/>
      <c r="H279" s="60"/>
      <c r="I279" s="60"/>
      <c r="J279" s="60"/>
      <c r="K279" s="59"/>
      <c r="L279" s="59"/>
      <c r="M279" s="59"/>
      <c r="N279" s="59"/>
      <c r="O279" s="59"/>
      <c r="P279" s="59"/>
      <c r="Q279" s="59"/>
      <c r="R279" s="59"/>
      <c r="S279" s="59"/>
      <c r="T279" s="59"/>
      <c r="U279" s="59"/>
      <c r="V279" s="59"/>
      <c r="W279" s="59"/>
      <c r="X279" s="59"/>
      <c r="Y279" s="59"/>
      <c r="Z279" s="59"/>
    </row>
    <row r="280" spans="1:26" ht="15.75" customHeight="1" x14ac:dyDescent="0.25">
      <c r="A280" s="59"/>
      <c r="B280" s="59"/>
      <c r="C280" s="59"/>
      <c r="D280" s="60"/>
      <c r="E280" s="60"/>
      <c r="F280" s="60"/>
      <c r="G280" s="60"/>
      <c r="H280" s="60"/>
      <c r="I280" s="60"/>
      <c r="J280" s="60"/>
      <c r="K280" s="59"/>
      <c r="L280" s="59"/>
      <c r="M280" s="59"/>
      <c r="N280" s="59"/>
      <c r="O280" s="59"/>
      <c r="P280" s="59"/>
      <c r="Q280" s="59"/>
      <c r="R280" s="59"/>
      <c r="S280" s="59"/>
      <c r="T280" s="59"/>
      <c r="U280" s="59"/>
      <c r="V280" s="59"/>
      <c r="W280" s="59"/>
      <c r="X280" s="59"/>
      <c r="Y280" s="59"/>
      <c r="Z280" s="59"/>
    </row>
    <row r="281" spans="1:26" ht="15.75" customHeight="1" x14ac:dyDescent="0.25">
      <c r="A281" s="59"/>
      <c r="B281" s="59"/>
      <c r="C281" s="59"/>
      <c r="D281" s="60"/>
      <c r="E281" s="60"/>
      <c r="F281" s="60"/>
      <c r="G281" s="60"/>
      <c r="H281" s="60"/>
      <c r="I281" s="60"/>
      <c r="J281" s="60"/>
      <c r="K281" s="59"/>
      <c r="L281" s="59"/>
      <c r="M281" s="59"/>
      <c r="N281" s="59"/>
      <c r="O281" s="59"/>
      <c r="P281" s="59"/>
      <c r="Q281" s="59"/>
      <c r="R281" s="59"/>
      <c r="S281" s="59"/>
      <c r="T281" s="59"/>
      <c r="U281" s="59"/>
      <c r="V281" s="59"/>
      <c r="W281" s="59"/>
      <c r="X281" s="59"/>
      <c r="Y281" s="59"/>
      <c r="Z281" s="59"/>
    </row>
    <row r="282" spans="1:26" ht="15.75" customHeight="1" x14ac:dyDescent="0.25">
      <c r="A282" s="59"/>
      <c r="B282" s="59"/>
      <c r="C282" s="59"/>
      <c r="D282" s="60"/>
      <c r="E282" s="60"/>
      <c r="F282" s="60"/>
      <c r="G282" s="60"/>
      <c r="H282" s="60"/>
      <c r="I282" s="60"/>
      <c r="J282" s="60"/>
      <c r="K282" s="59"/>
      <c r="L282" s="59"/>
      <c r="M282" s="59"/>
      <c r="N282" s="59"/>
      <c r="O282" s="59"/>
      <c r="P282" s="59"/>
      <c r="Q282" s="59"/>
      <c r="R282" s="59"/>
      <c r="S282" s="59"/>
      <c r="T282" s="59"/>
      <c r="U282" s="59"/>
      <c r="V282" s="59"/>
      <c r="W282" s="59"/>
      <c r="X282" s="59"/>
      <c r="Y282" s="59"/>
      <c r="Z282" s="59"/>
    </row>
    <row r="283" spans="1:26" ht="15.75" customHeight="1" x14ac:dyDescent="0.25">
      <c r="A283" s="59"/>
      <c r="B283" s="59"/>
      <c r="C283" s="59"/>
      <c r="D283" s="60"/>
      <c r="E283" s="60"/>
      <c r="F283" s="60"/>
      <c r="G283" s="60"/>
      <c r="H283" s="60"/>
      <c r="I283" s="60"/>
      <c r="J283" s="60"/>
      <c r="K283" s="59"/>
      <c r="L283" s="59"/>
      <c r="M283" s="59"/>
      <c r="N283" s="59"/>
      <c r="O283" s="59"/>
      <c r="P283" s="59"/>
      <c r="Q283" s="59"/>
      <c r="R283" s="59"/>
      <c r="S283" s="59"/>
      <c r="T283" s="59"/>
      <c r="U283" s="59"/>
      <c r="V283" s="59"/>
      <c r="W283" s="59"/>
      <c r="X283" s="59"/>
      <c r="Y283" s="59"/>
      <c r="Z283" s="59"/>
    </row>
    <row r="284" spans="1:26" ht="15.75" customHeight="1" x14ac:dyDescent="0.25">
      <c r="A284" s="59"/>
      <c r="B284" s="59"/>
      <c r="C284" s="59"/>
      <c r="D284" s="60"/>
      <c r="E284" s="60"/>
      <c r="F284" s="60"/>
      <c r="G284" s="60"/>
      <c r="H284" s="60"/>
      <c r="I284" s="60"/>
      <c r="J284" s="60"/>
      <c r="K284" s="59"/>
      <c r="L284" s="59"/>
      <c r="M284" s="59"/>
      <c r="N284" s="59"/>
      <c r="O284" s="59"/>
      <c r="P284" s="59"/>
      <c r="Q284" s="59"/>
      <c r="R284" s="59"/>
      <c r="S284" s="59"/>
      <c r="T284" s="59"/>
      <c r="U284" s="59"/>
      <c r="V284" s="59"/>
      <c r="W284" s="59"/>
      <c r="X284" s="59"/>
      <c r="Y284" s="59"/>
      <c r="Z284" s="59"/>
    </row>
    <row r="285" spans="1:26" ht="15.75" customHeight="1" x14ac:dyDescent="0.25">
      <c r="A285" s="59"/>
      <c r="B285" s="59"/>
      <c r="C285" s="59"/>
      <c r="D285" s="60"/>
      <c r="E285" s="60"/>
      <c r="F285" s="60"/>
      <c r="G285" s="60"/>
      <c r="H285" s="60"/>
      <c r="I285" s="60"/>
      <c r="J285" s="60"/>
      <c r="K285" s="59"/>
      <c r="L285" s="59"/>
      <c r="M285" s="59"/>
      <c r="N285" s="59"/>
      <c r="O285" s="59"/>
      <c r="P285" s="59"/>
      <c r="Q285" s="59"/>
      <c r="R285" s="59"/>
      <c r="S285" s="59"/>
      <c r="T285" s="59"/>
      <c r="U285" s="59"/>
      <c r="V285" s="59"/>
      <c r="W285" s="59"/>
      <c r="X285" s="59"/>
      <c r="Y285" s="59"/>
      <c r="Z285" s="59"/>
    </row>
    <row r="286" spans="1:26" ht="15.75" customHeight="1" x14ac:dyDescent="0.25">
      <c r="A286" s="59"/>
      <c r="B286" s="59"/>
      <c r="C286" s="59"/>
      <c r="D286" s="60"/>
      <c r="E286" s="60"/>
      <c r="F286" s="60"/>
      <c r="G286" s="60"/>
      <c r="H286" s="60"/>
      <c r="I286" s="60"/>
      <c r="J286" s="60"/>
      <c r="K286" s="59"/>
      <c r="L286" s="59"/>
      <c r="M286" s="59"/>
      <c r="N286" s="59"/>
      <c r="O286" s="59"/>
      <c r="P286" s="59"/>
      <c r="Q286" s="59"/>
      <c r="R286" s="59"/>
      <c r="S286" s="59"/>
      <c r="T286" s="59"/>
      <c r="U286" s="59"/>
      <c r="V286" s="59"/>
      <c r="W286" s="59"/>
      <c r="X286" s="59"/>
      <c r="Y286" s="59"/>
      <c r="Z286" s="59"/>
    </row>
    <row r="287" spans="1:26" ht="15.75" customHeight="1" x14ac:dyDescent="0.25">
      <c r="A287" s="59"/>
      <c r="B287" s="59"/>
      <c r="C287" s="59"/>
      <c r="D287" s="60"/>
      <c r="E287" s="60"/>
      <c r="F287" s="60"/>
      <c r="G287" s="60"/>
      <c r="H287" s="60"/>
      <c r="I287" s="60"/>
      <c r="J287" s="60"/>
      <c r="K287" s="59"/>
      <c r="L287" s="59"/>
      <c r="M287" s="59"/>
      <c r="N287" s="59"/>
      <c r="O287" s="59"/>
      <c r="P287" s="59"/>
      <c r="Q287" s="59"/>
      <c r="R287" s="59"/>
      <c r="S287" s="59"/>
      <c r="T287" s="59"/>
      <c r="U287" s="59"/>
      <c r="V287" s="59"/>
      <c r="W287" s="59"/>
      <c r="X287" s="59"/>
      <c r="Y287" s="59"/>
      <c r="Z287" s="59"/>
    </row>
    <row r="288" spans="1:26" ht="15.75" customHeight="1" x14ac:dyDescent="0.25">
      <c r="A288" s="59"/>
      <c r="B288" s="59"/>
      <c r="C288" s="59"/>
      <c r="D288" s="60"/>
      <c r="E288" s="60"/>
      <c r="F288" s="60"/>
      <c r="G288" s="60"/>
      <c r="H288" s="60"/>
      <c r="I288" s="60"/>
      <c r="J288" s="60"/>
      <c r="K288" s="59"/>
      <c r="L288" s="59"/>
      <c r="M288" s="59"/>
      <c r="N288" s="59"/>
      <c r="O288" s="59"/>
      <c r="P288" s="59"/>
      <c r="Q288" s="59"/>
      <c r="R288" s="59"/>
      <c r="S288" s="59"/>
      <c r="T288" s="59"/>
      <c r="U288" s="59"/>
      <c r="V288" s="59"/>
      <c r="W288" s="59"/>
      <c r="X288" s="59"/>
      <c r="Y288" s="59"/>
      <c r="Z288" s="59"/>
    </row>
    <row r="289" spans="1:26" ht="15.75" customHeight="1" x14ac:dyDescent="0.25">
      <c r="A289" s="59"/>
      <c r="B289" s="59"/>
      <c r="C289" s="59"/>
      <c r="D289" s="60"/>
      <c r="E289" s="60"/>
      <c r="F289" s="60"/>
      <c r="G289" s="60"/>
      <c r="H289" s="60"/>
      <c r="I289" s="60"/>
      <c r="J289" s="60"/>
      <c r="K289" s="59"/>
      <c r="L289" s="59"/>
      <c r="M289" s="59"/>
      <c r="N289" s="59"/>
      <c r="O289" s="59"/>
      <c r="P289" s="59"/>
      <c r="Q289" s="59"/>
      <c r="R289" s="59"/>
      <c r="S289" s="59"/>
      <c r="T289" s="59"/>
      <c r="U289" s="59"/>
      <c r="V289" s="59"/>
      <c r="W289" s="59"/>
      <c r="X289" s="59"/>
      <c r="Y289" s="59"/>
      <c r="Z289" s="59"/>
    </row>
    <row r="290" spans="1:26" ht="15.75" customHeight="1" x14ac:dyDescent="0.25">
      <c r="A290" s="59"/>
      <c r="B290" s="59"/>
      <c r="C290" s="59"/>
      <c r="D290" s="60"/>
      <c r="E290" s="60"/>
      <c r="F290" s="60"/>
      <c r="G290" s="60"/>
      <c r="H290" s="60"/>
      <c r="I290" s="60"/>
      <c r="J290" s="60"/>
      <c r="K290" s="59"/>
      <c r="L290" s="59"/>
      <c r="M290" s="59"/>
      <c r="N290" s="59"/>
      <c r="O290" s="59"/>
      <c r="P290" s="59"/>
      <c r="Q290" s="59"/>
      <c r="R290" s="59"/>
      <c r="S290" s="59"/>
      <c r="T290" s="59"/>
      <c r="U290" s="59"/>
      <c r="V290" s="59"/>
      <c r="W290" s="59"/>
      <c r="X290" s="59"/>
      <c r="Y290" s="59"/>
      <c r="Z290" s="59"/>
    </row>
    <row r="291" spans="1:26" ht="15.75" customHeight="1" x14ac:dyDescent="0.25">
      <c r="A291" s="59"/>
      <c r="B291" s="59"/>
      <c r="C291" s="59"/>
      <c r="D291" s="60"/>
      <c r="E291" s="60"/>
      <c r="F291" s="60"/>
      <c r="G291" s="60"/>
      <c r="H291" s="60"/>
      <c r="I291" s="60"/>
      <c r="J291" s="60"/>
      <c r="K291" s="59"/>
      <c r="L291" s="59"/>
      <c r="M291" s="59"/>
      <c r="N291" s="59"/>
      <c r="O291" s="59"/>
      <c r="P291" s="59"/>
      <c r="Q291" s="59"/>
      <c r="R291" s="59"/>
      <c r="S291" s="59"/>
      <c r="T291" s="59"/>
      <c r="U291" s="59"/>
      <c r="V291" s="59"/>
      <c r="W291" s="59"/>
      <c r="X291" s="59"/>
      <c r="Y291" s="59"/>
      <c r="Z291" s="59"/>
    </row>
    <row r="292" spans="1:26" ht="15.75" customHeight="1" x14ac:dyDescent="0.25">
      <c r="A292" s="59"/>
      <c r="B292" s="59"/>
      <c r="C292" s="59"/>
      <c r="D292" s="60"/>
      <c r="E292" s="60"/>
      <c r="F292" s="60"/>
      <c r="G292" s="60"/>
      <c r="H292" s="60"/>
      <c r="I292" s="60"/>
      <c r="J292" s="60"/>
      <c r="K292" s="59"/>
      <c r="L292" s="59"/>
      <c r="M292" s="59"/>
      <c r="N292" s="59"/>
      <c r="O292" s="59"/>
      <c r="P292" s="59"/>
      <c r="Q292" s="59"/>
      <c r="R292" s="59"/>
      <c r="S292" s="59"/>
      <c r="T292" s="59"/>
      <c r="U292" s="59"/>
      <c r="V292" s="59"/>
      <c r="W292" s="59"/>
      <c r="X292" s="59"/>
      <c r="Y292" s="59"/>
      <c r="Z292" s="59"/>
    </row>
    <row r="293" spans="1:26" ht="15.75" customHeight="1" x14ac:dyDescent="0.25">
      <c r="A293" s="59"/>
      <c r="B293" s="59"/>
      <c r="C293" s="59"/>
      <c r="D293" s="60"/>
      <c r="E293" s="60"/>
      <c r="F293" s="60"/>
      <c r="G293" s="60"/>
      <c r="H293" s="60"/>
      <c r="I293" s="60"/>
      <c r="J293" s="60"/>
      <c r="K293" s="59"/>
      <c r="L293" s="59"/>
      <c r="M293" s="59"/>
      <c r="N293" s="59"/>
      <c r="O293" s="59"/>
      <c r="P293" s="59"/>
      <c r="Q293" s="59"/>
      <c r="R293" s="59"/>
      <c r="S293" s="59"/>
      <c r="T293" s="59"/>
      <c r="U293" s="59"/>
      <c r="V293" s="59"/>
      <c r="W293" s="59"/>
      <c r="X293" s="59"/>
      <c r="Y293" s="59"/>
      <c r="Z293" s="59"/>
    </row>
    <row r="294" spans="1:26" ht="15.75" customHeight="1" x14ac:dyDescent="0.25">
      <c r="A294" s="59"/>
      <c r="B294" s="59"/>
      <c r="C294" s="59"/>
      <c r="D294" s="60"/>
      <c r="E294" s="60"/>
      <c r="F294" s="60"/>
      <c r="G294" s="60"/>
      <c r="H294" s="60"/>
      <c r="I294" s="60"/>
      <c r="J294" s="60"/>
      <c r="K294" s="59"/>
      <c r="L294" s="59"/>
      <c r="M294" s="59"/>
      <c r="N294" s="59"/>
      <c r="O294" s="59"/>
      <c r="P294" s="59"/>
      <c r="Q294" s="59"/>
      <c r="R294" s="59"/>
      <c r="S294" s="59"/>
      <c r="T294" s="59"/>
      <c r="U294" s="59"/>
      <c r="V294" s="59"/>
      <c r="W294" s="59"/>
      <c r="X294" s="59"/>
      <c r="Y294" s="59"/>
      <c r="Z294" s="59"/>
    </row>
    <row r="295" spans="1:26" ht="15.75" customHeight="1" x14ac:dyDescent="0.25">
      <c r="A295" s="59"/>
      <c r="B295" s="59"/>
      <c r="C295" s="59"/>
      <c r="D295" s="60"/>
      <c r="E295" s="60"/>
      <c r="F295" s="60"/>
      <c r="G295" s="60"/>
      <c r="H295" s="60"/>
      <c r="I295" s="60"/>
      <c r="J295" s="60"/>
      <c r="K295" s="59"/>
      <c r="L295" s="59"/>
      <c r="M295" s="59"/>
      <c r="N295" s="59"/>
      <c r="O295" s="59"/>
      <c r="P295" s="59"/>
      <c r="Q295" s="59"/>
      <c r="R295" s="59"/>
      <c r="S295" s="59"/>
      <c r="T295" s="59"/>
      <c r="U295" s="59"/>
      <c r="V295" s="59"/>
      <c r="W295" s="59"/>
      <c r="X295" s="59"/>
      <c r="Y295" s="59"/>
      <c r="Z295" s="59"/>
    </row>
    <row r="296" spans="1:26" ht="15.75" customHeight="1" x14ac:dyDescent="0.25">
      <c r="A296" s="59"/>
      <c r="B296" s="59"/>
      <c r="C296" s="59"/>
      <c r="D296" s="60"/>
      <c r="E296" s="60"/>
      <c r="F296" s="60"/>
      <c r="G296" s="60"/>
      <c r="H296" s="60"/>
      <c r="I296" s="60"/>
      <c r="J296" s="60"/>
      <c r="K296" s="59"/>
      <c r="L296" s="59"/>
      <c r="M296" s="59"/>
      <c r="N296" s="59"/>
      <c r="O296" s="59"/>
      <c r="P296" s="59"/>
      <c r="Q296" s="59"/>
      <c r="R296" s="59"/>
      <c r="S296" s="59"/>
      <c r="T296" s="59"/>
      <c r="U296" s="59"/>
      <c r="V296" s="59"/>
      <c r="W296" s="59"/>
      <c r="X296" s="59"/>
      <c r="Y296" s="59"/>
      <c r="Z296" s="59"/>
    </row>
    <row r="297" spans="1:26" ht="15.75" customHeight="1" x14ac:dyDescent="0.25">
      <c r="A297" s="59"/>
      <c r="B297" s="59"/>
      <c r="C297" s="59"/>
      <c r="D297" s="60"/>
      <c r="E297" s="60"/>
      <c r="F297" s="60"/>
      <c r="G297" s="60"/>
      <c r="H297" s="60"/>
      <c r="I297" s="60"/>
      <c r="J297" s="60"/>
      <c r="K297" s="59"/>
      <c r="L297" s="59"/>
      <c r="M297" s="59"/>
      <c r="N297" s="59"/>
      <c r="O297" s="59"/>
      <c r="P297" s="59"/>
      <c r="Q297" s="59"/>
      <c r="R297" s="59"/>
      <c r="S297" s="59"/>
      <c r="T297" s="59"/>
      <c r="U297" s="59"/>
      <c r="V297" s="59"/>
      <c r="W297" s="59"/>
      <c r="X297" s="59"/>
      <c r="Y297" s="59"/>
      <c r="Z297" s="59"/>
    </row>
    <row r="298" spans="1:26" ht="15.75" customHeight="1" x14ac:dyDescent="0.25">
      <c r="A298" s="59"/>
      <c r="B298" s="59"/>
      <c r="C298" s="59"/>
      <c r="D298" s="60"/>
      <c r="E298" s="60"/>
      <c r="F298" s="60"/>
      <c r="G298" s="60"/>
      <c r="H298" s="60"/>
      <c r="I298" s="60"/>
      <c r="J298" s="60"/>
      <c r="K298" s="59"/>
      <c r="L298" s="59"/>
      <c r="M298" s="59"/>
      <c r="N298" s="59"/>
      <c r="O298" s="59"/>
      <c r="P298" s="59"/>
      <c r="Q298" s="59"/>
      <c r="R298" s="59"/>
      <c r="S298" s="59"/>
      <c r="T298" s="59"/>
      <c r="U298" s="59"/>
      <c r="V298" s="59"/>
      <c r="W298" s="59"/>
      <c r="X298" s="59"/>
      <c r="Y298" s="59"/>
      <c r="Z298" s="59"/>
    </row>
    <row r="299" spans="1:26" ht="15.75" customHeight="1" x14ac:dyDescent="0.25">
      <c r="A299" s="59"/>
      <c r="B299" s="59"/>
      <c r="C299" s="59"/>
      <c r="D299" s="60"/>
      <c r="E299" s="60"/>
      <c r="F299" s="60"/>
      <c r="G299" s="60"/>
      <c r="H299" s="60"/>
      <c r="I299" s="60"/>
      <c r="J299" s="60"/>
      <c r="K299" s="59"/>
      <c r="L299" s="59"/>
      <c r="M299" s="59"/>
      <c r="N299" s="59"/>
      <c r="O299" s="59"/>
      <c r="P299" s="59"/>
      <c r="Q299" s="59"/>
      <c r="R299" s="59"/>
      <c r="S299" s="59"/>
      <c r="T299" s="59"/>
      <c r="U299" s="59"/>
      <c r="V299" s="59"/>
      <c r="W299" s="59"/>
      <c r="X299" s="59"/>
      <c r="Y299" s="59"/>
      <c r="Z299" s="59"/>
    </row>
    <row r="300" spans="1:26" ht="15.75" customHeight="1" x14ac:dyDescent="0.25">
      <c r="A300" s="59"/>
      <c r="B300" s="59"/>
      <c r="C300" s="59"/>
      <c r="D300" s="60"/>
      <c r="E300" s="60"/>
      <c r="F300" s="60"/>
      <c r="G300" s="60"/>
      <c r="H300" s="60"/>
      <c r="I300" s="60"/>
      <c r="J300" s="60"/>
      <c r="K300" s="59"/>
      <c r="L300" s="59"/>
      <c r="M300" s="59"/>
      <c r="N300" s="59"/>
      <c r="O300" s="59"/>
      <c r="P300" s="59"/>
      <c r="Q300" s="59"/>
      <c r="R300" s="59"/>
      <c r="S300" s="59"/>
      <c r="T300" s="59"/>
      <c r="U300" s="59"/>
      <c r="V300" s="59"/>
      <c r="W300" s="59"/>
      <c r="X300" s="59"/>
      <c r="Y300" s="59"/>
      <c r="Z300" s="59"/>
    </row>
    <row r="301" spans="1:26" ht="15.75" customHeight="1" x14ac:dyDescent="0.25">
      <c r="A301" s="59"/>
      <c r="B301" s="59"/>
      <c r="C301" s="59"/>
      <c r="D301" s="60"/>
      <c r="E301" s="60"/>
      <c r="F301" s="60"/>
      <c r="G301" s="60"/>
      <c r="H301" s="60"/>
      <c r="I301" s="60"/>
      <c r="J301" s="60"/>
      <c r="K301" s="59"/>
      <c r="L301" s="59"/>
      <c r="M301" s="59"/>
      <c r="N301" s="59"/>
      <c r="O301" s="59"/>
      <c r="P301" s="59"/>
      <c r="Q301" s="59"/>
      <c r="R301" s="59"/>
      <c r="S301" s="59"/>
      <c r="T301" s="59"/>
      <c r="U301" s="59"/>
      <c r="V301" s="59"/>
      <c r="W301" s="59"/>
      <c r="X301" s="59"/>
      <c r="Y301" s="59"/>
      <c r="Z301" s="59"/>
    </row>
    <row r="302" spans="1:26" ht="15.75" customHeight="1" x14ac:dyDescent="0.25">
      <c r="A302" s="59"/>
      <c r="B302" s="59"/>
      <c r="C302" s="59"/>
      <c r="D302" s="60"/>
      <c r="E302" s="60"/>
      <c r="F302" s="60"/>
      <c r="G302" s="60"/>
      <c r="H302" s="60"/>
      <c r="I302" s="60"/>
      <c r="J302" s="60"/>
      <c r="K302" s="59"/>
      <c r="L302" s="59"/>
      <c r="M302" s="59"/>
      <c r="N302" s="59"/>
      <c r="O302" s="59"/>
      <c r="P302" s="59"/>
      <c r="Q302" s="59"/>
      <c r="R302" s="59"/>
      <c r="S302" s="59"/>
      <c r="T302" s="59"/>
      <c r="U302" s="59"/>
      <c r="V302" s="59"/>
      <c r="W302" s="59"/>
      <c r="X302" s="59"/>
      <c r="Y302" s="59"/>
      <c r="Z302" s="59"/>
    </row>
    <row r="303" spans="1:26" ht="15.75" customHeight="1" x14ac:dyDescent="0.25">
      <c r="A303" s="59"/>
      <c r="B303" s="59"/>
      <c r="C303" s="59"/>
      <c r="D303" s="60"/>
      <c r="E303" s="60"/>
      <c r="F303" s="60"/>
      <c r="G303" s="60"/>
      <c r="H303" s="60"/>
      <c r="I303" s="60"/>
      <c r="J303" s="60"/>
      <c r="K303" s="59"/>
      <c r="L303" s="59"/>
      <c r="M303" s="59"/>
      <c r="N303" s="59"/>
      <c r="O303" s="59"/>
      <c r="P303" s="59"/>
      <c r="Q303" s="59"/>
      <c r="R303" s="59"/>
      <c r="S303" s="59"/>
      <c r="T303" s="59"/>
      <c r="U303" s="59"/>
      <c r="V303" s="59"/>
      <c r="W303" s="59"/>
      <c r="X303" s="59"/>
      <c r="Y303" s="59"/>
      <c r="Z303" s="59"/>
    </row>
    <row r="304" spans="1:26" ht="15.75" customHeight="1" x14ac:dyDescent="0.25">
      <c r="A304" s="59"/>
      <c r="B304" s="59"/>
      <c r="C304" s="59"/>
      <c r="D304" s="60"/>
      <c r="E304" s="60"/>
      <c r="F304" s="60"/>
      <c r="G304" s="60"/>
      <c r="H304" s="60"/>
      <c r="I304" s="60"/>
      <c r="J304" s="60"/>
      <c r="K304" s="59"/>
      <c r="L304" s="59"/>
      <c r="M304" s="59"/>
      <c r="N304" s="59"/>
      <c r="O304" s="59"/>
      <c r="P304" s="59"/>
      <c r="Q304" s="59"/>
      <c r="R304" s="59"/>
      <c r="S304" s="59"/>
      <c r="T304" s="59"/>
      <c r="U304" s="59"/>
      <c r="V304" s="59"/>
      <c r="W304" s="59"/>
      <c r="X304" s="59"/>
      <c r="Y304" s="59"/>
      <c r="Z304" s="59"/>
    </row>
    <row r="305" spans="1:26" ht="15.75" customHeight="1" x14ac:dyDescent="0.25">
      <c r="A305" s="59"/>
      <c r="B305" s="59"/>
      <c r="C305" s="59"/>
      <c r="D305" s="60"/>
      <c r="E305" s="60"/>
      <c r="F305" s="60"/>
      <c r="G305" s="60"/>
      <c r="H305" s="60"/>
      <c r="I305" s="60"/>
      <c r="J305" s="60"/>
      <c r="K305" s="59"/>
      <c r="L305" s="59"/>
      <c r="M305" s="59"/>
      <c r="N305" s="59"/>
      <c r="O305" s="59"/>
      <c r="P305" s="59"/>
      <c r="Q305" s="59"/>
      <c r="R305" s="59"/>
      <c r="S305" s="59"/>
      <c r="T305" s="59"/>
      <c r="U305" s="59"/>
      <c r="V305" s="59"/>
      <c r="W305" s="59"/>
      <c r="X305" s="59"/>
      <c r="Y305" s="59"/>
      <c r="Z305" s="59"/>
    </row>
    <row r="306" spans="1:26" ht="15.75" customHeight="1" x14ac:dyDescent="0.25">
      <c r="A306" s="59"/>
      <c r="B306" s="59"/>
      <c r="C306" s="59"/>
      <c r="D306" s="60"/>
      <c r="E306" s="60"/>
      <c r="F306" s="60"/>
      <c r="G306" s="60"/>
      <c r="H306" s="60"/>
      <c r="I306" s="60"/>
      <c r="J306" s="60"/>
      <c r="K306" s="59"/>
      <c r="L306" s="59"/>
      <c r="M306" s="59"/>
      <c r="N306" s="59"/>
      <c r="O306" s="59"/>
      <c r="P306" s="59"/>
      <c r="Q306" s="59"/>
      <c r="R306" s="59"/>
      <c r="S306" s="59"/>
      <c r="T306" s="59"/>
      <c r="U306" s="59"/>
      <c r="V306" s="59"/>
      <c r="W306" s="59"/>
      <c r="X306" s="59"/>
      <c r="Y306" s="59"/>
      <c r="Z306" s="59"/>
    </row>
    <row r="307" spans="1:26" ht="15.75" customHeight="1" x14ac:dyDescent="0.25">
      <c r="A307" s="59"/>
      <c r="B307" s="59"/>
      <c r="C307" s="59"/>
      <c r="D307" s="60"/>
      <c r="E307" s="60"/>
      <c r="F307" s="60"/>
      <c r="G307" s="60"/>
      <c r="H307" s="60"/>
      <c r="I307" s="60"/>
      <c r="J307" s="60"/>
      <c r="K307" s="59"/>
      <c r="L307" s="59"/>
      <c r="M307" s="59"/>
      <c r="N307" s="59"/>
      <c r="O307" s="59"/>
      <c r="P307" s="59"/>
      <c r="Q307" s="59"/>
      <c r="R307" s="59"/>
      <c r="S307" s="59"/>
      <c r="T307" s="59"/>
      <c r="U307" s="59"/>
      <c r="V307" s="59"/>
      <c r="W307" s="59"/>
      <c r="X307" s="59"/>
      <c r="Y307" s="59"/>
      <c r="Z307" s="59"/>
    </row>
    <row r="308" spans="1:26" ht="15.75" customHeight="1" x14ac:dyDescent="0.25">
      <c r="A308" s="59"/>
      <c r="B308" s="59"/>
      <c r="C308" s="59"/>
      <c r="D308" s="60"/>
      <c r="E308" s="60"/>
      <c r="F308" s="60"/>
      <c r="G308" s="60"/>
      <c r="H308" s="60"/>
      <c r="I308" s="60"/>
      <c r="J308" s="60"/>
      <c r="K308" s="59"/>
      <c r="L308" s="59"/>
      <c r="M308" s="59"/>
      <c r="N308" s="59"/>
      <c r="O308" s="59"/>
      <c r="P308" s="59"/>
      <c r="Q308" s="59"/>
      <c r="R308" s="59"/>
      <c r="S308" s="59"/>
      <c r="T308" s="59"/>
      <c r="U308" s="59"/>
      <c r="V308" s="59"/>
      <c r="W308" s="59"/>
      <c r="X308" s="59"/>
      <c r="Y308" s="59"/>
      <c r="Z308" s="59"/>
    </row>
    <row r="309" spans="1:26" ht="15.75" customHeight="1" x14ac:dyDescent="0.25">
      <c r="A309" s="59"/>
      <c r="B309" s="59"/>
      <c r="C309" s="59"/>
      <c r="D309" s="60"/>
      <c r="E309" s="60"/>
      <c r="F309" s="60"/>
      <c r="G309" s="60"/>
      <c r="H309" s="60"/>
      <c r="I309" s="60"/>
      <c r="J309" s="60"/>
      <c r="K309" s="59"/>
      <c r="L309" s="59"/>
      <c r="M309" s="59"/>
      <c r="N309" s="59"/>
      <c r="O309" s="59"/>
      <c r="P309" s="59"/>
      <c r="Q309" s="59"/>
      <c r="R309" s="59"/>
      <c r="S309" s="59"/>
      <c r="T309" s="59"/>
      <c r="U309" s="59"/>
      <c r="V309" s="59"/>
      <c r="W309" s="59"/>
      <c r="X309" s="59"/>
      <c r="Y309" s="59"/>
      <c r="Z309" s="59"/>
    </row>
    <row r="310" spans="1:26" ht="15.75" customHeight="1" x14ac:dyDescent="0.25">
      <c r="A310" s="59"/>
      <c r="B310" s="59"/>
      <c r="C310" s="59"/>
      <c r="D310" s="60"/>
      <c r="E310" s="60"/>
      <c r="F310" s="60"/>
      <c r="G310" s="60"/>
      <c r="H310" s="60"/>
      <c r="I310" s="60"/>
      <c r="J310" s="60"/>
      <c r="K310" s="59"/>
      <c r="L310" s="59"/>
      <c r="M310" s="59"/>
      <c r="N310" s="59"/>
      <c r="O310" s="59"/>
      <c r="P310" s="59"/>
      <c r="Q310" s="59"/>
      <c r="R310" s="59"/>
      <c r="S310" s="59"/>
      <c r="T310" s="59"/>
      <c r="U310" s="59"/>
      <c r="V310" s="59"/>
      <c r="W310" s="59"/>
      <c r="X310" s="59"/>
      <c r="Y310" s="59"/>
      <c r="Z310" s="59"/>
    </row>
    <row r="311" spans="1:26" ht="15.75" customHeight="1" x14ac:dyDescent="0.25">
      <c r="A311" s="59"/>
      <c r="B311" s="59"/>
      <c r="C311" s="59"/>
      <c r="D311" s="60"/>
      <c r="E311" s="60"/>
      <c r="F311" s="60"/>
      <c r="G311" s="60"/>
      <c r="H311" s="60"/>
      <c r="I311" s="60"/>
      <c r="J311" s="60"/>
      <c r="K311" s="59"/>
      <c r="L311" s="59"/>
      <c r="M311" s="59"/>
      <c r="N311" s="59"/>
      <c r="O311" s="59"/>
      <c r="P311" s="59"/>
      <c r="Q311" s="59"/>
      <c r="R311" s="59"/>
      <c r="S311" s="59"/>
      <c r="T311" s="59"/>
      <c r="U311" s="59"/>
      <c r="V311" s="59"/>
      <c r="W311" s="59"/>
      <c r="X311" s="59"/>
      <c r="Y311" s="59"/>
      <c r="Z311" s="59"/>
    </row>
    <row r="312" spans="1:26" ht="15.75" customHeight="1" x14ac:dyDescent="0.25">
      <c r="A312" s="59"/>
      <c r="B312" s="59"/>
      <c r="C312" s="59"/>
      <c r="D312" s="60"/>
      <c r="E312" s="60"/>
      <c r="F312" s="60"/>
      <c r="G312" s="60"/>
      <c r="H312" s="60"/>
      <c r="I312" s="60"/>
      <c r="J312" s="60"/>
      <c r="K312" s="59"/>
      <c r="L312" s="59"/>
      <c r="M312" s="59"/>
      <c r="N312" s="59"/>
      <c r="O312" s="59"/>
      <c r="P312" s="59"/>
      <c r="Q312" s="59"/>
      <c r="R312" s="59"/>
      <c r="S312" s="59"/>
      <c r="T312" s="59"/>
      <c r="U312" s="59"/>
      <c r="V312" s="59"/>
      <c r="W312" s="59"/>
      <c r="X312" s="59"/>
      <c r="Y312" s="59"/>
      <c r="Z312" s="59"/>
    </row>
    <row r="313" spans="1:26" ht="15.75" customHeight="1" x14ac:dyDescent="0.25">
      <c r="A313" s="59"/>
      <c r="B313" s="59"/>
      <c r="C313" s="59"/>
      <c r="D313" s="60"/>
      <c r="E313" s="60"/>
      <c r="F313" s="60"/>
      <c r="G313" s="60"/>
      <c r="H313" s="60"/>
      <c r="I313" s="60"/>
      <c r="J313" s="60"/>
      <c r="K313" s="59"/>
      <c r="L313" s="59"/>
      <c r="M313" s="59"/>
      <c r="N313" s="59"/>
      <c r="O313" s="59"/>
      <c r="P313" s="59"/>
      <c r="Q313" s="59"/>
      <c r="R313" s="59"/>
      <c r="S313" s="59"/>
      <c r="T313" s="59"/>
      <c r="U313" s="59"/>
      <c r="V313" s="59"/>
      <c r="W313" s="59"/>
      <c r="X313" s="59"/>
      <c r="Y313" s="59"/>
      <c r="Z313" s="59"/>
    </row>
    <row r="314" spans="1:26" ht="15.75" customHeight="1" x14ac:dyDescent="0.25">
      <c r="A314" s="59"/>
      <c r="B314" s="59"/>
      <c r="C314" s="59"/>
      <c r="D314" s="60"/>
      <c r="E314" s="60"/>
      <c r="F314" s="60"/>
      <c r="G314" s="60"/>
      <c r="H314" s="60"/>
      <c r="I314" s="60"/>
      <c r="J314" s="60"/>
      <c r="K314" s="59"/>
      <c r="L314" s="59"/>
      <c r="M314" s="59"/>
      <c r="N314" s="59"/>
      <c r="O314" s="59"/>
      <c r="P314" s="59"/>
      <c r="Q314" s="59"/>
      <c r="R314" s="59"/>
      <c r="S314" s="59"/>
      <c r="T314" s="59"/>
      <c r="U314" s="59"/>
      <c r="V314" s="59"/>
      <c r="W314" s="59"/>
      <c r="X314" s="59"/>
      <c r="Y314" s="59"/>
      <c r="Z314" s="59"/>
    </row>
    <row r="315" spans="1:26" ht="15.75" customHeight="1" x14ac:dyDescent="0.25">
      <c r="A315" s="59"/>
      <c r="B315" s="59"/>
      <c r="C315" s="59"/>
      <c r="D315" s="60"/>
      <c r="E315" s="60"/>
      <c r="F315" s="60"/>
      <c r="G315" s="60"/>
      <c r="H315" s="60"/>
      <c r="I315" s="60"/>
      <c r="J315" s="60"/>
      <c r="K315" s="59"/>
      <c r="L315" s="59"/>
      <c r="M315" s="59"/>
      <c r="N315" s="59"/>
      <c r="O315" s="59"/>
      <c r="P315" s="59"/>
      <c r="Q315" s="59"/>
      <c r="R315" s="59"/>
      <c r="S315" s="59"/>
      <c r="T315" s="59"/>
      <c r="U315" s="59"/>
      <c r="V315" s="59"/>
      <c r="W315" s="59"/>
      <c r="X315" s="59"/>
      <c r="Y315" s="59"/>
      <c r="Z315" s="59"/>
    </row>
    <row r="316" spans="1:26" ht="15.75" customHeight="1" x14ac:dyDescent="0.25">
      <c r="A316" s="59"/>
      <c r="B316" s="59"/>
      <c r="C316" s="59"/>
      <c r="D316" s="60"/>
      <c r="E316" s="60"/>
      <c r="F316" s="60"/>
      <c r="G316" s="60"/>
      <c r="H316" s="60"/>
      <c r="I316" s="60"/>
      <c r="J316" s="60"/>
      <c r="K316" s="59"/>
      <c r="L316" s="59"/>
      <c r="M316" s="59"/>
      <c r="N316" s="59"/>
      <c r="O316" s="59"/>
      <c r="P316" s="59"/>
      <c r="Q316" s="59"/>
      <c r="R316" s="59"/>
      <c r="S316" s="59"/>
      <c r="T316" s="59"/>
      <c r="U316" s="59"/>
      <c r="V316" s="59"/>
      <c r="W316" s="59"/>
      <c r="X316" s="59"/>
      <c r="Y316" s="59"/>
      <c r="Z316" s="59"/>
    </row>
    <row r="317" spans="1:26" ht="15.75" customHeight="1" x14ac:dyDescent="0.25">
      <c r="A317" s="59"/>
      <c r="B317" s="59"/>
      <c r="C317" s="59"/>
      <c r="D317" s="60"/>
      <c r="E317" s="60"/>
      <c r="F317" s="60"/>
      <c r="G317" s="60"/>
      <c r="H317" s="60"/>
      <c r="I317" s="60"/>
      <c r="J317" s="60"/>
      <c r="K317" s="59"/>
      <c r="L317" s="59"/>
      <c r="M317" s="59"/>
      <c r="N317" s="59"/>
      <c r="O317" s="59"/>
      <c r="P317" s="59"/>
      <c r="Q317" s="59"/>
      <c r="R317" s="59"/>
      <c r="S317" s="59"/>
      <c r="T317" s="59"/>
      <c r="U317" s="59"/>
      <c r="V317" s="59"/>
      <c r="W317" s="59"/>
      <c r="X317" s="59"/>
      <c r="Y317" s="59"/>
      <c r="Z317" s="59"/>
    </row>
    <row r="318" spans="1:26" ht="15.75" customHeight="1" x14ac:dyDescent="0.25">
      <c r="A318" s="59"/>
      <c r="B318" s="59"/>
      <c r="C318" s="59"/>
      <c r="D318" s="60"/>
      <c r="E318" s="60"/>
      <c r="F318" s="60"/>
      <c r="G318" s="60"/>
      <c r="H318" s="60"/>
      <c r="I318" s="60"/>
      <c r="J318" s="60"/>
      <c r="K318" s="59"/>
      <c r="L318" s="59"/>
      <c r="M318" s="59"/>
      <c r="N318" s="59"/>
      <c r="O318" s="59"/>
      <c r="P318" s="59"/>
      <c r="Q318" s="59"/>
      <c r="R318" s="59"/>
      <c r="S318" s="59"/>
      <c r="T318" s="59"/>
      <c r="U318" s="59"/>
      <c r="V318" s="59"/>
      <c r="W318" s="59"/>
      <c r="X318" s="59"/>
      <c r="Y318" s="59"/>
      <c r="Z318" s="59"/>
    </row>
    <row r="319" spans="1:26" ht="15.75" customHeight="1" x14ac:dyDescent="0.25">
      <c r="A319" s="59"/>
      <c r="B319" s="59"/>
      <c r="C319" s="59"/>
      <c r="D319" s="60"/>
      <c r="E319" s="60"/>
      <c r="F319" s="60"/>
      <c r="G319" s="60"/>
      <c r="H319" s="60"/>
      <c r="I319" s="60"/>
      <c r="J319" s="60"/>
      <c r="K319" s="59"/>
      <c r="L319" s="59"/>
      <c r="M319" s="59"/>
      <c r="N319" s="59"/>
      <c r="O319" s="59"/>
      <c r="P319" s="59"/>
      <c r="Q319" s="59"/>
      <c r="R319" s="59"/>
      <c r="S319" s="59"/>
      <c r="T319" s="59"/>
      <c r="U319" s="59"/>
      <c r="V319" s="59"/>
      <c r="W319" s="59"/>
      <c r="X319" s="59"/>
      <c r="Y319" s="59"/>
      <c r="Z319" s="59"/>
    </row>
    <row r="320" spans="1:26" ht="15.75" customHeight="1" x14ac:dyDescent="0.25">
      <c r="A320" s="59"/>
      <c r="B320" s="59"/>
      <c r="C320" s="59"/>
      <c r="D320" s="60"/>
      <c r="E320" s="60"/>
      <c r="F320" s="60"/>
      <c r="G320" s="60"/>
      <c r="H320" s="60"/>
      <c r="I320" s="60"/>
      <c r="J320" s="60"/>
      <c r="K320" s="59"/>
      <c r="L320" s="59"/>
      <c r="M320" s="59"/>
      <c r="N320" s="59"/>
      <c r="O320" s="59"/>
      <c r="P320" s="59"/>
      <c r="Q320" s="59"/>
      <c r="R320" s="59"/>
      <c r="S320" s="59"/>
      <c r="T320" s="59"/>
      <c r="U320" s="59"/>
      <c r="V320" s="59"/>
      <c r="W320" s="59"/>
      <c r="X320" s="59"/>
      <c r="Y320" s="59"/>
      <c r="Z320" s="59"/>
    </row>
    <row r="321" spans="1:26" ht="15.75" customHeight="1" x14ac:dyDescent="0.25">
      <c r="A321" s="59"/>
      <c r="B321" s="59"/>
      <c r="C321" s="59"/>
      <c r="D321" s="60"/>
      <c r="E321" s="60"/>
      <c r="F321" s="60"/>
      <c r="G321" s="60"/>
      <c r="H321" s="60"/>
      <c r="I321" s="60"/>
      <c r="J321" s="60"/>
      <c r="K321" s="59"/>
      <c r="L321" s="59"/>
      <c r="M321" s="59"/>
      <c r="N321" s="59"/>
      <c r="O321" s="59"/>
      <c r="P321" s="59"/>
      <c r="Q321" s="59"/>
      <c r="R321" s="59"/>
      <c r="S321" s="59"/>
      <c r="T321" s="59"/>
      <c r="U321" s="59"/>
      <c r="V321" s="59"/>
      <c r="W321" s="59"/>
      <c r="X321" s="59"/>
      <c r="Y321" s="59"/>
      <c r="Z321" s="59"/>
    </row>
    <row r="322" spans="1:26" ht="15.75" customHeight="1" x14ac:dyDescent="0.25">
      <c r="A322" s="59"/>
      <c r="B322" s="59"/>
      <c r="C322" s="59"/>
      <c r="D322" s="60"/>
      <c r="E322" s="60"/>
      <c r="F322" s="60"/>
      <c r="G322" s="60"/>
      <c r="H322" s="60"/>
      <c r="I322" s="60"/>
      <c r="J322" s="60"/>
      <c r="K322" s="59"/>
      <c r="L322" s="59"/>
      <c r="M322" s="59"/>
      <c r="N322" s="59"/>
      <c r="O322" s="59"/>
      <c r="P322" s="59"/>
      <c r="Q322" s="59"/>
      <c r="R322" s="59"/>
      <c r="S322" s="59"/>
      <c r="T322" s="59"/>
      <c r="U322" s="59"/>
      <c r="V322" s="59"/>
      <c r="W322" s="59"/>
      <c r="X322" s="59"/>
      <c r="Y322" s="59"/>
      <c r="Z322" s="59"/>
    </row>
    <row r="323" spans="1:26" ht="15.75" customHeight="1" x14ac:dyDescent="0.25">
      <c r="A323" s="59"/>
      <c r="B323" s="59"/>
      <c r="C323" s="59"/>
      <c r="D323" s="60"/>
      <c r="E323" s="60"/>
      <c r="F323" s="60"/>
      <c r="G323" s="60"/>
      <c r="H323" s="60"/>
      <c r="I323" s="60"/>
      <c r="J323" s="60"/>
      <c r="K323" s="59"/>
      <c r="L323" s="59"/>
      <c r="M323" s="59"/>
      <c r="N323" s="59"/>
      <c r="O323" s="59"/>
      <c r="P323" s="59"/>
      <c r="Q323" s="59"/>
      <c r="R323" s="59"/>
      <c r="S323" s="59"/>
      <c r="T323" s="59"/>
      <c r="U323" s="59"/>
      <c r="V323" s="59"/>
      <c r="W323" s="59"/>
      <c r="X323" s="59"/>
      <c r="Y323" s="59"/>
      <c r="Z323" s="59"/>
    </row>
    <row r="324" spans="1:26" ht="15.75" customHeight="1" x14ac:dyDescent="0.25">
      <c r="A324" s="59"/>
      <c r="B324" s="59"/>
      <c r="C324" s="59"/>
      <c r="D324" s="60"/>
      <c r="E324" s="60"/>
      <c r="F324" s="60"/>
      <c r="G324" s="60"/>
      <c r="H324" s="60"/>
      <c r="I324" s="60"/>
      <c r="J324" s="60"/>
      <c r="K324" s="59"/>
      <c r="L324" s="59"/>
      <c r="M324" s="59"/>
      <c r="N324" s="59"/>
      <c r="O324" s="59"/>
      <c r="P324" s="59"/>
      <c r="Q324" s="59"/>
      <c r="R324" s="59"/>
      <c r="S324" s="59"/>
      <c r="T324" s="59"/>
      <c r="U324" s="59"/>
      <c r="V324" s="59"/>
      <c r="W324" s="59"/>
      <c r="X324" s="59"/>
      <c r="Y324" s="59"/>
      <c r="Z324" s="59"/>
    </row>
    <row r="325" spans="1:26" ht="15.75" customHeight="1" x14ac:dyDescent="0.25">
      <c r="A325" s="59"/>
      <c r="B325" s="59"/>
      <c r="C325" s="59"/>
      <c r="D325" s="60"/>
      <c r="E325" s="60"/>
      <c r="F325" s="60"/>
      <c r="G325" s="60"/>
      <c r="H325" s="60"/>
      <c r="I325" s="60"/>
      <c r="J325" s="60"/>
      <c r="K325" s="59"/>
      <c r="L325" s="59"/>
      <c r="M325" s="59"/>
      <c r="N325" s="59"/>
      <c r="O325" s="59"/>
      <c r="P325" s="59"/>
      <c r="Q325" s="59"/>
      <c r="R325" s="59"/>
      <c r="S325" s="59"/>
      <c r="T325" s="59"/>
      <c r="U325" s="59"/>
      <c r="V325" s="59"/>
      <c r="W325" s="59"/>
      <c r="X325" s="59"/>
      <c r="Y325" s="59"/>
      <c r="Z325" s="59"/>
    </row>
    <row r="326" spans="1:26" ht="15.75" customHeight="1" x14ac:dyDescent="0.25">
      <c r="A326" s="59"/>
      <c r="B326" s="59"/>
      <c r="C326" s="59"/>
      <c r="D326" s="60"/>
      <c r="E326" s="60"/>
      <c r="F326" s="60"/>
      <c r="G326" s="60"/>
      <c r="H326" s="60"/>
      <c r="I326" s="60"/>
      <c r="J326" s="60"/>
      <c r="K326" s="59"/>
      <c r="L326" s="59"/>
      <c r="M326" s="59"/>
      <c r="N326" s="59"/>
      <c r="O326" s="59"/>
      <c r="P326" s="59"/>
      <c r="Q326" s="59"/>
      <c r="R326" s="59"/>
      <c r="S326" s="59"/>
      <c r="T326" s="59"/>
      <c r="U326" s="59"/>
      <c r="V326" s="59"/>
      <c r="W326" s="59"/>
      <c r="X326" s="59"/>
      <c r="Y326" s="59"/>
      <c r="Z326" s="59"/>
    </row>
    <row r="327" spans="1:26" ht="15.75" customHeight="1" x14ac:dyDescent="0.25">
      <c r="A327" s="59"/>
      <c r="B327" s="59"/>
      <c r="C327" s="59"/>
      <c r="D327" s="60"/>
      <c r="E327" s="60"/>
      <c r="F327" s="60"/>
      <c r="G327" s="60"/>
      <c r="H327" s="60"/>
      <c r="I327" s="60"/>
      <c r="J327" s="60"/>
      <c r="K327" s="59"/>
      <c r="L327" s="59"/>
      <c r="M327" s="59"/>
      <c r="N327" s="59"/>
      <c r="O327" s="59"/>
      <c r="P327" s="59"/>
      <c r="Q327" s="59"/>
      <c r="R327" s="59"/>
      <c r="S327" s="59"/>
      <c r="T327" s="59"/>
      <c r="U327" s="59"/>
      <c r="V327" s="59"/>
      <c r="W327" s="59"/>
      <c r="X327" s="59"/>
      <c r="Y327" s="59"/>
      <c r="Z327" s="59"/>
    </row>
    <row r="328" spans="1:26" ht="15.75" customHeight="1" x14ac:dyDescent="0.25">
      <c r="A328" s="59"/>
      <c r="B328" s="59"/>
      <c r="C328" s="59"/>
      <c r="D328" s="60"/>
      <c r="E328" s="60"/>
      <c r="F328" s="60"/>
      <c r="G328" s="60"/>
      <c r="H328" s="60"/>
      <c r="I328" s="60"/>
      <c r="J328" s="60"/>
      <c r="K328" s="59"/>
      <c r="L328" s="59"/>
      <c r="M328" s="59"/>
      <c r="N328" s="59"/>
      <c r="O328" s="59"/>
      <c r="P328" s="59"/>
      <c r="Q328" s="59"/>
      <c r="R328" s="59"/>
      <c r="S328" s="59"/>
      <c r="T328" s="59"/>
      <c r="U328" s="59"/>
      <c r="V328" s="59"/>
      <c r="W328" s="59"/>
      <c r="X328" s="59"/>
      <c r="Y328" s="59"/>
      <c r="Z328" s="59"/>
    </row>
    <row r="329" spans="1:26" ht="15.75" customHeight="1" x14ac:dyDescent="0.25">
      <c r="A329" s="59"/>
      <c r="B329" s="59"/>
      <c r="C329" s="59"/>
      <c r="D329" s="60"/>
      <c r="E329" s="60"/>
      <c r="F329" s="60"/>
      <c r="G329" s="60"/>
      <c r="H329" s="60"/>
      <c r="I329" s="60"/>
      <c r="J329" s="60"/>
      <c r="K329" s="59"/>
      <c r="L329" s="59"/>
      <c r="M329" s="59"/>
      <c r="N329" s="59"/>
      <c r="O329" s="59"/>
      <c r="P329" s="59"/>
      <c r="Q329" s="59"/>
      <c r="R329" s="59"/>
      <c r="S329" s="59"/>
      <c r="T329" s="59"/>
      <c r="U329" s="59"/>
      <c r="V329" s="59"/>
      <c r="W329" s="59"/>
      <c r="X329" s="59"/>
      <c r="Y329" s="59"/>
      <c r="Z329" s="59"/>
    </row>
    <row r="330" spans="1:26" ht="15.75" customHeight="1" x14ac:dyDescent="0.25">
      <c r="A330" s="59"/>
      <c r="B330" s="59"/>
      <c r="C330" s="59"/>
      <c r="D330" s="60"/>
      <c r="E330" s="60"/>
      <c r="F330" s="60"/>
      <c r="G330" s="60"/>
      <c r="H330" s="60"/>
      <c r="I330" s="60"/>
      <c r="J330" s="60"/>
      <c r="K330" s="59"/>
      <c r="L330" s="59"/>
      <c r="M330" s="59"/>
      <c r="N330" s="59"/>
      <c r="O330" s="59"/>
      <c r="P330" s="59"/>
      <c r="Q330" s="59"/>
      <c r="R330" s="59"/>
      <c r="S330" s="59"/>
      <c r="T330" s="59"/>
      <c r="U330" s="59"/>
      <c r="V330" s="59"/>
      <c r="W330" s="59"/>
      <c r="X330" s="59"/>
      <c r="Y330" s="59"/>
      <c r="Z330" s="59"/>
    </row>
    <row r="331" spans="1:26" ht="15.75" customHeight="1" x14ac:dyDescent="0.25">
      <c r="A331" s="59"/>
      <c r="B331" s="59"/>
      <c r="C331" s="59"/>
      <c r="D331" s="60"/>
      <c r="E331" s="60"/>
      <c r="F331" s="60"/>
      <c r="G331" s="60"/>
      <c r="H331" s="60"/>
      <c r="I331" s="60"/>
      <c r="J331" s="60"/>
      <c r="K331" s="59"/>
      <c r="L331" s="59"/>
      <c r="M331" s="59"/>
      <c r="N331" s="59"/>
      <c r="O331" s="59"/>
      <c r="P331" s="59"/>
      <c r="Q331" s="59"/>
      <c r="R331" s="59"/>
      <c r="S331" s="59"/>
      <c r="T331" s="59"/>
      <c r="U331" s="59"/>
      <c r="V331" s="59"/>
      <c r="W331" s="59"/>
      <c r="X331" s="59"/>
      <c r="Y331" s="59"/>
      <c r="Z331" s="59"/>
    </row>
    <row r="332" spans="1:26" ht="15.75" customHeight="1" x14ac:dyDescent="0.25">
      <c r="A332" s="59"/>
      <c r="B332" s="59"/>
      <c r="C332" s="59"/>
      <c r="D332" s="60"/>
      <c r="E332" s="60"/>
      <c r="F332" s="60"/>
      <c r="G332" s="60"/>
      <c r="H332" s="60"/>
      <c r="I332" s="60"/>
      <c r="J332" s="60"/>
      <c r="K332" s="59"/>
      <c r="L332" s="59"/>
      <c r="M332" s="59"/>
      <c r="N332" s="59"/>
      <c r="O332" s="59"/>
      <c r="P332" s="59"/>
      <c r="Q332" s="59"/>
      <c r="R332" s="59"/>
      <c r="S332" s="59"/>
      <c r="T332" s="59"/>
      <c r="U332" s="59"/>
      <c r="V332" s="59"/>
      <c r="W332" s="59"/>
      <c r="X332" s="59"/>
      <c r="Y332" s="59"/>
      <c r="Z332" s="59"/>
    </row>
    <row r="333" spans="1:26" ht="15.75" customHeight="1" x14ac:dyDescent="0.25">
      <c r="A333" s="59"/>
      <c r="B333" s="59"/>
      <c r="C333" s="59"/>
      <c r="D333" s="60"/>
      <c r="E333" s="60"/>
      <c r="F333" s="60"/>
      <c r="G333" s="60"/>
      <c r="H333" s="60"/>
      <c r="I333" s="60"/>
      <c r="J333" s="60"/>
      <c r="K333" s="59"/>
      <c r="L333" s="59"/>
      <c r="M333" s="59"/>
      <c r="N333" s="59"/>
      <c r="O333" s="59"/>
      <c r="P333" s="59"/>
      <c r="Q333" s="59"/>
      <c r="R333" s="59"/>
      <c r="S333" s="59"/>
      <c r="T333" s="59"/>
      <c r="U333" s="59"/>
      <c r="V333" s="59"/>
      <c r="W333" s="59"/>
      <c r="X333" s="59"/>
      <c r="Y333" s="59"/>
      <c r="Z333" s="59"/>
    </row>
    <row r="334" spans="1:26" ht="15.75" customHeight="1" x14ac:dyDescent="0.25">
      <c r="A334" s="59"/>
      <c r="B334" s="59"/>
      <c r="C334" s="59"/>
      <c r="D334" s="60"/>
      <c r="E334" s="60"/>
      <c r="F334" s="60"/>
      <c r="G334" s="60"/>
      <c r="H334" s="60"/>
      <c r="I334" s="60"/>
      <c r="J334" s="60"/>
      <c r="K334" s="59"/>
      <c r="L334" s="59"/>
      <c r="M334" s="59"/>
      <c r="N334" s="59"/>
      <c r="O334" s="59"/>
      <c r="P334" s="59"/>
      <c r="Q334" s="59"/>
      <c r="R334" s="59"/>
      <c r="S334" s="59"/>
      <c r="T334" s="59"/>
      <c r="U334" s="59"/>
      <c r="V334" s="59"/>
      <c r="W334" s="59"/>
      <c r="X334" s="59"/>
      <c r="Y334" s="59"/>
      <c r="Z334" s="59"/>
    </row>
    <row r="335" spans="1:26" ht="15.75" customHeight="1" x14ac:dyDescent="0.25">
      <c r="A335" s="59"/>
      <c r="B335" s="59"/>
      <c r="C335" s="59"/>
      <c r="D335" s="60"/>
      <c r="E335" s="60"/>
      <c r="F335" s="60"/>
      <c r="G335" s="60"/>
      <c r="H335" s="60"/>
      <c r="I335" s="60"/>
      <c r="J335" s="60"/>
      <c r="K335" s="59"/>
      <c r="L335" s="59"/>
      <c r="M335" s="59"/>
      <c r="N335" s="59"/>
      <c r="O335" s="59"/>
      <c r="P335" s="59"/>
      <c r="Q335" s="59"/>
      <c r="R335" s="59"/>
      <c r="S335" s="59"/>
      <c r="T335" s="59"/>
      <c r="U335" s="59"/>
      <c r="V335" s="59"/>
      <c r="W335" s="59"/>
      <c r="X335" s="59"/>
      <c r="Y335" s="59"/>
      <c r="Z335" s="59"/>
    </row>
    <row r="336" spans="1:26" ht="15.75" customHeight="1" x14ac:dyDescent="0.25">
      <c r="A336" s="59"/>
      <c r="B336" s="59"/>
      <c r="C336" s="59"/>
      <c r="D336" s="60"/>
      <c r="E336" s="60"/>
      <c r="F336" s="60"/>
      <c r="G336" s="60"/>
      <c r="H336" s="60"/>
      <c r="I336" s="60"/>
      <c r="J336" s="60"/>
      <c r="K336" s="59"/>
      <c r="L336" s="59"/>
      <c r="M336" s="59"/>
      <c r="N336" s="59"/>
      <c r="O336" s="59"/>
      <c r="P336" s="59"/>
      <c r="Q336" s="59"/>
      <c r="R336" s="59"/>
      <c r="S336" s="59"/>
      <c r="T336" s="59"/>
      <c r="U336" s="59"/>
      <c r="V336" s="59"/>
      <c r="W336" s="59"/>
      <c r="X336" s="59"/>
      <c r="Y336" s="59"/>
      <c r="Z336" s="59"/>
    </row>
    <row r="337" spans="1:26" ht="15.75" customHeight="1" x14ac:dyDescent="0.25">
      <c r="A337" s="59"/>
      <c r="B337" s="59"/>
      <c r="C337" s="59"/>
      <c r="D337" s="60"/>
      <c r="E337" s="60"/>
      <c r="F337" s="60"/>
      <c r="G337" s="60"/>
      <c r="H337" s="60"/>
      <c r="I337" s="60"/>
      <c r="J337" s="60"/>
      <c r="K337" s="59"/>
      <c r="L337" s="59"/>
      <c r="M337" s="59"/>
      <c r="N337" s="59"/>
      <c r="O337" s="59"/>
      <c r="P337" s="59"/>
      <c r="Q337" s="59"/>
      <c r="R337" s="59"/>
      <c r="S337" s="59"/>
      <c r="T337" s="59"/>
      <c r="U337" s="59"/>
      <c r="V337" s="59"/>
      <c r="W337" s="59"/>
      <c r="X337" s="59"/>
      <c r="Y337" s="59"/>
      <c r="Z337" s="59"/>
    </row>
    <row r="338" spans="1:26" ht="15.75" customHeight="1" x14ac:dyDescent="0.25">
      <c r="A338" s="59"/>
      <c r="B338" s="59"/>
      <c r="C338" s="59"/>
      <c r="D338" s="60"/>
      <c r="E338" s="60"/>
      <c r="F338" s="60"/>
      <c r="G338" s="60"/>
      <c r="H338" s="60"/>
      <c r="I338" s="60"/>
      <c r="J338" s="60"/>
      <c r="K338" s="59"/>
      <c r="L338" s="59"/>
      <c r="M338" s="59"/>
      <c r="N338" s="59"/>
      <c r="O338" s="59"/>
      <c r="P338" s="59"/>
      <c r="Q338" s="59"/>
      <c r="R338" s="59"/>
      <c r="S338" s="59"/>
      <c r="T338" s="59"/>
      <c r="U338" s="59"/>
      <c r="V338" s="59"/>
      <c r="W338" s="59"/>
      <c r="X338" s="59"/>
      <c r="Y338" s="59"/>
      <c r="Z338" s="59"/>
    </row>
    <row r="339" spans="1:26" ht="15.75" customHeight="1" x14ac:dyDescent="0.25">
      <c r="A339" s="59"/>
      <c r="B339" s="59"/>
      <c r="C339" s="59"/>
      <c r="D339" s="60"/>
      <c r="E339" s="60"/>
      <c r="F339" s="60"/>
      <c r="G339" s="60"/>
      <c r="H339" s="60"/>
      <c r="I339" s="60"/>
      <c r="J339" s="60"/>
      <c r="K339" s="59"/>
      <c r="L339" s="59"/>
      <c r="M339" s="59"/>
      <c r="N339" s="59"/>
      <c r="O339" s="59"/>
      <c r="P339" s="59"/>
      <c r="Q339" s="59"/>
      <c r="R339" s="59"/>
      <c r="S339" s="59"/>
      <c r="T339" s="59"/>
      <c r="U339" s="59"/>
      <c r="V339" s="59"/>
      <c r="W339" s="59"/>
      <c r="X339" s="59"/>
      <c r="Y339" s="59"/>
      <c r="Z339" s="59"/>
    </row>
    <row r="340" spans="1:26" ht="15.75" customHeight="1" x14ac:dyDescent="0.25">
      <c r="A340" s="59"/>
      <c r="B340" s="59"/>
      <c r="C340" s="59"/>
      <c r="D340" s="60"/>
      <c r="E340" s="60"/>
      <c r="F340" s="60"/>
      <c r="G340" s="60"/>
      <c r="H340" s="60"/>
      <c r="I340" s="60"/>
      <c r="J340" s="60"/>
      <c r="K340" s="59"/>
      <c r="L340" s="59"/>
      <c r="M340" s="59"/>
      <c r="N340" s="59"/>
      <c r="O340" s="59"/>
      <c r="P340" s="59"/>
      <c r="Q340" s="59"/>
      <c r="R340" s="59"/>
      <c r="S340" s="59"/>
      <c r="T340" s="59"/>
      <c r="U340" s="59"/>
      <c r="V340" s="59"/>
      <c r="W340" s="59"/>
      <c r="X340" s="59"/>
      <c r="Y340" s="59"/>
      <c r="Z340" s="59"/>
    </row>
    <row r="341" spans="1:26" ht="15.75" customHeight="1" x14ac:dyDescent="0.25">
      <c r="A341" s="59"/>
      <c r="B341" s="59"/>
      <c r="C341" s="59"/>
      <c r="D341" s="60"/>
      <c r="E341" s="60"/>
      <c r="F341" s="60"/>
      <c r="G341" s="60"/>
      <c r="H341" s="60"/>
      <c r="I341" s="60"/>
      <c r="J341" s="60"/>
      <c r="K341" s="59"/>
      <c r="L341" s="59"/>
      <c r="M341" s="59"/>
      <c r="N341" s="59"/>
      <c r="O341" s="59"/>
      <c r="P341" s="59"/>
      <c r="Q341" s="59"/>
      <c r="R341" s="59"/>
      <c r="S341" s="59"/>
      <c r="T341" s="59"/>
      <c r="U341" s="59"/>
      <c r="V341" s="59"/>
      <c r="W341" s="59"/>
      <c r="X341" s="59"/>
      <c r="Y341" s="59"/>
      <c r="Z341" s="59"/>
    </row>
    <row r="342" spans="1:26" ht="15.75" customHeight="1" x14ac:dyDescent="0.25">
      <c r="A342" s="59"/>
      <c r="B342" s="59"/>
      <c r="C342" s="59"/>
      <c r="D342" s="60"/>
      <c r="E342" s="60"/>
      <c r="F342" s="60"/>
      <c r="G342" s="60"/>
      <c r="H342" s="60"/>
      <c r="I342" s="60"/>
      <c r="J342" s="60"/>
      <c r="K342" s="59"/>
      <c r="L342" s="59"/>
      <c r="M342" s="59"/>
      <c r="N342" s="59"/>
      <c r="O342" s="59"/>
      <c r="P342" s="59"/>
      <c r="Q342" s="59"/>
      <c r="R342" s="59"/>
      <c r="S342" s="59"/>
      <c r="T342" s="59"/>
      <c r="U342" s="59"/>
      <c r="V342" s="59"/>
      <c r="W342" s="59"/>
      <c r="X342" s="59"/>
      <c r="Y342" s="59"/>
      <c r="Z342" s="59"/>
    </row>
    <row r="343" spans="1:26" ht="15.75" customHeight="1" x14ac:dyDescent="0.25">
      <c r="A343" s="59"/>
      <c r="B343" s="59"/>
      <c r="C343" s="59"/>
      <c r="D343" s="60"/>
      <c r="E343" s="60"/>
      <c r="F343" s="60"/>
      <c r="G343" s="60"/>
      <c r="H343" s="60"/>
      <c r="I343" s="60"/>
      <c r="J343" s="60"/>
      <c r="K343" s="59"/>
      <c r="L343" s="59"/>
      <c r="M343" s="59"/>
      <c r="N343" s="59"/>
      <c r="O343" s="59"/>
      <c r="P343" s="59"/>
      <c r="Q343" s="59"/>
      <c r="R343" s="59"/>
      <c r="S343" s="59"/>
      <c r="T343" s="59"/>
      <c r="U343" s="59"/>
      <c r="V343" s="59"/>
      <c r="W343" s="59"/>
      <c r="X343" s="59"/>
      <c r="Y343" s="59"/>
      <c r="Z343" s="59"/>
    </row>
    <row r="344" spans="1:26" ht="15.75" customHeight="1" x14ac:dyDescent="0.25">
      <c r="A344" s="59"/>
      <c r="B344" s="59"/>
      <c r="C344" s="59"/>
      <c r="D344" s="60"/>
      <c r="E344" s="60"/>
      <c r="F344" s="60"/>
      <c r="G344" s="60"/>
      <c r="H344" s="60"/>
      <c r="I344" s="60"/>
      <c r="J344" s="60"/>
      <c r="K344" s="59"/>
      <c r="L344" s="59"/>
      <c r="M344" s="59"/>
      <c r="N344" s="59"/>
      <c r="O344" s="59"/>
      <c r="P344" s="59"/>
      <c r="Q344" s="59"/>
      <c r="R344" s="59"/>
      <c r="S344" s="59"/>
      <c r="T344" s="59"/>
      <c r="U344" s="59"/>
      <c r="V344" s="59"/>
      <c r="W344" s="59"/>
      <c r="X344" s="59"/>
      <c r="Y344" s="59"/>
      <c r="Z344" s="59"/>
    </row>
    <row r="345" spans="1:26" ht="15.75" customHeight="1" x14ac:dyDescent="0.25">
      <c r="A345" s="59"/>
      <c r="B345" s="59"/>
      <c r="C345" s="59"/>
      <c r="D345" s="60"/>
      <c r="E345" s="60"/>
      <c r="F345" s="60"/>
      <c r="G345" s="60"/>
      <c r="H345" s="60"/>
      <c r="I345" s="60"/>
      <c r="J345" s="60"/>
      <c r="K345" s="59"/>
      <c r="L345" s="59"/>
      <c r="M345" s="59"/>
      <c r="N345" s="59"/>
      <c r="O345" s="59"/>
      <c r="P345" s="59"/>
      <c r="Q345" s="59"/>
      <c r="R345" s="59"/>
      <c r="S345" s="59"/>
      <c r="T345" s="59"/>
      <c r="U345" s="59"/>
      <c r="V345" s="59"/>
      <c r="W345" s="59"/>
      <c r="X345" s="59"/>
      <c r="Y345" s="59"/>
      <c r="Z345" s="59"/>
    </row>
    <row r="346" spans="1:26" ht="15.75" customHeight="1" x14ac:dyDescent="0.25">
      <c r="A346" s="59"/>
      <c r="B346" s="59"/>
      <c r="C346" s="59"/>
      <c r="D346" s="60"/>
      <c r="E346" s="60"/>
      <c r="F346" s="60"/>
      <c r="G346" s="60"/>
      <c r="H346" s="60"/>
      <c r="I346" s="60"/>
      <c r="J346" s="60"/>
      <c r="K346" s="59"/>
      <c r="L346" s="59"/>
      <c r="M346" s="59"/>
      <c r="N346" s="59"/>
      <c r="O346" s="59"/>
      <c r="P346" s="59"/>
      <c r="Q346" s="59"/>
      <c r="R346" s="59"/>
      <c r="S346" s="59"/>
      <c r="T346" s="59"/>
      <c r="U346" s="59"/>
      <c r="V346" s="59"/>
      <c r="W346" s="59"/>
      <c r="X346" s="59"/>
      <c r="Y346" s="59"/>
      <c r="Z346" s="59"/>
    </row>
    <row r="347" spans="1:26" ht="15.75" customHeight="1" x14ac:dyDescent="0.25">
      <c r="A347" s="59"/>
      <c r="B347" s="59"/>
      <c r="C347" s="59"/>
      <c r="D347" s="60"/>
      <c r="E347" s="60"/>
      <c r="F347" s="60"/>
      <c r="G347" s="60"/>
      <c r="H347" s="60"/>
      <c r="I347" s="60"/>
      <c r="J347" s="60"/>
      <c r="K347" s="59"/>
      <c r="L347" s="59"/>
      <c r="M347" s="59"/>
      <c r="N347" s="59"/>
      <c r="O347" s="59"/>
      <c r="P347" s="59"/>
      <c r="Q347" s="59"/>
      <c r="R347" s="59"/>
      <c r="S347" s="59"/>
      <c r="T347" s="59"/>
      <c r="U347" s="59"/>
      <c r="V347" s="59"/>
      <c r="W347" s="59"/>
      <c r="X347" s="59"/>
      <c r="Y347" s="59"/>
      <c r="Z347" s="59"/>
    </row>
    <row r="348" spans="1:26" ht="15.75" customHeight="1" x14ac:dyDescent="0.25">
      <c r="A348" s="59"/>
      <c r="B348" s="59"/>
      <c r="C348" s="59"/>
      <c r="D348" s="60"/>
      <c r="E348" s="60"/>
      <c r="F348" s="60"/>
      <c r="G348" s="60"/>
      <c r="H348" s="60"/>
      <c r="I348" s="60"/>
      <c r="J348" s="60"/>
      <c r="K348" s="59"/>
      <c r="L348" s="59"/>
      <c r="M348" s="59"/>
      <c r="N348" s="59"/>
      <c r="O348" s="59"/>
      <c r="P348" s="59"/>
      <c r="Q348" s="59"/>
      <c r="R348" s="59"/>
      <c r="S348" s="59"/>
      <c r="T348" s="59"/>
      <c r="U348" s="59"/>
      <c r="V348" s="59"/>
      <c r="W348" s="59"/>
      <c r="X348" s="59"/>
      <c r="Y348" s="59"/>
      <c r="Z348" s="59"/>
    </row>
    <row r="349" spans="1:26" ht="15.75" customHeight="1" x14ac:dyDescent="0.25">
      <c r="A349" s="59"/>
      <c r="B349" s="59"/>
      <c r="C349" s="59"/>
      <c r="D349" s="60"/>
      <c r="E349" s="60"/>
      <c r="F349" s="60"/>
      <c r="G349" s="60"/>
      <c r="H349" s="60"/>
      <c r="I349" s="60"/>
      <c r="J349" s="60"/>
      <c r="K349" s="59"/>
      <c r="L349" s="59"/>
      <c r="M349" s="59"/>
      <c r="N349" s="59"/>
      <c r="O349" s="59"/>
      <c r="P349" s="59"/>
      <c r="Q349" s="59"/>
      <c r="R349" s="59"/>
      <c r="S349" s="59"/>
      <c r="T349" s="59"/>
      <c r="U349" s="59"/>
      <c r="V349" s="59"/>
      <c r="W349" s="59"/>
      <c r="X349" s="59"/>
      <c r="Y349" s="59"/>
      <c r="Z349" s="59"/>
    </row>
    <row r="350" spans="1:26" ht="15.75" customHeight="1" x14ac:dyDescent="0.25">
      <c r="A350" s="59"/>
      <c r="B350" s="59"/>
      <c r="C350" s="59"/>
      <c r="D350" s="60"/>
      <c r="E350" s="60"/>
      <c r="F350" s="60"/>
      <c r="G350" s="60"/>
      <c r="H350" s="60"/>
      <c r="I350" s="60"/>
      <c r="J350" s="60"/>
      <c r="K350" s="59"/>
      <c r="L350" s="59"/>
      <c r="M350" s="59"/>
      <c r="N350" s="59"/>
      <c r="O350" s="59"/>
      <c r="P350" s="59"/>
      <c r="Q350" s="59"/>
      <c r="R350" s="59"/>
      <c r="S350" s="59"/>
      <c r="T350" s="59"/>
      <c r="U350" s="59"/>
      <c r="V350" s="59"/>
      <c r="W350" s="59"/>
      <c r="X350" s="59"/>
      <c r="Y350" s="59"/>
      <c r="Z350" s="59"/>
    </row>
    <row r="351" spans="1:26" ht="15.75" customHeight="1" x14ac:dyDescent="0.25">
      <c r="A351" s="59"/>
      <c r="B351" s="59"/>
      <c r="C351" s="59"/>
      <c r="D351" s="60"/>
      <c r="E351" s="60"/>
      <c r="F351" s="60"/>
      <c r="G351" s="60"/>
      <c r="H351" s="60"/>
      <c r="I351" s="60"/>
      <c r="J351" s="60"/>
      <c r="K351" s="59"/>
      <c r="L351" s="59"/>
      <c r="M351" s="59"/>
      <c r="N351" s="59"/>
      <c r="O351" s="59"/>
      <c r="P351" s="59"/>
      <c r="Q351" s="59"/>
      <c r="R351" s="59"/>
      <c r="S351" s="59"/>
      <c r="T351" s="59"/>
      <c r="U351" s="59"/>
      <c r="V351" s="59"/>
      <c r="W351" s="59"/>
      <c r="X351" s="59"/>
      <c r="Y351" s="59"/>
      <c r="Z351" s="59"/>
    </row>
    <row r="352" spans="1:26" ht="15.75" customHeight="1" x14ac:dyDescent="0.25">
      <c r="A352" s="59"/>
      <c r="B352" s="59"/>
      <c r="C352" s="59"/>
      <c r="D352" s="60"/>
      <c r="E352" s="60"/>
      <c r="F352" s="60"/>
      <c r="G352" s="60"/>
      <c r="H352" s="60"/>
      <c r="I352" s="60"/>
      <c r="J352" s="60"/>
      <c r="K352" s="59"/>
      <c r="L352" s="59"/>
      <c r="M352" s="59"/>
      <c r="N352" s="59"/>
      <c r="O352" s="59"/>
      <c r="P352" s="59"/>
      <c r="Q352" s="59"/>
      <c r="R352" s="59"/>
      <c r="S352" s="59"/>
      <c r="T352" s="59"/>
      <c r="U352" s="59"/>
      <c r="V352" s="59"/>
      <c r="W352" s="59"/>
      <c r="X352" s="59"/>
      <c r="Y352" s="59"/>
      <c r="Z352" s="59"/>
    </row>
    <row r="353" spans="1:26" ht="15.75" customHeight="1" x14ac:dyDescent="0.25">
      <c r="A353" s="59"/>
      <c r="B353" s="59"/>
      <c r="C353" s="59"/>
      <c r="D353" s="60"/>
      <c r="E353" s="60"/>
      <c r="F353" s="60"/>
      <c r="G353" s="60"/>
      <c r="H353" s="60"/>
      <c r="I353" s="60"/>
      <c r="J353" s="60"/>
      <c r="K353" s="59"/>
      <c r="L353" s="59"/>
      <c r="M353" s="59"/>
      <c r="N353" s="59"/>
      <c r="O353" s="59"/>
      <c r="P353" s="59"/>
      <c r="Q353" s="59"/>
      <c r="R353" s="59"/>
      <c r="S353" s="59"/>
      <c r="T353" s="59"/>
      <c r="U353" s="59"/>
      <c r="V353" s="59"/>
      <c r="W353" s="59"/>
      <c r="X353" s="59"/>
      <c r="Y353" s="59"/>
      <c r="Z353" s="59"/>
    </row>
    <row r="354" spans="1:26" ht="15.75" customHeight="1" x14ac:dyDescent="0.25">
      <c r="A354" s="59"/>
      <c r="B354" s="59"/>
      <c r="C354" s="59"/>
      <c r="D354" s="60"/>
      <c r="E354" s="60"/>
      <c r="F354" s="60"/>
      <c r="G354" s="60"/>
      <c r="H354" s="60"/>
      <c r="I354" s="60"/>
      <c r="J354" s="60"/>
      <c r="K354" s="59"/>
      <c r="L354" s="59"/>
      <c r="M354" s="59"/>
      <c r="N354" s="59"/>
      <c r="O354" s="59"/>
      <c r="P354" s="59"/>
      <c r="Q354" s="59"/>
      <c r="R354" s="59"/>
      <c r="S354" s="59"/>
      <c r="T354" s="59"/>
      <c r="U354" s="59"/>
      <c r="V354" s="59"/>
      <c r="W354" s="59"/>
      <c r="X354" s="59"/>
      <c r="Y354" s="59"/>
      <c r="Z354" s="59"/>
    </row>
    <row r="355" spans="1:26" ht="15.75" customHeight="1" x14ac:dyDescent="0.25">
      <c r="A355" s="59"/>
      <c r="B355" s="59"/>
      <c r="C355" s="59"/>
      <c r="D355" s="60"/>
      <c r="E355" s="60"/>
      <c r="F355" s="60"/>
      <c r="G355" s="60"/>
      <c r="H355" s="60"/>
      <c r="I355" s="60"/>
      <c r="J355" s="60"/>
      <c r="K355" s="59"/>
      <c r="L355" s="59"/>
      <c r="M355" s="59"/>
      <c r="N355" s="59"/>
      <c r="O355" s="59"/>
      <c r="P355" s="59"/>
      <c r="Q355" s="59"/>
      <c r="R355" s="59"/>
      <c r="S355" s="59"/>
      <c r="T355" s="59"/>
      <c r="U355" s="59"/>
      <c r="V355" s="59"/>
      <c r="W355" s="59"/>
      <c r="X355" s="59"/>
      <c r="Y355" s="59"/>
      <c r="Z355" s="59"/>
    </row>
    <row r="356" spans="1:26" ht="15.75" customHeight="1" x14ac:dyDescent="0.25">
      <c r="A356" s="59"/>
      <c r="B356" s="59"/>
      <c r="C356" s="59"/>
      <c r="D356" s="60"/>
      <c r="E356" s="60"/>
      <c r="F356" s="60"/>
      <c r="G356" s="60"/>
      <c r="H356" s="60"/>
      <c r="I356" s="60"/>
      <c r="J356" s="60"/>
      <c r="K356" s="59"/>
      <c r="L356" s="59"/>
      <c r="M356" s="59"/>
      <c r="N356" s="59"/>
      <c r="O356" s="59"/>
      <c r="P356" s="59"/>
      <c r="Q356" s="59"/>
      <c r="R356" s="59"/>
      <c r="S356" s="59"/>
      <c r="T356" s="59"/>
      <c r="U356" s="59"/>
      <c r="V356" s="59"/>
      <c r="W356" s="59"/>
      <c r="X356" s="59"/>
      <c r="Y356" s="59"/>
      <c r="Z356" s="59"/>
    </row>
    <row r="357" spans="1:26" ht="15.75" customHeight="1" x14ac:dyDescent="0.25">
      <c r="A357" s="59"/>
      <c r="B357" s="59"/>
      <c r="C357" s="59"/>
      <c r="D357" s="60"/>
      <c r="E357" s="60"/>
      <c r="F357" s="60"/>
      <c r="G357" s="60"/>
      <c r="H357" s="60"/>
      <c r="I357" s="60"/>
      <c r="J357" s="60"/>
      <c r="K357" s="59"/>
      <c r="L357" s="59"/>
      <c r="M357" s="59"/>
      <c r="N357" s="59"/>
      <c r="O357" s="59"/>
      <c r="P357" s="59"/>
      <c r="Q357" s="59"/>
      <c r="R357" s="59"/>
      <c r="S357" s="59"/>
      <c r="T357" s="59"/>
      <c r="U357" s="59"/>
      <c r="V357" s="59"/>
      <c r="W357" s="59"/>
      <c r="X357" s="59"/>
      <c r="Y357" s="59"/>
      <c r="Z357" s="59"/>
    </row>
    <row r="358" spans="1:26" ht="15.75" customHeight="1" x14ac:dyDescent="0.25">
      <c r="A358" s="59"/>
      <c r="B358" s="59"/>
      <c r="C358" s="59"/>
      <c r="D358" s="60"/>
      <c r="E358" s="60"/>
      <c r="F358" s="60"/>
      <c r="G358" s="60"/>
      <c r="H358" s="60"/>
      <c r="I358" s="60"/>
      <c r="J358" s="60"/>
      <c r="K358" s="59"/>
      <c r="L358" s="59"/>
      <c r="M358" s="59"/>
      <c r="N358" s="59"/>
      <c r="O358" s="59"/>
      <c r="P358" s="59"/>
      <c r="Q358" s="59"/>
      <c r="R358" s="59"/>
      <c r="S358" s="59"/>
      <c r="T358" s="59"/>
      <c r="U358" s="59"/>
      <c r="V358" s="59"/>
      <c r="W358" s="59"/>
      <c r="X358" s="59"/>
      <c r="Y358" s="59"/>
      <c r="Z358" s="59"/>
    </row>
    <row r="359" spans="1:26" ht="15.75" customHeight="1" x14ac:dyDescent="0.25">
      <c r="A359" s="59"/>
      <c r="B359" s="59"/>
      <c r="C359" s="59"/>
      <c r="D359" s="60"/>
      <c r="E359" s="60"/>
      <c r="F359" s="60"/>
      <c r="G359" s="60"/>
      <c r="H359" s="60"/>
      <c r="I359" s="60"/>
      <c r="J359" s="60"/>
      <c r="K359" s="59"/>
      <c r="L359" s="59"/>
      <c r="M359" s="59"/>
      <c r="N359" s="59"/>
      <c r="O359" s="59"/>
      <c r="P359" s="59"/>
      <c r="Q359" s="59"/>
      <c r="R359" s="59"/>
      <c r="S359" s="59"/>
      <c r="T359" s="59"/>
      <c r="U359" s="59"/>
      <c r="V359" s="59"/>
      <c r="W359" s="59"/>
      <c r="X359" s="59"/>
      <c r="Y359" s="59"/>
      <c r="Z359" s="59"/>
    </row>
    <row r="360" spans="1:26" ht="15.75" customHeight="1" x14ac:dyDescent="0.25">
      <c r="A360" s="59"/>
      <c r="B360" s="59"/>
      <c r="C360" s="59"/>
      <c r="D360" s="60"/>
      <c r="E360" s="60"/>
      <c r="F360" s="60"/>
      <c r="G360" s="60"/>
      <c r="H360" s="60"/>
      <c r="I360" s="60"/>
      <c r="J360" s="60"/>
      <c r="K360" s="59"/>
      <c r="L360" s="59"/>
      <c r="M360" s="59"/>
      <c r="N360" s="59"/>
      <c r="O360" s="59"/>
      <c r="P360" s="59"/>
      <c r="Q360" s="59"/>
      <c r="R360" s="59"/>
      <c r="S360" s="59"/>
      <c r="T360" s="59"/>
      <c r="U360" s="59"/>
      <c r="V360" s="59"/>
      <c r="W360" s="59"/>
      <c r="X360" s="59"/>
      <c r="Y360" s="59"/>
      <c r="Z360" s="59"/>
    </row>
    <row r="361" spans="1:26" ht="15.75" customHeight="1" x14ac:dyDescent="0.25">
      <c r="A361" s="59"/>
      <c r="B361" s="59"/>
      <c r="C361" s="59"/>
      <c r="D361" s="60"/>
      <c r="E361" s="60"/>
      <c r="F361" s="60"/>
      <c r="G361" s="60"/>
      <c r="H361" s="60"/>
      <c r="I361" s="60"/>
      <c r="J361" s="60"/>
      <c r="K361" s="59"/>
      <c r="L361" s="59"/>
      <c r="M361" s="59"/>
      <c r="N361" s="59"/>
      <c r="O361" s="59"/>
      <c r="P361" s="59"/>
      <c r="Q361" s="59"/>
      <c r="R361" s="59"/>
      <c r="S361" s="59"/>
      <c r="T361" s="59"/>
      <c r="U361" s="59"/>
      <c r="V361" s="59"/>
      <c r="W361" s="59"/>
      <c r="X361" s="59"/>
      <c r="Y361" s="59"/>
      <c r="Z361" s="59"/>
    </row>
    <row r="362" spans="1:26" ht="15.75" customHeight="1" x14ac:dyDescent="0.25">
      <c r="A362" s="59"/>
      <c r="B362" s="59"/>
      <c r="C362" s="59"/>
      <c r="D362" s="60"/>
      <c r="E362" s="60"/>
      <c r="F362" s="60"/>
      <c r="G362" s="60"/>
      <c r="H362" s="60"/>
      <c r="I362" s="60"/>
      <c r="J362" s="60"/>
      <c r="K362" s="59"/>
      <c r="L362" s="59"/>
      <c r="M362" s="59"/>
      <c r="N362" s="59"/>
      <c r="O362" s="59"/>
      <c r="P362" s="59"/>
      <c r="Q362" s="59"/>
      <c r="R362" s="59"/>
      <c r="S362" s="59"/>
      <c r="T362" s="59"/>
      <c r="U362" s="59"/>
      <c r="V362" s="59"/>
      <c r="W362" s="59"/>
      <c r="X362" s="59"/>
      <c r="Y362" s="59"/>
      <c r="Z362" s="59"/>
    </row>
    <row r="363" spans="1:26" ht="15.75" customHeight="1" x14ac:dyDescent="0.25">
      <c r="A363" s="59"/>
      <c r="B363" s="59"/>
      <c r="C363" s="59"/>
      <c r="D363" s="60"/>
      <c r="E363" s="60"/>
      <c r="F363" s="60"/>
      <c r="G363" s="60"/>
      <c r="H363" s="60"/>
      <c r="I363" s="60"/>
      <c r="J363" s="60"/>
      <c r="K363" s="59"/>
      <c r="L363" s="59"/>
      <c r="M363" s="59"/>
      <c r="N363" s="59"/>
      <c r="O363" s="59"/>
      <c r="P363" s="59"/>
      <c r="Q363" s="59"/>
      <c r="R363" s="59"/>
      <c r="S363" s="59"/>
      <c r="T363" s="59"/>
      <c r="U363" s="59"/>
      <c r="V363" s="59"/>
      <c r="W363" s="59"/>
      <c r="X363" s="59"/>
      <c r="Y363" s="59"/>
      <c r="Z363" s="59"/>
    </row>
    <row r="364" spans="1:26" ht="15.75" customHeight="1" x14ac:dyDescent="0.25">
      <c r="A364" s="59"/>
      <c r="B364" s="59"/>
      <c r="C364" s="59"/>
      <c r="D364" s="60"/>
      <c r="E364" s="60"/>
      <c r="F364" s="60"/>
      <c r="G364" s="60"/>
      <c r="H364" s="60"/>
      <c r="I364" s="60"/>
      <c r="J364" s="60"/>
      <c r="K364" s="59"/>
      <c r="L364" s="59"/>
      <c r="M364" s="59"/>
      <c r="N364" s="59"/>
      <c r="O364" s="59"/>
      <c r="P364" s="59"/>
      <c r="Q364" s="59"/>
      <c r="R364" s="59"/>
      <c r="S364" s="59"/>
      <c r="T364" s="59"/>
      <c r="U364" s="59"/>
      <c r="V364" s="59"/>
      <c r="W364" s="59"/>
      <c r="X364" s="59"/>
      <c r="Y364" s="59"/>
      <c r="Z364" s="59"/>
    </row>
    <row r="365" spans="1:26" ht="15.75" customHeight="1" x14ac:dyDescent="0.25">
      <c r="A365" s="59"/>
      <c r="B365" s="59"/>
      <c r="C365" s="59"/>
      <c r="D365" s="60"/>
      <c r="E365" s="60"/>
      <c r="F365" s="60"/>
      <c r="G365" s="60"/>
      <c r="H365" s="60"/>
      <c r="I365" s="60"/>
      <c r="J365" s="60"/>
      <c r="K365" s="59"/>
      <c r="L365" s="59"/>
      <c r="M365" s="59"/>
      <c r="N365" s="59"/>
      <c r="O365" s="59"/>
      <c r="P365" s="59"/>
      <c r="Q365" s="59"/>
      <c r="R365" s="59"/>
      <c r="S365" s="59"/>
      <c r="T365" s="59"/>
      <c r="U365" s="59"/>
      <c r="V365" s="59"/>
      <c r="W365" s="59"/>
      <c r="X365" s="59"/>
      <c r="Y365" s="59"/>
      <c r="Z365" s="59"/>
    </row>
    <row r="366" spans="1:26" ht="15.75" customHeight="1" x14ac:dyDescent="0.25">
      <c r="A366" s="59"/>
      <c r="B366" s="59"/>
      <c r="C366" s="59"/>
      <c r="D366" s="60"/>
      <c r="E366" s="60"/>
      <c r="F366" s="60"/>
      <c r="G366" s="60"/>
      <c r="H366" s="60"/>
      <c r="I366" s="60"/>
      <c r="J366" s="60"/>
      <c r="K366" s="59"/>
      <c r="L366" s="59"/>
      <c r="M366" s="59"/>
      <c r="N366" s="59"/>
      <c r="O366" s="59"/>
      <c r="P366" s="59"/>
      <c r="Q366" s="59"/>
      <c r="R366" s="59"/>
      <c r="S366" s="59"/>
      <c r="T366" s="59"/>
      <c r="U366" s="59"/>
      <c r="V366" s="59"/>
      <c r="W366" s="59"/>
      <c r="X366" s="59"/>
      <c r="Y366" s="59"/>
      <c r="Z366" s="59"/>
    </row>
    <row r="367" spans="1:26" ht="15.75" customHeight="1" x14ac:dyDescent="0.25">
      <c r="A367" s="59"/>
      <c r="B367" s="59"/>
      <c r="C367" s="59"/>
      <c r="D367" s="60"/>
      <c r="E367" s="60"/>
      <c r="F367" s="60"/>
      <c r="G367" s="60"/>
      <c r="H367" s="60"/>
      <c r="I367" s="60"/>
      <c r="J367" s="60"/>
      <c r="K367" s="59"/>
      <c r="L367" s="59"/>
      <c r="M367" s="59"/>
      <c r="N367" s="59"/>
      <c r="O367" s="59"/>
      <c r="P367" s="59"/>
      <c r="Q367" s="59"/>
      <c r="R367" s="59"/>
      <c r="S367" s="59"/>
      <c r="T367" s="59"/>
      <c r="U367" s="59"/>
      <c r="V367" s="59"/>
      <c r="W367" s="59"/>
      <c r="X367" s="59"/>
      <c r="Y367" s="59"/>
      <c r="Z367" s="59"/>
    </row>
    <row r="368" spans="1:26" ht="15.75" customHeight="1" x14ac:dyDescent="0.25">
      <c r="A368" s="59"/>
      <c r="B368" s="59"/>
      <c r="C368" s="59"/>
      <c r="D368" s="60"/>
      <c r="E368" s="60"/>
      <c r="F368" s="60"/>
      <c r="G368" s="60"/>
      <c r="H368" s="60"/>
      <c r="I368" s="60"/>
      <c r="J368" s="60"/>
      <c r="K368" s="59"/>
      <c r="L368" s="59"/>
      <c r="M368" s="59"/>
      <c r="N368" s="59"/>
      <c r="O368" s="59"/>
      <c r="P368" s="59"/>
      <c r="Q368" s="59"/>
      <c r="R368" s="59"/>
      <c r="S368" s="59"/>
      <c r="T368" s="59"/>
      <c r="U368" s="59"/>
      <c r="V368" s="59"/>
      <c r="W368" s="59"/>
      <c r="X368" s="59"/>
      <c r="Y368" s="59"/>
      <c r="Z368" s="59"/>
    </row>
    <row r="369" spans="1:26" ht="15.75" customHeight="1" x14ac:dyDescent="0.25">
      <c r="A369" s="59"/>
      <c r="B369" s="59"/>
      <c r="C369" s="59"/>
      <c r="D369" s="60"/>
      <c r="E369" s="60"/>
      <c r="F369" s="60"/>
      <c r="G369" s="60"/>
      <c r="H369" s="60"/>
      <c r="I369" s="60"/>
      <c r="J369" s="60"/>
      <c r="K369" s="59"/>
      <c r="L369" s="59"/>
      <c r="M369" s="59"/>
      <c r="N369" s="59"/>
      <c r="O369" s="59"/>
      <c r="P369" s="59"/>
      <c r="Q369" s="59"/>
      <c r="R369" s="59"/>
      <c r="S369" s="59"/>
      <c r="T369" s="59"/>
      <c r="U369" s="59"/>
      <c r="V369" s="59"/>
      <c r="W369" s="59"/>
      <c r="X369" s="59"/>
      <c r="Y369" s="59"/>
      <c r="Z369" s="59"/>
    </row>
    <row r="370" spans="1:26" ht="15.75" customHeight="1" x14ac:dyDescent="0.25">
      <c r="A370" s="59"/>
      <c r="B370" s="59"/>
      <c r="C370" s="59"/>
      <c r="D370" s="60"/>
      <c r="E370" s="60"/>
      <c r="F370" s="60"/>
      <c r="G370" s="60"/>
      <c r="H370" s="60"/>
      <c r="I370" s="60"/>
      <c r="J370" s="60"/>
      <c r="K370" s="59"/>
      <c r="L370" s="59"/>
      <c r="M370" s="59"/>
      <c r="N370" s="59"/>
      <c r="O370" s="59"/>
      <c r="P370" s="59"/>
      <c r="Q370" s="59"/>
      <c r="R370" s="59"/>
      <c r="S370" s="59"/>
      <c r="T370" s="59"/>
      <c r="U370" s="59"/>
      <c r="V370" s="59"/>
      <c r="W370" s="59"/>
      <c r="X370" s="59"/>
      <c r="Y370" s="59"/>
      <c r="Z370" s="59"/>
    </row>
    <row r="371" spans="1:26" ht="15.75" customHeight="1" x14ac:dyDescent="0.25">
      <c r="A371" s="59"/>
      <c r="B371" s="59"/>
      <c r="C371" s="59"/>
      <c r="D371" s="60"/>
      <c r="E371" s="60"/>
      <c r="F371" s="60"/>
      <c r="G371" s="60"/>
      <c r="H371" s="60"/>
      <c r="I371" s="60"/>
      <c r="J371" s="60"/>
      <c r="K371" s="59"/>
      <c r="L371" s="59"/>
      <c r="M371" s="59"/>
      <c r="N371" s="59"/>
      <c r="O371" s="59"/>
      <c r="P371" s="59"/>
      <c r="Q371" s="59"/>
      <c r="R371" s="59"/>
      <c r="S371" s="59"/>
      <c r="T371" s="59"/>
      <c r="U371" s="59"/>
      <c r="V371" s="59"/>
      <c r="W371" s="59"/>
      <c r="X371" s="59"/>
      <c r="Y371" s="59"/>
      <c r="Z371" s="59"/>
    </row>
    <row r="372" spans="1:26" ht="15.75" customHeight="1" x14ac:dyDescent="0.25">
      <c r="A372" s="59"/>
      <c r="B372" s="59"/>
      <c r="C372" s="59"/>
      <c r="D372" s="60"/>
      <c r="E372" s="60"/>
      <c r="F372" s="60"/>
      <c r="G372" s="60"/>
      <c r="H372" s="60"/>
      <c r="I372" s="60"/>
      <c r="J372" s="60"/>
      <c r="K372" s="59"/>
      <c r="L372" s="59"/>
      <c r="M372" s="59"/>
      <c r="N372" s="59"/>
      <c r="O372" s="59"/>
      <c r="P372" s="59"/>
      <c r="Q372" s="59"/>
      <c r="R372" s="59"/>
      <c r="S372" s="59"/>
      <c r="T372" s="59"/>
      <c r="U372" s="59"/>
      <c r="V372" s="59"/>
      <c r="W372" s="59"/>
      <c r="X372" s="59"/>
      <c r="Y372" s="59"/>
      <c r="Z372" s="59"/>
    </row>
    <row r="373" spans="1:26" ht="15.75" customHeight="1" x14ac:dyDescent="0.25">
      <c r="A373" s="59"/>
      <c r="B373" s="59"/>
      <c r="C373" s="59"/>
      <c r="D373" s="60"/>
      <c r="E373" s="60"/>
      <c r="F373" s="60"/>
      <c r="G373" s="60"/>
      <c r="H373" s="60"/>
      <c r="I373" s="60"/>
      <c r="J373" s="60"/>
      <c r="K373" s="59"/>
      <c r="L373" s="59"/>
      <c r="M373" s="59"/>
      <c r="N373" s="59"/>
      <c r="O373" s="59"/>
      <c r="P373" s="59"/>
      <c r="Q373" s="59"/>
      <c r="R373" s="59"/>
      <c r="S373" s="59"/>
      <c r="T373" s="59"/>
      <c r="U373" s="59"/>
      <c r="V373" s="59"/>
      <c r="W373" s="59"/>
      <c r="X373" s="59"/>
      <c r="Y373" s="59"/>
      <c r="Z373" s="59"/>
    </row>
    <row r="374" spans="1:26" ht="15.75" customHeight="1" x14ac:dyDescent="0.25">
      <c r="A374" s="59"/>
      <c r="B374" s="59"/>
      <c r="C374" s="59"/>
      <c r="D374" s="60"/>
      <c r="E374" s="60"/>
      <c r="F374" s="60"/>
      <c r="G374" s="60"/>
      <c r="H374" s="60"/>
      <c r="I374" s="60"/>
      <c r="J374" s="60"/>
      <c r="K374" s="59"/>
      <c r="L374" s="59"/>
      <c r="M374" s="59"/>
      <c r="N374" s="59"/>
      <c r="O374" s="59"/>
      <c r="P374" s="59"/>
      <c r="Q374" s="59"/>
      <c r="R374" s="59"/>
      <c r="S374" s="59"/>
      <c r="T374" s="59"/>
      <c r="U374" s="59"/>
      <c r="V374" s="59"/>
      <c r="W374" s="59"/>
      <c r="X374" s="59"/>
      <c r="Y374" s="59"/>
      <c r="Z374" s="59"/>
    </row>
    <row r="375" spans="1:26" ht="15.75" customHeight="1" x14ac:dyDescent="0.25">
      <c r="A375" s="59"/>
      <c r="B375" s="59"/>
      <c r="C375" s="59"/>
      <c r="D375" s="60"/>
      <c r="E375" s="60"/>
      <c r="F375" s="60"/>
      <c r="G375" s="60"/>
      <c r="H375" s="60"/>
      <c r="I375" s="60"/>
      <c r="J375" s="60"/>
      <c r="K375" s="59"/>
      <c r="L375" s="59"/>
      <c r="M375" s="59"/>
      <c r="N375" s="59"/>
      <c r="O375" s="59"/>
      <c r="P375" s="59"/>
      <c r="Q375" s="59"/>
      <c r="R375" s="59"/>
      <c r="S375" s="59"/>
      <c r="T375" s="59"/>
      <c r="U375" s="59"/>
      <c r="V375" s="59"/>
      <c r="W375" s="59"/>
      <c r="X375" s="59"/>
      <c r="Y375" s="59"/>
      <c r="Z375" s="59"/>
    </row>
    <row r="376" spans="1:26" ht="15.75" customHeight="1" x14ac:dyDescent="0.25">
      <c r="A376" s="59"/>
      <c r="B376" s="59"/>
      <c r="C376" s="59"/>
      <c r="D376" s="60"/>
      <c r="E376" s="60"/>
      <c r="F376" s="60"/>
      <c r="G376" s="60"/>
      <c r="H376" s="60"/>
      <c r="I376" s="60"/>
      <c r="J376" s="60"/>
      <c r="K376" s="59"/>
      <c r="L376" s="59"/>
      <c r="M376" s="59"/>
      <c r="N376" s="59"/>
      <c r="O376" s="59"/>
      <c r="P376" s="59"/>
      <c r="Q376" s="59"/>
      <c r="R376" s="59"/>
      <c r="S376" s="59"/>
      <c r="T376" s="59"/>
      <c r="U376" s="59"/>
      <c r="V376" s="59"/>
      <c r="W376" s="59"/>
      <c r="X376" s="59"/>
      <c r="Y376" s="59"/>
      <c r="Z376" s="59"/>
    </row>
    <row r="377" spans="1:26" ht="15.75" customHeight="1" x14ac:dyDescent="0.25">
      <c r="A377" s="59"/>
      <c r="B377" s="59"/>
      <c r="C377" s="59"/>
      <c r="D377" s="60"/>
      <c r="E377" s="60"/>
      <c r="F377" s="60"/>
      <c r="G377" s="60"/>
      <c r="H377" s="60"/>
      <c r="I377" s="60"/>
      <c r="J377" s="60"/>
      <c r="K377" s="59"/>
      <c r="L377" s="59"/>
      <c r="M377" s="59"/>
      <c r="N377" s="59"/>
      <c r="O377" s="59"/>
      <c r="P377" s="59"/>
      <c r="Q377" s="59"/>
      <c r="R377" s="59"/>
      <c r="S377" s="59"/>
      <c r="T377" s="59"/>
      <c r="U377" s="59"/>
      <c r="V377" s="59"/>
      <c r="W377" s="59"/>
      <c r="X377" s="59"/>
      <c r="Y377" s="59"/>
      <c r="Z377" s="59"/>
    </row>
    <row r="378" spans="1:26" ht="15.75" customHeight="1" x14ac:dyDescent="0.25">
      <c r="A378" s="59"/>
      <c r="B378" s="59"/>
      <c r="C378" s="59"/>
      <c r="D378" s="60"/>
      <c r="E378" s="60"/>
      <c r="F378" s="60"/>
      <c r="G378" s="60"/>
      <c r="H378" s="60"/>
      <c r="I378" s="60"/>
      <c r="J378" s="60"/>
      <c r="K378" s="59"/>
      <c r="L378" s="59"/>
      <c r="M378" s="59"/>
      <c r="N378" s="59"/>
      <c r="O378" s="59"/>
      <c r="P378" s="59"/>
      <c r="Q378" s="59"/>
      <c r="R378" s="59"/>
      <c r="S378" s="59"/>
      <c r="T378" s="59"/>
      <c r="U378" s="59"/>
      <c r="V378" s="59"/>
      <c r="W378" s="59"/>
      <c r="X378" s="59"/>
      <c r="Y378" s="59"/>
      <c r="Z378" s="59"/>
    </row>
    <row r="379" spans="1:26" ht="15.75" customHeight="1" x14ac:dyDescent="0.25">
      <c r="A379" s="59"/>
      <c r="B379" s="59"/>
      <c r="C379" s="59"/>
      <c r="D379" s="60"/>
      <c r="E379" s="60"/>
      <c r="F379" s="60"/>
      <c r="G379" s="60"/>
      <c r="H379" s="60"/>
      <c r="I379" s="60"/>
      <c r="J379" s="60"/>
      <c r="K379" s="59"/>
      <c r="L379" s="59"/>
      <c r="M379" s="59"/>
      <c r="N379" s="59"/>
      <c r="O379" s="59"/>
      <c r="P379" s="59"/>
      <c r="Q379" s="59"/>
      <c r="R379" s="59"/>
      <c r="S379" s="59"/>
      <c r="T379" s="59"/>
      <c r="U379" s="59"/>
      <c r="V379" s="59"/>
      <c r="W379" s="59"/>
      <c r="X379" s="59"/>
      <c r="Y379" s="59"/>
      <c r="Z379" s="59"/>
    </row>
    <row r="380" spans="1:26" ht="15.75" customHeight="1" x14ac:dyDescent="0.25">
      <c r="A380" s="59"/>
      <c r="B380" s="59"/>
      <c r="C380" s="59"/>
      <c r="D380" s="60"/>
      <c r="E380" s="60"/>
      <c r="F380" s="60"/>
      <c r="G380" s="60"/>
      <c r="H380" s="60"/>
      <c r="I380" s="60"/>
      <c r="J380" s="60"/>
      <c r="K380" s="59"/>
      <c r="L380" s="59"/>
      <c r="M380" s="59"/>
      <c r="N380" s="59"/>
      <c r="O380" s="59"/>
      <c r="P380" s="59"/>
      <c r="Q380" s="59"/>
      <c r="R380" s="59"/>
      <c r="S380" s="59"/>
      <c r="T380" s="59"/>
      <c r="U380" s="59"/>
      <c r="V380" s="59"/>
      <c r="W380" s="59"/>
      <c r="X380" s="59"/>
      <c r="Y380" s="59"/>
      <c r="Z380" s="59"/>
    </row>
    <row r="381" spans="1:26" ht="15.75" customHeight="1" x14ac:dyDescent="0.25">
      <c r="A381" s="59"/>
      <c r="B381" s="59"/>
      <c r="C381" s="59"/>
      <c r="D381" s="60"/>
      <c r="E381" s="60"/>
      <c r="F381" s="60"/>
      <c r="G381" s="60"/>
      <c r="H381" s="60"/>
      <c r="I381" s="60"/>
      <c r="J381" s="60"/>
      <c r="K381" s="59"/>
      <c r="L381" s="59"/>
      <c r="M381" s="59"/>
      <c r="N381" s="59"/>
      <c r="O381" s="59"/>
      <c r="P381" s="59"/>
      <c r="Q381" s="59"/>
      <c r="R381" s="59"/>
      <c r="S381" s="59"/>
      <c r="T381" s="59"/>
      <c r="U381" s="59"/>
      <c r="V381" s="59"/>
      <c r="W381" s="59"/>
      <c r="X381" s="59"/>
      <c r="Y381" s="59"/>
      <c r="Z381" s="59"/>
    </row>
    <row r="382" spans="1:26" ht="15.75" customHeight="1" x14ac:dyDescent="0.25">
      <c r="A382" s="59"/>
      <c r="B382" s="59"/>
      <c r="C382" s="59"/>
      <c r="D382" s="60"/>
      <c r="E382" s="60"/>
      <c r="F382" s="60"/>
      <c r="G382" s="60"/>
      <c r="H382" s="60"/>
      <c r="I382" s="60"/>
      <c r="J382" s="60"/>
      <c r="K382" s="59"/>
      <c r="L382" s="59"/>
      <c r="M382" s="59"/>
      <c r="N382" s="59"/>
      <c r="O382" s="59"/>
      <c r="P382" s="59"/>
      <c r="Q382" s="59"/>
      <c r="R382" s="59"/>
      <c r="S382" s="59"/>
      <c r="T382" s="59"/>
      <c r="U382" s="59"/>
      <c r="V382" s="59"/>
      <c r="W382" s="59"/>
      <c r="X382" s="59"/>
      <c r="Y382" s="59"/>
      <c r="Z382" s="59"/>
    </row>
    <row r="383" spans="1:26" ht="15.75" customHeight="1" x14ac:dyDescent="0.25">
      <c r="A383" s="59"/>
      <c r="B383" s="59"/>
      <c r="C383" s="59"/>
      <c r="D383" s="60"/>
      <c r="E383" s="60"/>
      <c r="F383" s="60"/>
      <c r="G383" s="60"/>
      <c r="H383" s="60"/>
      <c r="I383" s="60"/>
      <c r="J383" s="60"/>
      <c r="K383" s="59"/>
      <c r="L383" s="59"/>
      <c r="M383" s="59"/>
      <c r="N383" s="59"/>
      <c r="O383" s="59"/>
      <c r="P383" s="59"/>
      <c r="Q383" s="59"/>
      <c r="R383" s="59"/>
      <c r="S383" s="59"/>
      <c r="T383" s="59"/>
      <c r="U383" s="59"/>
      <c r="V383" s="59"/>
      <c r="W383" s="59"/>
      <c r="X383" s="59"/>
      <c r="Y383" s="59"/>
      <c r="Z383" s="59"/>
    </row>
    <row r="384" spans="1:26" ht="15.75" customHeight="1" x14ac:dyDescent="0.25">
      <c r="A384" s="59"/>
      <c r="B384" s="59"/>
      <c r="C384" s="59"/>
      <c r="D384" s="60"/>
      <c r="E384" s="60"/>
      <c r="F384" s="60"/>
      <c r="G384" s="60"/>
      <c r="H384" s="60"/>
      <c r="I384" s="60"/>
      <c r="J384" s="60"/>
      <c r="K384" s="59"/>
      <c r="L384" s="59"/>
      <c r="M384" s="59"/>
      <c r="N384" s="59"/>
      <c r="O384" s="59"/>
      <c r="P384" s="59"/>
      <c r="Q384" s="59"/>
      <c r="R384" s="59"/>
      <c r="S384" s="59"/>
      <c r="T384" s="59"/>
      <c r="U384" s="59"/>
      <c r="V384" s="59"/>
      <c r="W384" s="59"/>
      <c r="X384" s="59"/>
      <c r="Y384" s="59"/>
      <c r="Z384" s="59"/>
    </row>
    <row r="385" spans="1:26" ht="15.75" customHeight="1" x14ac:dyDescent="0.25">
      <c r="A385" s="59"/>
      <c r="B385" s="59"/>
      <c r="C385" s="59"/>
      <c r="D385" s="60"/>
      <c r="E385" s="60"/>
      <c r="F385" s="60"/>
      <c r="G385" s="60"/>
      <c r="H385" s="60"/>
      <c r="I385" s="60"/>
      <c r="J385" s="60"/>
      <c r="K385" s="59"/>
      <c r="L385" s="59"/>
      <c r="M385" s="59"/>
      <c r="N385" s="59"/>
      <c r="O385" s="59"/>
      <c r="P385" s="59"/>
      <c r="Q385" s="59"/>
      <c r="R385" s="59"/>
      <c r="S385" s="59"/>
      <c r="T385" s="59"/>
      <c r="U385" s="59"/>
      <c r="V385" s="59"/>
      <c r="W385" s="59"/>
      <c r="X385" s="59"/>
      <c r="Y385" s="59"/>
      <c r="Z385" s="59"/>
    </row>
    <row r="386" spans="1:26" ht="15.75" customHeight="1" x14ac:dyDescent="0.25">
      <c r="A386" s="59"/>
      <c r="B386" s="59"/>
      <c r="C386" s="59"/>
      <c r="D386" s="60"/>
      <c r="E386" s="60"/>
      <c r="F386" s="60"/>
      <c r="G386" s="60"/>
      <c r="H386" s="60"/>
      <c r="I386" s="60"/>
      <c r="J386" s="60"/>
      <c r="K386" s="59"/>
      <c r="L386" s="59"/>
      <c r="M386" s="59"/>
      <c r="N386" s="59"/>
      <c r="O386" s="59"/>
      <c r="P386" s="59"/>
      <c r="Q386" s="59"/>
      <c r="R386" s="59"/>
      <c r="S386" s="59"/>
      <c r="T386" s="59"/>
      <c r="U386" s="59"/>
      <c r="V386" s="59"/>
      <c r="W386" s="59"/>
      <c r="X386" s="59"/>
      <c r="Y386" s="59"/>
      <c r="Z386" s="59"/>
    </row>
    <row r="387" spans="1:26" ht="15.75" customHeight="1" x14ac:dyDescent="0.25">
      <c r="A387" s="59"/>
      <c r="B387" s="59"/>
      <c r="C387" s="59"/>
      <c r="D387" s="60"/>
      <c r="E387" s="60"/>
      <c r="F387" s="60"/>
      <c r="G387" s="60"/>
      <c r="H387" s="60"/>
      <c r="I387" s="60"/>
      <c r="J387" s="60"/>
      <c r="K387" s="59"/>
      <c r="L387" s="59"/>
      <c r="M387" s="59"/>
      <c r="N387" s="59"/>
      <c r="O387" s="59"/>
      <c r="P387" s="59"/>
      <c r="Q387" s="59"/>
      <c r="R387" s="59"/>
      <c r="S387" s="59"/>
      <c r="T387" s="59"/>
      <c r="U387" s="59"/>
      <c r="V387" s="59"/>
      <c r="W387" s="59"/>
      <c r="X387" s="59"/>
      <c r="Y387" s="59"/>
      <c r="Z387" s="59"/>
    </row>
    <row r="388" spans="1:26" ht="15.75" customHeight="1" x14ac:dyDescent="0.25">
      <c r="A388" s="59"/>
      <c r="B388" s="59"/>
      <c r="C388" s="59"/>
      <c r="D388" s="60"/>
      <c r="E388" s="60"/>
      <c r="F388" s="60"/>
      <c r="G388" s="60"/>
      <c r="H388" s="60"/>
      <c r="I388" s="60"/>
      <c r="J388" s="60"/>
      <c r="K388" s="59"/>
      <c r="L388" s="59"/>
      <c r="M388" s="59"/>
      <c r="N388" s="59"/>
      <c r="O388" s="59"/>
      <c r="P388" s="59"/>
      <c r="Q388" s="59"/>
      <c r="R388" s="59"/>
      <c r="S388" s="59"/>
      <c r="T388" s="59"/>
      <c r="U388" s="59"/>
      <c r="V388" s="59"/>
      <c r="W388" s="59"/>
      <c r="X388" s="59"/>
      <c r="Y388" s="59"/>
      <c r="Z388" s="59"/>
    </row>
    <row r="389" spans="1:26" ht="15.75" customHeight="1" x14ac:dyDescent="0.25">
      <c r="A389" s="59"/>
      <c r="B389" s="59"/>
      <c r="C389" s="59"/>
      <c r="D389" s="60"/>
      <c r="E389" s="60"/>
      <c r="F389" s="60"/>
      <c r="G389" s="60"/>
      <c r="H389" s="60"/>
      <c r="I389" s="60"/>
      <c r="J389" s="60"/>
      <c r="K389" s="59"/>
      <c r="L389" s="59"/>
      <c r="M389" s="59"/>
      <c r="N389" s="59"/>
      <c r="O389" s="59"/>
      <c r="P389" s="59"/>
      <c r="Q389" s="59"/>
      <c r="R389" s="59"/>
      <c r="S389" s="59"/>
      <c r="T389" s="59"/>
      <c r="U389" s="59"/>
      <c r="V389" s="59"/>
      <c r="W389" s="59"/>
      <c r="X389" s="59"/>
      <c r="Y389" s="59"/>
      <c r="Z389" s="59"/>
    </row>
    <row r="390" spans="1:26" ht="15.75" customHeight="1" x14ac:dyDescent="0.25">
      <c r="A390" s="59"/>
      <c r="B390" s="59"/>
      <c r="C390" s="59"/>
      <c r="D390" s="60"/>
      <c r="E390" s="60"/>
      <c r="F390" s="60"/>
      <c r="G390" s="60"/>
      <c r="H390" s="60"/>
      <c r="I390" s="60"/>
      <c r="J390" s="60"/>
      <c r="K390" s="59"/>
      <c r="L390" s="59"/>
      <c r="M390" s="59"/>
      <c r="N390" s="59"/>
      <c r="O390" s="59"/>
      <c r="P390" s="59"/>
      <c r="Q390" s="59"/>
      <c r="R390" s="59"/>
      <c r="S390" s="59"/>
      <c r="T390" s="59"/>
      <c r="U390" s="59"/>
      <c r="V390" s="59"/>
      <c r="W390" s="59"/>
      <c r="X390" s="59"/>
      <c r="Y390" s="59"/>
      <c r="Z390" s="59"/>
    </row>
    <row r="391" spans="1:26" ht="15.75" customHeight="1" x14ac:dyDescent="0.25">
      <c r="A391" s="59"/>
      <c r="B391" s="59"/>
      <c r="C391" s="59"/>
      <c r="D391" s="60"/>
      <c r="E391" s="60"/>
      <c r="F391" s="60"/>
      <c r="G391" s="60"/>
      <c r="H391" s="60"/>
      <c r="I391" s="60"/>
      <c r="J391" s="60"/>
      <c r="K391" s="59"/>
      <c r="L391" s="59"/>
      <c r="M391" s="59"/>
      <c r="N391" s="59"/>
      <c r="O391" s="59"/>
      <c r="P391" s="59"/>
      <c r="Q391" s="59"/>
      <c r="R391" s="59"/>
      <c r="S391" s="59"/>
      <c r="T391" s="59"/>
      <c r="U391" s="59"/>
      <c r="V391" s="59"/>
      <c r="W391" s="59"/>
      <c r="X391" s="59"/>
      <c r="Y391" s="59"/>
      <c r="Z391" s="59"/>
    </row>
    <row r="392" spans="1:26" ht="15.75" customHeight="1" x14ac:dyDescent="0.25">
      <c r="A392" s="59"/>
      <c r="B392" s="59"/>
      <c r="C392" s="59"/>
      <c r="D392" s="60"/>
      <c r="E392" s="60"/>
      <c r="F392" s="60"/>
      <c r="G392" s="60"/>
      <c r="H392" s="60"/>
      <c r="I392" s="60"/>
      <c r="J392" s="60"/>
      <c r="K392" s="59"/>
      <c r="L392" s="59"/>
      <c r="M392" s="59"/>
      <c r="N392" s="59"/>
      <c r="O392" s="59"/>
      <c r="P392" s="59"/>
      <c r="Q392" s="59"/>
      <c r="R392" s="59"/>
      <c r="S392" s="59"/>
      <c r="T392" s="59"/>
      <c r="U392" s="59"/>
      <c r="V392" s="59"/>
      <c r="W392" s="59"/>
      <c r="X392" s="59"/>
      <c r="Y392" s="59"/>
      <c r="Z392" s="59"/>
    </row>
    <row r="393" spans="1:26" ht="15.75" customHeight="1" x14ac:dyDescent="0.25">
      <c r="A393" s="59"/>
      <c r="B393" s="59"/>
      <c r="C393" s="59"/>
      <c r="D393" s="60"/>
      <c r="E393" s="60"/>
      <c r="F393" s="60"/>
      <c r="G393" s="60"/>
      <c r="H393" s="60"/>
      <c r="I393" s="60"/>
      <c r="J393" s="60"/>
      <c r="K393" s="59"/>
      <c r="L393" s="59"/>
      <c r="M393" s="59"/>
      <c r="N393" s="59"/>
      <c r="O393" s="59"/>
      <c r="P393" s="59"/>
      <c r="Q393" s="59"/>
      <c r="R393" s="59"/>
      <c r="S393" s="59"/>
      <c r="T393" s="59"/>
      <c r="U393" s="59"/>
      <c r="V393" s="59"/>
      <c r="W393" s="59"/>
      <c r="X393" s="59"/>
      <c r="Y393" s="59"/>
      <c r="Z393" s="59"/>
    </row>
    <row r="394" spans="1:26" ht="15.75" customHeight="1" x14ac:dyDescent="0.25">
      <c r="A394" s="59"/>
      <c r="B394" s="59"/>
      <c r="C394" s="59"/>
      <c r="D394" s="60"/>
      <c r="E394" s="60"/>
      <c r="F394" s="60"/>
      <c r="G394" s="60"/>
      <c r="H394" s="60"/>
      <c r="I394" s="60"/>
      <c r="J394" s="60"/>
      <c r="K394" s="59"/>
      <c r="L394" s="59"/>
      <c r="M394" s="59"/>
      <c r="N394" s="59"/>
      <c r="O394" s="59"/>
      <c r="P394" s="59"/>
      <c r="Q394" s="59"/>
      <c r="R394" s="59"/>
      <c r="S394" s="59"/>
      <c r="T394" s="59"/>
      <c r="U394" s="59"/>
      <c r="V394" s="59"/>
      <c r="W394" s="59"/>
      <c r="X394" s="59"/>
      <c r="Y394" s="59"/>
      <c r="Z394" s="59"/>
    </row>
    <row r="395" spans="1:26" ht="15.75" customHeight="1" x14ac:dyDescent="0.25">
      <c r="A395" s="59"/>
      <c r="B395" s="59"/>
      <c r="C395" s="59"/>
      <c r="D395" s="60"/>
      <c r="E395" s="60"/>
      <c r="F395" s="60"/>
      <c r="G395" s="60"/>
      <c r="H395" s="60"/>
      <c r="I395" s="60"/>
      <c r="J395" s="60"/>
      <c r="K395" s="59"/>
      <c r="L395" s="59"/>
      <c r="M395" s="59"/>
      <c r="N395" s="59"/>
      <c r="O395" s="59"/>
      <c r="P395" s="59"/>
      <c r="Q395" s="59"/>
      <c r="R395" s="59"/>
      <c r="S395" s="59"/>
      <c r="T395" s="59"/>
      <c r="U395" s="59"/>
      <c r="V395" s="59"/>
      <c r="W395" s="59"/>
      <c r="X395" s="59"/>
      <c r="Y395" s="59"/>
      <c r="Z395" s="59"/>
    </row>
    <row r="396" spans="1:26" ht="15.75" customHeight="1" x14ac:dyDescent="0.25">
      <c r="A396" s="59"/>
      <c r="B396" s="59"/>
      <c r="C396" s="59"/>
      <c r="D396" s="60"/>
      <c r="E396" s="60"/>
      <c r="F396" s="60"/>
      <c r="G396" s="60"/>
      <c r="H396" s="60"/>
      <c r="I396" s="60"/>
      <c r="J396" s="60"/>
      <c r="K396" s="59"/>
      <c r="L396" s="59"/>
      <c r="M396" s="59"/>
      <c r="N396" s="59"/>
      <c r="O396" s="59"/>
      <c r="P396" s="59"/>
      <c r="Q396" s="59"/>
      <c r="R396" s="59"/>
      <c r="S396" s="59"/>
      <c r="T396" s="59"/>
      <c r="U396" s="59"/>
      <c r="V396" s="59"/>
      <c r="W396" s="59"/>
      <c r="X396" s="59"/>
      <c r="Y396" s="59"/>
      <c r="Z396" s="59"/>
    </row>
    <row r="397" spans="1:26" ht="15.75" customHeight="1" x14ac:dyDescent="0.25">
      <c r="A397" s="59"/>
      <c r="B397" s="59"/>
      <c r="C397" s="59"/>
      <c r="D397" s="60"/>
      <c r="E397" s="60"/>
      <c r="F397" s="60"/>
      <c r="G397" s="60"/>
      <c r="H397" s="60"/>
      <c r="I397" s="60"/>
      <c r="J397" s="60"/>
      <c r="K397" s="59"/>
      <c r="L397" s="59"/>
      <c r="M397" s="59"/>
      <c r="N397" s="59"/>
      <c r="O397" s="59"/>
      <c r="P397" s="59"/>
      <c r="Q397" s="59"/>
      <c r="R397" s="59"/>
      <c r="S397" s="59"/>
      <c r="T397" s="59"/>
      <c r="U397" s="59"/>
      <c r="V397" s="59"/>
      <c r="W397" s="59"/>
      <c r="X397" s="59"/>
      <c r="Y397" s="59"/>
      <c r="Z397" s="59"/>
    </row>
    <row r="398" spans="1:26" ht="15.75" customHeight="1" x14ac:dyDescent="0.25">
      <c r="A398" s="59"/>
      <c r="B398" s="59"/>
      <c r="C398" s="59"/>
      <c r="D398" s="60"/>
      <c r="E398" s="60"/>
      <c r="F398" s="60"/>
      <c r="G398" s="60"/>
      <c r="H398" s="60"/>
      <c r="I398" s="60"/>
      <c r="J398" s="60"/>
      <c r="K398" s="59"/>
      <c r="L398" s="59"/>
      <c r="M398" s="59"/>
      <c r="N398" s="59"/>
      <c r="O398" s="59"/>
      <c r="P398" s="59"/>
      <c r="Q398" s="59"/>
      <c r="R398" s="59"/>
      <c r="S398" s="59"/>
      <c r="T398" s="59"/>
      <c r="U398" s="59"/>
      <c r="V398" s="59"/>
      <c r="W398" s="59"/>
      <c r="X398" s="59"/>
      <c r="Y398" s="59"/>
      <c r="Z398" s="59"/>
    </row>
    <row r="399" spans="1:26" ht="15.75" customHeight="1" x14ac:dyDescent="0.25">
      <c r="A399" s="59"/>
      <c r="B399" s="59"/>
      <c r="C399" s="59"/>
      <c r="D399" s="60"/>
      <c r="E399" s="60"/>
      <c r="F399" s="60"/>
      <c r="G399" s="60"/>
      <c r="H399" s="60"/>
      <c r="I399" s="60"/>
      <c r="J399" s="60"/>
      <c r="K399" s="59"/>
      <c r="L399" s="59"/>
      <c r="M399" s="59"/>
      <c r="N399" s="59"/>
      <c r="O399" s="59"/>
      <c r="P399" s="59"/>
      <c r="Q399" s="59"/>
      <c r="R399" s="59"/>
      <c r="S399" s="59"/>
      <c r="T399" s="59"/>
      <c r="U399" s="59"/>
      <c r="V399" s="59"/>
      <c r="W399" s="59"/>
      <c r="X399" s="59"/>
      <c r="Y399" s="59"/>
      <c r="Z399" s="59"/>
    </row>
    <row r="400" spans="1:26" ht="15.75" customHeight="1" x14ac:dyDescent="0.25">
      <c r="A400" s="59"/>
      <c r="B400" s="59"/>
      <c r="C400" s="59"/>
      <c r="D400" s="60"/>
      <c r="E400" s="60"/>
      <c r="F400" s="60"/>
      <c r="G400" s="60"/>
      <c r="H400" s="60"/>
      <c r="I400" s="60"/>
      <c r="J400" s="60"/>
      <c r="K400" s="59"/>
      <c r="L400" s="59"/>
      <c r="M400" s="59"/>
      <c r="N400" s="59"/>
      <c r="O400" s="59"/>
      <c r="P400" s="59"/>
      <c r="Q400" s="59"/>
      <c r="R400" s="59"/>
      <c r="S400" s="59"/>
      <c r="T400" s="59"/>
      <c r="U400" s="59"/>
      <c r="V400" s="59"/>
      <c r="W400" s="59"/>
      <c r="X400" s="59"/>
      <c r="Y400" s="59"/>
      <c r="Z400" s="59"/>
    </row>
    <row r="401" spans="1:26" ht="15.75" customHeight="1" x14ac:dyDescent="0.25">
      <c r="A401" s="59"/>
      <c r="B401" s="59"/>
      <c r="C401" s="59"/>
      <c r="D401" s="60"/>
      <c r="E401" s="60"/>
      <c r="F401" s="60"/>
      <c r="G401" s="60"/>
      <c r="H401" s="60"/>
      <c r="I401" s="60"/>
      <c r="J401" s="60"/>
      <c r="K401" s="59"/>
      <c r="L401" s="59"/>
      <c r="M401" s="59"/>
      <c r="N401" s="59"/>
      <c r="O401" s="59"/>
      <c r="P401" s="59"/>
      <c r="Q401" s="59"/>
      <c r="R401" s="59"/>
      <c r="S401" s="59"/>
      <c r="T401" s="59"/>
      <c r="U401" s="59"/>
      <c r="V401" s="59"/>
      <c r="W401" s="59"/>
      <c r="X401" s="59"/>
      <c r="Y401" s="59"/>
      <c r="Z401" s="59"/>
    </row>
    <row r="402" spans="1:26" ht="15.75" customHeight="1" x14ac:dyDescent="0.25">
      <c r="A402" s="59"/>
      <c r="B402" s="59"/>
      <c r="C402" s="59"/>
      <c r="D402" s="60"/>
      <c r="E402" s="60"/>
      <c r="F402" s="60"/>
      <c r="G402" s="60"/>
      <c r="H402" s="60"/>
      <c r="I402" s="60"/>
      <c r="J402" s="60"/>
      <c r="K402" s="59"/>
      <c r="L402" s="59"/>
      <c r="M402" s="59"/>
      <c r="N402" s="59"/>
      <c r="O402" s="59"/>
      <c r="P402" s="59"/>
      <c r="Q402" s="59"/>
      <c r="R402" s="59"/>
      <c r="S402" s="59"/>
      <c r="T402" s="59"/>
      <c r="U402" s="59"/>
      <c r="V402" s="59"/>
      <c r="W402" s="59"/>
      <c r="X402" s="59"/>
      <c r="Y402" s="59"/>
      <c r="Z402" s="59"/>
    </row>
    <row r="403" spans="1:26" ht="15.75" customHeight="1" x14ac:dyDescent="0.25">
      <c r="A403" s="59"/>
      <c r="B403" s="59"/>
      <c r="C403" s="59"/>
      <c r="D403" s="60"/>
      <c r="E403" s="60"/>
      <c r="F403" s="60"/>
      <c r="G403" s="60"/>
      <c r="H403" s="60"/>
      <c r="I403" s="60"/>
      <c r="J403" s="60"/>
      <c r="K403" s="59"/>
      <c r="L403" s="59"/>
      <c r="M403" s="59"/>
      <c r="N403" s="59"/>
      <c r="O403" s="59"/>
      <c r="P403" s="59"/>
      <c r="Q403" s="59"/>
      <c r="R403" s="59"/>
      <c r="S403" s="59"/>
      <c r="T403" s="59"/>
      <c r="U403" s="59"/>
      <c r="V403" s="59"/>
      <c r="W403" s="59"/>
      <c r="X403" s="59"/>
      <c r="Y403" s="59"/>
      <c r="Z403" s="59"/>
    </row>
    <row r="404" spans="1:26" ht="15.75" customHeight="1" x14ac:dyDescent="0.25">
      <c r="A404" s="59"/>
      <c r="B404" s="59"/>
      <c r="C404" s="59"/>
      <c r="D404" s="60"/>
      <c r="E404" s="60"/>
      <c r="F404" s="60"/>
      <c r="G404" s="60"/>
      <c r="H404" s="60"/>
      <c r="I404" s="60"/>
      <c r="J404" s="60"/>
      <c r="K404" s="59"/>
      <c r="L404" s="59"/>
      <c r="M404" s="59"/>
      <c r="N404" s="59"/>
      <c r="O404" s="59"/>
      <c r="P404" s="59"/>
      <c r="Q404" s="59"/>
      <c r="R404" s="59"/>
      <c r="S404" s="59"/>
      <c r="T404" s="59"/>
      <c r="U404" s="59"/>
      <c r="V404" s="59"/>
      <c r="W404" s="59"/>
      <c r="X404" s="59"/>
      <c r="Y404" s="59"/>
      <c r="Z404" s="59"/>
    </row>
    <row r="405" spans="1:26" ht="15.75" customHeight="1" x14ac:dyDescent="0.25">
      <c r="A405" s="59"/>
      <c r="B405" s="59"/>
      <c r="C405" s="59"/>
      <c r="D405" s="60"/>
      <c r="E405" s="60"/>
      <c r="F405" s="60"/>
      <c r="G405" s="60"/>
      <c r="H405" s="60"/>
      <c r="I405" s="60"/>
      <c r="J405" s="60"/>
      <c r="K405" s="59"/>
      <c r="L405" s="59"/>
      <c r="M405" s="59"/>
      <c r="N405" s="59"/>
      <c r="O405" s="59"/>
      <c r="P405" s="59"/>
      <c r="Q405" s="59"/>
      <c r="R405" s="59"/>
      <c r="S405" s="59"/>
      <c r="T405" s="59"/>
      <c r="U405" s="59"/>
      <c r="V405" s="59"/>
      <c r="W405" s="59"/>
      <c r="X405" s="59"/>
      <c r="Y405" s="59"/>
      <c r="Z405" s="59"/>
    </row>
    <row r="406" spans="1:26" ht="15.75" customHeight="1" x14ac:dyDescent="0.25">
      <c r="A406" s="59"/>
      <c r="B406" s="59"/>
      <c r="C406" s="59"/>
      <c r="D406" s="60"/>
      <c r="E406" s="60"/>
      <c r="F406" s="60"/>
      <c r="G406" s="60"/>
      <c r="H406" s="60"/>
      <c r="I406" s="60"/>
      <c r="J406" s="60"/>
      <c r="K406" s="59"/>
      <c r="L406" s="59"/>
      <c r="M406" s="59"/>
      <c r="N406" s="59"/>
      <c r="O406" s="59"/>
      <c r="P406" s="59"/>
      <c r="Q406" s="59"/>
      <c r="R406" s="59"/>
      <c r="S406" s="59"/>
      <c r="T406" s="59"/>
      <c r="U406" s="59"/>
      <c r="V406" s="59"/>
      <c r="W406" s="59"/>
      <c r="X406" s="59"/>
      <c r="Y406" s="59"/>
      <c r="Z406" s="59"/>
    </row>
    <row r="407" spans="1:26" ht="15.75" customHeight="1" x14ac:dyDescent="0.25">
      <c r="A407" s="59"/>
      <c r="B407" s="59"/>
      <c r="C407" s="59"/>
      <c r="D407" s="60"/>
      <c r="E407" s="60"/>
      <c r="F407" s="60"/>
      <c r="G407" s="60"/>
      <c r="H407" s="60"/>
      <c r="I407" s="60"/>
      <c r="J407" s="60"/>
      <c r="K407" s="59"/>
      <c r="L407" s="59"/>
      <c r="M407" s="59"/>
      <c r="N407" s="59"/>
      <c r="O407" s="59"/>
      <c r="P407" s="59"/>
      <c r="Q407" s="59"/>
      <c r="R407" s="59"/>
      <c r="S407" s="59"/>
      <c r="T407" s="59"/>
      <c r="U407" s="59"/>
      <c r="V407" s="59"/>
      <c r="W407" s="59"/>
      <c r="X407" s="59"/>
      <c r="Y407" s="59"/>
      <c r="Z407" s="59"/>
    </row>
    <row r="408" spans="1:26" ht="15.75" customHeight="1" x14ac:dyDescent="0.25">
      <c r="A408" s="59"/>
      <c r="B408" s="59"/>
      <c r="C408" s="59"/>
      <c r="D408" s="60"/>
      <c r="E408" s="60"/>
      <c r="F408" s="60"/>
      <c r="G408" s="60"/>
      <c r="H408" s="60"/>
      <c r="I408" s="60"/>
      <c r="J408" s="60"/>
      <c r="K408" s="59"/>
      <c r="L408" s="59"/>
      <c r="M408" s="59"/>
      <c r="N408" s="59"/>
      <c r="O408" s="59"/>
      <c r="P408" s="59"/>
      <c r="Q408" s="59"/>
      <c r="R408" s="59"/>
      <c r="S408" s="59"/>
      <c r="T408" s="59"/>
      <c r="U408" s="59"/>
      <c r="V408" s="59"/>
      <c r="W408" s="59"/>
      <c r="X408" s="59"/>
      <c r="Y408" s="59"/>
      <c r="Z408" s="59"/>
    </row>
    <row r="409" spans="1:26" ht="15.75" customHeight="1" x14ac:dyDescent="0.25">
      <c r="A409" s="59"/>
      <c r="B409" s="59"/>
      <c r="C409" s="59"/>
      <c r="D409" s="60"/>
      <c r="E409" s="60"/>
      <c r="F409" s="60"/>
      <c r="G409" s="60"/>
      <c r="H409" s="60"/>
      <c r="I409" s="60"/>
      <c r="J409" s="60"/>
      <c r="K409" s="59"/>
      <c r="L409" s="59"/>
      <c r="M409" s="59"/>
      <c r="N409" s="59"/>
      <c r="O409" s="59"/>
      <c r="P409" s="59"/>
      <c r="Q409" s="59"/>
      <c r="R409" s="59"/>
      <c r="S409" s="59"/>
      <c r="T409" s="59"/>
      <c r="U409" s="59"/>
      <c r="V409" s="59"/>
      <c r="W409" s="59"/>
      <c r="X409" s="59"/>
      <c r="Y409" s="59"/>
      <c r="Z409" s="59"/>
    </row>
    <row r="410" spans="1:26" ht="15.75" customHeight="1" x14ac:dyDescent="0.25">
      <c r="A410" s="59"/>
      <c r="B410" s="59"/>
      <c r="C410" s="59"/>
      <c r="D410" s="60"/>
      <c r="E410" s="60"/>
      <c r="F410" s="60"/>
      <c r="G410" s="60"/>
      <c r="H410" s="60"/>
      <c r="I410" s="60"/>
      <c r="J410" s="60"/>
      <c r="K410" s="59"/>
      <c r="L410" s="59"/>
      <c r="M410" s="59"/>
      <c r="N410" s="59"/>
      <c r="O410" s="59"/>
      <c r="P410" s="59"/>
      <c r="Q410" s="59"/>
      <c r="R410" s="59"/>
      <c r="S410" s="59"/>
      <c r="T410" s="59"/>
      <c r="U410" s="59"/>
      <c r="V410" s="59"/>
      <c r="W410" s="59"/>
      <c r="X410" s="59"/>
      <c r="Y410" s="59"/>
      <c r="Z410" s="59"/>
    </row>
    <row r="411" spans="1:26" ht="15.75" customHeight="1" x14ac:dyDescent="0.25">
      <c r="A411" s="59"/>
      <c r="B411" s="59"/>
      <c r="C411" s="59"/>
      <c r="D411" s="60"/>
      <c r="E411" s="60"/>
      <c r="F411" s="60"/>
      <c r="G411" s="60"/>
      <c r="H411" s="60"/>
      <c r="I411" s="60"/>
      <c r="J411" s="60"/>
      <c r="K411" s="59"/>
      <c r="L411" s="59"/>
      <c r="M411" s="59"/>
      <c r="N411" s="59"/>
      <c r="O411" s="59"/>
      <c r="P411" s="59"/>
      <c r="Q411" s="59"/>
      <c r="R411" s="59"/>
      <c r="S411" s="59"/>
      <c r="T411" s="59"/>
      <c r="U411" s="59"/>
      <c r="V411" s="59"/>
      <c r="W411" s="59"/>
      <c r="X411" s="59"/>
      <c r="Y411" s="59"/>
      <c r="Z411" s="59"/>
    </row>
    <row r="412" spans="1:26" ht="15.75" customHeight="1" x14ac:dyDescent="0.25">
      <c r="A412" s="59"/>
      <c r="B412" s="59"/>
      <c r="C412" s="59"/>
      <c r="D412" s="60"/>
      <c r="E412" s="60"/>
      <c r="F412" s="60"/>
      <c r="G412" s="60"/>
      <c r="H412" s="60"/>
      <c r="I412" s="60"/>
      <c r="J412" s="60"/>
      <c r="K412" s="59"/>
      <c r="L412" s="59"/>
      <c r="M412" s="59"/>
      <c r="N412" s="59"/>
      <c r="O412" s="59"/>
      <c r="P412" s="59"/>
      <c r="Q412" s="59"/>
      <c r="R412" s="59"/>
      <c r="S412" s="59"/>
      <c r="T412" s="59"/>
      <c r="U412" s="59"/>
      <c r="V412" s="59"/>
      <c r="W412" s="59"/>
      <c r="X412" s="59"/>
      <c r="Y412" s="59"/>
      <c r="Z412" s="59"/>
    </row>
    <row r="413" spans="1:26" ht="15.75" customHeight="1" x14ac:dyDescent="0.25">
      <c r="A413" s="59"/>
      <c r="B413" s="59"/>
      <c r="C413" s="59"/>
      <c r="D413" s="60"/>
      <c r="E413" s="60"/>
      <c r="F413" s="60"/>
      <c r="G413" s="60"/>
      <c r="H413" s="60"/>
      <c r="I413" s="60"/>
      <c r="J413" s="60"/>
      <c r="K413" s="59"/>
      <c r="L413" s="59"/>
      <c r="M413" s="59"/>
      <c r="N413" s="59"/>
      <c r="O413" s="59"/>
      <c r="P413" s="59"/>
      <c r="Q413" s="59"/>
      <c r="R413" s="59"/>
      <c r="S413" s="59"/>
      <c r="T413" s="59"/>
      <c r="U413" s="59"/>
      <c r="V413" s="59"/>
      <c r="W413" s="59"/>
      <c r="X413" s="59"/>
      <c r="Y413" s="59"/>
      <c r="Z413" s="59"/>
    </row>
    <row r="414" spans="1:26" ht="15.75" customHeight="1" x14ac:dyDescent="0.25">
      <c r="A414" s="59"/>
      <c r="B414" s="59"/>
      <c r="C414" s="59"/>
      <c r="D414" s="60"/>
      <c r="E414" s="60"/>
      <c r="F414" s="60"/>
      <c r="G414" s="60"/>
      <c r="H414" s="60"/>
      <c r="I414" s="60"/>
      <c r="J414" s="60"/>
      <c r="K414" s="59"/>
      <c r="L414" s="59"/>
      <c r="M414" s="59"/>
      <c r="N414" s="59"/>
      <c r="O414" s="59"/>
      <c r="P414" s="59"/>
      <c r="Q414" s="59"/>
      <c r="R414" s="59"/>
      <c r="S414" s="59"/>
      <c r="T414" s="59"/>
      <c r="U414" s="59"/>
      <c r="V414" s="59"/>
      <c r="W414" s="59"/>
      <c r="X414" s="59"/>
      <c r="Y414" s="59"/>
      <c r="Z414" s="59"/>
    </row>
    <row r="415" spans="1:26" ht="15.75" customHeight="1" x14ac:dyDescent="0.25">
      <c r="A415" s="59"/>
      <c r="B415" s="59"/>
      <c r="C415" s="59"/>
      <c r="D415" s="60"/>
      <c r="E415" s="60"/>
      <c r="F415" s="60"/>
      <c r="G415" s="60"/>
      <c r="H415" s="60"/>
      <c r="I415" s="60"/>
      <c r="J415" s="60"/>
      <c r="K415" s="59"/>
      <c r="L415" s="59"/>
      <c r="M415" s="59"/>
      <c r="N415" s="59"/>
      <c r="O415" s="59"/>
      <c r="P415" s="59"/>
      <c r="Q415" s="59"/>
      <c r="R415" s="59"/>
      <c r="S415" s="59"/>
      <c r="T415" s="59"/>
      <c r="U415" s="59"/>
      <c r="V415" s="59"/>
      <c r="W415" s="59"/>
      <c r="X415" s="59"/>
      <c r="Y415" s="59"/>
      <c r="Z415" s="59"/>
    </row>
    <row r="416" spans="1:26" ht="15.75" customHeight="1" x14ac:dyDescent="0.25">
      <c r="A416" s="59"/>
      <c r="B416" s="59"/>
      <c r="C416" s="59"/>
      <c r="D416" s="60"/>
      <c r="E416" s="60"/>
      <c r="F416" s="60"/>
      <c r="G416" s="60"/>
      <c r="H416" s="60"/>
      <c r="I416" s="60"/>
      <c r="J416" s="60"/>
      <c r="K416" s="59"/>
      <c r="L416" s="59"/>
      <c r="M416" s="59"/>
      <c r="N416" s="59"/>
      <c r="O416" s="59"/>
      <c r="P416" s="59"/>
      <c r="Q416" s="59"/>
      <c r="R416" s="59"/>
      <c r="S416" s="59"/>
      <c r="T416" s="59"/>
      <c r="U416" s="59"/>
      <c r="V416" s="59"/>
      <c r="W416" s="59"/>
      <c r="X416" s="59"/>
      <c r="Y416" s="59"/>
      <c r="Z416" s="59"/>
    </row>
    <row r="417" spans="1:26" ht="15.75" customHeight="1" x14ac:dyDescent="0.25">
      <c r="A417" s="59"/>
      <c r="B417" s="59"/>
      <c r="C417" s="59"/>
      <c r="D417" s="60"/>
      <c r="E417" s="60"/>
      <c r="F417" s="60"/>
      <c r="G417" s="60"/>
      <c r="H417" s="60"/>
      <c r="I417" s="60"/>
      <c r="J417" s="60"/>
      <c r="K417" s="59"/>
      <c r="L417" s="59"/>
      <c r="M417" s="59"/>
      <c r="N417" s="59"/>
      <c r="O417" s="59"/>
      <c r="P417" s="59"/>
      <c r="Q417" s="59"/>
      <c r="R417" s="59"/>
      <c r="S417" s="59"/>
      <c r="T417" s="59"/>
      <c r="U417" s="59"/>
      <c r="V417" s="59"/>
      <c r="W417" s="59"/>
      <c r="X417" s="59"/>
      <c r="Y417" s="59"/>
      <c r="Z417" s="59"/>
    </row>
    <row r="418" spans="1:26" ht="15.75" customHeight="1" x14ac:dyDescent="0.25">
      <c r="A418" s="59"/>
      <c r="B418" s="59"/>
      <c r="C418" s="59"/>
      <c r="D418" s="60"/>
      <c r="E418" s="60"/>
      <c r="F418" s="60"/>
      <c r="G418" s="60"/>
      <c r="H418" s="60"/>
      <c r="I418" s="60"/>
      <c r="J418" s="60"/>
      <c r="K418" s="59"/>
      <c r="L418" s="59"/>
      <c r="M418" s="59"/>
      <c r="N418" s="59"/>
      <c r="O418" s="59"/>
      <c r="P418" s="59"/>
      <c r="Q418" s="59"/>
      <c r="R418" s="59"/>
      <c r="S418" s="59"/>
      <c r="T418" s="59"/>
      <c r="U418" s="59"/>
      <c r="V418" s="59"/>
      <c r="W418" s="59"/>
      <c r="X418" s="59"/>
      <c r="Y418" s="59"/>
      <c r="Z418" s="59"/>
    </row>
    <row r="419" spans="1:26" ht="15.75" customHeight="1" x14ac:dyDescent="0.25">
      <c r="A419" s="59"/>
      <c r="B419" s="59"/>
      <c r="C419" s="59"/>
      <c r="D419" s="60"/>
      <c r="E419" s="60"/>
      <c r="F419" s="60"/>
      <c r="G419" s="60"/>
      <c r="H419" s="60"/>
      <c r="I419" s="60"/>
      <c r="J419" s="60"/>
      <c r="K419" s="59"/>
      <c r="L419" s="59"/>
      <c r="M419" s="59"/>
      <c r="N419" s="59"/>
      <c r="O419" s="59"/>
      <c r="P419" s="59"/>
      <c r="Q419" s="59"/>
      <c r="R419" s="59"/>
      <c r="S419" s="59"/>
      <c r="T419" s="59"/>
      <c r="U419" s="59"/>
      <c r="V419" s="59"/>
      <c r="W419" s="59"/>
      <c r="X419" s="59"/>
      <c r="Y419" s="59"/>
      <c r="Z419" s="59"/>
    </row>
    <row r="420" spans="1:26" ht="15.75" customHeight="1" x14ac:dyDescent="0.25">
      <c r="A420" s="59"/>
      <c r="B420" s="59"/>
      <c r="C420" s="59"/>
      <c r="D420" s="60"/>
      <c r="E420" s="60"/>
      <c r="F420" s="60"/>
      <c r="G420" s="60"/>
      <c r="H420" s="60"/>
      <c r="I420" s="60"/>
      <c r="J420" s="60"/>
      <c r="K420" s="59"/>
      <c r="L420" s="59"/>
      <c r="M420" s="59"/>
      <c r="N420" s="59"/>
      <c r="O420" s="59"/>
      <c r="P420" s="59"/>
      <c r="Q420" s="59"/>
      <c r="R420" s="59"/>
      <c r="S420" s="59"/>
      <c r="T420" s="59"/>
      <c r="U420" s="59"/>
      <c r="V420" s="59"/>
      <c r="W420" s="59"/>
      <c r="X420" s="59"/>
      <c r="Y420" s="59"/>
      <c r="Z420" s="59"/>
    </row>
    <row r="421" spans="1:26" ht="15.75" customHeight="1" x14ac:dyDescent="0.25">
      <c r="A421" s="59"/>
      <c r="B421" s="59"/>
      <c r="C421" s="59"/>
      <c r="D421" s="60"/>
      <c r="E421" s="60"/>
      <c r="F421" s="60"/>
      <c r="G421" s="60"/>
      <c r="H421" s="60"/>
      <c r="I421" s="60"/>
      <c r="J421" s="60"/>
      <c r="K421" s="59"/>
      <c r="L421" s="59"/>
      <c r="M421" s="59"/>
      <c r="N421" s="59"/>
      <c r="O421" s="59"/>
      <c r="P421" s="59"/>
      <c r="Q421" s="59"/>
      <c r="R421" s="59"/>
      <c r="S421" s="59"/>
      <c r="T421" s="59"/>
      <c r="U421" s="59"/>
      <c r="V421" s="59"/>
      <c r="W421" s="59"/>
      <c r="X421" s="59"/>
      <c r="Y421" s="59"/>
      <c r="Z421" s="59"/>
    </row>
    <row r="422" spans="1:26" ht="15.75" customHeight="1" x14ac:dyDescent="0.25">
      <c r="A422" s="59"/>
      <c r="B422" s="59"/>
      <c r="C422" s="59"/>
      <c r="D422" s="60"/>
      <c r="E422" s="60"/>
      <c r="F422" s="60"/>
      <c r="G422" s="60"/>
      <c r="H422" s="60"/>
      <c r="I422" s="60"/>
      <c r="J422" s="60"/>
      <c r="K422" s="59"/>
      <c r="L422" s="59"/>
      <c r="M422" s="59"/>
      <c r="N422" s="59"/>
      <c r="O422" s="59"/>
      <c r="P422" s="59"/>
      <c r="Q422" s="59"/>
      <c r="R422" s="59"/>
      <c r="S422" s="59"/>
      <c r="T422" s="59"/>
      <c r="U422" s="59"/>
      <c r="V422" s="59"/>
      <c r="W422" s="59"/>
      <c r="X422" s="59"/>
      <c r="Y422" s="59"/>
      <c r="Z422" s="59"/>
    </row>
    <row r="423" spans="1:26" ht="15.75" customHeight="1" x14ac:dyDescent="0.25">
      <c r="A423" s="59"/>
      <c r="B423" s="59"/>
      <c r="C423" s="59"/>
      <c r="D423" s="60"/>
      <c r="E423" s="60"/>
      <c r="F423" s="60"/>
      <c r="G423" s="60"/>
      <c r="H423" s="60"/>
      <c r="I423" s="60"/>
      <c r="J423" s="60"/>
      <c r="K423" s="59"/>
      <c r="L423" s="59"/>
      <c r="M423" s="59"/>
      <c r="N423" s="59"/>
      <c r="O423" s="59"/>
      <c r="P423" s="59"/>
      <c r="Q423" s="59"/>
      <c r="R423" s="59"/>
      <c r="S423" s="59"/>
      <c r="T423" s="59"/>
      <c r="U423" s="59"/>
      <c r="V423" s="59"/>
      <c r="W423" s="59"/>
      <c r="X423" s="59"/>
      <c r="Y423" s="59"/>
      <c r="Z423" s="59"/>
    </row>
    <row r="424" spans="1:26" ht="15.75" customHeight="1" x14ac:dyDescent="0.25">
      <c r="A424" s="59"/>
      <c r="B424" s="59"/>
      <c r="C424" s="59"/>
      <c r="D424" s="60"/>
      <c r="E424" s="60"/>
      <c r="F424" s="60"/>
      <c r="G424" s="60"/>
      <c r="H424" s="60"/>
      <c r="I424" s="60"/>
      <c r="J424" s="60"/>
      <c r="K424" s="59"/>
      <c r="L424" s="59"/>
      <c r="M424" s="59"/>
      <c r="N424" s="59"/>
      <c r="O424" s="59"/>
      <c r="P424" s="59"/>
      <c r="Q424" s="59"/>
      <c r="R424" s="59"/>
      <c r="S424" s="59"/>
      <c r="T424" s="59"/>
      <c r="U424" s="59"/>
      <c r="V424" s="59"/>
      <c r="W424" s="59"/>
      <c r="X424" s="59"/>
      <c r="Y424" s="59"/>
      <c r="Z424" s="59"/>
    </row>
    <row r="425" spans="1:26" ht="15.75" customHeight="1" x14ac:dyDescent="0.25">
      <c r="A425" s="59"/>
      <c r="B425" s="59"/>
      <c r="C425" s="59"/>
      <c r="D425" s="60"/>
      <c r="E425" s="60"/>
      <c r="F425" s="60"/>
      <c r="G425" s="60"/>
      <c r="H425" s="60"/>
      <c r="I425" s="60"/>
      <c r="J425" s="60"/>
      <c r="K425" s="59"/>
      <c r="L425" s="59"/>
      <c r="M425" s="59"/>
      <c r="N425" s="59"/>
      <c r="O425" s="59"/>
      <c r="P425" s="59"/>
      <c r="Q425" s="59"/>
      <c r="R425" s="59"/>
      <c r="S425" s="59"/>
      <c r="T425" s="59"/>
      <c r="U425" s="59"/>
      <c r="V425" s="59"/>
      <c r="W425" s="59"/>
      <c r="X425" s="59"/>
      <c r="Y425" s="59"/>
      <c r="Z425" s="59"/>
    </row>
    <row r="426" spans="1:26" ht="15.75" customHeight="1" x14ac:dyDescent="0.25">
      <c r="A426" s="59"/>
      <c r="B426" s="59"/>
      <c r="C426" s="59"/>
      <c r="D426" s="60"/>
      <c r="E426" s="60"/>
      <c r="F426" s="60"/>
      <c r="G426" s="60"/>
      <c r="H426" s="60"/>
      <c r="I426" s="60"/>
      <c r="J426" s="60"/>
      <c r="K426" s="59"/>
      <c r="L426" s="59"/>
      <c r="M426" s="59"/>
      <c r="N426" s="59"/>
      <c r="O426" s="59"/>
      <c r="P426" s="59"/>
      <c r="Q426" s="59"/>
      <c r="R426" s="59"/>
      <c r="S426" s="59"/>
      <c r="T426" s="59"/>
      <c r="U426" s="59"/>
      <c r="V426" s="59"/>
      <c r="W426" s="59"/>
      <c r="X426" s="59"/>
      <c r="Y426" s="59"/>
      <c r="Z426" s="59"/>
    </row>
    <row r="427" spans="1:26" ht="15.75" customHeight="1" x14ac:dyDescent="0.25">
      <c r="A427" s="59"/>
      <c r="B427" s="59"/>
      <c r="C427" s="59"/>
      <c r="D427" s="60"/>
      <c r="E427" s="60"/>
      <c r="F427" s="60"/>
      <c r="G427" s="60"/>
      <c r="H427" s="60"/>
      <c r="I427" s="60"/>
      <c r="J427" s="60"/>
      <c r="K427" s="59"/>
      <c r="L427" s="59"/>
      <c r="M427" s="59"/>
      <c r="N427" s="59"/>
      <c r="O427" s="59"/>
      <c r="P427" s="59"/>
      <c r="Q427" s="59"/>
      <c r="R427" s="59"/>
      <c r="S427" s="59"/>
      <c r="T427" s="59"/>
      <c r="U427" s="59"/>
      <c r="V427" s="59"/>
      <c r="W427" s="59"/>
      <c r="X427" s="59"/>
      <c r="Y427" s="59"/>
      <c r="Z427" s="59"/>
    </row>
    <row r="428" spans="1:26" ht="15.75" customHeight="1" x14ac:dyDescent="0.25">
      <c r="A428" s="59"/>
      <c r="B428" s="59"/>
      <c r="C428" s="59"/>
      <c r="D428" s="60"/>
      <c r="E428" s="60"/>
      <c r="F428" s="60"/>
      <c r="G428" s="60"/>
      <c r="H428" s="60"/>
      <c r="I428" s="60"/>
      <c r="J428" s="60"/>
      <c r="K428" s="59"/>
      <c r="L428" s="59"/>
      <c r="M428" s="59"/>
      <c r="N428" s="59"/>
      <c r="O428" s="59"/>
      <c r="P428" s="59"/>
      <c r="Q428" s="59"/>
      <c r="R428" s="59"/>
      <c r="S428" s="59"/>
      <c r="T428" s="59"/>
      <c r="U428" s="59"/>
      <c r="V428" s="59"/>
      <c r="W428" s="59"/>
      <c r="X428" s="59"/>
      <c r="Y428" s="59"/>
      <c r="Z428" s="59"/>
    </row>
    <row r="429" spans="1:26" ht="15.75" customHeight="1" x14ac:dyDescent="0.25">
      <c r="A429" s="59"/>
      <c r="B429" s="59"/>
      <c r="C429" s="59"/>
      <c r="D429" s="60"/>
      <c r="E429" s="60"/>
      <c r="F429" s="60"/>
      <c r="G429" s="60"/>
      <c r="H429" s="60"/>
      <c r="I429" s="60"/>
      <c r="J429" s="60"/>
      <c r="K429" s="59"/>
      <c r="L429" s="59"/>
      <c r="M429" s="59"/>
      <c r="N429" s="59"/>
      <c r="O429" s="59"/>
      <c r="P429" s="59"/>
      <c r="Q429" s="59"/>
      <c r="R429" s="59"/>
      <c r="S429" s="59"/>
      <c r="T429" s="59"/>
      <c r="U429" s="59"/>
      <c r="V429" s="59"/>
      <c r="W429" s="59"/>
      <c r="X429" s="59"/>
      <c r="Y429" s="59"/>
      <c r="Z429" s="59"/>
    </row>
    <row r="430" spans="1:26" ht="15.75" customHeight="1" x14ac:dyDescent="0.25">
      <c r="A430" s="59"/>
      <c r="B430" s="59"/>
      <c r="C430" s="59"/>
      <c r="D430" s="60"/>
      <c r="E430" s="60"/>
      <c r="F430" s="60"/>
      <c r="G430" s="60"/>
      <c r="H430" s="60"/>
      <c r="I430" s="60"/>
      <c r="J430" s="60"/>
      <c r="K430" s="59"/>
      <c r="L430" s="59"/>
      <c r="M430" s="59"/>
      <c r="N430" s="59"/>
      <c r="O430" s="59"/>
      <c r="P430" s="59"/>
      <c r="Q430" s="59"/>
      <c r="R430" s="59"/>
      <c r="S430" s="59"/>
      <c r="T430" s="59"/>
      <c r="U430" s="59"/>
      <c r="V430" s="59"/>
      <c r="W430" s="59"/>
      <c r="X430" s="59"/>
      <c r="Y430" s="59"/>
      <c r="Z430" s="59"/>
    </row>
    <row r="431" spans="1:26" ht="15.75" customHeight="1" x14ac:dyDescent="0.25">
      <c r="A431" s="59"/>
      <c r="B431" s="59"/>
      <c r="C431" s="59"/>
      <c r="D431" s="60"/>
      <c r="E431" s="60"/>
      <c r="F431" s="60"/>
      <c r="G431" s="60"/>
      <c r="H431" s="60"/>
      <c r="I431" s="60"/>
      <c r="J431" s="60"/>
      <c r="K431" s="59"/>
      <c r="L431" s="59"/>
      <c r="M431" s="59"/>
      <c r="N431" s="59"/>
      <c r="O431" s="59"/>
      <c r="P431" s="59"/>
      <c r="Q431" s="59"/>
      <c r="R431" s="59"/>
      <c r="S431" s="59"/>
      <c r="T431" s="59"/>
      <c r="U431" s="59"/>
      <c r="V431" s="59"/>
      <c r="W431" s="59"/>
      <c r="X431" s="59"/>
      <c r="Y431" s="59"/>
      <c r="Z431" s="59"/>
    </row>
    <row r="432" spans="1:26" ht="15.75" customHeight="1" x14ac:dyDescent="0.25">
      <c r="A432" s="59"/>
      <c r="B432" s="59"/>
      <c r="C432" s="59"/>
      <c r="D432" s="60"/>
      <c r="E432" s="60"/>
      <c r="F432" s="60"/>
      <c r="G432" s="60"/>
      <c r="H432" s="60"/>
      <c r="I432" s="60"/>
      <c r="J432" s="60"/>
      <c r="K432" s="59"/>
      <c r="L432" s="59"/>
      <c r="M432" s="59"/>
      <c r="N432" s="59"/>
      <c r="O432" s="59"/>
      <c r="P432" s="59"/>
      <c r="Q432" s="59"/>
      <c r="R432" s="59"/>
      <c r="S432" s="59"/>
      <c r="T432" s="59"/>
      <c r="U432" s="59"/>
      <c r="V432" s="59"/>
      <c r="W432" s="59"/>
      <c r="X432" s="59"/>
      <c r="Y432" s="59"/>
      <c r="Z432" s="59"/>
    </row>
    <row r="433" spans="1:26" ht="15.75" customHeight="1" x14ac:dyDescent="0.25">
      <c r="A433" s="59"/>
      <c r="B433" s="59"/>
      <c r="C433" s="59"/>
      <c r="D433" s="60"/>
      <c r="E433" s="60"/>
      <c r="F433" s="60"/>
      <c r="G433" s="60"/>
      <c r="H433" s="60"/>
      <c r="I433" s="60"/>
      <c r="J433" s="60"/>
      <c r="K433" s="59"/>
      <c r="L433" s="59"/>
      <c r="M433" s="59"/>
      <c r="N433" s="59"/>
      <c r="O433" s="59"/>
      <c r="P433" s="59"/>
      <c r="Q433" s="59"/>
      <c r="R433" s="59"/>
      <c r="S433" s="59"/>
      <c r="T433" s="59"/>
      <c r="U433" s="59"/>
      <c r="V433" s="59"/>
      <c r="W433" s="59"/>
      <c r="X433" s="59"/>
      <c r="Y433" s="59"/>
      <c r="Z433" s="59"/>
    </row>
    <row r="434" spans="1:26" ht="15.75" customHeight="1" x14ac:dyDescent="0.25">
      <c r="A434" s="59"/>
      <c r="B434" s="59"/>
      <c r="C434" s="59"/>
      <c r="D434" s="60"/>
      <c r="E434" s="60"/>
      <c r="F434" s="60"/>
      <c r="G434" s="60"/>
      <c r="H434" s="60"/>
      <c r="I434" s="60"/>
      <c r="J434" s="60"/>
      <c r="K434" s="59"/>
      <c r="L434" s="59"/>
      <c r="M434" s="59"/>
      <c r="N434" s="59"/>
      <c r="O434" s="59"/>
      <c r="P434" s="59"/>
      <c r="Q434" s="59"/>
      <c r="R434" s="59"/>
      <c r="S434" s="59"/>
      <c r="T434" s="59"/>
      <c r="U434" s="59"/>
      <c r="V434" s="59"/>
      <c r="W434" s="59"/>
      <c r="X434" s="59"/>
      <c r="Y434" s="59"/>
      <c r="Z434" s="59"/>
    </row>
    <row r="435" spans="1:26" ht="15.75" customHeight="1" x14ac:dyDescent="0.25">
      <c r="A435" s="59"/>
      <c r="B435" s="59"/>
      <c r="C435" s="59"/>
      <c r="D435" s="60"/>
      <c r="E435" s="60"/>
      <c r="F435" s="60"/>
      <c r="G435" s="60"/>
      <c r="H435" s="60"/>
      <c r="I435" s="60"/>
      <c r="J435" s="60"/>
      <c r="K435" s="59"/>
      <c r="L435" s="59"/>
      <c r="M435" s="59"/>
      <c r="N435" s="59"/>
      <c r="O435" s="59"/>
      <c r="P435" s="59"/>
      <c r="Q435" s="59"/>
      <c r="R435" s="59"/>
      <c r="S435" s="59"/>
      <c r="T435" s="59"/>
      <c r="U435" s="59"/>
      <c r="V435" s="59"/>
      <c r="W435" s="59"/>
      <c r="X435" s="59"/>
      <c r="Y435" s="59"/>
      <c r="Z435" s="59"/>
    </row>
    <row r="436" spans="1:26" ht="15.75" customHeight="1" x14ac:dyDescent="0.25">
      <c r="A436" s="59"/>
      <c r="B436" s="59"/>
      <c r="C436" s="59"/>
      <c r="D436" s="60"/>
      <c r="E436" s="60"/>
      <c r="F436" s="60"/>
      <c r="G436" s="60"/>
      <c r="H436" s="60"/>
      <c r="I436" s="60"/>
      <c r="J436" s="60"/>
      <c r="K436" s="59"/>
      <c r="L436" s="59"/>
      <c r="M436" s="59"/>
      <c r="N436" s="59"/>
      <c r="O436" s="59"/>
      <c r="P436" s="59"/>
      <c r="Q436" s="59"/>
      <c r="R436" s="59"/>
      <c r="S436" s="59"/>
      <c r="T436" s="59"/>
      <c r="U436" s="59"/>
      <c r="V436" s="59"/>
      <c r="W436" s="59"/>
      <c r="X436" s="59"/>
      <c r="Y436" s="59"/>
      <c r="Z436" s="59"/>
    </row>
    <row r="437" spans="1:26" ht="15.75" customHeight="1" x14ac:dyDescent="0.25">
      <c r="A437" s="59"/>
      <c r="B437" s="59"/>
      <c r="C437" s="59"/>
      <c r="D437" s="60"/>
      <c r="E437" s="60"/>
      <c r="F437" s="60"/>
      <c r="G437" s="60"/>
      <c r="H437" s="60"/>
      <c r="I437" s="60"/>
      <c r="J437" s="60"/>
      <c r="K437" s="59"/>
      <c r="L437" s="59"/>
      <c r="M437" s="59"/>
      <c r="N437" s="59"/>
      <c r="O437" s="59"/>
      <c r="P437" s="59"/>
      <c r="Q437" s="59"/>
      <c r="R437" s="59"/>
      <c r="S437" s="59"/>
      <c r="T437" s="59"/>
      <c r="U437" s="59"/>
      <c r="V437" s="59"/>
      <c r="W437" s="59"/>
      <c r="X437" s="59"/>
      <c r="Y437" s="59"/>
      <c r="Z437" s="59"/>
    </row>
    <row r="438" spans="1:26" ht="15.75" customHeight="1" x14ac:dyDescent="0.25">
      <c r="A438" s="59"/>
      <c r="B438" s="59"/>
      <c r="C438" s="59"/>
      <c r="D438" s="60"/>
      <c r="E438" s="60"/>
      <c r="F438" s="60"/>
      <c r="G438" s="60"/>
      <c r="H438" s="60"/>
      <c r="I438" s="60"/>
      <c r="J438" s="60"/>
      <c r="K438" s="59"/>
      <c r="L438" s="59"/>
      <c r="M438" s="59"/>
      <c r="N438" s="59"/>
      <c r="O438" s="59"/>
      <c r="P438" s="59"/>
      <c r="Q438" s="59"/>
      <c r="R438" s="59"/>
      <c r="S438" s="59"/>
      <c r="T438" s="59"/>
      <c r="U438" s="59"/>
      <c r="V438" s="59"/>
      <c r="W438" s="59"/>
      <c r="X438" s="59"/>
      <c r="Y438" s="59"/>
      <c r="Z438" s="59"/>
    </row>
    <row r="439" spans="1:26" ht="15.75" customHeight="1" x14ac:dyDescent="0.25">
      <c r="A439" s="59"/>
      <c r="B439" s="59"/>
      <c r="C439" s="59"/>
      <c r="D439" s="60"/>
      <c r="E439" s="60"/>
      <c r="F439" s="60"/>
      <c r="G439" s="60"/>
      <c r="H439" s="60"/>
      <c r="I439" s="60"/>
      <c r="J439" s="60"/>
      <c r="K439" s="59"/>
      <c r="L439" s="59"/>
      <c r="M439" s="59"/>
      <c r="N439" s="59"/>
      <c r="O439" s="59"/>
      <c r="P439" s="59"/>
      <c r="Q439" s="59"/>
      <c r="R439" s="59"/>
      <c r="S439" s="59"/>
      <c r="T439" s="59"/>
      <c r="U439" s="59"/>
      <c r="V439" s="59"/>
      <c r="W439" s="59"/>
      <c r="X439" s="59"/>
      <c r="Y439" s="59"/>
      <c r="Z439" s="59"/>
    </row>
    <row r="440" spans="1:26" ht="15.75" customHeight="1" x14ac:dyDescent="0.25">
      <c r="A440" s="59"/>
      <c r="B440" s="59"/>
      <c r="C440" s="59"/>
      <c r="D440" s="60"/>
      <c r="E440" s="60"/>
      <c r="F440" s="60"/>
      <c r="G440" s="60"/>
      <c r="H440" s="60"/>
      <c r="I440" s="60"/>
      <c r="J440" s="60"/>
      <c r="K440" s="59"/>
      <c r="L440" s="59"/>
      <c r="M440" s="59"/>
      <c r="N440" s="59"/>
      <c r="O440" s="59"/>
      <c r="P440" s="59"/>
      <c r="Q440" s="59"/>
      <c r="R440" s="59"/>
      <c r="S440" s="59"/>
      <c r="T440" s="59"/>
      <c r="U440" s="59"/>
      <c r="V440" s="59"/>
      <c r="W440" s="59"/>
      <c r="X440" s="59"/>
      <c r="Y440" s="59"/>
      <c r="Z440" s="59"/>
    </row>
    <row r="441" spans="1:26" ht="15.75" customHeight="1" x14ac:dyDescent="0.25">
      <c r="A441" s="59"/>
      <c r="B441" s="59"/>
      <c r="C441" s="59"/>
      <c r="D441" s="60"/>
      <c r="E441" s="60"/>
      <c r="F441" s="60"/>
      <c r="G441" s="60"/>
      <c r="H441" s="60"/>
      <c r="I441" s="60"/>
      <c r="J441" s="60"/>
      <c r="K441" s="59"/>
      <c r="L441" s="59"/>
      <c r="M441" s="59"/>
      <c r="N441" s="59"/>
      <c r="O441" s="59"/>
      <c r="P441" s="59"/>
      <c r="Q441" s="59"/>
      <c r="R441" s="59"/>
      <c r="S441" s="59"/>
      <c r="T441" s="59"/>
      <c r="U441" s="59"/>
      <c r="V441" s="59"/>
      <c r="W441" s="59"/>
      <c r="X441" s="59"/>
      <c r="Y441" s="59"/>
      <c r="Z441" s="59"/>
    </row>
    <row r="442" spans="1:26" ht="15.75" customHeight="1" x14ac:dyDescent="0.25">
      <c r="A442" s="59"/>
      <c r="B442" s="59"/>
      <c r="C442" s="59"/>
      <c r="D442" s="60"/>
      <c r="E442" s="60"/>
      <c r="F442" s="60"/>
      <c r="G442" s="60"/>
      <c r="H442" s="60"/>
      <c r="I442" s="60"/>
      <c r="J442" s="60"/>
      <c r="K442" s="59"/>
      <c r="L442" s="59"/>
      <c r="M442" s="59"/>
      <c r="N442" s="59"/>
      <c r="O442" s="59"/>
      <c r="P442" s="59"/>
      <c r="Q442" s="59"/>
      <c r="R442" s="59"/>
      <c r="S442" s="59"/>
      <c r="T442" s="59"/>
      <c r="U442" s="59"/>
      <c r="V442" s="59"/>
      <c r="W442" s="59"/>
      <c r="X442" s="59"/>
      <c r="Y442" s="59"/>
      <c r="Z442" s="59"/>
    </row>
    <row r="443" spans="1:26" ht="15.75" customHeight="1" x14ac:dyDescent="0.25">
      <c r="A443" s="59"/>
      <c r="B443" s="59"/>
      <c r="C443" s="59"/>
      <c r="D443" s="60"/>
      <c r="E443" s="60"/>
      <c r="F443" s="60"/>
      <c r="G443" s="60"/>
      <c r="H443" s="60"/>
      <c r="I443" s="60"/>
      <c r="J443" s="60"/>
      <c r="K443" s="59"/>
      <c r="L443" s="59"/>
      <c r="M443" s="59"/>
      <c r="N443" s="59"/>
      <c r="O443" s="59"/>
      <c r="P443" s="59"/>
      <c r="Q443" s="59"/>
      <c r="R443" s="59"/>
      <c r="S443" s="59"/>
      <c r="T443" s="59"/>
      <c r="U443" s="59"/>
      <c r="V443" s="59"/>
      <c r="W443" s="59"/>
      <c r="X443" s="59"/>
      <c r="Y443" s="59"/>
      <c r="Z443" s="59"/>
    </row>
    <row r="444" spans="1:26" ht="15.75" customHeight="1" x14ac:dyDescent="0.25">
      <c r="A444" s="59"/>
      <c r="B444" s="59"/>
      <c r="C444" s="59"/>
      <c r="D444" s="60"/>
      <c r="E444" s="60"/>
      <c r="F444" s="60"/>
      <c r="G444" s="60"/>
      <c r="H444" s="60"/>
      <c r="I444" s="60"/>
      <c r="J444" s="60"/>
      <c r="K444" s="59"/>
      <c r="L444" s="59"/>
      <c r="M444" s="59"/>
      <c r="N444" s="59"/>
      <c r="O444" s="59"/>
      <c r="P444" s="59"/>
      <c r="Q444" s="59"/>
      <c r="R444" s="59"/>
      <c r="S444" s="59"/>
      <c r="T444" s="59"/>
      <c r="U444" s="59"/>
      <c r="V444" s="59"/>
      <c r="W444" s="59"/>
      <c r="X444" s="59"/>
      <c r="Y444" s="59"/>
      <c r="Z444" s="59"/>
    </row>
    <row r="445" spans="1:26" ht="15.75" customHeight="1" x14ac:dyDescent="0.25">
      <c r="A445" s="59"/>
      <c r="B445" s="59"/>
      <c r="C445" s="59"/>
      <c r="D445" s="60"/>
      <c r="E445" s="60"/>
      <c r="F445" s="60"/>
      <c r="G445" s="60"/>
      <c r="H445" s="60"/>
      <c r="I445" s="60"/>
      <c r="J445" s="60"/>
      <c r="K445" s="59"/>
      <c r="L445" s="59"/>
      <c r="M445" s="59"/>
      <c r="N445" s="59"/>
      <c r="O445" s="59"/>
      <c r="P445" s="59"/>
      <c r="Q445" s="59"/>
      <c r="R445" s="59"/>
      <c r="S445" s="59"/>
      <c r="T445" s="59"/>
      <c r="U445" s="59"/>
      <c r="V445" s="59"/>
      <c r="W445" s="59"/>
      <c r="X445" s="59"/>
      <c r="Y445" s="59"/>
      <c r="Z445" s="59"/>
    </row>
    <row r="446" spans="1:26" ht="15.75" customHeight="1" x14ac:dyDescent="0.25">
      <c r="A446" s="59"/>
      <c r="B446" s="59"/>
      <c r="C446" s="59"/>
      <c r="D446" s="60"/>
      <c r="E446" s="60"/>
      <c r="F446" s="60"/>
      <c r="G446" s="60"/>
      <c r="H446" s="60"/>
      <c r="I446" s="60"/>
      <c r="J446" s="60"/>
      <c r="K446" s="59"/>
      <c r="L446" s="59"/>
      <c r="M446" s="59"/>
      <c r="N446" s="59"/>
      <c r="O446" s="59"/>
      <c r="P446" s="59"/>
      <c r="Q446" s="59"/>
      <c r="R446" s="59"/>
      <c r="S446" s="59"/>
      <c r="T446" s="59"/>
      <c r="U446" s="59"/>
      <c r="V446" s="59"/>
      <c r="W446" s="59"/>
      <c r="X446" s="59"/>
      <c r="Y446" s="59"/>
      <c r="Z446" s="59"/>
    </row>
    <row r="447" spans="1:26" ht="15.75" customHeight="1" x14ac:dyDescent="0.25">
      <c r="A447" s="59"/>
      <c r="B447" s="59"/>
      <c r="C447" s="59"/>
      <c r="D447" s="60"/>
      <c r="E447" s="60"/>
      <c r="F447" s="60"/>
      <c r="G447" s="60"/>
      <c r="H447" s="60"/>
      <c r="I447" s="60"/>
      <c r="J447" s="60"/>
      <c r="K447" s="59"/>
      <c r="L447" s="59"/>
      <c r="M447" s="59"/>
      <c r="N447" s="59"/>
      <c r="O447" s="59"/>
      <c r="P447" s="59"/>
      <c r="Q447" s="59"/>
      <c r="R447" s="59"/>
      <c r="S447" s="59"/>
      <c r="T447" s="59"/>
      <c r="U447" s="59"/>
      <c r="V447" s="59"/>
      <c r="W447" s="59"/>
      <c r="X447" s="59"/>
      <c r="Y447" s="59"/>
      <c r="Z447" s="59"/>
    </row>
    <row r="448" spans="1:26" ht="15.75" customHeight="1" x14ac:dyDescent="0.25">
      <c r="A448" s="59"/>
      <c r="B448" s="59"/>
      <c r="C448" s="59"/>
      <c r="D448" s="60"/>
      <c r="E448" s="60"/>
      <c r="F448" s="60"/>
      <c r="G448" s="60"/>
      <c r="H448" s="60"/>
      <c r="I448" s="60"/>
      <c r="J448" s="60"/>
      <c r="K448" s="59"/>
      <c r="L448" s="59"/>
      <c r="M448" s="59"/>
      <c r="N448" s="59"/>
      <c r="O448" s="59"/>
      <c r="P448" s="59"/>
      <c r="Q448" s="59"/>
      <c r="R448" s="59"/>
      <c r="S448" s="59"/>
      <c r="T448" s="59"/>
      <c r="U448" s="59"/>
      <c r="V448" s="59"/>
      <c r="W448" s="59"/>
      <c r="X448" s="59"/>
      <c r="Y448" s="59"/>
      <c r="Z448" s="59"/>
    </row>
    <row r="449" spans="1:26" ht="15.75" customHeight="1" x14ac:dyDescent="0.25">
      <c r="A449" s="59"/>
      <c r="B449" s="59"/>
      <c r="C449" s="59"/>
      <c r="D449" s="60"/>
      <c r="E449" s="60"/>
      <c r="F449" s="60"/>
      <c r="G449" s="60"/>
      <c r="H449" s="60"/>
      <c r="I449" s="60"/>
      <c r="J449" s="60"/>
      <c r="K449" s="59"/>
      <c r="L449" s="59"/>
      <c r="M449" s="59"/>
      <c r="N449" s="59"/>
      <c r="O449" s="59"/>
      <c r="P449" s="59"/>
      <c r="Q449" s="59"/>
      <c r="R449" s="59"/>
      <c r="S449" s="59"/>
      <c r="T449" s="59"/>
      <c r="U449" s="59"/>
      <c r="V449" s="59"/>
      <c r="W449" s="59"/>
      <c r="X449" s="59"/>
      <c r="Y449" s="59"/>
      <c r="Z449" s="59"/>
    </row>
    <row r="450" spans="1:26" ht="15.75" customHeight="1" x14ac:dyDescent="0.25">
      <c r="A450" s="59"/>
      <c r="B450" s="59"/>
      <c r="C450" s="59"/>
      <c r="D450" s="60"/>
      <c r="E450" s="60"/>
      <c r="F450" s="60"/>
      <c r="G450" s="60"/>
      <c r="H450" s="60"/>
      <c r="I450" s="60"/>
      <c r="J450" s="60"/>
      <c r="K450" s="59"/>
      <c r="L450" s="59"/>
      <c r="M450" s="59"/>
      <c r="N450" s="59"/>
      <c r="O450" s="59"/>
      <c r="P450" s="59"/>
      <c r="Q450" s="59"/>
      <c r="R450" s="59"/>
      <c r="S450" s="59"/>
      <c r="T450" s="59"/>
      <c r="U450" s="59"/>
      <c r="V450" s="59"/>
      <c r="W450" s="59"/>
      <c r="X450" s="59"/>
      <c r="Y450" s="59"/>
      <c r="Z450" s="59"/>
    </row>
    <row r="451" spans="1:26" ht="15.75" customHeight="1" x14ac:dyDescent="0.25">
      <c r="A451" s="59"/>
      <c r="B451" s="59"/>
      <c r="C451" s="59"/>
      <c r="D451" s="60"/>
      <c r="E451" s="60"/>
      <c r="F451" s="60"/>
      <c r="G451" s="60"/>
      <c r="H451" s="60"/>
      <c r="I451" s="60"/>
      <c r="J451" s="60"/>
      <c r="K451" s="59"/>
      <c r="L451" s="59"/>
      <c r="M451" s="59"/>
      <c r="N451" s="59"/>
      <c r="O451" s="59"/>
      <c r="P451" s="59"/>
      <c r="Q451" s="59"/>
      <c r="R451" s="59"/>
      <c r="S451" s="59"/>
      <c r="T451" s="59"/>
      <c r="U451" s="59"/>
      <c r="V451" s="59"/>
      <c r="W451" s="59"/>
      <c r="X451" s="59"/>
      <c r="Y451" s="59"/>
      <c r="Z451" s="59"/>
    </row>
    <row r="452" spans="1:26" ht="15.75" customHeight="1" x14ac:dyDescent="0.25">
      <c r="A452" s="59"/>
      <c r="B452" s="59"/>
      <c r="C452" s="59"/>
      <c r="D452" s="60"/>
      <c r="E452" s="60"/>
      <c r="F452" s="60"/>
      <c r="G452" s="60"/>
      <c r="H452" s="60"/>
      <c r="I452" s="60"/>
      <c r="J452" s="60"/>
      <c r="K452" s="59"/>
      <c r="L452" s="59"/>
      <c r="M452" s="59"/>
      <c r="N452" s="59"/>
      <c r="O452" s="59"/>
      <c r="P452" s="59"/>
      <c r="Q452" s="59"/>
      <c r="R452" s="59"/>
      <c r="S452" s="59"/>
      <c r="T452" s="59"/>
      <c r="U452" s="59"/>
      <c r="V452" s="59"/>
      <c r="W452" s="59"/>
      <c r="X452" s="59"/>
      <c r="Y452" s="59"/>
      <c r="Z452" s="59"/>
    </row>
    <row r="453" spans="1:26" ht="15.75" customHeight="1" x14ac:dyDescent="0.25">
      <c r="A453" s="59"/>
      <c r="B453" s="59"/>
      <c r="C453" s="59"/>
      <c r="D453" s="60"/>
      <c r="E453" s="60"/>
      <c r="F453" s="60"/>
      <c r="G453" s="60"/>
      <c r="H453" s="60"/>
      <c r="I453" s="60"/>
      <c r="J453" s="60"/>
      <c r="K453" s="59"/>
      <c r="L453" s="59"/>
      <c r="M453" s="59"/>
      <c r="N453" s="59"/>
      <c r="O453" s="59"/>
      <c r="P453" s="59"/>
      <c r="Q453" s="59"/>
      <c r="R453" s="59"/>
      <c r="S453" s="59"/>
      <c r="T453" s="59"/>
      <c r="U453" s="59"/>
      <c r="V453" s="59"/>
      <c r="W453" s="59"/>
      <c r="X453" s="59"/>
      <c r="Y453" s="59"/>
      <c r="Z453" s="59"/>
    </row>
    <row r="454" spans="1:26" ht="15.75" customHeight="1" x14ac:dyDescent="0.25">
      <c r="A454" s="59"/>
      <c r="B454" s="59"/>
      <c r="C454" s="59"/>
      <c r="D454" s="60"/>
      <c r="E454" s="60"/>
      <c r="F454" s="60"/>
      <c r="G454" s="60"/>
      <c r="H454" s="60"/>
      <c r="I454" s="60"/>
      <c r="J454" s="60"/>
      <c r="K454" s="59"/>
      <c r="L454" s="59"/>
      <c r="M454" s="59"/>
      <c r="N454" s="59"/>
      <c r="O454" s="59"/>
      <c r="P454" s="59"/>
      <c r="Q454" s="59"/>
      <c r="R454" s="59"/>
      <c r="S454" s="59"/>
      <c r="T454" s="59"/>
      <c r="U454" s="59"/>
      <c r="V454" s="59"/>
      <c r="W454" s="59"/>
      <c r="X454" s="59"/>
      <c r="Y454" s="59"/>
      <c r="Z454" s="59"/>
    </row>
    <row r="455" spans="1:26" ht="15.75" customHeight="1" x14ac:dyDescent="0.25">
      <c r="A455" s="59"/>
      <c r="B455" s="59"/>
      <c r="C455" s="59"/>
      <c r="D455" s="60"/>
      <c r="E455" s="60"/>
      <c r="F455" s="60"/>
      <c r="G455" s="60"/>
      <c r="H455" s="60"/>
      <c r="I455" s="60"/>
      <c r="J455" s="60"/>
      <c r="K455" s="59"/>
      <c r="L455" s="59"/>
      <c r="M455" s="59"/>
      <c r="N455" s="59"/>
      <c r="O455" s="59"/>
      <c r="P455" s="59"/>
      <c r="Q455" s="59"/>
      <c r="R455" s="59"/>
      <c r="S455" s="59"/>
      <c r="T455" s="59"/>
      <c r="U455" s="59"/>
      <c r="V455" s="59"/>
      <c r="W455" s="59"/>
      <c r="X455" s="59"/>
      <c r="Y455" s="59"/>
      <c r="Z455" s="59"/>
    </row>
    <row r="456" spans="1:26" ht="15.75" customHeight="1" x14ac:dyDescent="0.25">
      <c r="A456" s="59"/>
      <c r="B456" s="59"/>
      <c r="C456" s="59"/>
      <c r="D456" s="60"/>
      <c r="E456" s="60"/>
      <c r="F456" s="60"/>
      <c r="G456" s="60"/>
      <c r="H456" s="60"/>
      <c r="I456" s="60"/>
      <c r="J456" s="60"/>
      <c r="K456" s="59"/>
      <c r="L456" s="59"/>
      <c r="M456" s="59"/>
      <c r="N456" s="59"/>
      <c r="O456" s="59"/>
      <c r="P456" s="59"/>
      <c r="Q456" s="59"/>
      <c r="R456" s="59"/>
      <c r="S456" s="59"/>
      <c r="T456" s="59"/>
      <c r="U456" s="59"/>
      <c r="V456" s="59"/>
      <c r="W456" s="59"/>
      <c r="X456" s="59"/>
      <c r="Y456" s="59"/>
      <c r="Z456" s="59"/>
    </row>
    <row r="457" spans="1:26" ht="15.75" customHeight="1" x14ac:dyDescent="0.25">
      <c r="A457" s="59"/>
      <c r="B457" s="59"/>
      <c r="C457" s="59"/>
      <c r="D457" s="60"/>
      <c r="E457" s="60"/>
      <c r="F457" s="60"/>
      <c r="G457" s="60"/>
      <c r="H457" s="60"/>
      <c r="I457" s="60"/>
      <c r="J457" s="60"/>
      <c r="K457" s="59"/>
      <c r="L457" s="59"/>
      <c r="M457" s="59"/>
      <c r="N457" s="59"/>
      <c r="O457" s="59"/>
      <c r="P457" s="59"/>
      <c r="Q457" s="59"/>
      <c r="R457" s="59"/>
      <c r="S457" s="59"/>
      <c r="T457" s="59"/>
      <c r="U457" s="59"/>
      <c r="V457" s="59"/>
      <c r="W457" s="59"/>
      <c r="X457" s="59"/>
      <c r="Y457" s="59"/>
      <c r="Z457" s="59"/>
    </row>
    <row r="458" spans="1:26" ht="15.75" customHeight="1" x14ac:dyDescent="0.25">
      <c r="A458" s="59"/>
      <c r="B458" s="59"/>
      <c r="C458" s="59"/>
      <c r="D458" s="60"/>
      <c r="E458" s="60"/>
      <c r="F458" s="60"/>
      <c r="G458" s="60"/>
      <c r="H458" s="60"/>
      <c r="I458" s="60"/>
      <c r="J458" s="60"/>
      <c r="K458" s="59"/>
      <c r="L458" s="59"/>
      <c r="M458" s="59"/>
      <c r="N458" s="59"/>
      <c r="O458" s="59"/>
      <c r="P458" s="59"/>
      <c r="Q458" s="59"/>
      <c r="R458" s="59"/>
      <c r="S458" s="59"/>
      <c r="T458" s="59"/>
      <c r="U458" s="59"/>
      <c r="V458" s="59"/>
      <c r="W458" s="59"/>
      <c r="X458" s="59"/>
      <c r="Y458" s="59"/>
      <c r="Z458" s="59"/>
    </row>
    <row r="459" spans="1:26" ht="15.75" customHeight="1" x14ac:dyDescent="0.25">
      <c r="A459" s="59"/>
      <c r="B459" s="59"/>
      <c r="C459" s="59"/>
      <c r="D459" s="60"/>
      <c r="E459" s="60"/>
      <c r="F459" s="60"/>
      <c r="G459" s="60"/>
      <c r="H459" s="60"/>
      <c r="I459" s="60"/>
      <c r="J459" s="60"/>
      <c r="K459" s="59"/>
      <c r="L459" s="59"/>
      <c r="M459" s="59"/>
      <c r="N459" s="59"/>
      <c r="O459" s="59"/>
      <c r="P459" s="59"/>
      <c r="Q459" s="59"/>
      <c r="R459" s="59"/>
      <c r="S459" s="59"/>
      <c r="T459" s="59"/>
      <c r="U459" s="59"/>
      <c r="V459" s="59"/>
      <c r="W459" s="59"/>
      <c r="X459" s="59"/>
      <c r="Y459" s="59"/>
      <c r="Z459" s="59"/>
    </row>
    <row r="460" spans="1:26" ht="15.75" customHeight="1" x14ac:dyDescent="0.25">
      <c r="A460" s="59"/>
      <c r="B460" s="59"/>
      <c r="C460" s="59"/>
      <c r="D460" s="60"/>
      <c r="E460" s="60"/>
      <c r="F460" s="60"/>
      <c r="G460" s="60"/>
      <c r="H460" s="60"/>
      <c r="I460" s="60"/>
      <c r="J460" s="60"/>
      <c r="K460" s="59"/>
      <c r="L460" s="59"/>
      <c r="M460" s="59"/>
      <c r="N460" s="59"/>
      <c r="O460" s="59"/>
      <c r="P460" s="59"/>
      <c r="Q460" s="59"/>
      <c r="R460" s="59"/>
      <c r="S460" s="59"/>
      <c r="T460" s="59"/>
      <c r="U460" s="59"/>
      <c r="V460" s="59"/>
      <c r="W460" s="59"/>
      <c r="X460" s="59"/>
      <c r="Y460" s="59"/>
      <c r="Z460" s="59"/>
    </row>
    <row r="461" spans="1:26" ht="15.75" customHeight="1" x14ac:dyDescent="0.25">
      <c r="A461" s="59"/>
      <c r="B461" s="59"/>
      <c r="C461" s="59"/>
      <c r="D461" s="60"/>
      <c r="E461" s="60"/>
      <c r="F461" s="60"/>
      <c r="G461" s="60"/>
      <c r="H461" s="60"/>
      <c r="I461" s="60"/>
      <c r="J461" s="60"/>
      <c r="K461" s="59"/>
      <c r="L461" s="59"/>
      <c r="M461" s="59"/>
      <c r="N461" s="59"/>
      <c r="O461" s="59"/>
      <c r="P461" s="59"/>
      <c r="Q461" s="59"/>
      <c r="R461" s="59"/>
      <c r="S461" s="59"/>
      <c r="T461" s="59"/>
      <c r="U461" s="59"/>
      <c r="V461" s="59"/>
      <c r="W461" s="59"/>
      <c r="X461" s="59"/>
      <c r="Y461" s="59"/>
      <c r="Z461" s="59"/>
    </row>
    <row r="462" spans="1:26" ht="15.75" customHeight="1" x14ac:dyDescent="0.25">
      <c r="A462" s="59"/>
      <c r="B462" s="59"/>
      <c r="C462" s="59"/>
      <c r="D462" s="60"/>
      <c r="E462" s="60"/>
      <c r="F462" s="60"/>
      <c r="G462" s="60"/>
      <c r="H462" s="60"/>
      <c r="I462" s="60"/>
      <c r="J462" s="60"/>
      <c r="K462" s="59"/>
      <c r="L462" s="59"/>
      <c r="M462" s="59"/>
      <c r="N462" s="59"/>
      <c r="O462" s="59"/>
      <c r="P462" s="59"/>
      <c r="Q462" s="59"/>
      <c r="R462" s="59"/>
      <c r="S462" s="59"/>
      <c r="T462" s="59"/>
      <c r="U462" s="59"/>
      <c r="V462" s="59"/>
      <c r="W462" s="59"/>
      <c r="X462" s="59"/>
      <c r="Y462" s="59"/>
      <c r="Z462" s="59"/>
    </row>
    <row r="463" spans="1:26" ht="15.75" customHeight="1" x14ac:dyDescent="0.25">
      <c r="A463" s="59"/>
      <c r="B463" s="59"/>
      <c r="C463" s="59"/>
      <c r="D463" s="60"/>
      <c r="E463" s="60"/>
      <c r="F463" s="60"/>
      <c r="G463" s="60"/>
      <c r="H463" s="60"/>
      <c r="I463" s="60"/>
      <c r="J463" s="60"/>
      <c r="K463" s="59"/>
      <c r="L463" s="59"/>
      <c r="M463" s="59"/>
      <c r="N463" s="59"/>
      <c r="O463" s="59"/>
      <c r="P463" s="59"/>
      <c r="Q463" s="59"/>
      <c r="R463" s="59"/>
      <c r="S463" s="59"/>
      <c r="T463" s="59"/>
      <c r="U463" s="59"/>
      <c r="V463" s="59"/>
      <c r="W463" s="59"/>
      <c r="X463" s="59"/>
      <c r="Y463" s="59"/>
      <c r="Z463" s="59"/>
    </row>
    <row r="464" spans="1:26" ht="15.75" customHeight="1" x14ac:dyDescent="0.25">
      <c r="A464" s="59"/>
      <c r="B464" s="59"/>
      <c r="C464" s="59"/>
      <c r="D464" s="60"/>
      <c r="E464" s="60"/>
      <c r="F464" s="60"/>
      <c r="G464" s="60"/>
      <c r="H464" s="60"/>
      <c r="I464" s="60"/>
      <c r="J464" s="60"/>
      <c r="K464" s="59"/>
      <c r="L464" s="59"/>
      <c r="M464" s="59"/>
      <c r="N464" s="59"/>
      <c r="O464" s="59"/>
      <c r="P464" s="59"/>
      <c r="Q464" s="59"/>
      <c r="R464" s="59"/>
      <c r="S464" s="59"/>
      <c r="T464" s="59"/>
      <c r="U464" s="59"/>
      <c r="V464" s="59"/>
      <c r="W464" s="59"/>
      <c r="X464" s="59"/>
      <c r="Y464" s="59"/>
      <c r="Z464" s="59"/>
    </row>
    <row r="465" spans="1:26" ht="15.75" customHeight="1" x14ac:dyDescent="0.25">
      <c r="A465" s="59"/>
      <c r="B465" s="59"/>
      <c r="C465" s="59"/>
      <c r="D465" s="60"/>
      <c r="E465" s="60"/>
      <c r="F465" s="60"/>
      <c r="G465" s="60"/>
      <c r="H465" s="60"/>
      <c r="I465" s="60"/>
      <c r="J465" s="60"/>
      <c r="K465" s="59"/>
      <c r="L465" s="59"/>
      <c r="M465" s="59"/>
      <c r="N465" s="59"/>
      <c r="O465" s="59"/>
      <c r="P465" s="59"/>
      <c r="Q465" s="59"/>
      <c r="R465" s="59"/>
      <c r="S465" s="59"/>
      <c r="T465" s="59"/>
      <c r="U465" s="59"/>
      <c r="V465" s="59"/>
      <c r="W465" s="59"/>
      <c r="X465" s="59"/>
      <c r="Y465" s="59"/>
      <c r="Z465" s="59"/>
    </row>
    <row r="466" spans="1:26" ht="15.75" customHeight="1" x14ac:dyDescent="0.25">
      <c r="A466" s="59"/>
      <c r="B466" s="59"/>
      <c r="C466" s="59"/>
      <c r="D466" s="60"/>
      <c r="E466" s="60"/>
      <c r="F466" s="60"/>
      <c r="G466" s="60"/>
      <c r="H466" s="60"/>
      <c r="I466" s="60"/>
      <c r="J466" s="60"/>
      <c r="K466" s="59"/>
      <c r="L466" s="59"/>
      <c r="M466" s="59"/>
      <c r="N466" s="59"/>
      <c r="O466" s="59"/>
      <c r="P466" s="59"/>
      <c r="Q466" s="59"/>
      <c r="R466" s="59"/>
      <c r="S466" s="59"/>
      <c r="T466" s="59"/>
      <c r="U466" s="59"/>
      <c r="V466" s="59"/>
      <c r="W466" s="59"/>
      <c r="X466" s="59"/>
      <c r="Y466" s="59"/>
      <c r="Z466" s="59"/>
    </row>
    <row r="467" spans="1:26" ht="15.75" customHeight="1" x14ac:dyDescent="0.25">
      <c r="A467" s="59"/>
      <c r="B467" s="59"/>
      <c r="C467" s="59"/>
      <c r="D467" s="60"/>
      <c r="E467" s="60"/>
      <c r="F467" s="60"/>
      <c r="G467" s="60"/>
      <c r="H467" s="60"/>
      <c r="I467" s="60"/>
      <c r="J467" s="60"/>
      <c r="K467" s="59"/>
      <c r="L467" s="59"/>
      <c r="M467" s="59"/>
      <c r="N467" s="59"/>
      <c r="O467" s="59"/>
      <c r="P467" s="59"/>
      <c r="Q467" s="59"/>
      <c r="R467" s="59"/>
      <c r="S467" s="59"/>
      <c r="T467" s="59"/>
      <c r="U467" s="59"/>
      <c r="V467" s="59"/>
      <c r="W467" s="59"/>
      <c r="X467" s="59"/>
      <c r="Y467" s="59"/>
      <c r="Z467" s="59"/>
    </row>
    <row r="468" spans="1:26" ht="15.75" customHeight="1" x14ac:dyDescent="0.25">
      <c r="A468" s="59"/>
      <c r="B468" s="59"/>
      <c r="C468" s="59"/>
      <c r="D468" s="60"/>
      <c r="E468" s="60"/>
      <c r="F468" s="60"/>
      <c r="G468" s="60"/>
      <c r="H468" s="60"/>
      <c r="I468" s="60"/>
      <c r="J468" s="60"/>
      <c r="K468" s="59"/>
      <c r="L468" s="59"/>
      <c r="M468" s="59"/>
      <c r="N468" s="59"/>
      <c r="O468" s="59"/>
      <c r="P468" s="59"/>
      <c r="Q468" s="59"/>
      <c r="R468" s="59"/>
      <c r="S468" s="59"/>
      <c r="T468" s="59"/>
      <c r="U468" s="59"/>
      <c r="V468" s="59"/>
      <c r="W468" s="59"/>
      <c r="X468" s="59"/>
      <c r="Y468" s="59"/>
      <c r="Z468" s="59"/>
    </row>
    <row r="469" spans="1:26" ht="15.75" customHeight="1" x14ac:dyDescent="0.25">
      <c r="A469" s="59"/>
      <c r="B469" s="59"/>
      <c r="C469" s="59"/>
      <c r="D469" s="60"/>
      <c r="E469" s="60"/>
      <c r="F469" s="60"/>
      <c r="G469" s="60"/>
      <c r="H469" s="60"/>
      <c r="I469" s="60"/>
      <c r="J469" s="60"/>
      <c r="K469" s="59"/>
      <c r="L469" s="59"/>
      <c r="M469" s="59"/>
      <c r="N469" s="59"/>
      <c r="O469" s="59"/>
      <c r="P469" s="59"/>
      <c r="Q469" s="59"/>
      <c r="R469" s="59"/>
      <c r="S469" s="59"/>
      <c r="T469" s="59"/>
      <c r="U469" s="59"/>
      <c r="V469" s="59"/>
      <c r="W469" s="59"/>
      <c r="X469" s="59"/>
      <c r="Y469" s="59"/>
      <c r="Z469" s="59"/>
    </row>
    <row r="470" spans="1:26" ht="15.75" customHeight="1" x14ac:dyDescent="0.25">
      <c r="A470" s="59"/>
      <c r="B470" s="59"/>
      <c r="C470" s="59"/>
      <c r="D470" s="60"/>
      <c r="E470" s="60"/>
      <c r="F470" s="60"/>
      <c r="G470" s="60"/>
      <c r="H470" s="60"/>
      <c r="I470" s="60"/>
      <c r="J470" s="60"/>
      <c r="K470" s="59"/>
      <c r="L470" s="59"/>
      <c r="M470" s="59"/>
      <c r="N470" s="59"/>
      <c r="O470" s="59"/>
      <c r="P470" s="59"/>
      <c r="Q470" s="59"/>
      <c r="R470" s="59"/>
      <c r="S470" s="59"/>
      <c r="T470" s="59"/>
      <c r="U470" s="59"/>
      <c r="V470" s="59"/>
      <c r="W470" s="59"/>
      <c r="X470" s="59"/>
      <c r="Y470" s="59"/>
      <c r="Z470" s="59"/>
    </row>
    <row r="471" spans="1:26" ht="15.75" customHeight="1" x14ac:dyDescent="0.25">
      <c r="A471" s="59"/>
      <c r="B471" s="59"/>
      <c r="C471" s="59"/>
      <c r="D471" s="60"/>
      <c r="E471" s="60"/>
      <c r="F471" s="60"/>
      <c r="G471" s="60"/>
      <c r="H471" s="60"/>
      <c r="I471" s="60"/>
      <c r="J471" s="60"/>
      <c r="K471" s="59"/>
      <c r="L471" s="59"/>
      <c r="M471" s="59"/>
      <c r="N471" s="59"/>
      <c r="O471" s="59"/>
      <c r="P471" s="59"/>
      <c r="Q471" s="59"/>
      <c r="R471" s="59"/>
      <c r="S471" s="59"/>
      <c r="T471" s="59"/>
      <c r="U471" s="59"/>
      <c r="V471" s="59"/>
      <c r="W471" s="59"/>
      <c r="X471" s="59"/>
      <c r="Y471" s="59"/>
      <c r="Z471" s="59"/>
    </row>
    <row r="472" spans="1:26" ht="15.75" customHeight="1" x14ac:dyDescent="0.25">
      <c r="A472" s="59"/>
      <c r="B472" s="59"/>
      <c r="C472" s="59"/>
      <c r="D472" s="60"/>
      <c r="E472" s="60"/>
      <c r="F472" s="60"/>
      <c r="G472" s="60"/>
      <c r="H472" s="60"/>
      <c r="I472" s="60"/>
      <c r="J472" s="60"/>
      <c r="K472" s="59"/>
      <c r="L472" s="59"/>
      <c r="M472" s="59"/>
      <c r="N472" s="59"/>
      <c r="O472" s="59"/>
      <c r="P472" s="59"/>
      <c r="Q472" s="59"/>
      <c r="R472" s="59"/>
      <c r="S472" s="59"/>
      <c r="T472" s="59"/>
      <c r="U472" s="59"/>
      <c r="V472" s="59"/>
      <c r="W472" s="59"/>
      <c r="X472" s="59"/>
      <c r="Y472" s="59"/>
      <c r="Z472" s="59"/>
    </row>
    <row r="473" spans="1:26" ht="15.75" customHeight="1" x14ac:dyDescent="0.25">
      <c r="A473" s="59"/>
      <c r="B473" s="59"/>
      <c r="C473" s="59"/>
      <c r="D473" s="60"/>
      <c r="E473" s="60"/>
      <c r="F473" s="60"/>
      <c r="G473" s="60"/>
      <c r="H473" s="60"/>
      <c r="I473" s="60"/>
      <c r="J473" s="60"/>
      <c r="K473" s="59"/>
      <c r="L473" s="59"/>
      <c r="M473" s="59"/>
      <c r="N473" s="59"/>
      <c r="O473" s="59"/>
      <c r="P473" s="59"/>
      <c r="Q473" s="59"/>
      <c r="R473" s="59"/>
      <c r="S473" s="59"/>
      <c r="T473" s="59"/>
      <c r="U473" s="59"/>
      <c r="V473" s="59"/>
      <c r="W473" s="59"/>
      <c r="X473" s="59"/>
      <c r="Y473" s="59"/>
      <c r="Z473" s="59"/>
    </row>
    <row r="474" spans="1:26" ht="15.75" customHeight="1" x14ac:dyDescent="0.25">
      <c r="A474" s="59"/>
      <c r="B474" s="59"/>
      <c r="C474" s="59"/>
      <c r="D474" s="60"/>
      <c r="E474" s="60"/>
      <c r="F474" s="60"/>
      <c r="G474" s="60"/>
      <c r="H474" s="60"/>
      <c r="I474" s="60"/>
      <c r="J474" s="60"/>
      <c r="K474" s="59"/>
      <c r="L474" s="59"/>
      <c r="M474" s="59"/>
      <c r="N474" s="59"/>
      <c r="O474" s="59"/>
      <c r="P474" s="59"/>
      <c r="Q474" s="59"/>
      <c r="R474" s="59"/>
      <c r="S474" s="59"/>
      <c r="T474" s="59"/>
      <c r="U474" s="59"/>
      <c r="V474" s="59"/>
      <c r="W474" s="59"/>
      <c r="X474" s="59"/>
      <c r="Y474" s="59"/>
      <c r="Z474" s="59"/>
    </row>
    <row r="475" spans="1:26" ht="15.75" customHeight="1" x14ac:dyDescent="0.25">
      <c r="A475" s="59"/>
      <c r="B475" s="59"/>
      <c r="C475" s="59"/>
      <c r="D475" s="60"/>
      <c r="E475" s="60"/>
      <c r="F475" s="60"/>
      <c r="G475" s="60"/>
      <c r="H475" s="60"/>
      <c r="I475" s="60"/>
      <c r="J475" s="60"/>
      <c r="K475" s="59"/>
      <c r="L475" s="59"/>
      <c r="M475" s="59"/>
      <c r="N475" s="59"/>
      <c r="O475" s="59"/>
      <c r="P475" s="59"/>
      <c r="Q475" s="59"/>
      <c r="R475" s="59"/>
      <c r="S475" s="59"/>
      <c r="T475" s="59"/>
      <c r="U475" s="59"/>
      <c r="V475" s="59"/>
      <c r="W475" s="59"/>
      <c r="X475" s="59"/>
      <c r="Y475" s="59"/>
      <c r="Z475" s="59"/>
    </row>
    <row r="476" spans="1:26" ht="15.75" customHeight="1" x14ac:dyDescent="0.25">
      <c r="A476" s="59"/>
      <c r="B476" s="59"/>
      <c r="C476" s="59"/>
      <c r="D476" s="60"/>
      <c r="E476" s="60"/>
      <c r="F476" s="60"/>
      <c r="G476" s="60"/>
      <c r="H476" s="60"/>
      <c r="I476" s="60"/>
      <c r="J476" s="60"/>
      <c r="K476" s="59"/>
      <c r="L476" s="59"/>
      <c r="M476" s="59"/>
      <c r="N476" s="59"/>
      <c r="O476" s="59"/>
      <c r="P476" s="59"/>
      <c r="Q476" s="59"/>
      <c r="R476" s="59"/>
      <c r="S476" s="59"/>
      <c r="T476" s="59"/>
      <c r="U476" s="59"/>
      <c r="V476" s="59"/>
      <c r="W476" s="59"/>
      <c r="X476" s="59"/>
      <c r="Y476" s="59"/>
      <c r="Z476" s="59"/>
    </row>
    <row r="477" spans="1:26" ht="15.75" customHeight="1" x14ac:dyDescent="0.25">
      <c r="A477" s="59"/>
      <c r="B477" s="59"/>
      <c r="C477" s="59"/>
      <c r="D477" s="60"/>
      <c r="E477" s="60"/>
      <c r="F477" s="60"/>
      <c r="G477" s="60"/>
      <c r="H477" s="60"/>
      <c r="I477" s="60"/>
      <c r="J477" s="60"/>
      <c r="K477" s="59"/>
      <c r="L477" s="59"/>
      <c r="M477" s="59"/>
      <c r="N477" s="59"/>
      <c r="O477" s="59"/>
      <c r="P477" s="59"/>
      <c r="Q477" s="59"/>
      <c r="R477" s="59"/>
      <c r="S477" s="59"/>
      <c r="T477" s="59"/>
      <c r="U477" s="59"/>
      <c r="V477" s="59"/>
      <c r="W477" s="59"/>
      <c r="X477" s="59"/>
      <c r="Y477" s="59"/>
      <c r="Z477" s="59"/>
    </row>
    <row r="478" spans="1:26" ht="15.75" customHeight="1" x14ac:dyDescent="0.25">
      <c r="A478" s="59"/>
      <c r="B478" s="59"/>
      <c r="C478" s="59"/>
      <c r="D478" s="60"/>
      <c r="E478" s="60"/>
      <c r="F478" s="60"/>
      <c r="G478" s="60"/>
      <c r="H478" s="60"/>
      <c r="I478" s="60"/>
      <c r="J478" s="60"/>
      <c r="K478" s="59"/>
      <c r="L478" s="59"/>
      <c r="M478" s="59"/>
      <c r="N478" s="59"/>
      <c r="O478" s="59"/>
      <c r="P478" s="59"/>
      <c r="Q478" s="59"/>
      <c r="R478" s="59"/>
      <c r="S478" s="59"/>
      <c r="T478" s="59"/>
      <c r="U478" s="59"/>
      <c r="V478" s="59"/>
      <c r="W478" s="59"/>
      <c r="X478" s="59"/>
      <c r="Y478" s="59"/>
      <c r="Z478" s="59"/>
    </row>
    <row r="479" spans="1:26" ht="15.75" customHeight="1" x14ac:dyDescent="0.25">
      <c r="A479" s="59"/>
      <c r="B479" s="59"/>
      <c r="C479" s="59"/>
      <c r="D479" s="60"/>
      <c r="E479" s="60"/>
      <c r="F479" s="60"/>
      <c r="G479" s="60"/>
      <c r="H479" s="60"/>
      <c r="I479" s="60"/>
      <c r="J479" s="60"/>
      <c r="K479" s="59"/>
      <c r="L479" s="59"/>
      <c r="M479" s="59"/>
      <c r="N479" s="59"/>
      <c r="O479" s="59"/>
      <c r="P479" s="59"/>
      <c r="Q479" s="59"/>
      <c r="R479" s="59"/>
      <c r="S479" s="59"/>
      <c r="T479" s="59"/>
      <c r="U479" s="59"/>
      <c r="V479" s="59"/>
      <c r="W479" s="59"/>
      <c r="X479" s="59"/>
      <c r="Y479" s="59"/>
      <c r="Z479" s="59"/>
    </row>
    <row r="480" spans="1:26" ht="15.75" customHeight="1" x14ac:dyDescent="0.25">
      <c r="A480" s="59"/>
      <c r="B480" s="59"/>
      <c r="C480" s="59"/>
      <c r="D480" s="60"/>
      <c r="E480" s="60"/>
      <c r="F480" s="60"/>
      <c r="G480" s="60"/>
      <c r="H480" s="60"/>
      <c r="I480" s="60"/>
      <c r="J480" s="60"/>
      <c r="K480" s="59"/>
      <c r="L480" s="59"/>
      <c r="M480" s="59"/>
      <c r="N480" s="59"/>
      <c r="O480" s="59"/>
      <c r="P480" s="59"/>
      <c r="Q480" s="59"/>
      <c r="R480" s="59"/>
      <c r="S480" s="59"/>
      <c r="T480" s="59"/>
      <c r="U480" s="59"/>
      <c r="V480" s="59"/>
      <c r="W480" s="59"/>
      <c r="X480" s="59"/>
      <c r="Y480" s="59"/>
      <c r="Z480" s="59"/>
    </row>
    <row r="481" spans="1:26" ht="15.75" customHeight="1" x14ac:dyDescent="0.25">
      <c r="A481" s="59"/>
      <c r="B481" s="59"/>
      <c r="C481" s="59"/>
      <c r="D481" s="60"/>
      <c r="E481" s="60"/>
      <c r="F481" s="60"/>
      <c r="G481" s="60"/>
      <c r="H481" s="60"/>
      <c r="I481" s="60"/>
      <c r="J481" s="60"/>
      <c r="K481" s="59"/>
      <c r="L481" s="59"/>
      <c r="M481" s="59"/>
      <c r="N481" s="59"/>
      <c r="O481" s="59"/>
      <c r="P481" s="59"/>
      <c r="Q481" s="59"/>
      <c r="R481" s="59"/>
      <c r="S481" s="59"/>
      <c r="T481" s="59"/>
      <c r="U481" s="59"/>
      <c r="V481" s="59"/>
      <c r="W481" s="59"/>
      <c r="X481" s="59"/>
      <c r="Y481" s="59"/>
      <c r="Z481" s="59"/>
    </row>
    <row r="482" spans="1:26" ht="15.75" customHeight="1" x14ac:dyDescent="0.25">
      <c r="A482" s="59"/>
      <c r="B482" s="59"/>
      <c r="C482" s="59"/>
      <c r="D482" s="60"/>
      <c r="E482" s="60"/>
      <c r="F482" s="60"/>
      <c r="G482" s="60"/>
      <c r="H482" s="60"/>
      <c r="I482" s="60"/>
      <c r="J482" s="60"/>
      <c r="K482" s="59"/>
      <c r="L482" s="59"/>
      <c r="M482" s="59"/>
      <c r="N482" s="59"/>
      <c r="O482" s="59"/>
      <c r="P482" s="59"/>
      <c r="Q482" s="59"/>
      <c r="R482" s="59"/>
      <c r="S482" s="59"/>
      <c r="T482" s="59"/>
      <c r="U482" s="59"/>
      <c r="V482" s="59"/>
      <c r="W482" s="59"/>
      <c r="X482" s="59"/>
      <c r="Y482" s="59"/>
      <c r="Z482" s="59"/>
    </row>
    <row r="483" spans="1:26" ht="15.75" customHeight="1" x14ac:dyDescent="0.25">
      <c r="A483" s="59"/>
      <c r="B483" s="59"/>
      <c r="C483" s="59"/>
      <c r="D483" s="60"/>
      <c r="E483" s="60"/>
      <c r="F483" s="60"/>
      <c r="G483" s="60"/>
      <c r="H483" s="60"/>
      <c r="I483" s="60"/>
      <c r="J483" s="60"/>
      <c r="K483" s="59"/>
      <c r="L483" s="59"/>
      <c r="M483" s="59"/>
      <c r="N483" s="59"/>
      <c r="O483" s="59"/>
      <c r="P483" s="59"/>
      <c r="Q483" s="59"/>
      <c r="R483" s="59"/>
      <c r="S483" s="59"/>
      <c r="T483" s="59"/>
      <c r="U483" s="59"/>
      <c r="V483" s="59"/>
      <c r="W483" s="59"/>
      <c r="X483" s="59"/>
      <c r="Y483" s="59"/>
      <c r="Z483" s="59"/>
    </row>
    <row r="484" spans="1:26" ht="15.75" customHeight="1" x14ac:dyDescent="0.25">
      <c r="A484" s="59"/>
      <c r="B484" s="59"/>
      <c r="C484" s="59"/>
      <c r="D484" s="60"/>
      <c r="E484" s="60"/>
      <c r="F484" s="60"/>
      <c r="G484" s="60"/>
      <c r="H484" s="60"/>
      <c r="I484" s="60"/>
      <c r="J484" s="60"/>
      <c r="K484" s="59"/>
      <c r="L484" s="59"/>
      <c r="M484" s="59"/>
      <c r="N484" s="59"/>
      <c r="O484" s="59"/>
      <c r="P484" s="59"/>
      <c r="Q484" s="59"/>
      <c r="R484" s="59"/>
      <c r="S484" s="59"/>
      <c r="T484" s="59"/>
      <c r="U484" s="59"/>
      <c r="V484" s="59"/>
      <c r="W484" s="59"/>
      <c r="X484" s="59"/>
      <c r="Y484" s="59"/>
      <c r="Z484" s="59"/>
    </row>
    <row r="485" spans="1:26" ht="15.75" customHeight="1" x14ac:dyDescent="0.25">
      <c r="A485" s="59"/>
      <c r="B485" s="59"/>
      <c r="C485" s="59"/>
      <c r="D485" s="60"/>
      <c r="E485" s="60"/>
      <c r="F485" s="60"/>
      <c r="G485" s="60"/>
      <c r="H485" s="60"/>
      <c r="I485" s="60"/>
      <c r="J485" s="60"/>
      <c r="K485" s="59"/>
      <c r="L485" s="59"/>
      <c r="M485" s="59"/>
      <c r="N485" s="59"/>
      <c r="O485" s="59"/>
      <c r="P485" s="59"/>
      <c r="Q485" s="59"/>
      <c r="R485" s="59"/>
      <c r="S485" s="59"/>
      <c r="T485" s="59"/>
      <c r="U485" s="59"/>
      <c r="V485" s="59"/>
      <c r="W485" s="59"/>
      <c r="X485" s="59"/>
      <c r="Y485" s="59"/>
      <c r="Z485" s="59"/>
    </row>
    <row r="486" spans="1:26" ht="15.75" customHeight="1" x14ac:dyDescent="0.25">
      <c r="A486" s="59"/>
      <c r="B486" s="59"/>
      <c r="C486" s="59"/>
      <c r="D486" s="60"/>
      <c r="E486" s="60"/>
      <c r="F486" s="60"/>
      <c r="G486" s="60"/>
      <c r="H486" s="60"/>
      <c r="I486" s="60"/>
      <c r="J486" s="60"/>
      <c r="K486" s="59"/>
      <c r="L486" s="59"/>
      <c r="M486" s="59"/>
      <c r="N486" s="59"/>
      <c r="O486" s="59"/>
      <c r="P486" s="59"/>
      <c r="Q486" s="59"/>
      <c r="R486" s="59"/>
      <c r="S486" s="59"/>
      <c r="T486" s="59"/>
      <c r="U486" s="59"/>
      <c r="V486" s="59"/>
      <c r="W486" s="59"/>
      <c r="X486" s="59"/>
      <c r="Y486" s="59"/>
      <c r="Z486" s="59"/>
    </row>
    <row r="487" spans="1:26" ht="15.75" customHeight="1" x14ac:dyDescent="0.25">
      <c r="A487" s="59"/>
      <c r="B487" s="59"/>
      <c r="C487" s="59"/>
      <c r="D487" s="60"/>
      <c r="E487" s="60"/>
      <c r="F487" s="60"/>
      <c r="G487" s="60"/>
      <c r="H487" s="60"/>
      <c r="I487" s="60"/>
      <c r="J487" s="60"/>
      <c r="K487" s="59"/>
      <c r="L487" s="59"/>
      <c r="M487" s="59"/>
      <c r="N487" s="59"/>
      <c r="O487" s="59"/>
      <c r="P487" s="59"/>
      <c r="Q487" s="59"/>
      <c r="R487" s="59"/>
      <c r="S487" s="59"/>
      <c r="T487" s="59"/>
      <c r="U487" s="59"/>
      <c r="V487" s="59"/>
      <c r="W487" s="59"/>
      <c r="X487" s="59"/>
      <c r="Y487" s="59"/>
      <c r="Z487" s="59"/>
    </row>
    <row r="488" spans="1:26" ht="15.75" customHeight="1" x14ac:dyDescent="0.25">
      <c r="A488" s="59"/>
      <c r="B488" s="59"/>
      <c r="C488" s="59"/>
      <c r="D488" s="60"/>
      <c r="E488" s="60"/>
      <c r="F488" s="60"/>
      <c r="G488" s="60"/>
      <c r="H488" s="60"/>
      <c r="I488" s="60"/>
      <c r="J488" s="60"/>
      <c r="K488" s="59"/>
      <c r="L488" s="59"/>
      <c r="M488" s="59"/>
      <c r="N488" s="59"/>
      <c r="O488" s="59"/>
      <c r="P488" s="59"/>
      <c r="Q488" s="59"/>
      <c r="R488" s="59"/>
      <c r="S488" s="59"/>
      <c r="T488" s="59"/>
      <c r="U488" s="59"/>
      <c r="V488" s="59"/>
      <c r="W488" s="59"/>
      <c r="X488" s="59"/>
      <c r="Y488" s="59"/>
      <c r="Z488" s="59"/>
    </row>
    <row r="489" spans="1:26" ht="15.75" customHeight="1" x14ac:dyDescent="0.25">
      <c r="A489" s="59"/>
      <c r="B489" s="59"/>
      <c r="C489" s="59"/>
      <c r="D489" s="60"/>
      <c r="E489" s="60"/>
      <c r="F489" s="60"/>
      <c r="G489" s="60"/>
      <c r="H489" s="60"/>
      <c r="I489" s="60"/>
      <c r="J489" s="60"/>
      <c r="K489" s="59"/>
      <c r="L489" s="59"/>
      <c r="M489" s="59"/>
      <c r="N489" s="59"/>
      <c r="O489" s="59"/>
      <c r="P489" s="59"/>
      <c r="Q489" s="59"/>
      <c r="R489" s="59"/>
      <c r="S489" s="59"/>
      <c r="T489" s="59"/>
      <c r="U489" s="59"/>
      <c r="V489" s="59"/>
      <c r="W489" s="59"/>
      <c r="X489" s="59"/>
      <c r="Y489" s="59"/>
      <c r="Z489" s="59"/>
    </row>
    <row r="490" spans="1:26" ht="15.75" customHeight="1" x14ac:dyDescent="0.25">
      <c r="A490" s="59"/>
      <c r="B490" s="59"/>
      <c r="C490" s="59"/>
      <c r="D490" s="60"/>
      <c r="E490" s="60"/>
      <c r="F490" s="60"/>
      <c r="G490" s="60"/>
      <c r="H490" s="60"/>
      <c r="I490" s="60"/>
      <c r="J490" s="60"/>
      <c r="K490" s="59"/>
      <c r="L490" s="59"/>
      <c r="M490" s="59"/>
      <c r="N490" s="59"/>
      <c r="O490" s="59"/>
      <c r="P490" s="59"/>
      <c r="Q490" s="59"/>
      <c r="R490" s="59"/>
      <c r="S490" s="59"/>
      <c r="T490" s="59"/>
      <c r="U490" s="59"/>
      <c r="V490" s="59"/>
      <c r="W490" s="59"/>
      <c r="X490" s="59"/>
      <c r="Y490" s="59"/>
      <c r="Z490" s="59"/>
    </row>
    <row r="491" spans="1:26" ht="15.75" customHeight="1" x14ac:dyDescent="0.25">
      <c r="A491" s="59"/>
      <c r="B491" s="59"/>
      <c r="C491" s="59"/>
      <c r="D491" s="60"/>
      <c r="E491" s="60"/>
      <c r="F491" s="60"/>
      <c r="G491" s="60"/>
      <c r="H491" s="60"/>
      <c r="I491" s="60"/>
      <c r="J491" s="60"/>
      <c r="K491" s="59"/>
      <c r="L491" s="59"/>
      <c r="M491" s="59"/>
      <c r="N491" s="59"/>
      <c r="O491" s="59"/>
      <c r="P491" s="59"/>
      <c r="Q491" s="59"/>
      <c r="R491" s="59"/>
      <c r="S491" s="59"/>
      <c r="T491" s="59"/>
      <c r="U491" s="59"/>
      <c r="V491" s="59"/>
      <c r="W491" s="59"/>
      <c r="X491" s="59"/>
      <c r="Y491" s="59"/>
      <c r="Z491" s="59"/>
    </row>
    <row r="492" spans="1:26" ht="15.75" customHeight="1" x14ac:dyDescent="0.25">
      <c r="A492" s="59"/>
      <c r="B492" s="59"/>
      <c r="C492" s="59"/>
      <c r="D492" s="60"/>
      <c r="E492" s="60"/>
      <c r="F492" s="60"/>
      <c r="G492" s="60"/>
      <c r="H492" s="60"/>
      <c r="I492" s="60"/>
      <c r="J492" s="60"/>
      <c r="K492" s="59"/>
      <c r="L492" s="59"/>
      <c r="M492" s="59"/>
      <c r="N492" s="59"/>
      <c r="O492" s="59"/>
      <c r="P492" s="59"/>
      <c r="Q492" s="59"/>
      <c r="R492" s="59"/>
      <c r="S492" s="59"/>
      <c r="T492" s="59"/>
      <c r="U492" s="59"/>
      <c r="V492" s="59"/>
      <c r="W492" s="59"/>
      <c r="X492" s="59"/>
      <c r="Y492" s="59"/>
      <c r="Z492" s="59"/>
    </row>
    <row r="493" spans="1:26" ht="15.75" customHeight="1" x14ac:dyDescent="0.25">
      <c r="A493" s="59"/>
      <c r="B493" s="59"/>
      <c r="C493" s="59"/>
      <c r="D493" s="60"/>
      <c r="E493" s="60"/>
      <c r="F493" s="60"/>
      <c r="G493" s="60"/>
      <c r="H493" s="60"/>
      <c r="I493" s="60"/>
      <c r="J493" s="60"/>
      <c r="K493" s="59"/>
      <c r="L493" s="59"/>
      <c r="M493" s="59"/>
      <c r="N493" s="59"/>
      <c r="O493" s="59"/>
      <c r="P493" s="59"/>
      <c r="Q493" s="59"/>
      <c r="R493" s="59"/>
      <c r="S493" s="59"/>
      <c r="T493" s="59"/>
      <c r="U493" s="59"/>
      <c r="V493" s="59"/>
      <c r="W493" s="59"/>
      <c r="X493" s="59"/>
      <c r="Y493" s="59"/>
      <c r="Z493" s="59"/>
    </row>
    <row r="494" spans="1:26" ht="15.75" customHeight="1" x14ac:dyDescent="0.25">
      <c r="A494" s="59"/>
      <c r="B494" s="59"/>
      <c r="C494" s="59"/>
      <c r="D494" s="60"/>
      <c r="E494" s="60"/>
      <c r="F494" s="60"/>
      <c r="G494" s="60"/>
      <c r="H494" s="60"/>
      <c r="I494" s="60"/>
      <c r="J494" s="60"/>
      <c r="K494" s="59"/>
      <c r="L494" s="59"/>
      <c r="M494" s="59"/>
      <c r="N494" s="59"/>
      <c r="O494" s="59"/>
      <c r="P494" s="59"/>
      <c r="Q494" s="59"/>
      <c r="R494" s="59"/>
      <c r="S494" s="59"/>
      <c r="T494" s="59"/>
      <c r="U494" s="59"/>
      <c r="V494" s="59"/>
      <c r="W494" s="59"/>
      <c r="X494" s="59"/>
      <c r="Y494" s="59"/>
      <c r="Z494" s="59"/>
    </row>
    <row r="495" spans="1:26" ht="15.75" customHeight="1" x14ac:dyDescent="0.25">
      <c r="A495" s="59"/>
      <c r="B495" s="59"/>
      <c r="C495" s="59"/>
      <c r="D495" s="60"/>
      <c r="E495" s="60"/>
      <c r="F495" s="60"/>
      <c r="G495" s="60"/>
      <c r="H495" s="60"/>
      <c r="I495" s="60"/>
      <c r="J495" s="60"/>
      <c r="K495" s="59"/>
      <c r="L495" s="59"/>
      <c r="M495" s="59"/>
      <c r="N495" s="59"/>
      <c r="O495" s="59"/>
      <c r="P495" s="59"/>
      <c r="Q495" s="59"/>
      <c r="R495" s="59"/>
      <c r="S495" s="59"/>
      <c r="T495" s="59"/>
      <c r="U495" s="59"/>
      <c r="V495" s="59"/>
      <c r="W495" s="59"/>
      <c r="X495" s="59"/>
      <c r="Y495" s="59"/>
      <c r="Z495" s="59"/>
    </row>
    <row r="496" spans="1:26" ht="15.75" customHeight="1" x14ac:dyDescent="0.25">
      <c r="A496" s="59"/>
      <c r="B496" s="59"/>
      <c r="C496" s="59"/>
      <c r="D496" s="60"/>
      <c r="E496" s="60"/>
      <c r="F496" s="60"/>
      <c r="G496" s="60"/>
      <c r="H496" s="60"/>
      <c r="I496" s="60"/>
      <c r="J496" s="60"/>
      <c r="K496" s="59"/>
      <c r="L496" s="59"/>
      <c r="M496" s="59"/>
      <c r="N496" s="59"/>
      <c r="O496" s="59"/>
      <c r="P496" s="59"/>
      <c r="Q496" s="59"/>
      <c r="R496" s="59"/>
      <c r="S496" s="59"/>
      <c r="T496" s="59"/>
      <c r="U496" s="59"/>
      <c r="V496" s="59"/>
      <c r="W496" s="59"/>
      <c r="X496" s="59"/>
      <c r="Y496" s="59"/>
      <c r="Z496" s="59"/>
    </row>
    <row r="497" spans="1:26" ht="15.75" customHeight="1" x14ac:dyDescent="0.25">
      <c r="A497" s="59"/>
      <c r="B497" s="59"/>
      <c r="C497" s="59"/>
      <c r="D497" s="60"/>
      <c r="E497" s="60"/>
      <c r="F497" s="60"/>
      <c r="G497" s="60"/>
      <c r="H497" s="60"/>
      <c r="I497" s="60"/>
      <c r="J497" s="60"/>
      <c r="K497" s="59"/>
      <c r="L497" s="59"/>
      <c r="M497" s="59"/>
      <c r="N497" s="59"/>
      <c r="O497" s="59"/>
      <c r="P497" s="59"/>
      <c r="Q497" s="59"/>
      <c r="R497" s="59"/>
      <c r="S497" s="59"/>
      <c r="T497" s="59"/>
      <c r="U497" s="59"/>
      <c r="V497" s="59"/>
      <c r="W497" s="59"/>
      <c r="X497" s="59"/>
      <c r="Y497" s="59"/>
      <c r="Z497" s="59"/>
    </row>
    <row r="498" spans="1:26" ht="15.75" customHeight="1" x14ac:dyDescent="0.25">
      <c r="A498" s="59"/>
      <c r="B498" s="59"/>
      <c r="C498" s="59"/>
      <c r="D498" s="60"/>
      <c r="E498" s="60"/>
      <c r="F498" s="60"/>
      <c r="G498" s="60"/>
      <c r="H498" s="60"/>
      <c r="I498" s="60"/>
      <c r="J498" s="60"/>
      <c r="K498" s="59"/>
      <c r="L498" s="59"/>
      <c r="M498" s="59"/>
      <c r="N498" s="59"/>
      <c r="O498" s="59"/>
      <c r="P498" s="59"/>
      <c r="Q498" s="59"/>
      <c r="R498" s="59"/>
      <c r="S498" s="59"/>
      <c r="T498" s="59"/>
      <c r="U498" s="59"/>
      <c r="V498" s="59"/>
      <c r="W498" s="59"/>
      <c r="X498" s="59"/>
      <c r="Y498" s="59"/>
      <c r="Z498" s="59"/>
    </row>
    <row r="499" spans="1:26" ht="15.75" customHeight="1" x14ac:dyDescent="0.25">
      <c r="A499" s="59"/>
      <c r="B499" s="59"/>
      <c r="C499" s="59"/>
      <c r="D499" s="60"/>
      <c r="E499" s="60"/>
      <c r="F499" s="60"/>
      <c r="G499" s="60"/>
      <c r="H499" s="60"/>
      <c r="I499" s="60"/>
      <c r="J499" s="60"/>
      <c r="K499" s="59"/>
      <c r="L499" s="59"/>
      <c r="M499" s="59"/>
      <c r="N499" s="59"/>
      <c r="O499" s="59"/>
      <c r="P499" s="59"/>
      <c r="Q499" s="59"/>
      <c r="R499" s="59"/>
      <c r="S499" s="59"/>
      <c r="T499" s="59"/>
      <c r="U499" s="59"/>
      <c r="V499" s="59"/>
      <c r="W499" s="59"/>
      <c r="X499" s="59"/>
      <c r="Y499" s="59"/>
      <c r="Z499" s="59"/>
    </row>
    <row r="500" spans="1:26" ht="15.75" customHeight="1" x14ac:dyDescent="0.25">
      <c r="A500" s="59"/>
      <c r="B500" s="59"/>
      <c r="C500" s="59"/>
      <c r="D500" s="60"/>
      <c r="E500" s="60"/>
      <c r="F500" s="60"/>
      <c r="G500" s="60"/>
      <c r="H500" s="60"/>
      <c r="I500" s="60"/>
      <c r="J500" s="60"/>
      <c r="K500" s="59"/>
      <c r="L500" s="59"/>
      <c r="M500" s="59"/>
      <c r="N500" s="59"/>
      <c r="O500" s="59"/>
      <c r="P500" s="59"/>
      <c r="Q500" s="59"/>
      <c r="R500" s="59"/>
      <c r="S500" s="59"/>
      <c r="T500" s="59"/>
      <c r="U500" s="59"/>
      <c r="V500" s="59"/>
      <c r="W500" s="59"/>
      <c r="X500" s="59"/>
      <c r="Y500" s="59"/>
      <c r="Z500" s="59"/>
    </row>
    <row r="501" spans="1:26" ht="15.75" customHeight="1" x14ac:dyDescent="0.25">
      <c r="A501" s="59"/>
      <c r="B501" s="59"/>
      <c r="C501" s="59"/>
      <c r="D501" s="60"/>
      <c r="E501" s="60"/>
      <c r="F501" s="60"/>
      <c r="G501" s="60"/>
      <c r="H501" s="60"/>
      <c r="I501" s="60"/>
      <c r="J501" s="60"/>
      <c r="K501" s="59"/>
      <c r="L501" s="59"/>
      <c r="M501" s="59"/>
      <c r="N501" s="59"/>
      <c r="O501" s="59"/>
      <c r="P501" s="59"/>
      <c r="Q501" s="59"/>
      <c r="R501" s="59"/>
      <c r="S501" s="59"/>
      <c r="T501" s="59"/>
      <c r="U501" s="59"/>
      <c r="V501" s="59"/>
      <c r="W501" s="59"/>
      <c r="X501" s="59"/>
      <c r="Y501" s="59"/>
      <c r="Z501" s="59"/>
    </row>
    <row r="502" spans="1:26" ht="15.75" customHeight="1" x14ac:dyDescent="0.25">
      <c r="A502" s="59"/>
      <c r="B502" s="59"/>
      <c r="C502" s="59"/>
      <c r="D502" s="60"/>
      <c r="E502" s="60"/>
      <c r="F502" s="60"/>
      <c r="G502" s="60"/>
      <c r="H502" s="60"/>
      <c r="I502" s="60"/>
      <c r="J502" s="60"/>
      <c r="K502" s="59"/>
      <c r="L502" s="59"/>
      <c r="M502" s="59"/>
      <c r="N502" s="59"/>
      <c r="O502" s="59"/>
      <c r="P502" s="59"/>
      <c r="Q502" s="59"/>
      <c r="R502" s="59"/>
      <c r="S502" s="59"/>
      <c r="T502" s="59"/>
      <c r="U502" s="59"/>
      <c r="V502" s="59"/>
      <c r="W502" s="59"/>
      <c r="X502" s="59"/>
      <c r="Y502" s="59"/>
      <c r="Z502" s="59"/>
    </row>
    <row r="503" spans="1:26" ht="15.75" customHeight="1" x14ac:dyDescent="0.25">
      <c r="A503" s="59"/>
      <c r="B503" s="59"/>
      <c r="C503" s="59"/>
      <c r="D503" s="60"/>
      <c r="E503" s="60"/>
      <c r="F503" s="60"/>
      <c r="G503" s="60"/>
      <c r="H503" s="60"/>
      <c r="I503" s="60"/>
      <c r="J503" s="60"/>
      <c r="K503" s="59"/>
      <c r="L503" s="59"/>
      <c r="M503" s="59"/>
      <c r="N503" s="59"/>
      <c r="O503" s="59"/>
      <c r="P503" s="59"/>
      <c r="Q503" s="59"/>
      <c r="R503" s="59"/>
      <c r="S503" s="59"/>
      <c r="T503" s="59"/>
      <c r="U503" s="59"/>
      <c r="V503" s="59"/>
      <c r="W503" s="59"/>
      <c r="X503" s="59"/>
      <c r="Y503" s="59"/>
      <c r="Z503" s="59"/>
    </row>
    <row r="504" spans="1:26" ht="15.75" customHeight="1" x14ac:dyDescent="0.25">
      <c r="A504" s="59"/>
      <c r="B504" s="59"/>
      <c r="C504" s="59"/>
      <c r="D504" s="60"/>
      <c r="E504" s="60"/>
      <c r="F504" s="60"/>
      <c r="G504" s="60"/>
      <c r="H504" s="60"/>
      <c r="I504" s="60"/>
      <c r="J504" s="60"/>
      <c r="K504" s="59"/>
      <c r="L504" s="59"/>
      <c r="M504" s="59"/>
      <c r="N504" s="59"/>
      <c r="O504" s="59"/>
      <c r="P504" s="59"/>
      <c r="Q504" s="59"/>
      <c r="R504" s="59"/>
      <c r="S504" s="59"/>
      <c r="T504" s="59"/>
      <c r="U504" s="59"/>
      <c r="V504" s="59"/>
      <c r="W504" s="59"/>
      <c r="X504" s="59"/>
      <c r="Y504" s="59"/>
      <c r="Z504" s="59"/>
    </row>
    <row r="505" spans="1:26" ht="15.75" customHeight="1" x14ac:dyDescent="0.25">
      <c r="A505" s="59"/>
      <c r="B505" s="59"/>
      <c r="C505" s="59"/>
      <c r="D505" s="60"/>
      <c r="E505" s="60"/>
      <c r="F505" s="60"/>
      <c r="G505" s="60"/>
      <c r="H505" s="60"/>
      <c r="I505" s="60"/>
      <c r="J505" s="60"/>
      <c r="K505" s="59"/>
      <c r="L505" s="59"/>
      <c r="M505" s="59"/>
      <c r="N505" s="59"/>
      <c r="O505" s="59"/>
      <c r="P505" s="59"/>
      <c r="Q505" s="59"/>
      <c r="R505" s="59"/>
      <c r="S505" s="59"/>
      <c r="T505" s="59"/>
      <c r="U505" s="59"/>
      <c r="V505" s="59"/>
      <c r="W505" s="59"/>
      <c r="X505" s="59"/>
      <c r="Y505" s="59"/>
      <c r="Z505" s="59"/>
    </row>
    <row r="506" spans="1:26" ht="15.75" customHeight="1" x14ac:dyDescent="0.25">
      <c r="A506" s="59"/>
      <c r="B506" s="59"/>
      <c r="C506" s="59"/>
      <c r="D506" s="60"/>
      <c r="E506" s="60"/>
      <c r="F506" s="60"/>
      <c r="G506" s="60"/>
      <c r="H506" s="60"/>
      <c r="I506" s="60"/>
      <c r="J506" s="60"/>
      <c r="K506" s="59"/>
      <c r="L506" s="59"/>
      <c r="M506" s="59"/>
      <c r="N506" s="59"/>
      <c r="O506" s="59"/>
      <c r="P506" s="59"/>
      <c r="Q506" s="59"/>
      <c r="R506" s="59"/>
      <c r="S506" s="59"/>
      <c r="T506" s="59"/>
      <c r="U506" s="59"/>
      <c r="V506" s="59"/>
      <c r="W506" s="59"/>
      <c r="X506" s="59"/>
      <c r="Y506" s="59"/>
      <c r="Z506" s="59"/>
    </row>
    <row r="507" spans="1:26" ht="15.75" customHeight="1" x14ac:dyDescent="0.25">
      <c r="A507" s="59"/>
      <c r="B507" s="59"/>
      <c r="C507" s="59"/>
      <c r="D507" s="60"/>
      <c r="E507" s="60"/>
      <c r="F507" s="60"/>
      <c r="G507" s="60"/>
      <c r="H507" s="60"/>
      <c r="I507" s="60"/>
      <c r="J507" s="60"/>
      <c r="K507" s="59"/>
      <c r="L507" s="59"/>
      <c r="M507" s="59"/>
      <c r="N507" s="59"/>
      <c r="O507" s="59"/>
      <c r="P507" s="59"/>
      <c r="Q507" s="59"/>
      <c r="R507" s="59"/>
      <c r="S507" s="59"/>
      <c r="T507" s="59"/>
      <c r="U507" s="59"/>
      <c r="V507" s="59"/>
      <c r="W507" s="59"/>
      <c r="X507" s="59"/>
      <c r="Y507" s="59"/>
      <c r="Z507" s="59"/>
    </row>
    <row r="508" spans="1:26" ht="15.75" customHeight="1" x14ac:dyDescent="0.25">
      <c r="A508" s="59"/>
      <c r="B508" s="59"/>
      <c r="C508" s="59"/>
      <c r="D508" s="60"/>
      <c r="E508" s="60"/>
      <c r="F508" s="60"/>
      <c r="G508" s="60"/>
      <c r="H508" s="60"/>
      <c r="I508" s="60"/>
      <c r="J508" s="60"/>
      <c r="K508" s="59"/>
      <c r="L508" s="59"/>
      <c r="M508" s="59"/>
      <c r="N508" s="59"/>
      <c r="O508" s="59"/>
      <c r="P508" s="59"/>
      <c r="Q508" s="59"/>
      <c r="R508" s="59"/>
      <c r="S508" s="59"/>
      <c r="T508" s="59"/>
      <c r="U508" s="59"/>
      <c r="V508" s="59"/>
      <c r="W508" s="59"/>
      <c r="X508" s="59"/>
      <c r="Y508" s="59"/>
      <c r="Z508" s="59"/>
    </row>
    <row r="509" spans="1:26" ht="15.75" customHeight="1" x14ac:dyDescent="0.25">
      <c r="A509" s="59"/>
      <c r="B509" s="59"/>
      <c r="C509" s="59"/>
      <c r="D509" s="60"/>
      <c r="E509" s="60"/>
      <c r="F509" s="60"/>
      <c r="G509" s="60"/>
      <c r="H509" s="60"/>
      <c r="I509" s="60"/>
      <c r="J509" s="60"/>
      <c r="K509" s="59"/>
      <c r="L509" s="59"/>
      <c r="M509" s="59"/>
      <c r="N509" s="59"/>
      <c r="O509" s="59"/>
      <c r="P509" s="59"/>
      <c r="Q509" s="59"/>
      <c r="R509" s="59"/>
      <c r="S509" s="59"/>
      <c r="T509" s="59"/>
      <c r="U509" s="59"/>
      <c r="V509" s="59"/>
      <c r="W509" s="59"/>
      <c r="X509" s="59"/>
      <c r="Y509" s="59"/>
      <c r="Z509" s="59"/>
    </row>
    <row r="510" spans="1:26" ht="15.75" customHeight="1" x14ac:dyDescent="0.25">
      <c r="A510" s="59"/>
      <c r="B510" s="59"/>
      <c r="C510" s="59"/>
      <c r="D510" s="60"/>
      <c r="E510" s="60"/>
      <c r="F510" s="60"/>
      <c r="G510" s="60"/>
      <c r="H510" s="60"/>
      <c r="I510" s="60"/>
      <c r="J510" s="60"/>
      <c r="K510" s="59"/>
      <c r="L510" s="59"/>
      <c r="M510" s="59"/>
      <c r="N510" s="59"/>
      <c r="O510" s="59"/>
      <c r="P510" s="59"/>
      <c r="Q510" s="59"/>
      <c r="R510" s="59"/>
      <c r="S510" s="59"/>
      <c r="T510" s="59"/>
      <c r="U510" s="59"/>
      <c r="V510" s="59"/>
      <c r="W510" s="59"/>
      <c r="X510" s="59"/>
      <c r="Y510" s="59"/>
      <c r="Z510" s="59"/>
    </row>
    <row r="511" spans="1:26" ht="15.75" customHeight="1" x14ac:dyDescent="0.25">
      <c r="A511" s="59"/>
      <c r="B511" s="59"/>
      <c r="C511" s="59"/>
      <c r="D511" s="60"/>
      <c r="E511" s="60"/>
      <c r="F511" s="60"/>
      <c r="G511" s="60"/>
      <c r="H511" s="60"/>
      <c r="I511" s="60"/>
      <c r="J511" s="60"/>
      <c r="K511" s="59"/>
      <c r="L511" s="59"/>
      <c r="M511" s="59"/>
      <c r="N511" s="59"/>
      <c r="O511" s="59"/>
      <c r="P511" s="59"/>
      <c r="Q511" s="59"/>
      <c r="R511" s="59"/>
      <c r="S511" s="59"/>
      <c r="T511" s="59"/>
      <c r="U511" s="59"/>
      <c r="V511" s="59"/>
      <c r="W511" s="59"/>
      <c r="X511" s="59"/>
      <c r="Y511" s="59"/>
      <c r="Z511" s="59"/>
    </row>
    <row r="512" spans="1:26" ht="15.75" customHeight="1" x14ac:dyDescent="0.25">
      <c r="A512" s="59"/>
      <c r="B512" s="59"/>
      <c r="C512" s="59"/>
      <c r="D512" s="60"/>
      <c r="E512" s="60"/>
      <c r="F512" s="60"/>
      <c r="G512" s="60"/>
      <c r="H512" s="60"/>
      <c r="I512" s="60"/>
      <c r="J512" s="60"/>
      <c r="K512" s="59"/>
      <c r="L512" s="59"/>
      <c r="M512" s="59"/>
      <c r="N512" s="59"/>
      <c r="O512" s="59"/>
      <c r="P512" s="59"/>
      <c r="Q512" s="59"/>
      <c r="R512" s="59"/>
      <c r="S512" s="59"/>
      <c r="T512" s="59"/>
      <c r="U512" s="59"/>
      <c r="V512" s="59"/>
      <c r="W512" s="59"/>
      <c r="X512" s="59"/>
      <c r="Y512" s="59"/>
      <c r="Z512" s="59"/>
    </row>
    <row r="513" spans="1:26" ht="15.75" customHeight="1" x14ac:dyDescent="0.25">
      <c r="A513" s="59"/>
      <c r="B513" s="59"/>
      <c r="C513" s="59"/>
      <c r="D513" s="60"/>
      <c r="E513" s="60"/>
      <c r="F513" s="60"/>
      <c r="G513" s="60"/>
      <c r="H513" s="60"/>
      <c r="I513" s="60"/>
      <c r="J513" s="60"/>
      <c r="K513" s="59"/>
      <c r="L513" s="59"/>
      <c r="M513" s="59"/>
      <c r="N513" s="59"/>
      <c r="O513" s="59"/>
      <c r="P513" s="59"/>
      <c r="Q513" s="59"/>
      <c r="R513" s="59"/>
      <c r="S513" s="59"/>
      <c r="T513" s="59"/>
      <c r="U513" s="59"/>
      <c r="V513" s="59"/>
      <c r="W513" s="59"/>
      <c r="X513" s="59"/>
      <c r="Y513" s="59"/>
      <c r="Z513" s="59"/>
    </row>
    <row r="514" spans="1:26" ht="15.75" customHeight="1" x14ac:dyDescent="0.25">
      <c r="A514" s="59"/>
      <c r="B514" s="59"/>
      <c r="C514" s="59"/>
      <c r="D514" s="60"/>
      <c r="E514" s="60"/>
      <c r="F514" s="60"/>
      <c r="G514" s="60"/>
      <c r="H514" s="60"/>
      <c r="I514" s="60"/>
      <c r="J514" s="60"/>
      <c r="K514" s="59"/>
      <c r="L514" s="59"/>
      <c r="M514" s="59"/>
      <c r="N514" s="59"/>
      <c r="O514" s="59"/>
      <c r="P514" s="59"/>
      <c r="Q514" s="59"/>
      <c r="R514" s="59"/>
      <c r="S514" s="59"/>
      <c r="T514" s="59"/>
      <c r="U514" s="59"/>
      <c r="V514" s="59"/>
      <c r="W514" s="59"/>
      <c r="X514" s="59"/>
      <c r="Y514" s="59"/>
      <c r="Z514" s="59"/>
    </row>
    <row r="515" spans="1:26" ht="15.75" customHeight="1" x14ac:dyDescent="0.25">
      <c r="A515" s="59"/>
      <c r="B515" s="59"/>
      <c r="C515" s="59"/>
      <c r="D515" s="60"/>
      <c r="E515" s="60"/>
      <c r="F515" s="60"/>
      <c r="G515" s="60"/>
      <c r="H515" s="60"/>
      <c r="I515" s="60"/>
      <c r="J515" s="60"/>
      <c r="K515" s="59"/>
      <c r="L515" s="59"/>
      <c r="M515" s="59"/>
      <c r="N515" s="59"/>
      <c r="O515" s="59"/>
      <c r="P515" s="59"/>
      <c r="Q515" s="59"/>
      <c r="R515" s="59"/>
      <c r="S515" s="59"/>
      <c r="T515" s="59"/>
      <c r="U515" s="59"/>
      <c r="V515" s="59"/>
      <c r="W515" s="59"/>
      <c r="X515" s="59"/>
      <c r="Y515" s="59"/>
      <c r="Z515" s="59"/>
    </row>
    <row r="516" spans="1:26" ht="15.75" customHeight="1" x14ac:dyDescent="0.25">
      <c r="A516" s="59"/>
      <c r="B516" s="59"/>
      <c r="C516" s="59"/>
      <c r="D516" s="60"/>
      <c r="E516" s="60"/>
      <c r="F516" s="60"/>
      <c r="G516" s="60"/>
      <c r="H516" s="60"/>
      <c r="I516" s="60"/>
      <c r="J516" s="60"/>
      <c r="K516" s="59"/>
      <c r="L516" s="59"/>
      <c r="M516" s="59"/>
      <c r="N516" s="59"/>
      <c r="O516" s="59"/>
      <c r="P516" s="59"/>
      <c r="Q516" s="59"/>
      <c r="R516" s="59"/>
      <c r="S516" s="59"/>
      <c r="T516" s="59"/>
      <c r="U516" s="59"/>
      <c r="V516" s="59"/>
      <c r="W516" s="59"/>
      <c r="X516" s="59"/>
      <c r="Y516" s="59"/>
      <c r="Z516" s="59"/>
    </row>
    <row r="517" spans="1:26" ht="15.75" customHeight="1" x14ac:dyDescent="0.25">
      <c r="A517" s="59"/>
      <c r="B517" s="59"/>
      <c r="C517" s="59"/>
      <c r="D517" s="60"/>
      <c r="E517" s="60"/>
      <c r="F517" s="60"/>
      <c r="G517" s="60"/>
      <c r="H517" s="60"/>
      <c r="I517" s="60"/>
      <c r="J517" s="60"/>
      <c r="K517" s="59"/>
      <c r="L517" s="59"/>
      <c r="M517" s="59"/>
      <c r="N517" s="59"/>
      <c r="O517" s="59"/>
      <c r="P517" s="59"/>
      <c r="Q517" s="59"/>
      <c r="R517" s="59"/>
      <c r="S517" s="59"/>
      <c r="T517" s="59"/>
      <c r="U517" s="59"/>
      <c r="V517" s="59"/>
      <c r="W517" s="59"/>
      <c r="X517" s="59"/>
      <c r="Y517" s="59"/>
      <c r="Z517" s="59"/>
    </row>
    <row r="518" spans="1:26" ht="15.75" customHeight="1" x14ac:dyDescent="0.25">
      <c r="A518" s="59"/>
      <c r="B518" s="59"/>
      <c r="C518" s="59"/>
      <c r="D518" s="60"/>
      <c r="E518" s="60"/>
      <c r="F518" s="60"/>
      <c r="G518" s="60"/>
      <c r="H518" s="60"/>
      <c r="I518" s="60"/>
      <c r="J518" s="60"/>
      <c r="K518" s="59"/>
      <c r="L518" s="59"/>
      <c r="M518" s="59"/>
      <c r="N518" s="59"/>
      <c r="O518" s="59"/>
      <c r="P518" s="59"/>
      <c r="Q518" s="59"/>
      <c r="R518" s="59"/>
      <c r="S518" s="59"/>
      <c r="T518" s="59"/>
      <c r="U518" s="59"/>
      <c r="V518" s="59"/>
      <c r="W518" s="59"/>
      <c r="X518" s="59"/>
      <c r="Y518" s="59"/>
      <c r="Z518" s="59"/>
    </row>
    <row r="519" spans="1:26" ht="15.75" customHeight="1" x14ac:dyDescent="0.25">
      <c r="A519" s="59"/>
      <c r="B519" s="59"/>
      <c r="C519" s="59"/>
      <c r="D519" s="60"/>
      <c r="E519" s="60"/>
      <c r="F519" s="60"/>
      <c r="G519" s="60"/>
      <c r="H519" s="60"/>
      <c r="I519" s="60"/>
      <c r="J519" s="60"/>
      <c r="K519" s="59"/>
      <c r="L519" s="59"/>
      <c r="M519" s="59"/>
      <c r="N519" s="59"/>
      <c r="O519" s="59"/>
      <c r="P519" s="59"/>
      <c r="Q519" s="59"/>
      <c r="R519" s="59"/>
      <c r="S519" s="59"/>
      <c r="T519" s="59"/>
      <c r="U519" s="59"/>
      <c r="V519" s="59"/>
      <c r="W519" s="59"/>
      <c r="X519" s="59"/>
      <c r="Y519" s="59"/>
      <c r="Z519" s="59"/>
    </row>
    <row r="520" spans="1:26" ht="15.75" customHeight="1" x14ac:dyDescent="0.25">
      <c r="A520" s="59"/>
      <c r="B520" s="59"/>
      <c r="C520" s="59"/>
      <c r="D520" s="60"/>
      <c r="E520" s="60"/>
      <c r="F520" s="60"/>
      <c r="G520" s="60"/>
      <c r="H520" s="60"/>
      <c r="I520" s="60"/>
      <c r="J520" s="60"/>
      <c r="K520" s="59"/>
      <c r="L520" s="59"/>
      <c r="M520" s="59"/>
      <c r="N520" s="59"/>
      <c r="O520" s="59"/>
      <c r="P520" s="59"/>
      <c r="Q520" s="59"/>
      <c r="R520" s="59"/>
      <c r="S520" s="59"/>
      <c r="T520" s="59"/>
      <c r="U520" s="59"/>
      <c r="V520" s="59"/>
      <c r="W520" s="59"/>
      <c r="X520" s="59"/>
      <c r="Y520" s="59"/>
      <c r="Z520" s="59"/>
    </row>
    <row r="521" spans="1:26" ht="15.75" customHeight="1" x14ac:dyDescent="0.25">
      <c r="A521" s="59"/>
      <c r="B521" s="59"/>
      <c r="C521" s="59"/>
      <c r="D521" s="60"/>
      <c r="E521" s="60"/>
      <c r="F521" s="60"/>
      <c r="G521" s="60"/>
      <c r="H521" s="60"/>
      <c r="I521" s="60"/>
      <c r="J521" s="60"/>
      <c r="K521" s="59"/>
      <c r="L521" s="59"/>
      <c r="M521" s="59"/>
      <c r="N521" s="59"/>
      <c r="O521" s="59"/>
      <c r="P521" s="59"/>
      <c r="Q521" s="59"/>
      <c r="R521" s="59"/>
      <c r="S521" s="59"/>
      <c r="T521" s="59"/>
      <c r="U521" s="59"/>
      <c r="V521" s="59"/>
      <c r="W521" s="59"/>
      <c r="X521" s="59"/>
      <c r="Y521" s="59"/>
      <c r="Z521" s="59"/>
    </row>
    <row r="522" spans="1:26" ht="15.75" customHeight="1" x14ac:dyDescent="0.25">
      <c r="A522" s="59"/>
      <c r="B522" s="59"/>
      <c r="C522" s="59"/>
      <c r="D522" s="60"/>
      <c r="E522" s="60"/>
      <c r="F522" s="60"/>
      <c r="G522" s="60"/>
      <c r="H522" s="60"/>
      <c r="I522" s="60"/>
      <c r="J522" s="60"/>
      <c r="K522" s="59"/>
      <c r="L522" s="59"/>
      <c r="M522" s="59"/>
      <c r="N522" s="59"/>
      <c r="O522" s="59"/>
      <c r="P522" s="59"/>
      <c r="Q522" s="59"/>
      <c r="R522" s="59"/>
      <c r="S522" s="59"/>
      <c r="T522" s="59"/>
      <c r="U522" s="59"/>
      <c r="V522" s="59"/>
      <c r="W522" s="59"/>
      <c r="X522" s="59"/>
      <c r="Y522" s="59"/>
      <c r="Z522" s="59"/>
    </row>
    <row r="523" spans="1:26" ht="15.75" customHeight="1" x14ac:dyDescent="0.25">
      <c r="A523" s="59"/>
      <c r="B523" s="59"/>
      <c r="C523" s="59"/>
      <c r="D523" s="60"/>
      <c r="E523" s="60"/>
      <c r="F523" s="60"/>
      <c r="G523" s="60"/>
      <c r="H523" s="60"/>
      <c r="I523" s="60"/>
      <c r="J523" s="60"/>
      <c r="K523" s="59"/>
      <c r="L523" s="59"/>
      <c r="M523" s="59"/>
      <c r="N523" s="59"/>
      <c r="O523" s="59"/>
      <c r="P523" s="59"/>
      <c r="Q523" s="59"/>
      <c r="R523" s="59"/>
      <c r="S523" s="59"/>
      <c r="T523" s="59"/>
      <c r="U523" s="59"/>
      <c r="V523" s="59"/>
      <c r="W523" s="59"/>
      <c r="X523" s="59"/>
      <c r="Y523" s="59"/>
      <c r="Z523" s="59"/>
    </row>
    <row r="524" spans="1:26" ht="15.75" customHeight="1" x14ac:dyDescent="0.25">
      <c r="A524" s="59"/>
      <c r="B524" s="59"/>
      <c r="C524" s="59"/>
      <c r="D524" s="60"/>
      <c r="E524" s="60"/>
      <c r="F524" s="60"/>
      <c r="G524" s="60"/>
      <c r="H524" s="60"/>
      <c r="I524" s="60"/>
      <c r="J524" s="60"/>
      <c r="K524" s="59"/>
      <c r="L524" s="59"/>
      <c r="M524" s="59"/>
      <c r="N524" s="59"/>
      <c r="O524" s="59"/>
      <c r="P524" s="59"/>
      <c r="Q524" s="59"/>
      <c r="R524" s="59"/>
      <c r="S524" s="59"/>
      <c r="T524" s="59"/>
      <c r="U524" s="59"/>
      <c r="V524" s="59"/>
      <c r="W524" s="59"/>
      <c r="X524" s="59"/>
      <c r="Y524" s="59"/>
      <c r="Z524" s="59"/>
    </row>
    <row r="525" spans="1:26" ht="15.75" customHeight="1" x14ac:dyDescent="0.25">
      <c r="A525" s="59"/>
      <c r="B525" s="59"/>
      <c r="C525" s="59"/>
      <c r="D525" s="60"/>
      <c r="E525" s="60"/>
      <c r="F525" s="60"/>
      <c r="G525" s="60"/>
      <c r="H525" s="60"/>
      <c r="I525" s="60"/>
      <c r="J525" s="60"/>
      <c r="K525" s="59"/>
      <c r="L525" s="59"/>
      <c r="M525" s="59"/>
      <c r="N525" s="59"/>
      <c r="O525" s="59"/>
      <c r="P525" s="59"/>
      <c r="Q525" s="59"/>
      <c r="R525" s="59"/>
      <c r="S525" s="59"/>
      <c r="T525" s="59"/>
      <c r="U525" s="59"/>
      <c r="V525" s="59"/>
      <c r="W525" s="59"/>
      <c r="X525" s="59"/>
      <c r="Y525" s="59"/>
      <c r="Z525" s="59"/>
    </row>
    <row r="526" spans="1:26" ht="15.75" customHeight="1" x14ac:dyDescent="0.25">
      <c r="A526" s="59"/>
      <c r="B526" s="59"/>
      <c r="C526" s="59"/>
      <c r="D526" s="60"/>
      <c r="E526" s="60"/>
      <c r="F526" s="60"/>
      <c r="G526" s="60"/>
      <c r="H526" s="60"/>
      <c r="I526" s="60"/>
      <c r="J526" s="60"/>
      <c r="K526" s="59"/>
      <c r="L526" s="59"/>
      <c r="M526" s="59"/>
      <c r="N526" s="59"/>
      <c r="O526" s="59"/>
      <c r="P526" s="59"/>
      <c r="Q526" s="59"/>
      <c r="R526" s="59"/>
      <c r="S526" s="59"/>
      <c r="T526" s="59"/>
      <c r="U526" s="59"/>
      <c r="V526" s="59"/>
      <c r="W526" s="59"/>
      <c r="X526" s="59"/>
      <c r="Y526" s="59"/>
      <c r="Z526" s="59"/>
    </row>
    <row r="527" spans="1:26" ht="15.75" customHeight="1" x14ac:dyDescent="0.25">
      <c r="A527" s="59"/>
      <c r="B527" s="59"/>
      <c r="C527" s="59"/>
      <c r="D527" s="60"/>
      <c r="E527" s="60"/>
      <c r="F527" s="60"/>
      <c r="G527" s="60"/>
      <c r="H527" s="60"/>
      <c r="I527" s="60"/>
      <c r="J527" s="60"/>
      <c r="K527" s="59"/>
      <c r="L527" s="59"/>
      <c r="M527" s="59"/>
      <c r="N527" s="59"/>
      <c r="O527" s="59"/>
      <c r="P527" s="59"/>
      <c r="Q527" s="59"/>
      <c r="R527" s="59"/>
      <c r="S527" s="59"/>
      <c r="T527" s="59"/>
      <c r="U527" s="59"/>
      <c r="V527" s="59"/>
      <c r="W527" s="59"/>
      <c r="X527" s="59"/>
      <c r="Y527" s="59"/>
      <c r="Z527" s="59"/>
    </row>
    <row r="528" spans="1:26" ht="15.75" customHeight="1" x14ac:dyDescent="0.25">
      <c r="A528" s="59"/>
      <c r="B528" s="59"/>
      <c r="C528" s="59"/>
      <c r="D528" s="60"/>
      <c r="E528" s="60"/>
      <c r="F528" s="60"/>
      <c r="G528" s="60"/>
      <c r="H528" s="60"/>
      <c r="I528" s="60"/>
      <c r="J528" s="60"/>
      <c r="K528" s="59"/>
      <c r="L528" s="59"/>
      <c r="M528" s="59"/>
      <c r="N528" s="59"/>
      <c r="O528" s="59"/>
      <c r="P528" s="59"/>
      <c r="Q528" s="59"/>
      <c r="R528" s="59"/>
      <c r="S528" s="59"/>
      <c r="T528" s="59"/>
      <c r="U528" s="59"/>
      <c r="V528" s="59"/>
      <c r="W528" s="59"/>
      <c r="X528" s="59"/>
      <c r="Y528" s="59"/>
      <c r="Z528" s="59"/>
    </row>
    <row r="529" spans="1:26" ht="15.75" customHeight="1" x14ac:dyDescent="0.25">
      <c r="A529" s="59"/>
      <c r="B529" s="59"/>
      <c r="C529" s="59"/>
      <c r="D529" s="60"/>
      <c r="E529" s="60"/>
      <c r="F529" s="60"/>
      <c r="G529" s="60"/>
      <c r="H529" s="60"/>
      <c r="I529" s="60"/>
      <c r="J529" s="60"/>
      <c r="K529" s="59"/>
      <c r="L529" s="59"/>
      <c r="M529" s="59"/>
      <c r="N529" s="59"/>
      <c r="O529" s="59"/>
      <c r="P529" s="59"/>
      <c r="Q529" s="59"/>
      <c r="R529" s="59"/>
      <c r="S529" s="59"/>
      <c r="T529" s="59"/>
      <c r="U529" s="59"/>
      <c r="V529" s="59"/>
      <c r="W529" s="59"/>
      <c r="X529" s="59"/>
      <c r="Y529" s="59"/>
      <c r="Z529" s="59"/>
    </row>
    <row r="530" spans="1:26" ht="15.75" customHeight="1" x14ac:dyDescent="0.25">
      <c r="A530" s="59"/>
      <c r="B530" s="59"/>
      <c r="C530" s="59"/>
      <c r="D530" s="60"/>
      <c r="E530" s="60"/>
      <c r="F530" s="60"/>
      <c r="G530" s="60"/>
      <c r="H530" s="60"/>
      <c r="I530" s="60"/>
      <c r="J530" s="60"/>
      <c r="K530" s="59"/>
      <c r="L530" s="59"/>
      <c r="M530" s="59"/>
      <c r="N530" s="59"/>
      <c r="O530" s="59"/>
      <c r="P530" s="59"/>
      <c r="Q530" s="59"/>
      <c r="R530" s="59"/>
      <c r="S530" s="59"/>
      <c r="T530" s="59"/>
      <c r="U530" s="59"/>
      <c r="V530" s="59"/>
      <c r="W530" s="59"/>
      <c r="X530" s="59"/>
      <c r="Y530" s="59"/>
      <c r="Z530" s="59"/>
    </row>
    <row r="531" spans="1:26" ht="15.75" customHeight="1" x14ac:dyDescent="0.25">
      <c r="A531" s="59"/>
      <c r="B531" s="59"/>
      <c r="C531" s="59"/>
      <c r="D531" s="60"/>
      <c r="E531" s="60"/>
      <c r="F531" s="60"/>
      <c r="G531" s="60"/>
      <c r="H531" s="60"/>
      <c r="I531" s="60"/>
      <c r="J531" s="60"/>
      <c r="K531" s="59"/>
      <c r="L531" s="59"/>
      <c r="M531" s="59"/>
      <c r="N531" s="59"/>
      <c r="O531" s="59"/>
      <c r="P531" s="59"/>
      <c r="Q531" s="59"/>
      <c r="R531" s="59"/>
      <c r="S531" s="59"/>
      <c r="T531" s="59"/>
      <c r="U531" s="59"/>
      <c r="V531" s="59"/>
      <c r="W531" s="59"/>
      <c r="X531" s="59"/>
      <c r="Y531" s="59"/>
      <c r="Z531" s="59"/>
    </row>
    <row r="532" spans="1:26" ht="15.75" customHeight="1" x14ac:dyDescent="0.25">
      <c r="A532" s="59"/>
      <c r="B532" s="59"/>
      <c r="C532" s="59"/>
      <c r="D532" s="60"/>
      <c r="E532" s="60"/>
      <c r="F532" s="60"/>
      <c r="G532" s="60"/>
      <c r="H532" s="60"/>
      <c r="I532" s="60"/>
      <c r="J532" s="60"/>
      <c r="K532" s="59"/>
      <c r="L532" s="59"/>
      <c r="M532" s="59"/>
      <c r="N532" s="59"/>
      <c r="O532" s="59"/>
      <c r="P532" s="59"/>
      <c r="Q532" s="59"/>
      <c r="R532" s="59"/>
      <c r="S532" s="59"/>
      <c r="T532" s="59"/>
      <c r="U532" s="59"/>
      <c r="V532" s="59"/>
      <c r="W532" s="59"/>
      <c r="X532" s="59"/>
      <c r="Y532" s="59"/>
      <c r="Z532" s="59"/>
    </row>
    <row r="533" spans="1:26" ht="15.75" customHeight="1" x14ac:dyDescent="0.25">
      <c r="A533" s="59"/>
      <c r="B533" s="59"/>
      <c r="C533" s="59"/>
      <c r="D533" s="60"/>
      <c r="E533" s="60"/>
      <c r="F533" s="60"/>
      <c r="G533" s="60"/>
      <c r="H533" s="60"/>
      <c r="I533" s="60"/>
      <c r="J533" s="60"/>
      <c r="K533" s="59"/>
      <c r="L533" s="59"/>
      <c r="M533" s="59"/>
      <c r="N533" s="59"/>
      <c r="O533" s="59"/>
      <c r="P533" s="59"/>
      <c r="Q533" s="59"/>
      <c r="R533" s="59"/>
      <c r="S533" s="59"/>
      <c r="T533" s="59"/>
      <c r="U533" s="59"/>
      <c r="V533" s="59"/>
      <c r="W533" s="59"/>
      <c r="X533" s="59"/>
      <c r="Y533" s="59"/>
      <c r="Z533" s="59"/>
    </row>
    <row r="534" spans="1:26" ht="15.75" customHeight="1" x14ac:dyDescent="0.25">
      <c r="A534" s="59"/>
      <c r="B534" s="59"/>
      <c r="C534" s="59"/>
      <c r="D534" s="60"/>
      <c r="E534" s="60"/>
      <c r="F534" s="60"/>
      <c r="G534" s="60"/>
      <c r="H534" s="60"/>
      <c r="I534" s="60"/>
      <c r="J534" s="60"/>
      <c r="K534" s="59"/>
      <c r="L534" s="59"/>
      <c r="M534" s="59"/>
      <c r="N534" s="59"/>
      <c r="O534" s="59"/>
      <c r="P534" s="59"/>
      <c r="Q534" s="59"/>
      <c r="R534" s="59"/>
      <c r="S534" s="59"/>
      <c r="T534" s="59"/>
      <c r="U534" s="59"/>
      <c r="V534" s="59"/>
      <c r="W534" s="59"/>
      <c r="X534" s="59"/>
      <c r="Y534" s="59"/>
      <c r="Z534" s="59"/>
    </row>
    <row r="535" spans="1:26" ht="15.75" customHeight="1" x14ac:dyDescent="0.25">
      <c r="A535" s="59"/>
      <c r="B535" s="59"/>
      <c r="C535" s="59"/>
      <c r="D535" s="60"/>
      <c r="E535" s="60"/>
      <c r="F535" s="60"/>
      <c r="G535" s="60"/>
      <c r="H535" s="60"/>
      <c r="I535" s="60"/>
      <c r="J535" s="60"/>
      <c r="K535" s="59"/>
      <c r="L535" s="59"/>
      <c r="M535" s="59"/>
      <c r="N535" s="59"/>
      <c r="O535" s="59"/>
      <c r="P535" s="59"/>
      <c r="Q535" s="59"/>
      <c r="R535" s="59"/>
      <c r="S535" s="59"/>
      <c r="T535" s="59"/>
      <c r="U535" s="59"/>
      <c r="V535" s="59"/>
      <c r="W535" s="59"/>
      <c r="X535" s="59"/>
      <c r="Y535" s="59"/>
      <c r="Z535" s="59"/>
    </row>
    <row r="536" spans="1:26" ht="15.75" customHeight="1" x14ac:dyDescent="0.25">
      <c r="A536" s="59"/>
      <c r="B536" s="59"/>
      <c r="C536" s="59"/>
      <c r="D536" s="60"/>
      <c r="E536" s="60"/>
      <c r="F536" s="60"/>
      <c r="G536" s="60"/>
      <c r="H536" s="60"/>
      <c r="I536" s="60"/>
      <c r="J536" s="60"/>
      <c r="K536" s="59"/>
      <c r="L536" s="59"/>
      <c r="M536" s="59"/>
      <c r="N536" s="59"/>
      <c r="O536" s="59"/>
      <c r="P536" s="59"/>
      <c r="Q536" s="59"/>
      <c r="R536" s="59"/>
      <c r="S536" s="59"/>
      <c r="T536" s="59"/>
      <c r="U536" s="59"/>
      <c r="V536" s="59"/>
      <c r="W536" s="59"/>
      <c r="X536" s="59"/>
      <c r="Y536" s="59"/>
      <c r="Z536" s="59"/>
    </row>
    <row r="537" spans="1:26" ht="15.75" customHeight="1" x14ac:dyDescent="0.25">
      <c r="A537" s="59"/>
      <c r="B537" s="59"/>
      <c r="C537" s="59"/>
      <c r="D537" s="60"/>
      <c r="E537" s="60"/>
      <c r="F537" s="60"/>
      <c r="G537" s="60"/>
      <c r="H537" s="60"/>
      <c r="I537" s="60"/>
      <c r="J537" s="60"/>
      <c r="K537" s="59"/>
      <c r="L537" s="59"/>
      <c r="M537" s="59"/>
      <c r="N537" s="59"/>
      <c r="O537" s="59"/>
      <c r="P537" s="59"/>
      <c r="Q537" s="59"/>
      <c r="R537" s="59"/>
      <c r="S537" s="59"/>
      <c r="T537" s="59"/>
      <c r="U537" s="59"/>
      <c r="V537" s="59"/>
      <c r="W537" s="59"/>
      <c r="X537" s="59"/>
      <c r="Y537" s="59"/>
      <c r="Z537" s="59"/>
    </row>
    <row r="538" spans="1:26" ht="15.75" customHeight="1" x14ac:dyDescent="0.25">
      <c r="A538" s="59"/>
      <c r="B538" s="59"/>
      <c r="C538" s="59"/>
      <c r="D538" s="60"/>
      <c r="E538" s="60"/>
      <c r="F538" s="60"/>
      <c r="G538" s="60"/>
      <c r="H538" s="60"/>
      <c r="I538" s="60"/>
      <c r="J538" s="60"/>
      <c r="K538" s="59"/>
      <c r="L538" s="59"/>
      <c r="M538" s="59"/>
      <c r="N538" s="59"/>
      <c r="O538" s="59"/>
      <c r="P538" s="59"/>
      <c r="Q538" s="59"/>
      <c r="R538" s="59"/>
      <c r="S538" s="59"/>
      <c r="T538" s="59"/>
      <c r="U538" s="59"/>
      <c r="V538" s="59"/>
      <c r="W538" s="59"/>
      <c r="X538" s="59"/>
      <c r="Y538" s="59"/>
      <c r="Z538" s="59"/>
    </row>
    <row r="539" spans="1:26" ht="15.75" customHeight="1" x14ac:dyDescent="0.25">
      <c r="A539" s="59"/>
      <c r="B539" s="59"/>
      <c r="C539" s="59"/>
      <c r="D539" s="60"/>
      <c r="E539" s="60"/>
      <c r="F539" s="60"/>
      <c r="G539" s="60"/>
      <c r="H539" s="60"/>
      <c r="I539" s="60"/>
      <c r="J539" s="60"/>
      <c r="K539" s="59"/>
      <c r="L539" s="59"/>
      <c r="M539" s="59"/>
      <c r="N539" s="59"/>
      <c r="O539" s="59"/>
      <c r="P539" s="59"/>
      <c r="Q539" s="59"/>
      <c r="R539" s="59"/>
      <c r="S539" s="59"/>
      <c r="T539" s="59"/>
      <c r="U539" s="59"/>
      <c r="V539" s="59"/>
      <c r="W539" s="59"/>
      <c r="X539" s="59"/>
      <c r="Y539" s="59"/>
      <c r="Z539" s="59"/>
    </row>
    <row r="540" spans="1:26" ht="15.75" customHeight="1" x14ac:dyDescent="0.25">
      <c r="A540" s="59"/>
      <c r="B540" s="59"/>
      <c r="C540" s="59"/>
      <c r="D540" s="60"/>
      <c r="E540" s="60"/>
      <c r="F540" s="60"/>
      <c r="G540" s="60"/>
      <c r="H540" s="60"/>
      <c r="I540" s="60"/>
      <c r="J540" s="60"/>
      <c r="K540" s="59"/>
      <c r="L540" s="59"/>
      <c r="M540" s="59"/>
      <c r="N540" s="59"/>
      <c r="O540" s="59"/>
      <c r="P540" s="59"/>
      <c r="Q540" s="59"/>
      <c r="R540" s="59"/>
      <c r="S540" s="59"/>
      <c r="T540" s="59"/>
      <c r="U540" s="59"/>
      <c r="V540" s="59"/>
      <c r="W540" s="59"/>
      <c r="X540" s="59"/>
      <c r="Y540" s="59"/>
      <c r="Z540" s="59"/>
    </row>
    <row r="541" spans="1:26" ht="15.75" customHeight="1" x14ac:dyDescent="0.25">
      <c r="A541" s="59"/>
      <c r="B541" s="59"/>
      <c r="C541" s="59"/>
      <c r="D541" s="60"/>
      <c r="E541" s="60"/>
      <c r="F541" s="60"/>
      <c r="G541" s="60"/>
      <c r="H541" s="60"/>
      <c r="I541" s="60"/>
      <c r="J541" s="60"/>
      <c r="K541" s="59"/>
      <c r="L541" s="59"/>
      <c r="M541" s="59"/>
      <c r="N541" s="59"/>
      <c r="O541" s="59"/>
      <c r="P541" s="59"/>
      <c r="Q541" s="59"/>
      <c r="R541" s="59"/>
      <c r="S541" s="59"/>
      <c r="T541" s="59"/>
      <c r="U541" s="59"/>
      <c r="V541" s="59"/>
      <c r="W541" s="59"/>
      <c r="X541" s="59"/>
      <c r="Y541" s="59"/>
      <c r="Z541" s="59"/>
    </row>
    <row r="542" spans="1:26" ht="15.75" customHeight="1" x14ac:dyDescent="0.25">
      <c r="A542" s="59"/>
      <c r="B542" s="59"/>
      <c r="C542" s="59"/>
      <c r="D542" s="60"/>
      <c r="E542" s="60"/>
      <c r="F542" s="60"/>
      <c r="G542" s="60"/>
      <c r="H542" s="60"/>
      <c r="I542" s="60"/>
      <c r="J542" s="60"/>
      <c r="K542" s="59"/>
      <c r="L542" s="59"/>
      <c r="M542" s="59"/>
      <c r="N542" s="59"/>
      <c r="O542" s="59"/>
      <c r="P542" s="59"/>
      <c r="Q542" s="59"/>
      <c r="R542" s="59"/>
      <c r="S542" s="59"/>
      <c r="T542" s="59"/>
      <c r="U542" s="59"/>
      <c r="V542" s="59"/>
      <c r="W542" s="59"/>
      <c r="X542" s="59"/>
      <c r="Y542" s="59"/>
      <c r="Z542" s="59"/>
    </row>
    <row r="543" spans="1:26" ht="15.75" customHeight="1" x14ac:dyDescent="0.25">
      <c r="A543" s="59"/>
      <c r="B543" s="59"/>
      <c r="C543" s="59"/>
      <c r="D543" s="60"/>
      <c r="E543" s="60"/>
      <c r="F543" s="60"/>
      <c r="G543" s="60"/>
      <c r="H543" s="60"/>
      <c r="I543" s="60"/>
      <c r="J543" s="60"/>
      <c r="K543" s="59"/>
      <c r="L543" s="59"/>
      <c r="M543" s="59"/>
      <c r="N543" s="59"/>
      <c r="O543" s="59"/>
      <c r="P543" s="59"/>
      <c r="Q543" s="59"/>
      <c r="R543" s="59"/>
      <c r="S543" s="59"/>
      <c r="T543" s="59"/>
      <c r="U543" s="59"/>
      <c r="V543" s="59"/>
      <c r="W543" s="59"/>
      <c r="X543" s="59"/>
      <c r="Y543" s="59"/>
      <c r="Z543" s="59"/>
    </row>
    <row r="544" spans="1:26" ht="15.75" customHeight="1" x14ac:dyDescent="0.25">
      <c r="A544" s="59"/>
      <c r="B544" s="59"/>
      <c r="C544" s="59"/>
      <c r="D544" s="60"/>
      <c r="E544" s="60"/>
      <c r="F544" s="60"/>
      <c r="G544" s="60"/>
      <c r="H544" s="60"/>
      <c r="I544" s="60"/>
      <c r="J544" s="60"/>
      <c r="K544" s="59"/>
      <c r="L544" s="59"/>
      <c r="M544" s="59"/>
      <c r="N544" s="59"/>
      <c r="O544" s="59"/>
      <c r="P544" s="59"/>
      <c r="Q544" s="59"/>
      <c r="R544" s="59"/>
      <c r="S544" s="59"/>
      <c r="T544" s="59"/>
      <c r="U544" s="59"/>
      <c r="V544" s="59"/>
      <c r="W544" s="59"/>
      <c r="X544" s="59"/>
      <c r="Y544" s="59"/>
      <c r="Z544" s="59"/>
    </row>
    <row r="545" spans="1:26" ht="15.75" customHeight="1" x14ac:dyDescent="0.25">
      <c r="A545" s="59"/>
      <c r="B545" s="59"/>
      <c r="C545" s="59"/>
      <c r="D545" s="60"/>
      <c r="E545" s="60"/>
      <c r="F545" s="60"/>
      <c r="G545" s="60"/>
      <c r="H545" s="60"/>
      <c r="I545" s="60"/>
      <c r="J545" s="60"/>
      <c r="K545" s="59"/>
      <c r="L545" s="59"/>
      <c r="M545" s="59"/>
      <c r="N545" s="59"/>
      <c r="O545" s="59"/>
      <c r="P545" s="59"/>
      <c r="Q545" s="59"/>
      <c r="R545" s="59"/>
      <c r="S545" s="59"/>
      <c r="T545" s="59"/>
      <c r="U545" s="59"/>
      <c r="V545" s="59"/>
      <c r="W545" s="59"/>
      <c r="X545" s="59"/>
      <c r="Y545" s="59"/>
      <c r="Z545" s="59"/>
    </row>
    <row r="546" spans="1:26" ht="15.75" customHeight="1" x14ac:dyDescent="0.25">
      <c r="A546" s="59"/>
      <c r="B546" s="59"/>
      <c r="C546" s="59"/>
      <c r="D546" s="60"/>
      <c r="E546" s="60"/>
      <c r="F546" s="60"/>
      <c r="G546" s="60"/>
      <c r="H546" s="60"/>
      <c r="I546" s="60"/>
      <c r="J546" s="60"/>
      <c r="K546" s="59"/>
      <c r="L546" s="59"/>
      <c r="M546" s="59"/>
      <c r="N546" s="59"/>
      <c r="O546" s="59"/>
      <c r="P546" s="59"/>
      <c r="Q546" s="59"/>
      <c r="R546" s="59"/>
      <c r="S546" s="59"/>
      <c r="T546" s="59"/>
      <c r="U546" s="59"/>
      <c r="V546" s="59"/>
      <c r="W546" s="59"/>
      <c r="X546" s="59"/>
      <c r="Y546" s="59"/>
      <c r="Z546" s="59"/>
    </row>
    <row r="547" spans="1:26" ht="15.75" customHeight="1" x14ac:dyDescent="0.25">
      <c r="A547" s="59"/>
      <c r="B547" s="59"/>
      <c r="C547" s="59"/>
      <c r="D547" s="60"/>
      <c r="E547" s="60"/>
      <c r="F547" s="60"/>
      <c r="G547" s="60"/>
      <c r="H547" s="60"/>
      <c r="I547" s="60"/>
      <c r="J547" s="60"/>
      <c r="K547" s="59"/>
      <c r="L547" s="59"/>
      <c r="M547" s="59"/>
      <c r="N547" s="59"/>
      <c r="O547" s="59"/>
      <c r="P547" s="59"/>
      <c r="Q547" s="59"/>
      <c r="R547" s="59"/>
      <c r="S547" s="59"/>
      <c r="T547" s="59"/>
      <c r="U547" s="59"/>
      <c r="V547" s="59"/>
      <c r="W547" s="59"/>
      <c r="X547" s="59"/>
      <c r="Y547" s="59"/>
      <c r="Z547" s="59"/>
    </row>
    <row r="548" spans="1:26" ht="15.75" customHeight="1" x14ac:dyDescent="0.25">
      <c r="A548" s="59"/>
      <c r="B548" s="59"/>
      <c r="C548" s="59"/>
      <c r="D548" s="60"/>
      <c r="E548" s="60"/>
      <c r="F548" s="60"/>
      <c r="G548" s="60"/>
      <c r="H548" s="60"/>
      <c r="I548" s="60"/>
      <c r="J548" s="60"/>
      <c r="K548" s="59"/>
      <c r="L548" s="59"/>
      <c r="M548" s="59"/>
      <c r="N548" s="59"/>
      <c r="O548" s="59"/>
      <c r="P548" s="59"/>
      <c r="Q548" s="59"/>
      <c r="R548" s="59"/>
      <c r="S548" s="59"/>
      <c r="T548" s="59"/>
      <c r="U548" s="59"/>
      <c r="V548" s="59"/>
      <c r="W548" s="59"/>
      <c r="X548" s="59"/>
      <c r="Y548" s="59"/>
      <c r="Z548" s="59"/>
    </row>
    <row r="549" spans="1:26" ht="15.75" customHeight="1" x14ac:dyDescent="0.25">
      <c r="A549" s="59"/>
      <c r="B549" s="59"/>
      <c r="C549" s="59"/>
      <c r="D549" s="60"/>
      <c r="E549" s="60"/>
      <c r="F549" s="60"/>
      <c r="G549" s="60"/>
      <c r="H549" s="60"/>
      <c r="I549" s="60"/>
      <c r="J549" s="60"/>
      <c r="K549" s="59"/>
      <c r="L549" s="59"/>
      <c r="M549" s="59"/>
      <c r="N549" s="59"/>
      <c r="O549" s="59"/>
      <c r="P549" s="59"/>
      <c r="Q549" s="59"/>
      <c r="R549" s="59"/>
      <c r="S549" s="59"/>
      <c r="T549" s="59"/>
      <c r="U549" s="59"/>
      <c r="V549" s="59"/>
      <c r="W549" s="59"/>
      <c r="X549" s="59"/>
      <c r="Y549" s="59"/>
      <c r="Z549" s="59"/>
    </row>
    <row r="550" spans="1:26" ht="15.75" customHeight="1" x14ac:dyDescent="0.25">
      <c r="A550" s="59"/>
      <c r="B550" s="59"/>
      <c r="C550" s="59"/>
      <c r="D550" s="60"/>
      <c r="E550" s="60"/>
      <c r="F550" s="60"/>
      <c r="G550" s="60"/>
      <c r="H550" s="60"/>
      <c r="I550" s="60"/>
      <c r="J550" s="60"/>
      <c r="K550" s="59"/>
      <c r="L550" s="59"/>
      <c r="M550" s="59"/>
      <c r="N550" s="59"/>
      <c r="O550" s="59"/>
      <c r="P550" s="59"/>
      <c r="Q550" s="59"/>
      <c r="R550" s="59"/>
      <c r="S550" s="59"/>
      <c r="T550" s="59"/>
      <c r="U550" s="59"/>
      <c r="V550" s="59"/>
      <c r="W550" s="59"/>
      <c r="X550" s="59"/>
      <c r="Y550" s="59"/>
      <c r="Z550" s="59"/>
    </row>
    <row r="551" spans="1:26" ht="15.75" customHeight="1" x14ac:dyDescent="0.25">
      <c r="A551" s="59"/>
      <c r="B551" s="59"/>
      <c r="C551" s="59"/>
      <c r="D551" s="60"/>
      <c r="E551" s="60"/>
      <c r="F551" s="60"/>
      <c r="G551" s="60"/>
      <c r="H551" s="60"/>
      <c r="I551" s="60"/>
      <c r="J551" s="60"/>
      <c r="K551" s="59"/>
      <c r="L551" s="59"/>
      <c r="M551" s="59"/>
      <c r="N551" s="59"/>
      <c r="O551" s="59"/>
      <c r="P551" s="59"/>
      <c r="Q551" s="59"/>
      <c r="R551" s="59"/>
      <c r="S551" s="59"/>
      <c r="T551" s="59"/>
      <c r="U551" s="59"/>
      <c r="V551" s="59"/>
      <c r="W551" s="59"/>
      <c r="X551" s="59"/>
      <c r="Y551" s="59"/>
      <c r="Z551" s="59"/>
    </row>
    <row r="552" spans="1:26" ht="15.75" customHeight="1" x14ac:dyDescent="0.25">
      <c r="A552" s="59"/>
      <c r="B552" s="59"/>
      <c r="C552" s="59"/>
      <c r="D552" s="60"/>
      <c r="E552" s="60"/>
      <c r="F552" s="60"/>
      <c r="G552" s="60"/>
      <c r="H552" s="60"/>
      <c r="I552" s="60"/>
      <c r="J552" s="60"/>
      <c r="K552" s="59"/>
      <c r="L552" s="59"/>
      <c r="M552" s="59"/>
      <c r="N552" s="59"/>
      <c r="O552" s="59"/>
      <c r="P552" s="59"/>
      <c r="Q552" s="59"/>
      <c r="R552" s="59"/>
      <c r="S552" s="59"/>
      <c r="T552" s="59"/>
      <c r="U552" s="59"/>
      <c r="V552" s="59"/>
      <c r="W552" s="59"/>
      <c r="X552" s="59"/>
      <c r="Y552" s="59"/>
      <c r="Z552" s="59"/>
    </row>
    <row r="553" spans="1:26" ht="15.75" customHeight="1" x14ac:dyDescent="0.25">
      <c r="A553" s="59"/>
      <c r="B553" s="59"/>
      <c r="C553" s="59"/>
      <c r="D553" s="60"/>
      <c r="E553" s="60"/>
      <c r="F553" s="60"/>
      <c r="G553" s="60"/>
      <c r="H553" s="60"/>
      <c r="I553" s="60"/>
      <c r="J553" s="60"/>
      <c r="K553" s="59"/>
      <c r="L553" s="59"/>
      <c r="M553" s="59"/>
      <c r="N553" s="59"/>
      <c r="O553" s="59"/>
      <c r="P553" s="59"/>
      <c r="Q553" s="59"/>
      <c r="R553" s="59"/>
      <c r="S553" s="59"/>
      <c r="T553" s="59"/>
      <c r="U553" s="59"/>
      <c r="V553" s="59"/>
      <c r="W553" s="59"/>
      <c r="X553" s="59"/>
      <c r="Y553" s="59"/>
      <c r="Z553" s="59"/>
    </row>
    <row r="554" spans="1:26" ht="15.75" customHeight="1" x14ac:dyDescent="0.25">
      <c r="A554" s="59"/>
      <c r="B554" s="59"/>
      <c r="C554" s="59"/>
      <c r="D554" s="60"/>
      <c r="E554" s="60"/>
      <c r="F554" s="60"/>
      <c r="G554" s="60"/>
      <c r="H554" s="60"/>
      <c r="I554" s="60"/>
      <c r="J554" s="60"/>
      <c r="K554" s="59"/>
      <c r="L554" s="59"/>
      <c r="M554" s="59"/>
      <c r="N554" s="59"/>
      <c r="O554" s="59"/>
      <c r="P554" s="59"/>
      <c r="Q554" s="59"/>
      <c r="R554" s="59"/>
      <c r="S554" s="59"/>
      <c r="T554" s="59"/>
      <c r="U554" s="59"/>
      <c r="V554" s="59"/>
      <c r="W554" s="59"/>
      <c r="X554" s="59"/>
      <c r="Y554" s="59"/>
      <c r="Z554" s="59"/>
    </row>
    <row r="555" spans="1:26" ht="15.75" customHeight="1" x14ac:dyDescent="0.25">
      <c r="A555" s="59"/>
      <c r="B555" s="59"/>
      <c r="C555" s="59"/>
      <c r="D555" s="60"/>
      <c r="E555" s="60"/>
      <c r="F555" s="60"/>
      <c r="G555" s="60"/>
      <c r="H555" s="60"/>
      <c r="I555" s="60"/>
      <c r="J555" s="60"/>
      <c r="K555" s="59"/>
      <c r="L555" s="59"/>
      <c r="M555" s="59"/>
      <c r="N555" s="59"/>
      <c r="O555" s="59"/>
      <c r="P555" s="59"/>
      <c r="Q555" s="59"/>
      <c r="R555" s="59"/>
      <c r="S555" s="59"/>
      <c r="T555" s="59"/>
      <c r="U555" s="59"/>
      <c r="V555" s="59"/>
      <c r="W555" s="59"/>
      <c r="X555" s="59"/>
      <c r="Y555" s="59"/>
      <c r="Z555" s="59"/>
    </row>
    <row r="556" spans="1:26" ht="15.75" customHeight="1" x14ac:dyDescent="0.25">
      <c r="A556" s="59"/>
      <c r="B556" s="59"/>
      <c r="C556" s="59"/>
      <c r="D556" s="60"/>
      <c r="E556" s="60"/>
      <c r="F556" s="60"/>
      <c r="G556" s="60"/>
      <c r="H556" s="60"/>
      <c r="I556" s="60"/>
      <c r="J556" s="60"/>
      <c r="K556" s="59"/>
      <c r="L556" s="59"/>
      <c r="M556" s="59"/>
      <c r="N556" s="59"/>
      <c r="O556" s="59"/>
      <c r="P556" s="59"/>
      <c r="Q556" s="59"/>
      <c r="R556" s="59"/>
      <c r="S556" s="59"/>
      <c r="T556" s="59"/>
      <c r="U556" s="59"/>
      <c r="V556" s="59"/>
      <c r="W556" s="59"/>
      <c r="X556" s="59"/>
      <c r="Y556" s="59"/>
      <c r="Z556" s="59"/>
    </row>
    <row r="557" spans="1:26" ht="15.75" customHeight="1" x14ac:dyDescent="0.25">
      <c r="A557" s="59"/>
      <c r="B557" s="59"/>
      <c r="C557" s="59"/>
      <c r="D557" s="60"/>
      <c r="E557" s="60"/>
      <c r="F557" s="60"/>
      <c r="G557" s="60"/>
      <c r="H557" s="60"/>
      <c r="I557" s="60"/>
      <c r="J557" s="60"/>
      <c r="K557" s="59"/>
      <c r="L557" s="59"/>
      <c r="M557" s="59"/>
      <c r="N557" s="59"/>
      <c r="O557" s="59"/>
      <c r="P557" s="59"/>
      <c r="Q557" s="59"/>
      <c r="R557" s="59"/>
      <c r="S557" s="59"/>
      <c r="T557" s="59"/>
      <c r="U557" s="59"/>
      <c r="V557" s="59"/>
      <c r="W557" s="59"/>
      <c r="X557" s="59"/>
      <c r="Y557" s="59"/>
      <c r="Z557" s="59"/>
    </row>
    <row r="558" spans="1:26" ht="15.75" customHeight="1" x14ac:dyDescent="0.25">
      <c r="A558" s="59"/>
      <c r="B558" s="59"/>
      <c r="C558" s="59"/>
      <c r="D558" s="60"/>
      <c r="E558" s="60"/>
      <c r="F558" s="60"/>
      <c r="G558" s="60"/>
      <c r="H558" s="60"/>
      <c r="I558" s="60"/>
      <c r="J558" s="60"/>
      <c r="K558" s="59"/>
      <c r="L558" s="59"/>
      <c r="M558" s="59"/>
      <c r="N558" s="59"/>
      <c r="O558" s="59"/>
      <c r="P558" s="59"/>
      <c r="Q558" s="59"/>
      <c r="R558" s="59"/>
      <c r="S558" s="59"/>
      <c r="T558" s="59"/>
      <c r="U558" s="59"/>
      <c r="V558" s="59"/>
      <c r="W558" s="59"/>
      <c r="X558" s="59"/>
      <c r="Y558" s="59"/>
      <c r="Z558" s="59"/>
    </row>
    <row r="559" spans="1:26" ht="15.75" customHeight="1" x14ac:dyDescent="0.25">
      <c r="A559" s="59"/>
      <c r="B559" s="59"/>
      <c r="C559" s="59"/>
      <c r="D559" s="60"/>
      <c r="E559" s="60"/>
      <c r="F559" s="60"/>
      <c r="G559" s="60"/>
      <c r="H559" s="60"/>
      <c r="I559" s="60"/>
      <c r="J559" s="60"/>
      <c r="K559" s="59"/>
      <c r="L559" s="59"/>
      <c r="M559" s="59"/>
      <c r="N559" s="59"/>
      <c r="O559" s="59"/>
      <c r="P559" s="59"/>
      <c r="Q559" s="59"/>
      <c r="R559" s="59"/>
      <c r="S559" s="59"/>
      <c r="T559" s="59"/>
      <c r="U559" s="59"/>
      <c r="V559" s="59"/>
      <c r="W559" s="59"/>
      <c r="X559" s="59"/>
      <c r="Y559" s="59"/>
      <c r="Z559" s="59"/>
    </row>
    <row r="560" spans="1:26" ht="15.75" customHeight="1" x14ac:dyDescent="0.25">
      <c r="A560" s="59"/>
      <c r="B560" s="59"/>
      <c r="C560" s="59"/>
      <c r="D560" s="60"/>
      <c r="E560" s="60"/>
      <c r="F560" s="60"/>
      <c r="G560" s="60"/>
      <c r="H560" s="60"/>
      <c r="I560" s="60"/>
      <c r="J560" s="60"/>
      <c r="K560" s="59"/>
      <c r="L560" s="59"/>
      <c r="M560" s="59"/>
      <c r="N560" s="59"/>
      <c r="O560" s="59"/>
      <c r="P560" s="59"/>
      <c r="Q560" s="59"/>
      <c r="R560" s="59"/>
      <c r="S560" s="59"/>
      <c r="T560" s="59"/>
      <c r="U560" s="59"/>
      <c r="V560" s="59"/>
      <c r="W560" s="59"/>
      <c r="X560" s="59"/>
      <c r="Y560" s="59"/>
      <c r="Z560" s="59"/>
    </row>
    <row r="561" spans="1:26" ht="15.75" customHeight="1" x14ac:dyDescent="0.25">
      <c r="A561" s="59"/>
      <c r="B561" s="59"/>
      <c r="C561" s="59"/>
      <c r="D561" s="60"/>
      <c r="E561" s="60"/>
      <c r="F561" s="60"/>
      <c r="G561" s="60"/>
      <c r="H561" s="60"/>
      <c r="I561" s="60"/>
      <c r="J561" s="60"/>
      <c r="K561" s="59"/>
      <c r="L561" s="59"/>
      <c r="M561" s="59"/>
      <c r="N561" s="59"/>
      <c r="O561" s="59"/>
      <c r="P561" s="59"/>
      <c r="Q561" s="59"/>
      <c r="R561" s="59"/>
      <c r="S561" s="59"/>
      <c r="T561" s="59"/>
      <c r="U561" s="59"/>
      <c r="V561" s="59"/>
      <c r="W561" s="59"/>
      <c r="X561" s="59"/>
      <c r="Y561" s="59"/>
      <c r="Z561" s="59"/>
    </row>
    <row r="562" spans="1:26" ht="15.75" customHeight="1" x14ac:dyDescent="0.25">
      <c r="A562" s="59"/>
      <c r="B562" s="59"/>
      <c r="C562" s="59"/>
      <c r="D562" s="60"/>
      <c r="E562" s="60"/>
      <c r="F562" s="60"/>
      <c r="G562" s="60"/>
      <c r="H562" s="60"/>
      <c r="I562" s="60"/>
      <c r="J562" s="60"/>
      <c r="K562" s="59"/>
      <c r="L562" s="59"/>
      <c r="M562" s="59"/>
      <c r="N562" s="59"/>
      <c r="O562" s="59"/>
      <c r="P562" s="59"/>
      <c r="Q562" s="59"/>
      <c r="R562" s="59"/>
      <c r="S562" s="59"/>
      <c r="T562" s="59"/>
      <c r="U562" s="59"/>
      <c r="V562" s="59"/>
      <c r="W562" s="59"/>
      <c r="X562" s="59"/>
      <c r="Y562" s="59"/>
      <c r="Z562" s="59"/>
    </row>
    <row r="563" spans="1:26" ht="15.75" customHeight="1" x14ac:dyDescent="0.25">
      <c r="A563" s="59"/>
      <c r="B563" s="59"/>
      <c r="C563" s="59"/>
      <c r="D563" s="60"/>
      <c r="E563" s="60"/>
      <c r="F563" s="60"/>
      <c r="G563" s="60"/>
      <c r="H563" s="60"/>
      <c r="I563" s="60"/>
      <c r="J563" s="60"/>
      <c r="K563" s="59"/>
      <c r="L563" s="59"/>
      <c r="M563" s="59"/>
      <c r="N563" s="59"/>
      <c r="O563" s="59"/>
      <c r="P563" s="59"/>
      <c r="Q563" s="59"/>
      <c r="R563" s="59"/>
      <c r="S563" s="59"/>
      <c r="T563" s="59"/>
      <c r="U563" s="59"/>
      <c r="V563" s="59"/>
      <c r="W563" s="59"/>
      <c r="X563" s="59"/>
      <c r="Y563" s="59"/>
      <c r="Z563" s="59"/>
    </row>
    <row r="564" spans="1:26" ht="15.75" customHeight="1" x14ac:dyDescent="0.25">
      <c r="A564" s="59"/>
      <c r="B564" s="59"/>
      <c r="C564" s="59"/>
      <c r="D564" s="60"/>
      <c r="E564" s="60"/>
      <c r="F564" s="60"/>
      <c r="G564" s="60"/>
      <c r="H564" s="60"/>
      <c r="I564" s="60"/>
      <c r="J564" s="60"/>
      <c r="K564" s="59"/>
      <c r="L564" s="59"/>
      <c r="M564" s="59"/>
      <c r="N564" s="59"/>
      <c r="O564" s="59"/>
      <c r="P564" s="59"/>
      <c r="Q564" s="59"/>
      <c r="R564" s="59"/>
      <c r="S564" s="59"/>
      <c r="T564" s="59"/>
      <c r="U564" s="59"/>
      <c r="V564" s="59"/>
      <c r="W564" s="59"/>
      <c r="X564" s="59"/>
      <c r="Y564" s="59"/>
      <c r="Z564" s="59"/>
    </row>
    <row r="565" spans="1:26" ht="15.75" customHeight="1" x14ac:dyDescent="0.25">
      <c r="A565" s="59"/>
      <c r="B565" s="59"/>
      <c r="C565" s="59"/>
      <c r="D565" s="60"/>
      <c r="E565" s="60"/>
      <c r="F565" s="60"/>
      <c r="G565" s="60"/>
      <c r="H565" s="60"/>
      <c r="I565" s="60"/>
      <c r="J565" s="60"/>
      <c r="K565" s="59"/>
      <c r="L565" s="59"/>
      <c r="M565" s="59"/>
      <c r="N565" s="59"/>
      <c r="O565" s="59"/>
      <c r="P565" s="59"/>
      <c r="Q565" s="59"/>
      <c r="R565" s="59"/>
      <c r="S565" s="59"/>
      <c r="T565" s="59"/>
      <c r="U565" s="59"/>
      <c r="V565" s="59"/>
      <c r="W565" s="59"/>
      <c r="X565" s="59"/>
      <c r="Y565" s="59"/>
      <c r="Z565" s="59"/>
    </row>
    <row r="566" spans="1:26" ht="15.75" customHeight="1" x14ac:dyDescent="0.25">
      <c r="A566" s="59"/>
      <c r="B566" s="59"/>
      <c r="C566" s="59"/>
      <c r="D566" s="60"/>
      <c r="E566" s="60"/>
      <c r="F566" s="60"/>
      <c r="G566" s="60"/>
      <c r="H566" s="60"/>
      <c r="I566" s="60"/>
      <c r="J566" s="60"/>
      <c r="K566" s="59"/>
      <c r="L566" s="59"/>
      <c r="M566" s="59"/>
      <c r="N566" s="59"/>
      <c r="O566" s="59"/>
      <c r="P566" s="59"/>
      <c r="Q566" s="59"/>
      <c r="R566" s="59"/>
      <c r="S566" s="59"/>
      <c r="T566" s="59"/>
      <c r="U566" s="59"/>
      <c r="V566" s="59"/>
      <c r="W566" s="59"/>
      <c r="X566" s="59"/>
      <c r="Y566" s="59"/>
      <c r="Z566" s="59"/>
    </row>
    <row r="567" spans="1:26" ht="15.75" customHeight="1" x14ac:dyDescent="0.25">
      <c r="A567" s="59"/>
      <c r="B567" s="59"/>
      <c r="C567" s="59"/>
      <c r="D567" s="60"/>
      <c r="E567" s="60"/>
      <c r="F567" s="60"/>
      <c r="G567" s="60"/>
      <c r="H567" s="60"/>
      <c r="I567" s="60"/>
      <c r="J567" s="60"/>
      <c r="K567" s="59"/>
      <c r="L567" s="59"/>
      <c r="M567" s="59"/>
      <c r="N567" s="59"/>
      <c r="O567" s="59"/>
      <c r="P567" s="59"/>
      <c r="Q567" s="59"/>
      <c r="R567" s="59"/>
      <c r="S567" s="59"/>
      <c r="T567" s="59"/>
      <c r="U567" s="59"/>
      <c r="V567" s="59"/>
      <c r="W567" s="59"/>
      <c r="X567" s="59"/>
      <c r="Y567" s="59"/>
      <c r="Z567" s="59"/>
    </row>
    <row r="568" spans="1:26" ht="15.75" customHeight="1" x14ac:dyDescent="0.25">
      <c r="A568" s="59"/>
      <c r="B568" s="59"/>
      <c r="C568" s="59"/>
      <c r="D568" s="60"/>
      <c r="E568" s="60"/>
      <c r="F568" s="60"/>
      <c r="G568" s="60"/>
      <c r="H568" s="60"/>
      <c r="I568" s="60"/>
      <c r="J568" s="60"/>
      <c r="K568" s="59"/>
      <c r="L568" s="59"/>
      <c r="M568" s="59"/>
      <c r="N568" s="59"/>
      <c r="O568" s="59"/>
      <c r="P568" s="59"/>
      <c r="Q568" s="59"/>
      <c r="R568" s="59"/>
      <c r="S568" s="59"/>
      <c r="T568" s="59"/>
      <c r="U568" s="59"/>
      <c r="V568" s="59"/>
      <c r="W568" s="59"/>
      <c r="X568" s="59"/>
      <c r="Y568" s="59"/>
      <c r="Z568" s="59"/>
    </row>
    <row r="569" spans="1:26" ht="15.75" customHeight="1" x14ac:dyDescent="0.25">
      <c r="A569" s="59"/>
      <c r="B569" s="59"/>
      <c r="C569" s="59"/>
      <c r="D569" s="60"/>
      <c r="E569" s="60"/>
      <c r="F569" s="60"/>
      <c r="G569" s="60"/>
      <c r="H569" s="60"/>
      <c r="I569" s="60"/>
      <c r="J569" s="60"/>
      <c r="K569" s="59"/>
      <c r="L569" s="59"/>
      <c r="M569" s="59"/>
      <c r="N569" s="59"/>
      <c r="O569" s="59"/>
      <c r="P569" s="59"/>
      <c r="Q569" s="59"/>
      <c r="R569" s="59"/>
      <c r="S569" s="59"/>
      <c r="T569" s="59"/>
      <c r="U569" s="59"/>
      <c r="V569" s="59"/>
      <c r="W569" s="59"/>
      <c r="X569" s="59"/>
      <c r="Y569" s="59"/>
      <c r="Z569" s="59"/>
    </row>
    <row r="570" spans="1:26" ht="15.75" customHeight="1" x14ac:dyDescent="0.25">
      <c r="A570" s="59"/>
      <c r="B570" s="59"/>
      <c r="C570" s="59"/>
      <c r="D570" s="60"/>
      <c r="E570" s="60"/>
      <c r="F570" s="60"/>
      <c r="G570" s="60"/>
      <c r="H570" s="60"/>
      <c r="I570" s="60"/>
      <c r="J570" s="60"/>
      <c r="K570" s="59"/>
      <c r="L570" s="59"/>
      <c r="M570" s="59"/>
      <c r="N570" s="59"/>
      <c r="O570" s="59"/>
      <c r="P570" s="59"/>
      <c r="Q570" s="59"/>
      <c r="R570" s="59"/>
      <c r="S570" s="59"/>
      <c r="T570" s="59"/>
      <c r="U570" s="59"/>
      <c r="V570" s="59"/>
      <c r="W570" s="59"/>
      <c r="X570" s="59"/>
      <c r="Y570" s="59"/>
      <c r="Z570" s="59"/>
    </row>
    <row r="571" spans="1:26" ht="15.75" customHeight="1" x14ac:dyDescent="0.25">
      <c r="A571" s="59"/>
      <c r="B571" s="59"/>
      <c r="C571" s="59"/>
      <c r="D571" s="60"/>
      <c r="E571" s="60"/>
      <c r="F571" s="60"/>
      <c r="G571" s="60"/>
      <c r="H571" s="60"/>
      <c r="I571" s="60"/>
      <c r="J571" s="60"/>
      <c r="K571" s="59"/>
      <c r="L571" s="59"/>
      <c r="M571" s="59"/>
      <c r="N571" s="59"/>
      <c r="O571" s="59"/>
      <c r="P571" s="59"/>
      <c r="Q571" s="59"/>
      <c r="R571" s="59"/>
      <c r="S571" s="59"/>
      <c r="T571" s="59"/>
      <c r="U571" s="59"/>
      <c r="V571" s="59"/>
      <c r="W571" s="59"/>
      <c r="X571" s="59"/>
      <c r="Y571" s="59"/>
      <c r="Z571" s="59"/>
    </row>
    <row r="572" spans="1:26" ht="15.75" customHeight="1" x14ac:dyDescent="0.25">
      <c r="A572" s="59"/>
      <c r="B572" s="59"/>
      <c r="C572" s="59"/>
      <c r="D572" s="60"/>
      <c r="E572" s="60"/>
      <c r="F572" s="60"/>
      <c r="G572" s="60"/>
      <c r="H572" s="60"/>
      <c r="I572" s="60"/>
      <c r="J572" s="60"/>
      <c r="K572" s="59"/>
      <c r="L572" s="59"/>
      <c r="M572" s="59"/>
      <c r="N572" s="59"/>
      <c r="O572" s="59"/>
      <c r="P572" s="59"/>
      <c r="Q572" s="59"/>
      <c r="R572" s="59"/>
      <c r="S572" s="59"/>
      <c r="T572" s="59"/>
      <c r="U572" s="59"/>
      <c r="V572" s="59"/>
      <c r="W572" s="59"/>
      <c r="X572" s="59"/>
      <c r="Y572" s="59"/>
      <c r="Z572" s="59"/>
    </row>
    <row r="573" spans="1:26" ht="15.75" customHeight="1" x14ac:dyDescent="0.25">
      <c r="A573" s="59"/>
      <c r="B573" s="59"/>
      <c r="C573" s="59"/>
      <c r="D573" s="60"/>
      <c r="E573" s="60"/>
      <c r="F573" s="60"/>
      <c r="G573" s="60"/>
      <c r="H573" s="60"/>
      <c r="I573" s="60"/>
      <c r="J573" s="60"/>
      <c r="K573" s="59"/>
      <c r="L573" s="59"/>
      <c r="M573" s="59"/>
      <c r="N573" s="59"/>
      <c r="O573" s="59"/>
      <c r="P573" s="59"/>
      <c r="Q573" s="59"/>
      <c r="R573" s="59"/>
      <c r="S573" s="59"/>
      <c r="T573" s="59"/>
      <c r="U573" s="59"/>
      <c r="V573" s="59"/>
      <c r="W573" s="59"/>
      <c r="X573" s="59"/>
      <c r="Y573" s="59"/>
      <c r="Z573" s="59"/>
    </row>
    <row r="574" spans="1:26" ht="15.75" customHeight="1" x14ac:dyDescent="0.25">
      <c r="A574" s="59"/>
      <c r="B574" s="59"/>
      <c r="C574" s="59"/>
      <c r="D574" s="60"/>
      <c r="E574" s="60"/>
      <c r="F574" s="60"/>
      <c r="G574" s="60"/>
      <c r="H574" s="60"/>
      <c r="I574" s="60"/>
      <c r="J574" s="60"/>
      <c r="K574" s="59"/>
      <c r="L574" s="59"/>
      <c r="M574" s="59"/>
      <c r="N574" s="59"/>
      <c r="O574" s="59"/>
      <c r="P574" s="59"/>
      <c r="Q574" s="59"/>
      <c r="R574" s="59"/>
      <c r="S574" s="59"/>
      <c r="T574" s="59"/>
      <c r="U574" s="59"/>
      <c r="V574" s="59"/>
      <c r="W574" s="59"/>
      <c r="X574" s="59"/>
      <c r="Y574" s="59"/>
      <c r="Z574" s="59"/>
    </row>
    <row r="575" spans="1:26" ht="15.75" customHeight="1" x14ac:dyDescent="0.25">
      <c r="A575" s="59"/>
      <c r="B575" s="59"/>
      <c r="C575" s="59"/>
      <c r="D575" s="60"/>
      <c r="E575" s="60"/>
      <c r="F575" s="60"/>
      <c r="G575" s="60"/>
      <c r="H575" s="60"/>
      <c r="I575" s="60"/>
      <c r="J575" s="60"/>
      <c r="K575" s="59"/>
      <c r="L575" s="59"/>
      <c r="M575" s="59"/>
      <c r="N575" s="59"/>
      <c r="O575" s="59"/>
      <c r="P575" s="59"/>
      <c r="Q575" s="59"/>
      <c r="R575" s="59"/>
      <c r="S575" s="59"/>
      <c r="T575" s="59"/>
      <c r="U575" s="59"/>
      <c r="V575" s="59"/>
      <c r="W575" s="59"/>
      <c r="X575" s="59"/>
      <c r="Y575" s="59"/>
      <c r="Z575" s="59"/>
    </row>
    <row r="576" spans="1:26" ht="15.75" customHeight="1" x14ac:dyDescent="0.25">
      <c r="A576" s="59"/>
      <c r="B576" s="59"/>
      <c r="C576" s="59"/>
      <c r="D576" s="60"/>
      <c r="E576" s="60"/>
      <c r="F576" s="60"/>
      <c r="G576" s="60"/>
      <c r="H576" s="60"/>
      <c r="I576" s="60"/>
      <c r="J576" s="60"/>
      <c r="K576" s="59"/>
      <c r="L576" s="59"/>
      <c r="M576" s="59"/>
      <c r="N576" s="59"/>
      <c r="O576" s="59"/>
      <c r="P576" s="59"/>
      <c r="Q576" s="59"/>
      <c r="R576" s="59"/>
      <c r="S576" s="59"/>
      <c r="T576" s="59"/>
      <c r="U576" s="59"/>
      <c r="V576" s="59"/>
      <c r="W576" s="59"/>
      <c r="X576" s="59"/>
      <c r="Y576" s="59"/>
      <c r="Z576" s="59"/>
    </row>
    <row r="577" spans="1:26" ht="15.75" customHeight="1" x14ac:dyDescent="0.25">
      <c r="A577" s="59"/>
      <c r="B577" s="59"/>
      <c r="C577" s="59"/>
      <c r="D577" s="60"/>
      <c r="E577" s="60"/>
      <c r="F577" s="60"/>
      <c r="G577" s="60"/>
      <c r="H577" s="60"/>
      <c r="I577" s="60"/>
      <c r="J577" s="60"/>
      <c r="K577" s="59"/>
      <c r="L577" s="59"/>
      <c r="M577" s="59"/>
      <c r="N577" s="59"/>
      <c r="O577" s="59"/>
      <c r="P577" s="59"/>
      <c r="Q577" s="59"/>
      <c r="R577" s="59"/>
      <c r="S577" s="59"/>
      <c r="T577" s="59"/>
      <c r="U577" s="59"/>
      <c r="V577" s="59"/>
      <c r="W577" s="59"/>
      <c r="X577" s="59"/>
      <c r="Y577" s="59"/>
      <c r="Z577" s="59"/>
    </row>
    <row r="578" spans="1:26" ht="15.75" customHeight="1" x14ac:dyDescent="0.25">
      <c r="A578" s="59"/>
      <c r="B578" s="59"/>
      <c r="C578" s="59"/>
      <c r="D578" s="60"/>
      <c r="E578" s="60"/>
      <c r="F578" s="60"/>
      <c r="G578" s="60"/>
      <c r="H578" s="60"/>
      <c r="I578" s="60"/>
      <c r="J578" s="60"/>
      <c r="K578" s="59"/>
      <c r="L578" s="59"/>
      <c r="M578" s="59"/>
      <c r="N578" s="59"/>
      <c r="O578" s="59"/>
      <c r="P578" s="59"/>
      <c r="Q578" s="59"/>
      <c r="R578" s="59"/>
      <c r="S578" s="59"/>
      <c r="T578" s="59"/>
      <c r="U578" s="59"/>
      <c r="V578" s="59"/>
      <c r="W578" s="59"/>
      <c r="X578" s="59"/>
      <c r="Y578" s="59"/>
      <c r="Z578" s="59"/>
    </row>
    <row r="579" spans="1:26" ht="15.75" customHeight="1" x14ac:dyDescent="0.25">
      <c r="A579" s="59"/>
      <c r="B579" s="59"/>
      <c r="C579" s="59"/>
      <c r="D579" s="60"/>
      <c r="E579" s="60"/>
      <c r="F579" s="60"/>
      <c r="G579" s="60"/>
      <c r="H579" s="60"/>
      <c r="I579" s="60"/>
      <c r="J579" s="60"/>
      <c r="K579" s="59"/>
      <c r="L579" s="59"/>
      <c r="M579" s="59"/>
      <c r="N579" s="59"/>
      <c r="O579" s="59"/>
      <c r="P579" s="59"/>
      <c r="Q579" s="59"/>
      <c r="R579" s="59"/>
      <c r="S579" s="59"/>
      <c r="T579" s="59"/>
      <c r="U579" s="59"/>
      <c r="V579" s="59"/>
      <c r="W579" s="59"/>
      <c r="X579" s="59"/>
      <c r="Y579" s="59"/>
      <c r="Z579" s="59"/>
    </row>
    <row r="580" spans="1:26" ht="15.75" customHeight="1" x14ac:dyDescent="0.25">
      <c r="A580" s="59"/>
      <c r="B580" s="59"/>
      <c r="C580" s="59"/>
      <c r="D580" s="60"/>
      <c r="E580" s="60"/>
      <c r="F580" s="60"/>
      <c r="G580" s="60"/>
      <c r="H580" s="60"/>
      <c r="I580" s="60"/>
      <c r="J580" s="60"/>
      <c r="K580" s="59"/>
      <c r="L580" s="59"/>
      <c r="M580" s="59"/>
      <c r="N580" s="59"/>
      <c r="O580" s="59"/>
      <c r="P580" s="59"/>
      <c r="Q580" s="59"/>
      <c r="R580" s="59"/>
      <c r="S580" s="59"/>
      <c r="T580" s="59"/>
      <c r="U580" s="59"/>
      <c r="V580" s="59"/>
      <c r="W580" s="59"/>
      <c r="X580" s="59"/>
      <c r="Y580" s="59"/>
      <c r="Z580" s="59"/>
    </row>
    <row r="581" spans="1:26" ht="15.75" customHeight="1" x14ac:dyDescent="0.25">
      <c r="A581" s="59"/>
      <c r="B581" s="59"/>
      <c r="C581" s="59"/>
      <c r="D581" s="60"/>
      <c r="E581" s="60"/>
      <c r="F581" s="60"/>
      <c r="G581" s="60"/>
      <c r="H581" s="60"/>
      <c r="I581" s="60"/>
      <c r="J581" s="60"/>
      <c r="K581" s="59"/>
      <c r="L581" s="59"/>
      <c r="M581" s="59"/>
      <c r="N581" s="59"/>
      <c r="O581" s="59"/>
      <c r="P581" s="59"/>
      <c r="Q581" s="59"/>
      <c r="R581" s="59"/>
      <c r="S581" s="59"/>
      <c r="T581" s="59"/>
      <c r="U581" s="59"/>
      <c r="V581" s="59"/>
      <c r="W581" s="59"/>
      <c r="X581" s="59"/>
      <c r="Y581" s="59"/>
      <c r="Z581" s="59"/>
    </row>
    <row r="582" spans="1:26" ht="15.75" customHeight="1" x14ac:dyDescent="0.25">
      <c r="A582" s="59"/>
      <c r="B582" s="59"/>
      <c r="C582" s="59"/>
      <c r="D582" s="60"/>
      <c r="E582" s="60"/>
      <c r="F582" s="60"/>
      <c r="G582" s="60"/>
      <c r="H582" s="60"/>
      <c r="I582" s="60"/>
      <c r="J582" s="60"/>
      <c r="K582" s="59"/>
      <c r="L582" s="59"/>
      <c r="M582" s="59"/>
      <c r="N582" s="59"/>
      <c r="O582" s="59"/>
      <c r="P582" s="59"/>
      <c r="Q582" s="59"/>
      <c r="R582" s="59"/>
      <c r="S582" s="59"/>
      <c r="T582" s="59"/>
      <c r="U582" s="59"/>
      <c r="V582" s="59"/>
      <c r="W582" s="59"/>
      <c r="X582" s="59"/>
      <c r="Y582" s="59"/>
      <c r="Z582" s="59"/>
    </row>
    <row r="583" spans="1:26" ht="15.75" customHeight="1" x14ac:dyDescent="0.25">
      <c r="A583" s="59"/>
      <c r="B583" s="59"/>
      <c r="C583" s="59"/>
      <c r="D583" s="60"/>
      <c r="E583" s="60"/>
      <c r="F583" s="60"/>
      <c r="G583" s="60"/>
      <c r="H583" s="60"/>
      <c r="I583" s="60"/>
      <c r="J583" s="60"/>
      <c r="K583" s="59"/>
      <c r="L583" s="59"/>
      <c r="M583" s="59"/>
      <c r="N583" s="59"/>
      <c r="O583" s="59"/>
      <c r="P583" s="59"/>
      <c r="Q583" s="59"/>
      <c r="R583" s="59"/>
      <c r="S583" s="59"/>
      <c r="T583" s="59"/>
      <c r="U583" s="59"/>
      <c r="V583" s="59"/>
      <c r="W583" s="59"/>
      <c r="X583" s="59"/>
      <c r="Y583" s="59"/>
      <c r="Z583" s="59"/>
    </row>
    <row r="584" spans="1:26" ht="15.75" customHeight="1" x14ac:dyDescent="0.25">
      <c r="A584" s="59"/>
      <c r="B584" s="59"/>
      <c r="C584" s="59"/>
      <c r="D584" s="60"/>
      <c r="E584" s="60"/>
      <c r="F584" s="60"/>
      <c r="G584" s="60"/>
      <c r="H584" s="60"/>
      <c r="I584" s="60"/>
      <c r="J584" s="60"/>
      <c r="K584" s="59"/>
      <c r="L584" s="59"/>
      <c r="M584" s="59"/>
      <c r="N584" s="59"/>
      <c r="O584" s="59"/>
      <c r="P584" s="59"/>
      <c r="Q584" s="59"/>
      <c r="R584" s="59"/>
      <c r="S584" s="59"/>
      <c r="T584" s="59"/>
      <c r="U584" s="59"/>
      <c r="V584" s="59"/>
      <c r="W584" s="59"/>
      <c r="X584" s="59"/>
      <c r="Y584" s="59"/>
      <c r="Z584" s="59"/>
    </row>
    <row r="585" spans="1:26" ht="15.75" customHeight="1" x14ac:dyDescent="0.25">
      <c r="A585" s="59"/>
      <c r="B585" s="59"/>
      <c r="C585" s="59"/>
      <c r="D585" s="60"/>
      <c r="E585" s="60"/>
      <c r="F585" s="60"/>
      <c r="G585" s="60"/>
      <c r="H585" s="60"/>
      <c r="I585" s="60"/>
      <c r="J585" s="60"/>
      <c r="K585" s="59"/>
      <c r="L585" s="59"/>
      <c r="M585" s="59"/>
      <c r="N585" s="59"/>
      <c r="O585" s="59"/>
      <c r="P585" s="59"/>
      <c r="Q585" s="59"/>
      <c r="R585" s="59"/>
      <c r="S585" s="59"/>
      <c r="T585" s="59"/>
      <c r="U585" s="59"/>
      <c r="V585" s="59"/>
      <c r="W585" s="59"/>
      <c r="X585" s="59"/>
      <c r="Y585" s="59"/>
      <c r="Z585" s="59"/>
    </row>
    <row r="586" spans="1:26" ht="15.75" customHeight="1" x14ac:dyDescent="0.25">
      <c r="A586" s="59"/>
      <c r="B586" s="59"/>
      <c r="C586" s="59"/>
      <c r="D586" s="60"/>
      <c r="E586" s="60"/>
      <c r="F586" s="60"/>
      <c r="G586" s="60"/>
      <c r="H586" s="60"/>
      <c r="I586" s="60"/>
      <c r="J586" s="60"/>
      <c r="K586" s="59"/>
      <c r="L586" s="59"/>
      <c r="M586" s="59"/>
      <c r="N586" s="59"/>
      <c r="O586" s="59"/>
      <c r="P586" s="59"/>
      <c r="Q586" s="59"/>
      <c r="R586" s="59"/>
      <c r="S586" s="59"/>
      <c r="T586" s="59"/>
      <c r="U586" s="59"/>
      <c r="V586" s="59"/>
      <c r="W586" s="59"/>
      <c r="X586" s="59"/>
      <c r="Y586" s="59"/>
      <c r="Z586" s="59"/>
    </row>
    <row r="587" spans="1:26" ht="15.75" customHeight="1" x14ac:dyDescent="0.25">
      <c r="A587" s="59"/>
      <c r="B587" s="59"/>
      <c r="C587" s="59"/>
      <c r="D587" s="60"/>
      <c r="E587" s="60"/>
      <c r="F587" s="60"/>
      <c r="G587" s="60"/>
      <c r="H587" s="60"/>
      <c r="I587" s="60"/>
      <c r="J587" s="60"/>
      <c r="K587" s="59"/>
      <c r="L587" s="59"/>
      <c r="M587" s="59"/>
      <c r="N587" s="59"/>
      <c r="O587" s="59"/>
      <c r="P587" s="59"/>
      <c r="Q587" s="59"/>
      <c r="R587" s="59"/>
      <c r="S587" s="59"/>
      <c r="T587" s="59"/>
      <c r="U587" s="59"/>
      <c r="V587" s="59"/>
      <c r="W587" s="59"/>
      <c r="X587" s="59"/>
      <c r="Y587" s="59"/>
      <c r="Z587" s="59"/>
    </row>
    <row r="588" spans="1:26" ht="15.75" customHeight="1" x14ac:dyDescent="0.25">
      <c r="A588" s="59"/>
      <c r="B588" s="59"/>
      <c r="C588" s="59"/>
      <c r="D588" s="60"/>
      <c r="E588" s="60"/>
      <c r="F588" s="60"/>
      <c r="G588" s="60"/>
      <c r="H588" s="60"/>
      <c r="I588" s="60"/>
      <c r="J588" s="60"/>
      <c r="K588" s="59"/>
      <c r="L588" s="59"/>
      <c r="M588" s="59"/>
      <c r="N588" s="59"/>
      <c r="O588" s="59"/>
      <c r="P588" s="59"/>
      <c r="Q588" s="59"/>
      <c r="R588" s="59"/>
      <c r="S588" s="59"/>
      <c r="T588" s="59"/>
      <c r="U588" s="59"/>
      <c r="V588" s="59"/>
      <c r="W588" s="59"/>
      <c r="X588" s="59"/>
      <c r="Y588" s="59"/>
      <c r="Z588" s="59"/>
    </row>
    <row r="589" spans="1:26" ht="15.75" customHeight="1" x14ac:dyDescent="0.25">
      <c r="A589" s="59"/>
      <c r="B589" s="59"/>
      <c r="C589" s="59"/>
      <c r="D589" s="60"/>
      <c r="E589" s="60"/>
      <c r="F589" s="60"/>
      <c r="G589" s="60"/>
      <c r="H589" s="60"/>
      <c r="I589" s="60"/>
      <c r="J589" s="60"/>
      <c r="K589" s="59"/>
      <c r="L589" s="59"/>
      <c r="M589" s="59"/>
      <c r="N589" s="59"/>
      <c r="O589" s="59"/>
      <c r="P589" s="59"/>
      <c r="Q589" s="59"/>
      <c r="R589" s="59"/>
      <c r="S589" s="59"/>
      <c r="T589" s="59"/>
      <c r="U589" s="59"/>
      <c r="V589" s="59"/>
      <c r="W589" s="59"/>
      <c r="X589" s="59"/>
      <c r="Y589" s="59"/>
      <c r="Z589" s="59"/>
    </row>
    <row r="590" spans="1:26" ht="15.75" customHeight="1" x14ac:dyDescent="0.25">
      <c r="A590" s="59"/>
      <c r="B590" s="59"/>
      <c r="C590" s="59"/>
      <c r="D590" s="60"/>
      <c r="E590" s="60"/>
      <c r="F590" s="60"/>
      <c r="G590" s="60"/>
      <c r="H590" s="60"/>
      <c r="I590" s="60"/>
      <c r="J590" s="60"/>
      <c r="K590" s="59"/>
      <c r="L590" s="59"/>
      <c r="M590" s="59"/>
      <c r="N590" s="59"/>
      <c r="O590" s="59"/>
      <c r="P590" s="59"/>
      <c r="Q590" s="59"/>
      <c r="R590" s="59"/>
      <c r="S590" s="59"/>
      <c r="T590" s="59"/>
      <c r="U590" s="59"/>
      <c r="V590" s="59"/>
      <c r="W590" s="59"/>
      <c r="X590" s="59"/>
      <c r="Y590" s="59"/>
      <c r="Z590" s="59"/>
    </row>
    <row r="591" spans="1:26" ht="15.75" customHeight="1" x14ac:dyDescent="0.25">
      <c r="A591" s="59"/>
      <c r="B591" s="59"/>
      <c r="C591" s="59"/>
      <c r="D591" s="60"/>
      <c r="E591" s="60"/>
      <c r="F591" s="60"/>
      <c r="G591" s="60"/>
      <c r="H591" s="60"/>
      <c r="I591" s="60"/>
      <c r="J591" s="60"/>
      <c r="K591" s="59"/>
      <c r="L591" s="59"/>
      <c r="M591" s="59"/>
      <c r="N591" s="59"/>
      <c r="O591" s="59"/>
      <c r="P591" s="59"/>
      <c r="Q591" s="59"/>
      <c r="R591" s="59"/>
      <c r="S591" s="59"/>
      <c r="T591" s="59"/>
      <c r="U591" s="59"/>
      <c r="V591" s="59"/>
      <c r="W591" s="59"/>
      <c r="X591" s="59"/>
      <c r="Y591" s="59"/>
      <c r="Z591" s="59"/>
    </row>
    <row r="592" spans="1:26" ht="15.75" customHeight="1" x14ac:dyDescent="0.25">
      <c r="A592" s="59"/>
      <c r="B592" s="59"/>
      <c r="C592" s="59"/>
      <c r="D592" s="60"/>
      <c r="E592" s="60"/>
      <c r="F592" s="60"/>
      <c r="G592" s="60"/>
      <c r="H592" s="60"/>
      <c r="I592" s="60"/>
      <c r="J592" s="60"/>
      <c r="K592" s="59"/>
      <c r="L592" s="59"/>
      <c r="M592" s="59"/>
      <c r="N592" s="59"/>
      <c r="O592" s="59"/>
      <c r="P592" s="59"/>
      <c r="Q592" s="59"/>
      <c r="R592" s="59"/>
      <c r="S592" s="59"/>
      <c r="T592" s="59"/>
      <c r="U592" s="59"/>
      <c r="V592" s="59"/>
      <c r="W592" s="59"/>
      <c r="X592" s="59"/>
      <c r="Y592" s="59"/>
      <c r="Z592" s="59"/>
    </row>
    <row r="593" spans="1:26" ht="15.75" customHeight="1" x14ac:dyDescent="0.25">
      <c r="A593" s="59"/>
      <c r="B593" s="59"/>
      <c r="C593" s="59"/>
      <c r="D593" s="60"/>
      <c r="E593" s="60"/>
      <c r="F593" s="60"/>
      <c r="G593" s="60"/>
      <c r="H593" s="60"/>
      <c r="I593" s="60"/>
      <c r="J593" s="60"/>
      <c r="K593" s="59"/>
      <c r="L593" s="59"/>
      <c r="M593" s="59"/>
      <c r="N593" s="59"/>
      <c r="O593" s="59"/>
      <c r="P593" s="59"/>
      <c r="Q593" s="59"/>
      <c r="R593" s="59"/>
      <c r="S593" s="59"/>
      <c r="T593" s="59"/>
      <c r="U593" s="59"/>
      <c r="V593" s="59"/>
      <c r="W593" s="59"/>
      <c r="X593" s="59"/>
      <c r="Y593" s="59"/>
      <c r="Z593" s="59"/>
    </row>
    <row r="594" spans="1:26" ht="15.75" customHeight="1" x14ac:dyDescent="0.25">
      <c r="A594" s="59"/>
      <c r="B594" s="59"/>
      <c r="C594" s="59"/>
      <c r="D594" s="60"/>
      <c r="E594" s="60"/>
      <c r="F594" s="60"/>
      <c r="G594" s="60"/>
      <c r="H594" s="60"/>
      <c r="I594" s="60"/>
      <c r="J594" s="60"/>
      <c r="K594" s="59"/>
      <c r="L594" s="59"/>
      <c r="M594" s="59"/>
      <c r="N594" s="59"/>
      <c r="O594" s="59"/>
      <c r="P594" s="59"/>
      <c r="Q594" s="59"/>
      <c r="R594" s="59"/>
      <c r="S594" s="59"/>
      <c r="T594" s="59"/>
      <c r="U594" s="59"/>
      <c r="V594" s="59"/>
      <c r="W594" s="59"/>
      <c r="X594" s="59"/>
      <c r="Y594" s="59"/>
      <c r="Z594" s="59"/>
    </row>
    <row r="595" spans="1:26" ht="15.75" customHeight="1" x14ac:dyDescent="0.25">
      <c r="A595" s="59"/>
      <c r="B595" s="59"/>
      <c r="C595" s="59"/>
      <c r="D595" s="60"/>
      <c r="E595" s="60"/>
      <c r="F595" s="60"/>
      <c r="G595" s="60"/>
      <c r="H595" s="60"/>
      <c r="I595" s="60"/>
      <c r="J595" s="60"/>
      <c r="K595" s="59"/>
      <c r="L595" s="59"/>
      <c r="M595" s="59"/>
      <c r="N595" s="59"/>
      <c r="O595" s="59"/>
      <c r="P595" s="59"/>
      <c r="Q595" s="59"/>
      <c r="R595" s="59"/>
      <c r="S595" s="59"/>
      <c r="T595" s="59"/>
      <c r="U595" s="59"/>
      <c r="V595" s="59"/>
      <c r="W595" s="59"/>
      <c r="X595" s="59"/>
      <c r="Y595" s="59"/>
      <c r="Z595" s="59"/>
    </row>
    <row r="596" spans="1:26" ht="15.75" customHeight="1" x14ac:dyDescent="0.25">
      <c r="A596" s="59"/>
      <c r="B596" s="59"/>
      <c r="C596" s="59"/>
      <c r="D596" s="60"/>
      <c r="E596" s="60"/>
      <c r="F596" s="60"/>
      <c r="G596" s="60"/>
      <c r="H596" s="60"/>
      <c r="I596" s="60"/>
      <c r="J596" s="60"/>
      <c r="K596" s="59"/>
      <c r="L596" s="59"/>
      <c r="M596" s="59"/>
      <c r="N596" s="59"/>
      <c r="O596" s="59"/>
      <c r="P596" s="59"/>
      <c r="Q596" s="59"/>
      <c r="R596" s="59"/>
      <c r="S596" s="59"/>
      <c r="T596" s="59"/>
      <c r="U596" s="59"/>
      <c r="V596" s="59"/>
      <c r="W596" s="59"/>
      <c r="X596" s="59"/>
      <c r="Y596" s="59"/>
      <c r="Z596" s="59"/>
    </row>
    <row r="597" spans="1:26" ht="15.75" customHeight="1" x14ac:dyDescent="0.25">
      <c r="A597" s="59"/>
      <c r="B597" s="59"/>
      <c r="C597" s="59"/>
      <c r="D597" s="60"/>
      <c r="E597" s="60"/>
      <c r="F597" s="60"/>
      <c r="G597" s="60"/>
      <c r="H597" s="60"/>
      <c r="I597" s="60"/>
      <c r="J597" s="60"/>
      <c r="K597" s="59"/>
      <c r="L597" s="59"/>
      <c r="M597" s="59"/>
      <c r="N597" s="59"/>
      <c r="O597" s="59"/>
      <c r="P597" s="59"/>
      <c r="Q597" s="59"/>
      <c r="R597" s="59"/>
      <c r="S597" s="59"/>
      <c r="T597" s="59"/>
      <c r="U597" s="59"/>
      <c r="V597" s="59"/>
      <c r="W597" s="59"/>
      <c r="X597" s="59"/>
      <c r="Y597" s="59"/>
      <c r="Z597" s="59"/>
    </row>
    <row r="598" spans="1:26" ht="15.75" customHeight="1" x14ac:dyDescent="0.25">
      <c r="A598" s="59"/>
      <c r="B598" s="59"/>
      <c r="C598" s="59"/>
      <c r="D598" s="60"/>
      <c r="E598" s="60"/>
      <c r="F598" s="60"/>
      <c r="G598" s="60"/>
      <c r="H598" s="60"/>
      <c r="I598" s="60"/>
      <c r="J598" s="60"/>
      <c r="K598" s="59"/>
      <c r="L598" s="59"/>
      <c r="M598" s="59"/>
      <c r="N598" s="59"/>
      <c r="O598" s="59"/>
      <c r="P598" s="59"/>
      <c r="Q598" s="59"/>
      <c r="R598" s="59"/>
      <c r="S598" s="59"/>
      <c r="T598" s="59"/>
      <c r="U598" s="59"/>
      <c r="V598" s="59"/>
      <c r="W598" s="59"/>
      <c r="X598" s="59"/>
      <c r="Y598" s="59"/>
      <c r="Z598" s="59"/>
    </row>
    <row r="599" spans="1:26" ht="15.75" customHeight="1" x14ac:dyDescent="0.25">
      <c r="A599" s="59"/>
      <c r="B599" s="59"/>
      <c r="C599" s="59"/>
      <c r="D599" s="60"/>
      <c r="E599" s="60"/>
      <c r="F599" s="60"/>
      <c r="G599" s="60"/>
      <c r="H599" s="60"/>
      <c r="I599" s="60"/>
      <c r="J599" s="60"/>
      <c r="K599" s="59"/>
      <c r="L599" s="59"/>
      <c r="M599" s="59"/>
      <c r="N599" s="59"/>
      <c r="O599" s="59"/>
      <c r="P599" s="59"/>
      <c r="Q599" s="59"/>
      <c r="R599" s="59"/>
      <c r="S599" s="59"/>
      <c r="T599" s="59"/>
      <c r="U599" s="59"/>
      <c r="V599" s="59"/>
      <c r="W599" s="59"/>
      <c r="X599" s="59"/>
      <c r="Y599" s="59"/>
      <c r="Z599" s="59"/>
    </row>
    <row r="600" spans="1:26" ht="15.75" customHeight="1" x14ac:dyDescent="0.25">
      <c r="A600" s="59"/>
      <c r="B600" s="59"/>
      <c r="C600" s="59"/>
      <c r="D600" s="60"/>
      <c r="E600" s="60"/>
      <c r="F600" s="60"/>
      <c r="G600" s="60"/>
      <c r="H600" s="60"/>
      <c r="I600" s="60"/>
      <c r="J600" s="60"/>
      <c r="K600" s="59"/>
      <c r="L600" s="59"/>
      <c r="M600" s="59"/>
      <c r="N600" s="59"/>
      <c r="O600" s="59"/>
      <c r="P600" s="59"/>
      <c r="Q600" s="59"/>
      <c r="R600" s="59"/>
      <c r="S600" s="59"/>
      <c r="T600" s="59"/>
      <c r="U600" s="59"/>
      <c r="V600" s="59"/>
      <c r="W600" s="59"/>
      <c r="X600" s="59"/>
      <c r="Y600" s="59"/>
      <c r="Z600" s="59"/>
    </row>
    <row r="601" spans="1:26" ht="15.75" customHeight="1" x14ac:dyDescent="0.25">
      <c r="A601" s="59"/>
      <c r="B601" s="59"/>
      <c r="C601" s="59"/>
      <c r="D601" s="60"/>
      <c r="E601" s="60"/>
      <c r="F601" s="60"/>
      <c r="G601" s="60"/>
      <c r="H601" s="60"/>
      <c r="I601" s="60"/>
      <c r="J601" s="60"/>
      <c r="K601" s="59"/>
      <c r="L601" s="59"/>
      <c r="M601" s="59"/>
      <c r="N601" s="59"/>
      <c r="O601" s="59"/>
      <c r="P601" s="59"/>
      <c r="Q601" s="59"/>
      <c r="R601" s="59"/>
      <c r="S601" s="59"/>
      <c r="T601" s="59"/>
      <c r="U601" s="59"/>
      <c r="V601" s="59"/>
      <c r="W601" s="59"/>
      <c r="X601" s="59"/>
      <c r="Y601" s="59"/>
      <c r="Z601" s="59"/>
    </row>
    <row r="602" spans="1:26" ht="15.75" customHeight="1" x14ac:dyDescent="0.25">
      <c r="A602" s="59"/>
      <c r="B602" s="59"/>
      <c r="C602" s="59"/>
      <c r="D602" s="60"/>
      <c r="E602" s="60"/>
      <c r="F602" s="60"/>
      <c r="G602" s="60"/>
      <c r="H602" s="60"/>
      <c r="I602" s="60"/>
      <c r="J602" s="60"/>
      <c r="K602" s="59"/>
      <c r="L602" s="59"/>
      <c r="M602" s="59"/>
      <c r="N602" s="59"/>
      <c r="O602" s="59"/>
      <c r="P602" s="59"/>
      <c r="Q602" s="59"/>
      <c r="R602" s="59"/>
      <c r="S602" s="59"/>
      <c r="T602" s="59"/>
      <c r="U602" s="59"/>
      <c r="V602" s="59"/>
      <c r="W602" s="59"/>
      <c r="X602" s="59"/>
      <c r="Y602" s="59"/>
      <c r="Z602" s="59"/>
    </row>
    <row r="603" spans="1:26" ht="15.75" customHeight="1" x14ac:dyDescent="0.25">
      <c r="A603" s="59"/>
      <c r="B603" s="59"/>
      <c r="C603" s="59"/>
      <c r="D603" s="60"/>
      <c r="E603" s="60"/>
      <c r="F603" s="60"/>
      <c r="G603" s="60"/>
      <c r="H603" s="60"/>
      <c r="I603" s="60"/>
      <c r="J603" s="60"/>
      <c r="K603" s="59"/>
      <c r="L603" s="59"/>
      <c r="M603" s="59"/>
      <c r="N603" s="59"/>
      <c r="O603" s="59"/>
      <c r="P603" s="59"/>
      <c r="Q603" s="59"/>
      <c r="R603" s="59"/>
      <c r="S603" s="59"/>
      <c r="T603" s="59"/>
      <c r="U603" s="59"/>
      <c r="V603" s="59"/>
      <c r="W603" s="59"/>
      <c r="X603" s="59"/>
      <c r="Y603" s="59"/>
      <c r="Z603" s="59"/>
    </row>
    <row r="604" spans="1:26" ht="15.75" customHeight="1" x14ac:dyDescent="0.25">
      <c r="A604" s="59"/>
      <c r="B604" s="59"/>
      <c r="C604" s="59"/>
      <c r="D604" s="60"/>
      <c r="E604" s="60"/>
      <c r="F604" s="60"/>
      <c r="G604" s="60"/>
      <c r="H604" s="60"/>
      <c r="I604" s="60"/>
      <c r="J604" s="60"/>
      <c r="K604" s="59"/>
      <c r="L604" s="59"/>
      <c r="M604" s="59"/>
      <c r="N604" s="59"/>
      <c r="O604" s="59"/>
      <c r="P604" s="59"/>
      <c r="Q604" s="59"/>
      <c r="R604" s="59"/>
      <c r="S604" s="59"/>
      <c r="T604" s="59"/>
      <c r="U604" s="59"/>
      <c r="V604" s="59"/>
      <c r="W604" s="59"/>
      <c r="X604" s="59"/>
      <c r="Y604" s="59"/>
      <c r="Z604" s="59"/>
    </row>
    <row r="605" spans="1:26" ht="15.75" customHeight="1" x14ac:dyDescent="0.25">
      <c r="A605" s="59"/>
      <c r="B605" s="59"/>
      <c r="C605" s="59"/>
      <c r="D605" s="60"/>
      <c r="E605" s="60"/>
      <c r="F605" s="60"/>
      <c r="G605" s="60"/>
      <c r="H605" s="60"/>
      <c r="I605" s="60"/>
      <c r="J605" s="60"/>
      <c r="K605" s="59"/>
      <c r="L605" s="59"/>
      <c r="M605" s="59"/>
      <c r="N605" s="59"/>
      <c r="O605" s="59"/>
      <c r="P605" s="59"/>
      <c r="Q605" s="59"/>
      <c r="R605" s="59"/>
      <c r="S605" s="59"/>
      <c r="T605" s="59"/>
      <c r="U605" s="59"/>
      <c r="V605" s="59"/>
      <c r="W605" s="59"/>
      <c r="X605" s="59"/>
      <c r="Y605" s="59"/>
      <c r="Z605" s="59"/>
    </row>
    <row r="606" spans="1:26" ht="15.75" customHeight="1" x14ac:dyDescent="0.25">
      <c r="A606" s="59"/>
      <c r="B606" s="59"/>
      <c r="C606" s="59"/>
      <c r="D606" s="60"/>
      <c r="E606" s="60"/>
      <c r="F606" s="60"/>
      <c r="G606" s="60"/>
      <c r="H606" s="60"/>
      <c r="I606" s="60"/>
      <c r="J606" s="60"/>
      <c r="K606" s="59"/>
      <c r="L606" s="59"/>
      <c r="M606" s="59"/>
      <c r="N606" s="59"/>
      <c r="O606" s="59"/>
      <c r="P606" s="59"/>
      <c r="Q606" s="59"/>
      <c r="R606" s="59"/>
      <c r="S606" s="59"/>
      <c r="T606" s="59"/>
      <c r="U606" s="59"/>
      <c r="V606" s="59"/>
      <c r="W606" s="59"/>
      <c r="X606" s="59"/>
      <c r="Y606" s="59"/>
      <c r="Z606" s="59"/>
    </row>
    <row r="607" spans="1:26" ht="15.75" customHeight="1" x14ac:dyDescent="0.25">
      <c r="A607" s="59"/>
      <c r="B607" s="59"/>
      <c r="C607" s="59"/>
      <c r="D607" s="60"/>
      <c r="E607" s="60"/>
      <c r="F607" s="60"/>
      <c r="G607" s="60"/>
      <c r="H607" s="60"/>
      <c r="I607" s="60"/>
      <c r="J607" s="60"/>
      <c r="K607" s="59"/>
      <c r="L607" s="59"/>
      <c r="M607" s="59"/>
      <c r="N607" s="59"/>
      <c r="O607" s="59"/>
      <c r="P607" s="59"/>
      <c r="Q607" s="59"/>
      <c r="R607" s="59"/>
      <c r="S607" s="59"/>
      <c r="T607" s="59"/>
      <c r="U607" s="59"/>
      <c r="V607" s="59"/>
      <c r="W607" s="59"/>
      <c r="X607" s="59"/>
      <c r="Y607" s="59"/>
      <c r="Z607" s="59"/>
    </row>
    <row r="608" spans="1:26" ht="15.75" customHeight="1" x14ac:dyDescent="0.25">
      <c r="A608" s="59"/>
      <c r="B608" s="59"/>
      <c r="C608" s="59"/>
      <c r="D608" s="60"/>
      <c r="E608" s="60"/>
      <c r="F608" s="60"/>
      <c r="G608" s="60"/>
      <c r="H608" s="60"/>
      <c r="I608" s="60"/>
      <c r="J608" s="60"/>
      <c r="K608" s="59"/>
      <c r="L608" s="59"/>
      <c r="M608" s="59"/>
      <c r="N608" s="59"/>
      <c r="O608" s="59"/>
      <c r="P608" s="59"/>
      <c r="Q608" s="59"/>
      <c r="R608" s="59"/>
      <c r="S608" s="59"/>
      <c r="T608" s="59"/>
      <c r="U608" s="59"/>
      <c r="V608" s="59"/>
      <c r="W608" s="59"/>
      <c r="X608" s="59"/>
      <c r="Y608" s="59"/>
      <c r="Z608" s="59"/>
    </row>
    <row r="609" spans="1:26" ht="15.75" customHeight="1" x14ac:dyDescent="0.25">
      <c r="A609" s="59"/>
      <c r="B609" s="59"/>
      <c r="C609" s="59"/>
      <c r="D609" s="60"/>
      <c r="E609" s="60"/>
      <c r="F609" s="60"/>
      <c r="G609" s="60"/>
      <c r="H609" s="60"/>
      <c r="I609" s="60"/>
      <c r="J609" s="60"/>
      <c r="K609" s="59"/>
      <c r="L609" s="59"/>
      <c r="M609" s="59"/>
      <c r="N609" s="59"/>
      <c r="O609" s="59"/>
      <c r="P609" s="59"/>
      <c r="Q609" s="59"/>
      <c r="R609" s="59"/>
      <c r="S609" s="59"/>
      <c r="T609" s="59"/>
      <c r="U609" s="59"/>
      <c r="V609" s="59"/>
      <c r="W609" s="59"/>
      <c r="X609" s="59"/>
      <c r="Y609" s="59"/>
      <c r="Z609" s="59"/>
    </row>
    <row r="610" spans="1:26" ht="15.75" customHeight="1" x14ac:dyDescent="0.25">
      <c r="A610" s="59"/>
      <c r="B610" s="59"/>
      <c r="C610" s="59"/>
      <c r="D610" s="60"/>
      <c r="E610" s="60"/>
      <c r="F610" s="60"/>
      <c r="G610" s="60"/>
      <c r="H610" s="60"/>
      <c r="I610" s="60"/>
      <c r="J610" s="60"/>
      <c r="K610" s="59"/>
      <c r="L610" s="59"/>
      <c r="M610" s="59"/>
      <c r="N610" s="59"/>
      <c r="O610" s="59"/>
      <c r="P610" s="59"/>
      <c r="Q610" s="59"/>
      <c r="R610" s="59"/>
      <c r="S610" s="59"/>
      <c r="T610" s="59"/>
      <c r="U610" s="59"/>
      <c r="V610" s="59"/>
      <c r="W610" s="59"/>
      <c r="X610" s="59"/>
      <c r="Y610" s="59"/>
      <c r="Z610" s="59"/>
    </row>
    <row r="611" spans="1:26" ht="15.75" customHeight="1" x14ac:dyDescent="0.25">
      <c r="A611" s="59"/>
      <c r="B611" s="59"/>
      <c r="C611" s="59"/>
      <c r="D611" s="60"/>
      <c r="E611" s="60"/>
      <c r="F611" s="60"/>
      <c r="G611" s="60"/>
      <c r="H611" s="60"/>
      <c r="I611" s="60"/>
      <c r="J611" s="60"/>
      <c r="K611" s="59"/>
      <c r="L611" s="59"/>
      <c r="M611" s="59"/>
      <c r="N611" s="59"/>
      <c r="O611" s="59"/>
      <c r="P611" s="59"/>
      <c r="Q611" s="59"/>
      <c r="R611" s="59"/>
      <c r="S611" s="59"/>
      <c r="T611" s="59"/>
      <c r="U611" s="59"/>
      <c r="V611" s="59"/>
      <c r="W611" s="59"/>
      <c r="X611" s="59"/>
      <c r="Y611" s="59"/>
      <c r="Z611" s="59"/>
    </row>
    <row r="612" spans="1:26" ht="15.75" customHeight="1" x14ac:dyDescent="0.25">
      <c r="A612" s="59"/>
      <c r="B612" s="59"/>
      <c r="C612" s="59"/>
      <c r="D612" s="60"/>
      <c r="E612" s="60"/>
      <c r="F612" s="60"/>
      <c r="G612" s="60"/>
      <c r="H612" s="60"/>
      <c r="I612" s="60"/>
      <c r="J612" s="60"/>
      <c r="K612" s="59"/>
      <c r="L612" s="59"/>
      <c r="M612" s="59"/>
      <c r="N612" s="59"/>
      <c r="O612" s="59"/>
      <c r="P612" s="59"/>
      <c r="Q612" s="59"/>
      <c r="R612" s="59"/>
      <c r="S612" s="59"/>
      <c r="T612" s="59"/>
      <c r="U612" s="59"/>
      <c r="V612" s="59"/>
      <c r="W612" s="59"/>
      <c r="X612" s="59"/>
      <c r="Y612" s="59"/>
      <c r="Z612" s="59"/>
    </row>
    <row r="613" spans="1:26" ht="15.75" customHeight="1" x14ac:dyDescent="0.25">
      <c r="A613" s="59"/>
      <c r="B613" s="59"/>
      <c r="C613" s="59"/>
      <c r="D613" s="60"/>
      <c r="E613" s="60"/>
      <c r="F613" s="60"/>
      <c r="G613" s="60"/>
      <c r="H613" s="60"/>
      <c r="I613" s="60"/>
      <c r="J613" s="60"/>
      <c r="K613" s="59"/>
      <c r="L613" s="59"/>
      <c r="M613" s="59"/>
      <c r="N613" s="59"/>
      <c r="O613" s="59"/>
      <c r="P613" s="59"/>
      <c r="Q613" s="59"/>
      <c r="R613" s="59"/>
      <c r="S613" s="59"/>
      <c r="T613" s="59"/>
      <c r="U613" s="59"/>
      <c r="V613" s="59"/>
      <c r="W613" s="59"/>
      <c r="X613" s="59"/>
      <c r="Y613" s="59"/>
      <c r="Z613" s="59"/>
    </row>
    <row r="614" spans="1:26" ht="15.75" customHeight="1" x14ac:dyDescent="0.25">
      <c r="A614" s="59"/>
      <c r="B614" s="59"/>
      <c r="C614" s="59"/>
      <c r="D614" s="60"/>
      <c r="E614" s="60"/>
      <c r="F614" s="60"/>
      <c r="G614" s="60"/>
      <c r="H614" s="60"/>
      <c r="I614" s="60"/>
      <c r="J614" s="60"/>
      <c r="K614" s="59"/>
      <c r="L614" s="59"/>
      <c r="M614" s="59"/>
      <c r="N614" s="59"/>
      <c r="O614" s="59"/>
      <c r="P614" s="59"/>
      <c r="Q614" s="59"/>
      <c r="R614" s="59"/>
      <c r="S614" s="59"/>
      <c r="T614" s="59"/>
      <c r="U614" s="59"/>
      <c r="V614" s="59"/>
      <c r="W614" s="59"/>
      <c r="X614" s="59"/>
      <c r="Y614" s="59"/>
      <c r="Z614" s="59"/>
    </row>
    <row r="615" spans="1:26" ht="15.75" customHeight="1" x14ac:dyDescent="0.25">
      <c r="A615" s="59"/>
      <c r="B615" s="59"/>
      <c r="C615" s="59"/>
      <c r="D615" s="60"/>
      <c r="E615" s="60"/>
      <c r="F615" s="60"/>
      <c r="G615" s="60"/>
      <c r="H615" s="60"/>
      <c r="I615" s="60"/>
      <c r="J615" s="60"/>
      <c r="K615" s="59"/>
      <c r="L615" s="59"/>
      <c r="M615" s="59"/>
      <c r="N615" s="59"/>
      <c r="O615" s="59"/>
      <c r="P615" s="59"/>
      <c r="Q615" s="59"/>
      <c r="R615" s="59"/>
      <c r="S615" s="59"/>
      <c r="T615" s="59"/>
      <c r="U615" s="59"/>
      <c r="V615" s="59"/>
      <c r="W615" s="59"/>
      <c r="X615" s="59"/>
      <c r="Y615" s="59"/>
      <c r="Z615" s="59"/>
    </row>
    <row r="616" spans="1:26" ht="15.75" customHeight="1" x14ac:dyDescent="0.25">
      <c r="A616" s="59"/>
      <c r="B616" s="59"/>
      <c r="C616" s="59"/>
      <c r="D616" s="60"/>
      <c r="E616" s="60"/>
      <c r="F616" s="60"/>
      <c r="G616" s="60"/>
      <c r="H616" s="60"/>
      <c r="I616" s="60"/>
      <c r="J616" s="60"/>
      <c r="K616" s="59"/>
      <c r="L616" s="59"/>
      <c r="M616" s="59"/>
      <c r="N616" s="59"/>
      <c r="O616" s="59"/>
      <c r="P616" s="59"/>
      <c r="Q616" s="59"/>
      <c r="R616" s="59"/>
      <c r="S616" s="59"/>
      <c r="T616" s="59"/>
      <c r="U616" s="59"/>
      <c r="V616" s="59"/>
      <c r="W616" s="59"/>
      <c r="X616" s="59"/>
      <c r="Y616" s="59"/>
      <c r="Z616" s="59"/>
    </row>
    <row r="617" spans="1:26" ht="15.75" customHeight="1" x14ac:dyDescent="0.25">
      <c r="A617" s="59"/>
      <c r="B617" s="59"/>
      <c r="C617" s="59"/>
      <c r="D617" s="60"/>
      <c r="E617" s="60"/>
      <c r="F617" s="60"/>
      <c r="G617" s="60"/>
      <c r="H617" s="60"/>
      <c r="I617" s="60"/>
      <c r="J617" s="60"/>
      <c r="K617" s="59"/>
      <c r="L617" s="59"/>
      <c r="M617" s="59"/>
      <c r="N617" s="59"/>
      <c r="O617" s="59"/>
      <c r="P617" s="59"/>
      <c r="Q617" s="59"/>
      <c r="R617" s="59"/>
      <c r="S617" s="59"/>
      <c r="T617" s="59"/>
      <c r="U617" s="59"/>
      <c r="V617" s="59"/>
      <c r="W617" s="59"/>
      <c r="X617" s="59"/>
      <c r="Y617" s="59"/>
      <c r="Z617" s="59"/>
    </row>
    <row r="618" spans="1:26" ht="15.75" customHeight="1" x14ac:dyDescent="0.25">
      <c r="A618" s="59"/>
      <c r="B618" s="59"/>
      <c r="C618" s="59"/>
      <c r="D618" s="60"/>
      <c r="E618" s="60"/>
      <c r="F618" s="60"/>
      <c r="G618" s="60"/>
      <c r="H618" s="60"/>
      <c r="I618" s="60"/>
      <c r="J618" s="60"/>
      <c r="K618" s="59"/>
      <c r="L618" s="59"/>
      <c r="M618" s="59"/>
      <c r="N618" s="59"/>
      <c r="O618" s="59"/>
      <c r="P618" s="59"/>
      <c r="Q618" s="59"/>
      <c r="R618" s="59"/>
      <c r="S618" s="59"/>
      <c r="T618" s="59"/>
      <c r="U618" s="59"/>
      <c r="V618" s="59"/>
      <c r="W618" s="59"/>
      <c r="X618" s="59"/>
      <c r="Y618" s="59"/>
      <c r="Z618" s="59"/>
    </row>
    <row r="619" spans="1:26" ht="15.75" customHeight="1" x14ac:dyDescent="0.25">
      <c r="A619" s="59"/>
      <c r="B619" s="59"/>
      <c r="C619" s="59"/>
      <c r="D619" s="60"/>
      <c r="E619" s="60"/>
      <c r="F619" s="60"/>
      <c r="G619" s="60"/>
      <c r="H619" s="60"/>
      <c r="I619" s="60"/>
      <c r="J619" s="60"/>
      <c r="K619" s="59"/>
      <c r="L619" s="59"/>
      <c r="M619" s="59"/>
      <c r="N619" s="59"/>
      <c r="O619" s="59"/>
      <c r="P619" s="59"/>
      <c r="Q619" s="59"/>
      <c r="R619" s="59"/>
      <c r="S619" s="59"/>
      <c r="T619" s="59"/>
      <c r="U619" s="59"/>
      <c r="V619" s="59"/>
      <c r="W619" s="59"/>
      <c r="X619" s="59"/>
      <c r="Y619" s="59"/>
      <c r="Z619" s="59"/>
    </row>
    <row r="620" spans="1:26" ht="15.75" customHeight="1" x14ac:dyDescent="0.25">
      <c r="A620" s="59"/>
      <c r="B620" s="59"/>
      <c r="C620" s="59"/>
      <c r="D620" s="60"/>
      <c r="E620" s="60"/>
      <c r="F620" s="60"/>
      <c r="G620" s="60"/>
      <c r="H620" s="60"/>
      <c r="I620" s="60"/>
      <c r="J620" s="60"/>
      <c r="K620" s="59"/>
      <c r="L620" s="59"/>
      <c r="M620" s="59"/>
      <c r="N620" s="59"/>
      <c r="O620" s="59"/>
      <c r="P620" s="59"/>
      <c r="Q620" s="59"/>
      <c r="R620" s="59"/>
      <c r="S620" s="59"/>
      <c r="T620" s="59"/>
      <c r="U620" s="59"/>
      <c r="V620" s="59"/>
      <c r="W620" s="59"/>
      <c r="X620" s="59"/>
      <c r="Y620" s="59"/>
      <c r="Z620" s="59"/>
    </row>
    <row r="621" spans="1:26" ht="15.75" customHeight="1" x14ac:dyDescent="0.25">
      <c r="A621" s="59"/>
      <c r="B621" s="59"/>
      <c r="C621" s="59"/>
      <c r="D621" s="60"/>
      <c r="E621" s="60"/>
      <c r="F621" s="60"/>
      <c r="G621" s="60"/>
      <c r="H621" s="60"/>
      <c r="I621" s="60"/>
      <c r="J621" s="60"/>
      <c r="K621" s="59"/>
      <c r="L621" s="59"/>
      <c r="M621" s="59"/>
      <c r="N621" s="59"/>
      <c r="O621" s="59"/>
      <c r="P621" s="59"/>
      <c r="Q621" s="59"/>
      <c r="R621" s="59"/>
      <c r="S621" s="59"/>
      <c r="T621" s="59"/>
      <c r="U621" s="59"/>
      <c r="V621" s="59"/>
      <c r="W621" s="59"/>
      <c r="X621" s="59"/>
      <c r="Y621" s="59"/>
      <c r="Z621" s="59"/>
    </row>
    <row r="622" spans="1:26" ht="15.75" customHeight="1" x14ac:dyDescent="0.25">
      <c r="A622" s="59"/>
      <c r="B622" s="59"/>
      <c r="C622" s="59"/>
      <c r="D622" s="60"/>
      <c r="E622" s="60"/>
      <c r="F622" s="60"/>
      <c r="G622" s="60"/>
      <c r="H622" s="60"/>
      <c r="I622" s="60"/>
      <c r="J622" s="60"/>
      <c r="K622" s="59"/>
      <c r="L622" s="59"/>
      <c r="M622" s="59"/>
      <c r="N622" s="59"/>
      <c r="O622" s="59"/>
      <c r="P622" s="59"/>
      <c r="Q622" s="59"/>
      <c r="R622" s="59"/>
      <c r="S622" s="59"/>
      <c r="T622" s="59"/>
      <c r="U622" s="59"/>
      <c r="V622" s="59"/>
      <c r="W622" s="59"/>
      <c r="X622" s="59"/>
      <c r="Y622" s="59"/>
      <c r="Z622" s="59"/>
    </row>
    <row r="623" spans="1:26" ht="15.75" customHeight="1" x14ac:dyDescent="0.25">
      <c r="A623" s="59"/>
      <c r="B623" s="59"/>
      <c r="C623" s="59"/>
      <c r="D623" s="60"/>
      <c r="E623" s="60"/>
      <c r="F623" s="60"/>
      <c r="G623" s="60"/>
      <c r="H623" s="60"/>
      <c r="I623" s="60"/>
      <c r="J623" s="60"/>
      <c r="K623" s="59"/>
      <c r="L623" s="59"/>
      <c r="M623" s="59"/>
      <c r="N623" s="59"/>
      <c r="O623" s="59"/>
      <c r="P623" s="59"/>
      <c r="Q623" s="59"/>
      <c r="R623" s="59"/>
      <c r="S623" s="59"/>
      <c r="T623" s="59"/>
      <c r="U623" s="59"/>
      <c r="V623" s="59"/>
      <c r="W623" s="59"/>
      <c r="X623" s="59"/>
      <c r="Y623" s="59"/>
      <c r="Z623" s="59"/>
    </row>
    <row r="624" spans="1:26" ht="15.75" customHeight="1" x14ac:dyDescent="0.25">
      <c r="A624" s="59"/>
      <c r="B624" s="59"/>
      <c r="C624" s="59"/>
      <c r="D624" s="60"/>
      <c r="E624" s="60"/>
      <c r="F624" s="60"/>
      <c r="G624" s="60"/>
      <c r="H624" s="60"/>
      <c r="I624" s="60"/>
      <c r="J624" s="60"/>
      <c r="K624" s="59"/>
      <c r="L624" s="59"/>
      <c r="M624" s="59"/>
      <c r="N624" s="59"/>
      <c r="O624" s="59"/>
      <c r="P624" s="59"/>
      <c r="Q624" s="59"/>
      <c r="R624" s="59"/>
      <c r="S624" s="59"/>
      <c r="T624" s="59"/>
      <c r="U624" s="59"/>
      <c r="V624" s="59"/>
      <c r="W624" s="59"/>
      <c r="X624" s="59"/>
      <c r="Y624" s="59"/>
      <c r="Z624" s="59"/>
    </row>
    <row r="625" spans="1:26" ht="15.75" customHeight="1" x14ac:dyDescent="0.25">
      <c r="A625" s="59"/>
      <c r="B625" s="59"/>
      <c r="C625" s="59"/>
      <c r="D625" s="60"/>
      <c r="E625" s="60"/>
      <c r="F625" s="60"/>
      <c r="G625" s="60"/>
      <c r="H625" s="60"/>
      <c r="I625" s="60"/>
      <c r="J625" s="60"/>
      <c r="K625" s="59"/>
      <c r="L625" s="59"/>
      <c r="M625" s="59"/>
      <c r="N625" s="59"/>
      <c r="O625" s="59"/>
      <c r="P625" s="59"/>
      <c r="Q625" s="59"/>
      <c r="R625" s="59"/>
      <c r="S625" s="59"/>
      <c r="T625" s="59"/>
      <c r="U625" s="59"/>
      <c r="V625" s="59"/>
      <c r="W625" s="59"/>
      <c r="X625" s="59"/>
      <c r="Y625" s="59"/>
      <c r="Z625" s="59"/>
    </row>
    <row r="626" spans="1:26" ht="15.75" customHeight="1" x14ac:dyDescent="0.25">
      <c r="A626" s="59"/>
      <c r="B626" s="59"/>
      <c r="C626" s="59"/>
      <c r="D626" s="60"/>
      <c r="E626" s="60"/>
      <c r="F626" s="60"/>
      <c r="G626" s="60"/>
      <c r="H626" s="60"/>
      <c r="I626" s="60"/>
      <c r="J626" s="60"/>
      <c r="K626" s="59"/>
      <c r="L626" s="59"/>
      <c r="M626" s="59"/>
      <c r="N626" s="59"/>
      <c r="O626" s="59"/>
      <c r="P626" s="59"/>
      <c r="Q626" s="59"/>
      <c r="R626" s="59"/>
      <c r="S626" s="59"/>
      <c r="T626" s="59"/>
      <c r="U626" s="59"/>
      <c r="V626" s="59"/>
      <c r="W626" s="59"/>
      <c r="X626" s="59"/>
      <c r="Y626" s="59"/>
      <c r="Z626" s="59"/>
    </row>
    <row r="627" spans="1:26" ht="15.75" customHeight="1" x14ac:dyDescent="0.25">
      <c r="A627" s="59"/>
      <c r="B627" s="59"/>
      <c r="C627" s="59"/>
      <c r="D627" s="60"/>
      <c r="E627" s="60"/>
      <c r="F627" s="60"/>
      <c r="G627" s="60"/>
      <c r="H627" s="60"/>
      <c r="I627" s="60"/>
      <c r="J627" s="60"/>
      <c r="K627" s="59"/>
      <c r="L627" s="59"/>
      <c r="M627" s="59"/>
      <c r="N627" s="59"/>
      <c r="O627" s="59"/>
      <c r="P627" s="59"/>
      <c r="Q627" s="59"/>
      <c r="R627" s="59"/>
      <c r="S627" s="59"/>
      <c r="T627" s="59"/>
      <c r="U627" s="59"/>
      <c r="V627" s="59"/>
      <c r="W627" s="59"/>
      <c r="X627" s="59"/>
      <c r="Y627" s="59"/>
      <c r="Z627" s="59"/>
    </row>
    <row r="628" spans="1:26" ht="15.75" customHeight="1" x14ac:dyDescent="0.25">
      <c r="A628" s="59"/>
      <c r="B628" s="59"/>
      <c r="C628" s="59"/>
      <c r="D628" s="60"/>
      <c r="E628" s="60"/>
      <c r="F628" s="60"/>
      <c r="G628" s="60"/>
      <c r="H628" s="60"/>
      <c r="I628" s="60"/>
      <c r="J628" s="60"/>
      <c r="K628" s="59"/>
      <c r="L628" s="59"/>
      <c r="M628" s="59"/>
      <c r="N628" s="59"/>
      <c r="O628" s="59"/>
      <c r="P628" s="59"/>
      <c r="Q628" s="59"/>
      <c r="R628" s="59"/>
      <c r="S628" s="59"/>
      <c r="T628" s="59"/>
      <c r="U628" s="59"/>
      <c r="V628" s="59"/>
      <c r="W628" s="59"/>
      <c r="X628" s="59"/>
      <c r="Y628" s="59"/>
      <c r="Z628" s="59"/>
    </row>
    <row r="629" spans="1:26" ht="15.75" customHeight="1" x14ac:dyDescent="0.25">
      <c r="A629" s="59"/>
      <c r="B629" s="59"/>
      <c r="C629" s="59"/>
      <c r="D629" s="60"/>
      <c r="E629" s="60"/>
      <c r="F629" s="60"/>
      <c r="G629" s="60"/>
      <c r="H629" s="60"/>
      <c r="I629" s="60"/>
      <c r="J629" s="60"/>
      <c r="K629" s="59"/>
      <c r="L629" s="59"/>
      <c r="M629" s="59"/>
      <c r="N629" s="59"/>
      <c r="O629" s="59"/>
      <c r="P629" s="59"/>
      <c r="Q629" s="59"/>
      <c r="R629" s="59"/>
      <c r="S629" s="59"/>
      <c r="T629" s="59"/>
      <c r="U629" s="59"/>
      <c r="V629" s="59"/>
      <c r="W629" s="59"/>
      <c r="X629" s="59"/>
      <c r="Y629" s="59"/>
      <c r="Z629" s="59"/>
    </row>
    <row r="630" spans="1:26" ht="15.75" customHeight="1" x14ac:dyDescent="0.25">
      <c r="A630" s="59"/>
      <c r="B630" s="59"/>
      <c r="C630" s="59"/>
      <c r="D630" s="60"/>
      <c r="E630" s="60"/>
      <c r="F630" s="60"/>
      <c r="G630" s="60"/>
      <c r="H630" s="60"/>
      <c r="I630" s="60"/>
      <c r="J630" s="60"/>
      <c r="K630" s="59"/>
      <c r="L630" s="59"/>
      <c r="M630" s="59"/>
      <c r="N630" s="59"/>
      <c r="O630" s="59"/>
      <c r="P630" s="59"/>
      <c r="Q630" s="59"/>
      <c r="R630" s="59"/>
      <c r="S630" s="59"/>
      <c r="T630" s="59"/>
      <c r="U630" s="59"/>
      <c r="V630" s="59"/>
      <c r="W630" s="59"/>
      <c r="X630" s="59"/>
      <c r="Y630" s="59"/>
      <c r="Z630" s="59"/>
    </row>
    <row r="631" spans="1:26" ht="15.75" customHeight="1" x14ac:dyDescent="0.25">
      <c r="A631" s="59"/>
      <c r="B631" s="59"/>
      <c r="C631" s="59"/>
      <c r="D631" s="60"/>
      <c r="E631" s="60"/>
      <c r="F631" s="60"/>
      <c r="G631" s="60"/>
      <c r="H631" s="60"/>
      <c r="I631" s="60"/>
      <c r="J631" s="60"/>
      <c r="K631" s="59"/>
      <c r="L631" s="59"/>
      <c r="M631" s="59"/>
      <c r="N631" s="59"/>
      <c r="O631" s="59"/>
      <c r="P631" s="59"/>
      <c r="Q631" s="59"/>
      <c r="R631" s="59"/>
      <c r="S631" s="59"/>
      <c r="T631" s="59"/>
      <c r="U631" s="59"/>
      <c r="V631" s="59"/>
      <c r="W631" s="59"/>
      <c r="X631" s="59"/>
      <c r="Y631" s="59"/>
      <c r="Z631" s="59"/>
    </row>
    <row r="632" spans="1:26" ht="15.75" customHeight="1" x14ac:dyDescent="0.25">
      <c r="A632" s="59"/>
      <c r="B632" s="59"/>
      <c r="C632" s="59"/>
      <c r="D632" s="60"/>
      <c r="E632" s="60"/>
      <c r="F632" s="60"/>
      <c r="G632" s="60"/>
      <c r="H632" s="60"/>
      <c r="I632" s="60"/>
      <c r="J632" s="60"/>
      <c r="K632" s="59"/>
      <c r="L632" s="59"/>
      <c r="M632" s="59"/>
      <c r="N632" s="59"/>
      <c r="O632" s="59"/>
      <c r="P632" s="59"/>
      <c r="Q632" s="59"/>
      <c r="R632" s="59"/>
      <c r="S632" s="59"/>
      <c r="T632" s="59"/>
      <c r="U632" s="59"/>
      <c r="V632" s="59"/>
      <c r="W632" s="59"/>
      <c r="X632" s="59"/>
      <c r="Y632" s="59"/>
      <c r="Z632" s="59"/>
    </row>
    <row r="633" spans="1:26" ht="15.75" customHeight="1" x14ac:dyDescent="0.25">
      <c r="A633" s="59"/>
      <c r="B633" s="59"/>
      <c r="C633" s="59"/>
      <c r="D633" s="60"/>
      <c r="E633" s="60"/>
      <c r="F633" s="60"/>
      <c r="G633" s="60"/>
      <c r="H633" s="60"/>
      <c r="I633" s="60"/>
      <c r="J633" s="60"/>
      <c r="K633" s="59"/>
      <c r="L633" s="59"/>
      <c r="M633" s="59"/>
      <c r="N633" s="59"/>
      <c r="O633" s="59"/>
      <c r="P633" s="59"/>
      <c r="Q633" s="59"/>
      <c r="R633" s="59"/>
      <c r="S633" s="59"/>
      <c r="T633" s="59"/>
      <c r="U633" s="59"/>
      <c r="V633" s="59"/>
      <c r="W633" s="59"/>
      <c r="X633" s="59"/>
      <c r="Y633" s="59"/>
      <c r="Z633" s="59"/>
    </row>
    <row r="634" spans="1:26" ht="15.75" customHeight="1" x14ac:dyDescent="0.25">
      <c r="A634" s="59"/>
      <c r="B634" s="59"/>
      <c r="C634" s="59"/>
      <c r="D634" s="60"/>
      <c r="E634" s="60"/>
      <c r="F634" s="60"/>
      <c r="G634" s="60"/>
      <c r="H634" s="60"/>
      <c r="I634" s="60"/>
      <c r="J634" s="60"/>
      <c r="K634" s="59"/>
      <c r="L634" s="59"/>
      <c r="M634" s="59"/>
      <c r="N634" s="59"/>
      <c r="O634" s="59"/>
      <c r="P634" s="59"/>
      <c r="Q634" s="59"/>
      <c r="R634" s="59"/>
      <c r="S634" s="59"/>
      <c r="T634" s="59"/>
      <c r="U634" s="59"/>
      <c r="V634" s="59"/>
      <c r="W634" s="59"/>
      <c r="X634" s="59"/>
      <c r="Y634" s="59"/>
      <c r="Z634" s="59"/>
    </row>
    <row r="635" spans="1:26" ht="15.75" customHeight="1" x14ac:dyDescent="0.25">
      <c r="A635" s="59"/>
      <c r="B635" s="59"/>
      <c r="C635" s="59"/>
      <c r="D635" s="60"/>
      <c r="E635" s="60"/>
      <c r="F635" s="60"/>
      <c r="G635" s="60"/>
      <c r="H635" s="60"/>
      <c r="I635" s="60"/>
      <c r="J635" s="60"/>
      <c r="K635" s="59"/>
      <c r="L635" s="59"/>
      <c r="M635" s="59"/>
      <c r="N635" s="59"/>
      <c r="O635" s="59"/>
      <c r="P635" s="59"/>
      <c r="Q635" s="59"/>
      <c r="R635" s="59"/>
      <c r="S635" s="59"/>
      <c r="T635" s="59"/>
      <c r="U635" s="59"/>
      <c r="V635" s="59"/>
      <c r="W635" s="59"/>
      <c r="X635" s="59"/>
      <c r="Y635" s="59"/>
      <c r="Z635" s="59"/>
    </row>
    <row r="636" spans="1:26" ht="15.75" customHeight="1" x14ac:dyDescent="0.25">
      <c r="A636" s="59"/>
      <c r="B636" s="59"/>
      <c r="C636" s="59"/>
      <c r="D636" s="60"/>
      <c r="E636" s="60"/>
      <c r="F636" s="60"/>
      <c r="G636" s="60"/>
      <c r="H636" s="60"/>
      <c r="I636" s="60"/>
      <c r="J636" s="60"/>
      <c r="K636" s="59"/>
      <c r="L636" s="59"/>
      <c r="M636" s="59"/>
      <c r="N636" s="59"/>
      <c r="O636" s="59"/>
      <c r="P636" s="59"/>
      <c r="Q636" s="59"/>
      <c r="R636" s="59"/>
      <c r="S636" s="59"/>
      <c r="T636" s="59"/>
      <c r="U636" s="59"/>
      <c r="V636" s="59"/>
      <c r="W636" s="59"/>
      <c r="X636" s="59"/>
      <c r="Y636" s="59"/>
      <c r="Z636" s="59"/>
    </row>
    <row r="637" spans="1:26" ht="15.75" customHeight="1" x14ac:dyDescent="0.25">
      <c r="A637" s="59"/>
      <c r="B637" s="59"/>
      <c r="C637" s="59"/>
      <c r="D637" s="60"/>
      <c r="E637" s="60"/>
      <c r="F637" s="60"/>
      <c r="G637" s="60"/>
      <c r="H637" s="60"/>
      <c r="I637" s="60"/>
      <c r="J637" s="60"/>
      <c r="K637" s="59"/>
      <c r="L637" s="59"/>
      <c r="M637" s="59"/>
      <c r="N637" s="59"/>
      <c r="O637" s="59"/>
      <c r="P637" s="59"/>
      <c r="Q637" s="59"/>
      <c r="R637" s="59"/>
      <c r="S637" s="59"/>
      <c r="T637" s="59"/>
      <c r="U637" s="59"/>
      <c r="V637" s="59"/>
      <c r="W637" s="59"/>
      <c r="X637" s="59"/>
      <c r="Y637" s="59"/>
      <c r="Z637" s="59"/>
    </row>
    <row r="638" spans="1:26" ht="15.75" customHeight="1" x14ac:dyDescent="0.25">
      <c r="A638" s="59"/>
      <c r="B638" s="59"/>
      <c r="C638" s="59"/>
      <c r="D638" s="60"/>
      <c r="E638" s="60"/>
      <c r="F638" s="60"/>
      <c r="G638" s="60"/>
      <c r="H638" s="60"/>
      <c r="I638" s="60"/>
      <c r="J638" s="60"/>
      <c r="K638" s="59"/>
      <c r="L638" s="59"/>
      <c r="M638" s="59"/>
      <c r="N638" s="59"/>
      <c r="O638" s="59"/>
      <c r="P638" s="59"/>
      <c r="Q638" s="59"/>
      <c r="R638" s="59"/>
      <c r="S638" s="59"/>
      <c r="T638" s="59"/>
      <c r="U638" s="59"/>
      <c r="V638" s="59"/>
      <c r="W638" s="59"/>
      <c r="X638" s="59"/>
      <c r="Y638" s="59"/>
      <c r="Z638" s="59"/>
    </row>
    <row r="639" spans="1:26" ht="15.75" customHeight="1" x14ac:dyDescent="0.25">
      <c r="A639" s="59"/>
      <c r="B639" s="59"/>
      <c r="C639" s="59"/>
      <c r="D639" s="60"/>
      <c r="E639" s="60"/>
      <c r="F639" s="60"/>
      <c r="G639" s="60"/>
      <c r="H639" s="60"/>
      <c r="I639" s="60"/>
      <c r="J639" s="60"/>
      <c r="K639" s="59"/>
      <c r="L639" s="59"/>
      <c r="M639" s="59"/>
      <c r="N639" s="59"/>
      <c r="O639" s="59"/>
      <c r="P639" s="59"/>
      <c r="Q639" s="59"/>
      <c r="R639" s="59"/>
      <c r="S639" s="59"/>
      <c r="T639" s="59"/>
      <c r="U639" s="59"/>
      <c r="V639" s="59"/>
      <c r="W639" s="59"/>
      <c r="X639" s="59"/>
      <c r="Y639" s="59"/>
      <c r="Z639" s="59"/>
    </row>
    <row r="640" spans="1:26" ht="15.75" customHeight="1" x14ac:dyDescent="0.25">
      <c r="A640" s="59"/>
      <c r="B640" s="59"/>
      <c r="C640" s="59"/>
      <c r="D640" s="60"/>
      <c r="E640" s="60"/>
      <c r="F640" s="60"/>
      <c r="G640" s="60"/>
      <c r="H640" s="60"/>
      <c r="I640" s="60"/>
      <c r="J640" s="60"/>
      <c r="K640" s="59"/>
      <c r="L640" s="59"/>
      <c r="M640" s="59"/>
      <c r="N640" s="59"/>
      <c r="O640" s="59"/>
      <c r="P640" s="59"/>
      <c r="Q640" s="59"/>
      <c r="R640" s="59"/>
      <c r="S640" s="59"/>
      <c r="T640" s="59"/>
      <c r="U640" s="59"/>
      <c r="V640" s="59"/>
      <c r="W640" s="59"/>
      <c r="X640" s="59"/>
      <c r="Y640" s="59"/>
      <c r="Z640" s="59"/>
    </row>
    <row r="641" spans="1:26" ht="15.75" customHeight="1" x14ac:dyDescent="0.25">
      <c r="A641" s="59"/>
      <c r="B641" s="59"/>
      <c r="C641" s="59"/>
      <c r="D641" s="60"/>
      <c r="E641" s="60"/>
      <c r="F641" s="60"/>
      <c r="G641" s="60"/>
      <c r="H641" s="60"/>
      <c r="I641" s="60"/>
      <c r="J641" s="60"/>
      <c r="K641" s="59"/>
      <c r="L641" s="59"/>
      <c r="M641" s="59"/>
      <c r="N641" s="59"/>
      <c r="O641" s="59"/>
      <c r="P641" s="59"/>
      <c r="Q641" s="59"/>
      <c r="R641" s="59"/>
      <c r="S641" s="59"/>
      <c r="T641" s="59"/>
      <c r="U641" s="59"/>
      <c r="V641" s="59"/>
      <c r="W641" s="59"/>
      <c r="X641" s="59"/>
      <c r="Y641" s="59"/>
      <c r="Z641" s="59"/>
    </row>
    <row r="642" spans="1:26" ht="15.75" customHeight="1" x14ac:dyDescent="0.25">
      <c r="A642" s="59"/>
      <c r="B642" s="59"/>
      <c r="C642" s="59"/>
      <c r="D642" s="60"/>
      <c r="E642" s="60"/>
      <c r="F642" s="60"/>
      <c r="G642" s="60"/>
      <c r="H642" s="60"/>
      <c r="I642" s="60"/>
      <c r="J642" s="60"/>
      <c r="K642" s="59"/>
      <c r="L642" s="59"/>
      <c r="M642" s="59"/>
      <c r="N642" s="59"/>
      <c r="O642" s="59"/>
      <c r="P642" s="59"/>
      <c r="Q642" s="59"/>
      <c r="R642" s="59"/>
      <c r="S642" s="59"/>
      <c r="T642" s="59"/>
      <c r="U642" s="59"/>
      <c r="V642" s="59"/>
      <c r="W642" s="59"/>
      <c r="X642" s="59"/>
      <c r="Y642" s="59"/>
      <c r="Z642" s="59"/>
    </row>
    <row r="643" spans="1:26" ht="15.75" customHeight="1" x14ac:dyDescent="0.25">
      <c r="A643" s="59"/>
      <c r="B643" s="59"/>
      <c r="C643" s="59"/>
      <c r="D643" s="60"/>
      <c r="E643" s="60"/>
      <c r="F643" s="60"/>
      <c r="G643" s="60"/>
      <c r="H643" s="60"/>
      <c r="I643" s="60"/>
      <c r="J643" s="60"/>
      <c r="K643" s="59"/>
      <c r="L643" s="59"/>
      <c r="M643" s="59"/>
      <c r="N643" s="59"/>
      <c r="O643" s="59"/>
      <c r="P643" s="59"/>
      <c r="Q643" s="59"/>
      <c r="R643" s="59"/>
      <c r="S643" s="59"/>
      <c r="T643" s="59"/>
      <c r="U643" s="59"/>
      <c r="V643" s="59"/>
      <c r="W643" s="59"/>
      <c r="X643" s="59"/>
      <c r="Y643" s="59"/>
      <c r="Z643" s="59"/>
    </row>
    <row r="644" spans="1:26" ht="15.75" customHeight="1" x14ac:dyDescent="0.25">
      <c r="A644" s="59"/>
      <c r="B644" s="59"/>
      <c r="C644" s="59"/>
      <c r="D644" s="60"/>
      <c r="E644" s="60"/>
      <c r="F644" s="60"/>
      <c r="G644" s="60"/>
      <c r="H644" s="60"/>
      <c r="I644" s="60"/>
      <c r="J644" s="60"/>
      <c r="K644" s="59"/>
      <c r="L644" s="59"/>
      <c r="M644" s="59"/>
      <c r="N644" s="59"/>
      <c r="O644" s="59"/>
      <c r="P644" s="59"/>
      <c r="Q644" s="59"/>
      <c r="R644" s="59"/>
      <c r="S644" s="59"/>
      <c r="T644" s="59"/>
      <c r="U644" s="59"/>
      <c r="V644" s="59"/>
      <c r="W644" s="59"/>
      <c r="X644" s="59"/>
      <c r="Y644" s="59"/>
      <c r="Z644" s="59"/>
    </row>
    <row r="645" spans="1:26" ht="15.75" customHeight="1" x14ac:dyDescent="0.25">
      <c r="A645" s="59"/>
      <c r="B645" s="59"/>
      <c r="C645" s="59"/>
      <c r="D645" s="60"/>
      <c r="E645" s="60"/>
      <c r="F645" s="60"/>
      <c r="G645" s="60"/>
      <c r="H645" s="60"/>
      <c r="I645" s="60"/>
      <c r="J645" s="60"/>
      <c r="K645" s="59"/>
      <c r="L645" s="59"/>
      <c r="M645" s="59"/>
      <c r="N645" s="59"/>
      <c r="O645" s="59"/>
      <c r="P645" s="59"/>
      <c r="Q645" s="59"/>
      <c r="R645" s="59"/>
      <c r="S645" s="59"/>
      <c r="T645" s="59"/>
      <c r="U645" s="59"/>
      <c r="V645" s="59"/>
      <c r="W645" s="59"/>
      <c r="X645" s="59"/>
      <c r="Y645" s="59"/>
      <c r="Z645" s="59"/>
    </row>
    <row r="646" spans="1:26" ht="15.75" customHeight="1" x14ac:dyDescent="0.25">
      <c r="A646" s="59"/>
      <c r="B646" s="59"/>
      <c r="C646" s="59"/>
      <c r="D646" s="60"/>
      <c r="E646" s="60"/>
      <c r="F646" s="60"/>
      <c r="G646" s="60"/>
      <c r="H646" s="60"/>
      <c r="I646" s="60"/>
      <c r="J646" s="60"/>
      <c r="K646" s="59"/>
      <c r="L646" s="59"/>
      <c r="M646" s="59"/>
      <c r="N646" s="59"/>
      <c r="O646" s="59"/>
      <c r="P646" s="59"/>
      <c r="Q646" s="59"/>
      <c r="R646" s="59"/>
      <c r="S646" s="59"/>
      <c r="T646" s="59"/>
      <c r="U646" s="59"/>
      <c r="V646" s="59"/>
      <c r="W646" s="59"/>
      <c r="X646" s="59"/>
      <c r="Y646" s="59"/>
      <c r="Z646" s="59"/>
    </row>
    <row r="647" spans="1:26" ht="15.75" customHeight="1" x14ac:dyDescent="0.25">
      <c r="A647" s="59"/>
      <c r="B647" s="59"/>
      <c r="C647" s="59"/>
      <c r="D647" s="60"/>
      <c r="E647" s="60"/>
      <c r="F647" s="60"/>
      <c r="G647" s="60"/>
      <c r="H647" s="60"/>
      <c r="I647" s="60"/>
      <c r="J647" s="60"/>
      <c r="K647" s="59"/>
      <c r="L647" s="59"/>
      <c r="M647" s="59"/>
      <c r="N647" s="59"/>
      <c r="O647" s="59"/>
      <c r="P647" s="59"/>
      <c r="Q647" s="59"/>
      <c r="R647" s="59"/>
      <c r="S647" s="59"/>
      <c r="T647" s="59"/>
      <c r="U647" s="59"/>
      <c r="V647" s="59"/>
      <c r="W647" s="59"/>
      <c r="X647" s="59"/>
      <c r="Y647" s="59"/>
      <c r="Z647" s="59"/>
    </row>
    <row r="648" spans="1:26" ht="15.75" customHeight="1" x14ac:dyDescent="0.25">
      <c r="A648" s="59"/>
      <c r="B648" s="59"/>
      <c r="C648" s="59"/>
      <c r="D648" s="60"/>
      <c r="E648" s="60"/>
      <c r="F648" s="60"/>
      <c r="G648" s="60"/>
      <c r="H648" s="60"/>
      <c r="I648" s="60"/>
      <c r="J648" s="60"/>
      <c r="K648" s="59"/>
      <c r="L648" s="59"/>
      <c r="M648" s="59"/>
      <c r="N648" s="59"/>
      <c r="O648" s="59"/>
      <c r="P648" s="59"/>
      <c r="Q648" s="59"/>
      <c r="R648" s="59"/>
      <c r="S648" s="59"/>
      <c r="T648" s="59"/>
      <c r="U648" s="59"/>
      <c r="V648" s="59"/>
      <c r="W648" s="59"/>
      <c r="X648" s="59"/>
      <c r="Y648" s="59"/>
      <c r="Z648" s="59"/>
    </row>
    <row r="649" spans="1:26" ht="15.75" customHeight="1" x14ac:dyDescent="0.25">
      <c r="A649" s="59"/>
      <c r="B649" s="59"/>
      <c r="C649" s="59"/>
      <c r="D649" s="60"/>
      <c r="E649" s="60"/>
      <c r="F649" s="60"/>
      <c r="G649" s="60"/>
      <c r="H649" s="60"/>
      <c r="I649" s="60"/>
      <c r="J649" s="60"/>
      <c r="K649" s="59"/>
      <c r="L649" s="59"/>
      <c r="M649" s="59"/>
      <c r="N649" s="59"/>
      <c r="O649" s="59"/>
      <c r="P649" s="59"/>
      <c r="Q649" s="59"/>
      <c r="R649" s="59"/>
      <c r="S649" s="59"/>
      <c r="T649" s="59"/>
      <c r="U649" s="59"/>
      <c r="V649" s="59"/>
      <c r="W649" s="59"/>
      <c r="X649" s="59"/>
      <c r="Y649" s="59"/>
      <c r="Z649" s="59"/>
    </row>
    <row r="650" spans="1:26" ht="15.75" customHeight="1" x14ac:dyDescent="0.25">
      <c r="A650" s="59"/>
      <c r="B650" s="59"/>
      <c r="C650" s="59"/>
      <c r="D650" s="60"/>
      <c r="E650" s="60"/>
      <c r="F650" s="60"/>
      <c r="G650" s="60"/>
      <c r="H650" s="60"/>
      <c r="I650" s="60"/>
      <c r="J650" s="60"/>
      <c r="K650" s="59"/>
      <c r="L650" s="59"/>
      <c r="M650" s="59"/>
      <c r="N650" s="59"/>
      <c r="O650" s="59"/>
      <c r="P650" s="59"/>
      <c r="Q650" s="59"/>
      <c r="R650" s="59"/>
      <c r="S650" s="59"/>
      <c r="T650" s="59"/>
      <c r="U650" s="59"/>
      <c r="V650" s="59"/>
      <c r="W650" s="59"/>
      <c r="X650" s="59"/>
      <c r="Y650" s="59"/>
      <c r="Z650" s="59"/>
    </row>
    <row r="651" spans="1:26" ht="15.75" customHeight="1" x14ac:dyDescent="0.25">
      <c r="A651" s="59"/>
      <c r="B651" s="59"/>
      <c r="C651" s="59"/>
      <c r="D651" s="60"/>
      <c r="E651" s="60"/>
      <c r="F651" s="60"/>
      <c r="G651" s="60"/>
      <c r="H651" s="60"/>
      <c r="I651" s="60"/>
      <c r="J651" s="60"/>
      <c r="K651" s="59"/>
      <c r="L651" s="59"/>
      <c r="M651" s="59"/>
      <c r="N651" s="59"/>
      <c r="O651" s="59"/>
      <c r="P651" s="59"/>
      <c r="Q651" s="59"/>
      <c r="R651" s="59"/>
      <c r="S651" s="59"/>
      <c r="T651" s="59"/>
      <c r="U651" s="59"/>
      <c r="V651" s="59"/>
      <c r="W651" s="59"/>
      <c r="X651" s="59"/>
      <c r="Y651" s="59"/>
      <c r="Z651" s="59"/>
    </row>
    <row r="652" spans="1:26" ht="15.75" customHeight="1" x14ac:dyDescent="0.25">
      <c r="A652" s="59"/>
      <c r="B652" s="59"/>
      <c r="C652" s="59"/>
      <c r="D652" s="60"/>
      <c r="E652" s="60"/>
      <c r="F652" s="60"/>
      <c r="G652" s="60"/>
      <c r="H652" s="60"/>
      <c r="I652" s="60"/>
      <c r="J652" s="60"/>
      <c r="K652" s="59"/>
      <c r="L652" s="59"/>
      <c r="M652" s="59"/>
      <c r="N652" s="59"/>
      <c r="O652" s="59"/>
      <c r="P652" s="59"/>
      <c r="Q652" s="59"/>
      <c r="R652" s="59"/>
      <c r="S652" s="59"/>
      <c r="T652" s="59"/>
      <c r="U652" s="59"/>
      <c r="V652" s="59"/>
      <c r="W652" s="59"/>
      <c r="X652" s="59"/>
      <c r="Y652" s="59"/>
      <c r="Z652" s="59"/>
    </row>
    <row r="653" spans="1:26" ht="15.75" customHeight="1" x14ac:dyDescent="0.25">
      <c r="A653" s="59"/>
      <c r="B653" s="59"/>
      <c r="C653" s="59"/>
      <c r="D653" s="60"/>
      <c r="E653" s="60"/>
      <c r="F653" s="60"/>
      <c r="G653" s="60"/>
      <c r="H653" s="60"/>
      <c r="I653" s="60"/>
      <c r="J653" s="60"/>
      <c r="K653" s="59"/>
      <c r="L653" s="59"/>
      <c r="M653" s="59"/>
      <c r="N653" s="59"/>
      <c r="O653" s="59"/>
      <c r="P653" s="59"/>
      <c r="Q653" s="59"/>
      <c r="R653" s="59"/>
      <c r="S653" s="59"/>
      <c r="T653" s="59"/>
      <c r="U653" s="59"/>
      <c r="V653" s="59"/>
      <c r="W653" s="59"/>
      <c r="X653" s="59"/>
      <c r="Y653" s="59"/>
      <c r="Z653" s="59"/>
    </row>
    <row r="654" spans="1:26" ht="15.75" customHeight="1" x14ac:dyDescent="0.25">
      <c r="A654" s="59"/>
      <c r="B654" s="59"/>
      <c r="C654" s="59"/>
      <c r="D654" s="60"/>
      <c r="E654" s="60"/>
      <c r="F654" s="60"/>
      <c r="G654" s="60"/>
      <c r="H654" s="60"/>
      <c r="I654" s="60"/>
      <c r="J654" s="60"/>
      <c r="K654" s="59"/>
      <c r="L654" s="59"/>
      <c r="M654" s="59"/>
      <c r="N654" s="59"/>
      <c r="O654" s="59"/>
      <c r="P654" s="59"/>
      <c r="Q654" s="59"/>
      <c r="R654" s="59"/>
      <c r="S654" s="59"/>
      <c r="T654" s="59"/>
      <c r="U654" s="59"/>
      <c r="V654" s="59"/>
      <c r="W654" s="59"/>
      <c r="X654" s="59"/>
      <c r="Y654" s="59"/>
      <c r="Z654" s="59"/>
    </row>
    <row r="655" spans="1:26" ht="15.75" customHeight="1" x14ac:dyDescent="0.25">
      <c r="A655" s="59"/>
      <c r="B655" s="59"/>
      <c r="C655" s="59"/>
      <c r="D655" s="60"/>
      <c r="E655" s="60"/>
      <c r="F655" s="60"/>
      <c r="G655" s="60"/>
      <c r="H655" s="60"/>
      <c r="I655" s="60"/>
      <c r="J655" s="60"/>
      <c r="K655" s="59"/>
      <c r="L655" s="59"/>
      <c r="M655" s="59"/>
      <c r="N655" s="59"/>
      <c r="O655" s="59"/>
      <c r="P655" s="59"/>
      <c r="Q655" s="59"/>
      <c r="R655" s="59"/>
      <c r="S655" s="59"/>
      <c r="T655" s="59"/>
      <c r="U655" s="59"/>
      <c r="V655" s="59"/>
      <c r="W655" s="59"/>
      <c r="X655" s="59"/>
      <c r="Y655" s="59"/>
      <c r="Z655" s="59"/>
    </row>
    <row r="656" spans="1:26" ht="15.75" customHeight="1" x14ac:dyDescent="0.25">
      <c r="A656" s="59"/>
      <c r="B656" s="59"/>
      <c r="C656" s="59"/>
      <c r="D656" s="60"/>
      <c r="E656" s="60"/>
      <c r="F656" s="60"/>
      <c r="G656" s="60"/>
      <c r="H656" s="60"/>
      <c r="I656" s="60"/>
      <c r="J656" s="60"/>
      <c r="K656" s="59"/>
      <c r="L656" s="59"/>
      <c r="M656" s="59"/>
      <c r="N656" s="59"/>
      <c r="O656" s="59"/>
      <c r="P656" s="59"/>
      <c r="Q656" s="59"/>
      <c r="R656" s="59"/>
      <c r="S656" s="59"/>
      <c r="T656" s="59"/>
      <c r="U656" s="59"/>
      <c r="V656" s="59"/>
      <c r="W656" s="59"/>
      <c r="X656" s="59"/>
      <c r="Y656" s="59"/>
      <c r="Z656" s="59"/>
    </row>
    <row r="657" spans="1:26" ht="15.75" customHeight="1" x14ac:dyDescent="0.25">
      <c r="A657" s="59"/>
      <c r="B657" s="59"/>
      <c r="C657" s="59"/>
      <c r="D657" s="60"/>
      <c r="E657" s="60"/>
      <c r="F657" s="60"/>
      <c r="G657" s="60"/>
      <c r="H657" s="60"/>
      <c r="I657" s="60"/>
      <c r="J657" s="60"/>
      <c r="K657" s="59"/>
      <c r="L657" s="59"/>
      <c r="M657" s="59"/>
      <c r="N657" s="59"/>
      <c r="O657" s="59"/>
      <c r="P657" s="59"/>
      <c r="Q657" s="59"/>
      <c r="R657" s="59"/>
      <c r="S657" s="59"/>
      <c r="T657" s="59"/>
      <c r="U657" s="59"/>
      <c r="V657" s="59"/>
      <c r="W657" s="59"/>
      <c r="X657" s="59"/>
      <c r="Y657" s="59"/>
      <c r="Z657" s="59"/>
    </row>
    <row r="658" spans="1:26" ht="15.75" customHeight="1" x14ac:dyDescent="0.25">
      <c r="A658" s="59"/>
      <c r="B658" s="59"/>
      <c r="C658" s="59"/>
      <c r="D658" s="60"/>
      <c r="E658" s="60"/>
      <c r="F658" s="60"/>
      <c r="G658" s="60"/>
      <c r="H658" s="60"/>
      <c r="I658" s="60"/>
      <c r="J658" s="60"/>
      <c r="K658" s="59"/>
      <c r="L658" s="59"/>
      <c r="M658" s="59"/>
      <c r="N658" s="59"/>
      <c r="O658" s="59"/>
      <c r="P658" s="59"/>
      <c r="Q658" s="59"/>
      <c r="R658" s="59"/>
      <c r="S658" s="59"/>
      <c r="T658" s="59"/>
      <c r="U658" s="59"/>
      <c r="V658" s="59"/>
      <c r="W658" s="59"/>
      <c r="X658" s="59"/>
      <c r="Y658" s="59"/>
      <c r="Z658" s="59"/>
    </row>
    <row r="659" spans="1:26" ht="15.75" customHeight="1" x14ac:dyDescent="0.25">
      <c r="A659" s="59"/>
      <c r="B659" s="59"/>
      <c r="C659" s="59"/>
      <c r="D659" s="60"/>
      <c r="E659" s="60"/>
      <c r="F659" s="60"/>
      <c r="G659" s="60"/>
      <c r="H659" s="60"/>
      <c r="I659" s="60"/>
      <c r="J659" s="60"/>
      <c r="K659" s="59"/>
      <c r="L659" s="59"/>
      <c r="M659" s="59"/>
      <c r="N659" s="59"/>
      <c r="O659" s="59"/>
      <c r="P659" s="59"/>
      <c r="Q659" s="59"/>
      <c r="R659" s="59"/>
      <c r="S659" s="59"/>
      <c r="T659" s="59"/>
      <c r="U659" s="59"/>
      <c r="V659" s="59"/>
      <c r="W659" s="59"/>
      <c r="X659" s="59"/>
      <c r="Y659" s="59"/>
      <c r="Z659" s="59"/>
    </row>
    <row r="660" spans="1:26" ht="15.75" customHeight="1" x14ac:dyDescent="0.25">
      <c r="A660" s="59"/>
      <c r="B660" s="59"/>
      <c r="C660" s="59"/>
      <c r="D660" s="60"/>
      <c r="E660" s="60"/>
      <c r="F660" s="60"/>
      <c r="G660" s="60"/>
      <c r="H660" s="60"/>
      <c r="I660" s="60"/>
      <c r="J660" s="60"/>
      <c r="K660" s="59"/>
      <c r="L660" s="59"/>
      <c r="M660" s="59"/>
      <c r="N660" s="59"/>
      <c r="O660" s="59"/>
      <c r="P660" s="59"/>
      <c r="Q660" s="59"/>
      <c r="R660" s="59"/>
      <c r="S660" s="59"/>
      <c r="T660" s="59"/>
      <c r="U660" s="59"/>
      <c r="V660" s="59"/>
      <c r="W660" s="59"/>
      <c r="X660" s="59"/>
      <c r="Y660" s="59"/>
      <c r="Z660" s="59"/>
    </row>
    <row r="661" spans="1:26" ht="15.75" customHeight="1" x14ac:dyDescent="0.25">
      <c r="A661" s="59"/>
      <c r="B661" s="59"/>
      <c r="C661" s="59"/>
      <c r="D661" s="60"/>
      <c r="E661" s="60"/>
      <c r="F661" s="60"/>
      <c r="G661" s="60"/>
      <c r="H661" s="60"/>
      <c r="I661" s="60"/>
      <c r="J661" s="60"/>
      <c r="K661" s="59"/>
      <c r="L661" s="59"/>
      <c r="M661" s="59"/>
      <c r="N661" s="59"/>
      <c r="O661" s="59"/>
      <c r="P661" s="59"/>
      <c r="Q661" s="59"/>
      <c r="R661" s="59"/>
      <c r="S661" s="59"/>
      <c r="T661" s="59"/>
      <c r="U661" s="59"/>
      <c r="V661" s="59"/>
      <c r="W661" s="59"/>
      <c r="X661" s="59"/>
      <c r="Y661" s="59"/>
      <c r="Z661" s="59"/>
    </row>
    <row r="662" spans="1:26" ht="15.75" customHeight="1" x14ac:dyDescent="0.25">
      <c r="A662" s="59"/>
      <c r="B662" s="59"/>
      <c r="C662" s="59"/>
      <c r="D662" s="60"/>
      <c r="E662" s="60"/>
      <c r="F662" s="60"/>
      <c r="G662" s="60"/>
      <c r="H662" s="60"/>
      <c r="I662" s="60"/>
      <c r="J662" s="60"/>
      <c r="K662" s="59"/>
      <c r="L662" s="59"/>
      <c r="M662" s="59"/>
      <c r="N662" s="59"/>
      <c r="O662" s="59"/>
      <c r="P662" s="59"/>
      <c r="Q662" s="59"/>
      <c r="R662" s="59"/>
      <c r="S662" s="59"/>
      <c r="T662" s="59"/>
      <c r="U662" s="59"/>
      <c r="V662" s="59"/>
      <c r="W662" s="59"/>
      <c r="X662" s="59"/>
      <c r="Y662" s="59"/>
      <c r="Z662" s="59"/>
    </row>
    <row r="663" spans="1:26" ht="15.75" customHeight="1" x14ac:dyDescent="0.25">
      <c r="A663" s="59"/>
      <c r="B663" s="59"/>
      <c r="C663" s="59"/>
      <c r="D663" s="60"/>
      <c r="E663" s="60"/>
      <c r="F663" s="60"/>
      <c r="G663" s="60"/>
      <c r="H663" s="60"/>
      <c r="I663" s="60"/>
      <c r="J663" s="60"/>
      <c r="K663" s="59"/>
      <c r="L663" s="59"/>
      <c r="M663" s="59"/>
      <c r="N663" s="59"/>
      <c r="O663" s="59"/>
      <c r="P663" s="59"/>
      <c r="Q663" s="59"/>
      <c r="R663" s="59"/>
      <c r="S663" s="59"/>
      <c r="T663" s="59"/>
      <c r="U663" s="59"/>
      <c r="V663" s="59"/>
      <c r="W663" s="59"/>
      <c r="X663" s="59"/>
      <c r="Y663" s="59"/>
      <c r="Z663" s="59"/>
    </row>
    <row r="664" spans="1:26" ht="15.75" customHeight="1" x14ac:dyDescent="0.25">
      <c r="A664" s="59"/>
      <c r="B664" s="59"/>
      <c r="C664" s="59"/>
      <c r="D664" s="60"/>
      <c r="E664" s="60"/>
      <c r="F664" s="60"/>
      <c r="G664" s="60"/>
      <c r="H664" s="60"/>
      <c r="I664" s="60"/>
      <c r="J664" s="60"/>
      <c r="K664" s="59"/>
      <c r="L664" s="59"/>
      <c r="M664" s="59"/>
      <c r="N664" s="59"/>
      <c r="O664" s="59"/>
      <c r="P664" s="59"/>
      <c r="Q664" s="59"/>
      <c r="R664" s="59"/>
      <c r="S664" s="59"/>
      <c r="T664" s="59"/>
      <c r="U664" s="59"/>
      <c r="V664" s="59"/>
      <c r="W664" s="59"/>
      <c r="X664" s="59"/>
      <c r="Y664" s="59"/>
      <c r="Z664" s="59"/>
    </row>
    <row r="665" spans="1:26" ht="15.75" customHeight="1" x14ac:dyDescent="0.25">
      <c r="A665" s="59"/>
      <c r="B665" s="59"/>
      <c r="C665" s="59"/>
      <c r="D665" s="60"/>
      <c r="E665" s="60"/>
      <c r="F665" s="60"/>
      <c r="G665" s="60"/>
      <c r="H665" s="60"/>
      <c r="I665" s="60"/>
      <c r="J665" s="60"/>
      <c r="K665" s="59"/>
      <c r="L665" s="59"/>
      <c r="M665" s="59"/>
      <c r="N665" s="59"/>
      <c r="O665" s="59"/>
      <c r="P665" s="59"/>
      <c r="Q665" s="59"/>
      <c r="R665" s="59"/>
      <c r="S665" s="59"/>
      <c r="T665" s="59"/>
      <c r="U665" s="59"/>
      <c r="V665" s="59"/>
      <c r="W665" s="59"/>
      <c r="X665" s="59"/>
      <c r="Y665" s="59"/>
      <c r="Z665" s="59"/>
    </row>
    <row r="666" spans="1:26" ht="15.75" customHeight="1" x14ac:dyDescent="0.25">
      <c r="A666" s="59"/>
      <c r="B666" s="59"/>
      <c r="C666" s="59"/>
      <c r="D666" s="60"/>
      <c r="E666" s="60"/>
      <c r="F666" s="60"/>
      <c r="G666" s="60"/>
      <c r="H666" s="60"/>
      <c r="I666" s="60"/>
      <c r="J666" s="60"/>
      <c r="K666" s="59"/>
      <c r="L666" s="59"/>
      <c r="M666" s="59"/>
      <c r="N666" s="59"/>
      <c r="O666" s="59"/>
      <c r="P666" s="59"/>
      <c r="Q666" s="59"/>
      <c r="R666" s="59"/>
      <c r="S666" s="59"/>
      <c r="T666" s="59"/>
      <c r="U666" s="59"/>
      <c r="V666" s="59"/>
      <c r="W666" s="59"/>
      <c r="X666" s="59"/>
      <c r="Y666" s="59"/>
      <c r="Z666" s="59"/>
    </row>
    <row r="667" spans="1:26" ht="15.75" customHeight="1" x14ac:dyDescent="0.25">
      <c r="A667" s="59"/>
      <c r="B667" s="59"/>
      <c r="C667" s="59"/>
      <c r="D667" s="60"/>
      <c r="E667" s="60"/>
      <c r="F667" s="60"/>
      <c r="G667" s="60"/>
      <c r="H667" s="60"/>
      <c r="I667" s="60"/>
      <c r="J667" s="60"/>
      <c r="K667" s="59"/>
      <c r="L667" s="59"/>
      <c r="M667" s="59"/>
      <c r="N667" s="59"/>
      <c r="O667" s="59"/>
      <c r="P667" s="59"/>
      <c r="Q667" s="59"/>
      <c r="R667" s="59"/>
      <c r="S667" s="59"/>
      <c r="T667" s="59"/>
      <c r="U667" s="59"/>
      <c r="V667" s="59"/>
      <c r="W667" s="59"/>
      <c r="X667" s="59"/>
      <c r="Y667" s="59"/>
      <c r="Z667" s="59"/>
    </row>
    <row r="668" spans="1:26" ht="15.75" customHeight="1" x14ac:dyDescent="0.25">
      <c r="A668" s="59"/>
      <c r="B668" s="59"/>
      <c r="C668" s="59"/>
      <c r="D668" s="60"/>
      <c r="E668" s="60"/>
      <c r="F668" s="60"/>
      <c r="G668" s="60"/>
      <c r="H668" s="60"/>
      <c r="I668" s="60"/>
      <c r="J668" s="60"/>
      <c r="K668" s="59"/>
      <c r="L668" s="59"/>
      <c r="M668" s="59"/>
      <c r="N668" s="59"/>
      <c r="O668" s="59"/>
      <c r="P668" s="59"/>
      <c r="Q668" s="59"/>
      <c r="R668" s="59"/>
      <c r="S668" s="59"/>
      <c r="T668" s="59"/>
      <c r="U668" s="59"/>
      <c r="V668" s="59"/>
      <c r="W668" s="59"/>
      <c r="X668" s="59"/>
      <c r="Y668" s="59"/>
      <c r="Z668" s="59"/>
    </row>
    <row r="669" spans="1:26" ht="15.75" customHeight="1" x14ac:dyDescent="0.25">
      <c r="A669" s="59"/>
      <c r="B669" s="59"/>
      <c r="C669" s="59"/>
      <c r="D669" s="60"/>
      <c r="E669" s="60"/>
      <c r="F669" s="60"/>
      <c r="G669" s="60"/>
      <c r="H669" s="60"/>
      <c r="I669" s="60"/>
      <c r="J669" s="60"/>
      <c r="K669" s="59"/>
      <c r="L669" s="59"/>
      <c r="M669" s="59"/>
      <c r="N669" s="59"/>
      <c r="O669" s="59"/>
      <c r="P669" s="59"/>
      <c r="Q669" s="59"/>
      <c r="R669" s="59"/>
      <c r="S669" s="59"/>
      <c r="T669" s="59"/>
      <c r="U669" s="59"/>
      <c r="V669" s="59"/>
      <c r="W669" s="59"/>
      <c r="X669" s="59"/>
      <c r="Y669" s="59"/>
      <c r="Z669" s="59"/>
    </row>
    <row r="670" spans="1:26" ht="15.75" customHeight="1" x14ac:dyDescent="0.25">
      <c r="A670" s="59"/>
      <c r="B670" s="59"/>
      <c r="C670" s="59"/>
      <c r="D670" s="60"/>
      <c r="E670" s="60"/>
      <c r="F670" s="60"/>
      <c r="G670" s="60"/>
      <c r="H670" s="60"/>
      <c r="I670" s="60"/>
      <c r="J670" s="60"/>
      <c r="K670" s="59"/>
      <c r="L670" s="59"/>
      <c r="M670" s="59"/>
      <c r="N670" s="59"/>
      <c r="O670" s="59"/>
      <c r="P670" s="59"/>
      <c r="Q670" s="59"/>
      <c r="R670" s="59"/>
      <c r="S670" s="59"/>
      <c r="T670" s="59"/>
      <c r="U670" s="59"/>
      <c r="V670" s="59"/>
      <c r="W670" s="59"/>
      <c r="X670" s="59"/>
      <c r="Y670" s="59"/>
      <c r="Z670" s="59"/>
    </row>
    <row r="671" spans="1:26" ht="15.75" customHeight="1" x14ac:dyDescent="0.25">
      <c r="A671" s="59"/>
      <c r="B671" s="59"/>
      <c r="C671" s="59"/>
      <c r="D671" s="60"/>
      <c r="E671" s="60"/>
      <c r="F671" s="60"/>
      <c r="G671" s="60"/>
      <c r="H671" s="60"/>
      <c r="I671" s="60"/>
      <c r="J671" s="60"/>
      <c r="K671" s="59"/>
      <c r="L671" s="59"/>
      <c r="M671" s="59"/>
      <c r="N671" s="59"/>
      <c r="O671" s="59"/>
      <c r="P671" s="59"/>
      <c r="Q671" s="59"/>
      <c r="R671" s="59"/>
      <c r="S671" s="59"/>
      <c r="T671" s="59"/>
      <c r="U671" s="59"/>
      <c r="V671" s="59"/>
      <c r="W671" s="59"/>
      <c r="X671" s="59"/>
      <c r="Y671" s="59"/>
      <c r="Z671" s="59"/>
    </row>
    <row r="672" spans="1:26" ht="15.75" customHeight="1" x14ac:dyDescent="0.25">
      <c r="A672" s="59"/>
      <c r="B672" s="59"/>
      <c r="C672" s="59"/>
      <c r="D672" s="60"/>
      <c r="E672" s="60"/>
      <c r="F672" s="60"/>
      <c r="G672" s="60"/>
      <c r="H672" s="60"/>
      <c r="I672" s="60"/>
      <c r="J672" s="60"/>
      <c r="K672" s="59"/>
      <c r="L672" s="59"/>
      <c r="M672" s="59"/>
      <c r="N672" s="59"/>
      <c r="O672" s="59"/>
      <c r="P672" s="59"/>
      <c r="Q672" s="59"/>
      <c r="R672" s="59"/>
      <c r="S672" s="59"/>
      <c r="T672" s="59"/>
      <c r="U672" s="59"/>
      <c r="V672" s="59"/>
      <c r="W672" s="59"/>
      <c r="X672" s="59"/>
      <c r="Y672" s="59"/>
      <c r="Z672" s="59"/>
    </row>
    <row r="673" spans="1:26" ht="15.75" customHeight="1" x14ac:dyDescent="0.25">
      <c r="A673" s="59"/>
      <c r="B673" s="59"/>
      <c r="C673" s="59"/>
      <c r="D673" s="60"/>
      <c r="E673" s="60"/>
      <c r="F673" s="60"/>
      <c r="G673" s="60"/>
      <c r="H673" s="60"/>
      <c r="I673" s="60"/>
      <c r="J673" s="60"/>
      <c r="K673" s="59"/>
      <c r="L673" s="59"/>
      <c r="M673" s="59"/>
      <c r="N673" s="59"/>
      <c r="O673" s="59"/>
      <c r="P673" s="59"/>
      <c r="Q673" s="59"/>
      <c r="R673" s="59"/>
      <c r="S673" s="59"/>
      <c r="T673" s="59"/>
      <c r="U673" s="59"/>
      <c r="V673" s="59"/>
      <c r="W673" s="59"/>
      <c r="X673" s="59"/>
      <c r="Y673" s="59"/>
      <c r="Z673" s="59"/>
    </row>
    <row r="674" spans="1:26" ht="15.75" customHeight="1" x14ac:dyDescent="0.25">
      <c r="A674" s="59"/>
      <c r="B674" s="59"/>
      <c r="C674" s="59"/>
      <c r="D674" s="60"/>
      <c r="E674" s="60"/>
      <c r="F674" s="60"/>
      <c r="G674" s="60"/>
      <c r="H674" s="60"/>
      <c r="I674" s="60"/>
      <c r="J674" s="60"/>
      <c r="K674" s="59"/>
      <c r="L674" s="59"/>
      <c r="M674" s="59"/>
      <c r="N674" s="59"/>
      <c r="O674" s="59"/>
      <c r="P674" s="59"/>
      <c r="Q674" s="59"/>
      <c r="R674" s="59"/>
      <c r="S674" s="59"/>
      <c r="T674" s="59"/>
      <c r="U674" s="59"/>
      <c r="V674" s="59"/>
      <c r="W674" s="59"/>
      <c r="X674" s="59"/>
      <c r="Y674" s="59"/>
      <c r="Z674" s="59"/>
    </row>
    <row r="675" spans="1:26" ht="15.75" customHeight="1" x14ac:dyDescent="0.25">
      <c r="A675" s="59"/>
      <c r="B675" s="59"/>
      <c r="C675" s="59"/>
      <c r="D675" s="60"/>
      <c r="E675" s="60"/>
      <c r="F675" s="60"/>
      <c r="G675" s="60"/>
      <c r="H675" s="60"/>
      <c r="I675" s="60"/>
      <c r="J675" s="60"/>
      <c r="K675" s="59"/>
      <c r="L675" s="59"/>
      <c r="M675" s="59"/>
      <c r="N675" s="59"/>
      <c r="O675" s="59"/>
      <c r="P675" s="59"/>
      <c r="Q675" s="59"/>
      <c r="R675" s="59"/>
      <c r="S675" s="59"/>
      <c r="T675" s="59"/>
      <c r="U675" s="59"/>
      <c r="V675" s="59"/>
      <c r="W675" s="59"/>
      <c r="X675" s="59"/>
      <c r="Y675" s="59"/>
      <c r="Z675" s="59"/>
    </row>
    <row r="676" spans="1:26" ht="15.75" customHeight="1" x14ac:dyDescent="0.25">
      <c r="A676" s="59"/>
      <c r="B676" s="59"/>
      <c r="C676" s="59"/>
      <c r="D676" s="60"/>
      <c r="E676" s="60"/>
      <c r="F676" s="60"/>
      <c r="G676" s="60"/>
      <c r="H676" s="60"/>
      <c r="I676" s="60"/>
      <c r="J676" s="60"/>
      <c r="K676" s="59"/>
      <c r="L676" s="59"/>
      <c r="M676" s="59"/>
      <c r="N676" s="59"/>
      <c r="O676" s="59"/>
      <c r="P676" s="59"/>
      <c r="Q676" s="59"/>
      <c r="R676" s="59"/>
      <c r="S676" s="59"/>
      <c r="T676" s="59"/>
      <c r="U676" s="59"/>
      <c r="V676" s="59"/>
      <c r="W676" s="59"/>
      <c r="X676" s="59"/>
      <c r="Y676" s="59"/>
      <c r="Z676" s="59"/>
    </row>
    <row r="677" spans="1:26" ht="15.75" customHeight="1" x14ac:dyDescent="0.25">
      <c r="A677" s="59"/>
      <c r="B677" s="59"/>
      <c r="C677" s="59"/>
      <c r="D677" s="60"/>
      <c r="E677" s="60"/>
      <c r="F677" s="60"/>
      <c r="G677" s="60"/>
      <c r="H677" s="60"/>
      <c r="I677" s="60"/>
      <c r="J677" s="60"/>
      <c r="K677" s="59"/>
      <c r="L677" s="59"/>
      <c r="M677" s="59"/>
      <c r="N677" s="59"/>
      <c r="O677" s="59"/>
      <c r="P677" s="59"/>
      <c r="Q677" s="59"/>
      <c r="R677" s="59"/>
      <c r="S677" s="59"/>
      <c r="T677" s="59"/>
      <c r="U677" s="59"/>
      <c r="V677" s="59"/>
      <c r="W677" s="59"/>
      <c r="X677" s="59"/>
      <c r="Y677" s="59"/>
      <c r="Z677" s="59"/>
    </row>
    <row r="678" spans="1:26" ht="15.75" customHeight="1" x14ac:dyDescent="0.25">
      <c r="A678" s="59"/>
      <c r="B678" s="59"/>
      <c r="C678" s="59"/>
      <c r="D678" s="60"/>
      <c r="E678" s="60"/>
      <c r="F678" s="60"/>
      <c r="G678" s="60"/>
      <c r="H678" s="60"/>
      <c r="I678" s="60"/>
      <c r="J678" s="60"/>
      <c r="K678" s="59"/>
      <c r="L678" s="59"/>
      <c r="M678" s="59"/>
      <c r="N678" s="59"/>
      <c r="O678" s="59"/>
      <c r="P678" s="59"/>
      <c r="Q678" s="59"/>
      <c r="R678" s="59"/>
      <c r="S678" s="59"/>
      <c r="T678" s="59"/>
      <c r="U678" s="59"/>
      <c r="V678" s="59"/>
      <c r="W678" s="59"/>
      <c r="X678" s="59"/>
      <c r="Y678" s="59"/>
      <c r="Z678" s="59"/>
    </row>
    <row r="679" spans="1:26" ht="15.75" customHeight="1" x14ac:dyDescent="0.25">
      <c r="A679" s="59"/>
      <c r="B679" s="59"/>
      <c r="C679" s="59"/>
      <c r="D679" s="60"/>
      <c r="E679" s="60"/>
      <c r="F679" s="60"/>
      <c r="G679" s="60"/>
      <c r="H679" s="60"/>
      <c r="I679" s="60"/>
      <c r="J679" s="60"/>
      <c r="K679" s="59"/>
      <c r="L679" s="59"/>
      <c r="M679" s="59"/>
      <c r="N679" s="59"/>
      <c r="O679" s="59"/>
      <c r="P679" s="59"/>
      <c r="Q679" s="59"/>
      <c r="R679" s="59"/>
      <c r="S679" s="59"/>
      <c r="T679" s="59"/>
      <c r="U679" s="59"/>
      <c r="V679" s="59"/>
      <c r="W679" s="59"/>
      <c r="X679" s="59"/>
      <c r="Y679" s="59"/>
      <c r="Z679" s="59"/>
    </row>
    <row r="680" spans="1:26" ht="15.75" customHeight="1" x14ac:dyDescent="0.25">
      <c r="A680" s="59"/>
      <c r="B680" s="59"/>
      <c r="C680" s="59"/>
      <c r="D680" s="60"/>
      <c r="E680" s="60"/>
      <c r="F680" s="60"/>
      <c r="G680" s="60"/>
      <c r="H680" s="60"/>
      <c r="I680" s="60"/>
      <c r="J680" s="60"/>
      <c r="K680" s="59"/>
      <c r="L680" s="59"/>
      <c r="M680" s="59"/>
      <c r="N680" s="59"/>
      <c r="O680" s="59"/>
      <c r="P680" s="59"/>
      <c r="Q680" s="59"/>
      <c r="R680" s="59"/>
      <c r="S680" s="59"/>
      <c r="T680" s="59"/>
      <c r="U680" s="59"/>
      <c r="V680" s="59"/>
      <c r="W680" s="59"/>
      <c r="X680" s="59"/>
      <c r="Y680" s="59"/>
      <c r="Z680" s="59"/>
    </row>
    <row r="681" spans="1:26" ht="15.75" customHeight="1" x14ac:dyDescent="0.25">
      <c r="A681" s="59"/>
      <c r="B681" s="59"/>
      <c r="C681" s="59"/>
      <c r="D681" s="60"/>
      <c r="E681" s="60"/>
      <c r="F681" s="60"/>
      <c r="G681" s="60"/>
      <c r="H681" s="60"/>
      <c r="I681" s="60"/>
      <c r="J681" s="60"/>
      <c r="K681" s="59"/>
      <c r="L681" s="59"/>
      <c r="M681" s="59"/>
      <c r="N681" s="59"/>
      <c r="O681" s="59"/>
      <c r="P681" s="59"/>
      <c r="Q681" s="59"/>
      <c r="R681" s="59"/>
      <c r="S681" s="59"/>
      <c r="T681" s="59"/>
      <c r="U681" s="59"/>
      <c r="V681" s="59"/>
      <c r="W681" s="59"/>
      <c r="X681" s="59"/>
      <c r="Y681" s="59"/>
      <c r="Z681" s="59"/>
    </row>
    <row r="682" spans="1:26" ht="15.75" customHeight="1" x14ac:dyDescent="0.25">
      <c r="A682" s="59"/>
      <c r="B682" s="59"/>
      <c r="C682" s="59"/>
      <c r="D682" s="60"/>
      <c r="E682" s="60"/>
      <c r="F682" s="60"/>
      <c r="G682" s="60"/>
      <c r="H682" s="60"/>
      <c r="I682" s="60"/>
      <c r="J682" s="60"/>
      <c r="K682" s="59"/>
      <c r="L682" s="59"/>
      <c r="M682" s="59"/>
      <c r="N682" s="59"/>
      <c r="O682" s="59"/>
      <c r="P682" s="59"/>
      <c r="Q682" s="59"/>
      <c r="R682" s="59"/>
      <c r="S682" s="59"/>
      <c r="T682" s="59"/>
      <c r="U682" s="59"/>
      <c r="V682" s="59"/>
      <c r="W682" s="59"/>
      <c r="X682" s="59"/>
      <c r="Y682" s="59"/>
      <c r="Z682" s="59"/>
    </row>
    <row r="683" spans="1:26" ht="15.75" customHeight="1" x14ac:dyDescent="0.25">
      <c r="A683" s="59"/>
      <c r="B683" s="59"/>
      <c r="C683" s="59"/>
      <c r="D683" s="60"/>
      <c r="E683" s="60"/>
      <c r="F683" s="60"/>
      <c r="G683" s="60"/>
      <c r="H683" s="60"/>
      <c r="I683" s="60"/>
      <c r="J683" s="60"/>
      <c r="K683" s="59"/>
      <c r="L683" s="59"/>
      <c r="M683" s="59"/>
      <c r="N683" s="59"/>
      <c r="O683" s="59"/>
      <c r="P683" s="59"/>
      <c r="Q683" s="59"/>
      <c r="R683" s="59"/>
      <c r="S683" s="59"/>
      <c r="T683" s="59"/>
      <c r="U683" s="59"/>
      <c r="V683" s="59"/>
      <c r="W683" s="59"/>
      <c r="X683" s="59"/>
      <c r="Y683" s="59"/>
      <c r="Z683" s="59"/>
    </row>
    <row r="684" spans="1:26" ht="15.75" customHeight="1" x14ac:dyDescent="0.25">
      <c r="A684" s="59"/>
      <c r="B684" s="59"/>
      <c r="C684" s="59"/>
      <c r="D684" s="60"/>
      <c r="E684" s="60"/>
      <c r="F684" s="60"/>
      <c r="G684" s="60"/>
      <c r="H684" s="60"/>
      <c r="I684" s="60"/>
      <c r="J684" s="60"/>
      <c r="K684" s="59"/>
      <c r="L684" s="59"/>
      <c r="M684" s="59"/>
      <c r="N684" s="59"/>
      <c r="O684" s="59"/>
      <c r="P684" s="59"/>
      <c r="Q684" s="59"/>
      <c r="R684" s="59"/>
      <c r="S684" s="59"/>
      <c r="T684" s="59"/>
      <c r="U684" s="59"/>
      <c r="V684" s="59"/>
      <c r="W684" s="59"/>
      <c r="X684" s="59"/>
      <c r="Y684" s="59"/>
      <c r="Z684" s="59"/>
    </row>
    <row r="685" spans="1:26" ht="15.75" customHeight="1" x14ac:dyDescent="0.25">
      <c r="A685" s="59"/>
      <c r="B685" s="59"/>
      <c r="C685" s="59"/>
      <c r="D685" s="60"/>
      <c r="E685" s="60"/>
      <c r="F685" s="60"/>
      <c r="G685" s="60"/>
      <c r="H685" s="60"/>
      <c r="I685" s="60"/>
      <c r="J685" s="60"/>
      <c r="K685" s="59"/>
      <c r="L685" s="59"/>
      <c r="M685" s="59"/>
      <c r="N685" s="59"/>
      <c r="O685" s="59"/>
      <c r="P685" s="59"/>
      <c r="Q685" s="59"/>
      <c r="R685" s="59"/>
      <c r="S685" s="59"/>
      <c r="T685" s="59"/>
      <c r="U685" s="59"/>
      <c r="V685" s="59"/>
      <c r="W685" s="59"/>
      <c r="X685" s="59"/>
      <c r="Y685" s="59"/>
      <c r="Z685" s="59"/>
    </row>
    <row r="686" spans="1:26" ht="15.75" customHeight="1" x14ac:dyDescent="0.25">
      <c r="A686" s="59"/>
      <c r="B686" s="59"/>
      <c r="C686" s="59"/>
      <c r="D686" s="60"/>
      <c r="E686" s="60"/>
      <c r="F686" s="60"/>
      <c r="G686" s="60"/>
      <c r="H686" s="60"/>
      <c r="I686" s="60"/>
      <c r="J686" s="60"/>
      <c r="K686" s="59"/>
      <c r="L686" s="59"/>
      <c r="M686" s="59"/>
      <c r="N686" s="59"/>
      <c r="O686" s="59"/>
      <c r="P686" s="59"/>
      <c r="Q686" s="59"/>
      <c r="R686" s="59"/>
      <c r="S686" s="59"/>
      <c r="T686" s="59"/>
      <c r="U686" s="59"/>
      <c r="V686" s="59"/>
      <c r="W686" s="59"/>
      <c r="X686" s="59"/>
      <c r="Y686" s="59"/>
      <c r="Z686" s="59"/>
    </row>
    <row r="687" spans="1:26" ht="15.75" customHeight="1" x14ac:dyDescent="0.25">
      <c r="A687" s="59"/>
      <c r="B687" s="59"/>
      <c r="C687" s="59"/>
      <c r="D687" s="60"/>
      <c r="E687" s="60"/>
      <c r="F687" s="60"/>
      <c r="G687" s="60"/>
      <c r="H687" s="60"/>
      <c r="I687" s="60"/>
      <c r="J687" s="60"/>
      <c r="K687" s="59"/>
      <c r="L687" s="59"/>
      <c r="M687" s="59"/>
      <c r="N687" s="59"/>
      <c r="O687" s="59"/>
      <c r="P687" s="59"/>
      <c r="Q687" s="59"/>
      <c r="R687" s="59"/>
      <c r="S687" s="59"/>
      <c r="T687" s="59"/>
      <c r="U687" s="59"/>
      <c r="V687" s="59"/>
      <c r="W687" s="59"/>
      <c r="X687" s="59"/>
      <c r="Y687" s="59"/>
      <c r="Z687" s="59"/>
    </row>
    <row r="688" spans="1:26" ht="15.75" customHeight="1" x14ac:dyDescent="0.25">
      <c r="A688" s="59"/>
      <c r="B688" s="59"/>
      <c r="C688" s="59"/>
      <c r="D688" s="60"/>
      <c r="E688" s="60"/>
      <c r="F688" s="60"/>
      <c r="G688" s="60"/>
      <c r="H688" s="60"/>
      <c r="I688" s="60"/>
      <c r="J688" s="60"/>
      <c r="K688" s="59"/>
      <c r="L688" s="59"/>
      <c r="M688" s="59"/>
      <c r="N688" s="59"/>
      <c r="O688" s="59"/>
      <c r="P688" s="59"/>
      <c r="Q688" s="59"/>
      <c r="R688" s="59"/>
      <c r="S688" s="59"/>
      <c r="T688" s="59"/>
      <c r="U688" s="59"/>
      <c r="V688" s="59"/>
      <c r="W688" s="59"/>
      <c r="X688" s="59"/>
      <c r="Y688" s="59"/>
      <c r="Z688" s="59"/>
    </row>
    <row r="689" spans="1:26" ht="15.75" customHeight="1" x14ac:dyDescent="0.25">
      <c r="A689" s="59"/>
      <c r="B689" s="59"/>
      <c r="C689" s="59"/>
      <c r="D689" s="60"/>
      <c r="E689" s="60"/>
      <c r="F689" s="60"/>
      <c r="G689" s="60"/>
      <c r="H689" s="60"/>
      <c r="I689" s="60"/>
      <c r="J689" s="60"/>
      <c r="K689" s="59"/>
      <c r="L689" s="59"/>
      <c r="M689" s="59"/>
      <c r="N689" s="59"/>
      <c r="O689" s="59"/>
      <c r="P689" s="59"/>
      <c r="Q689" s="59"/>
      <c r="R689" s="59"/>
      <c r="S689" s="59"/>
      <c r="T689" s="59"/>
      <c r="U689" s="59"/>
      <c r="V689" s="59"/>
      <c r="W689" s="59"/>
      <c r="X689" s="59"/>
      <c r="Y689" s="59"/>
      <c r="Z689" s="59"/>
    </row>
    <row r="690" spans="1:26" ht="15.75" customHeight="1" x14ac:dyDescent="0.25">
      <c r="A690" s="59"/>
      <c r="B690" s="59"/>
      <c r="C690" s="59"/>
      <c r="D690" s="60"/>
      <c r="E690" s="60"/>
      <c r="F690" s="60"/>
      <c r="G690" s="60"/>
      <c r="H690" s="60"/>
      <c r="I690" s="60"/>
      <c r="J690" s="60"/>
      <c r="K690" s="59"/>
      <c r="L690" s="59"/>
      <c r="M690" s="59"/>
      <c r="N690" s="59"/>
      <c r="O690" s="59"/>
      <c r="P690" s="59"/>
      <c r="Q690" s="59"/>
      <c r="R690" s="59"/>
      <c r="S690" s="59"/>
      <c r="T690" s="59"/>
      <c r="U690" s="59"/>
      <c r="V690" s="59"/>
      <c r="W690" s="59"/>
      <c r="X690" s="59"/>
      <c r="Y690" s="59"/>
      <c r="Z690" s="59"/>
    </row>
    <row r="691" spans="1:26" ht="15.75" customHeight="1" x14ac:dyDescent="0.25">
      <c r="A691" s="59"/>
      <c r="B691" s="59"/>
      <c r="C691" s="59"/>
      <c r="D691" s="60"/>
      <c r="E691" s="60"/>
      <c r="F691" s="60"/>
      <c r="G691" s="60"/>
      <c r="H691" s="60"/>
      <c r="I691" s="60"/>
      <c r="J691" s="60"/>
      <c r="K691" s="59"/>
      <c r="L691" s="59"/>
      <c r="M691" s="59"/>
      <c r="N691" s="59"/>
      <c r="O691" s="59"/>
      <c r="P691" s="59"/>
      <c r="Q691" s="59"/>
      <c r="R691" s="59"/>
      <c r="S691" s="59"/>
      <c r="T691" s="59"/>
      <c r="U691" s="59"/>
      <c r="V691" s="59"/>
      <c r="W691" s="59"/>
      <c r="X691" s="59"/>
      <c r="Y691" s="59"/>
      <c r="Z691" s="59"/>
    </row>
    <row r="692" spans="1:26" ht="15.75" customHeight="1" x14ac:dyDescent="0.25">
      <c r="A692" s="59"/>
      <c r="B692" s="59"/>
      <c r="C692" s="59"/>
      <c r="D692" s="60"/>
      <c r="E692" s="60"/>
      <c r="F692" s="60"/>
      <c r="G692" s="60"/>
      <c r="H692" s="60"/>
      <c r="I692" s="60"/>
      <c r="J692" s="60"/>
      <c r="K692" s="59"/>
      <c r="L692" s="59"/>
      <c r="M692" s="59"/>
      <c r="N692" s="59"/>
      <c r="O692" s="59"/>
      <c r="P692" s="59"/>
      <c r="Q692" s="59"/>
      <c r="R692" s="59"/>
      <c r="S692" s="59"/>
      <c r="T692" s="59"/>
      <c r="U692" s="59"/>
      <c r="V692" s="59"/>
      <c r="W692" s="59"/>
      <c r="X692" s="59"/>
      <c r="Y692" s="59"/>
      <c r="Z692" s="59"/>
    </row>
    <row r="693" spans="1:26" ht="15.75" customHeight="1" x14ac:dyDescent="0.25">
      <c r="A693" s="59"/>
      <c r="B693" s="59"/>
      <c r="C693" s="59"/>
      <c r="D693" s="60"/>
      <c r="E693" s="60"/>
      <c r="F693" s="60"/>
      <c r="G693" s="60"/>
      <c r="H693" s="60"/>
      <c r="I693" s="60"/>
      <c r="J693" s="60"/>
      <c r="K693" s="59"/>
      <c r="L693" s="59"/>
      <c r="M693" s="59"/>
      <c r="N693" s="59"/>
      <c r="O693" s="59"/>
      <c r="P693" s="59"/>
      <c r="Q693" s="59"/>
      <c r="R693" s="59"/>
      <c r="S693" s="59"/>
      <c r="T693" s="59"/>
      <c r="U693" s="59"/>
      <c r="V693" s="59"/>
      <c r="W693" s="59"/>
      <c r="X693" s="59"/>
      <c r="Y693" s="59"/>
      <c r="Z693" s="59"/>
    </row>
    <row r="694" spans="1:26" ht="15.75" customHeight="1" x14ac:dyDescent="0.25">
      <c r="A694" s="59"/>
      <c r="B694" s="59"/>
      <c r="C694" s="59"/>
      <c r="D694" s="60"/>
      <c r="E694" s="60"/>
      <c r="F694" s="60"/>
      <c r="G694" s="60"/>
      <c r="H694" s="60"/>
      <c r="I694" s="60"/>
      <c r="J694" s="60"/>
      <c r="K694" s="59"/>
      <c r="L694" s="59"/>
      <c r="M694" s="59"/>
      <c r="N694" s="59"/>
      <c r="O694" s="59"/>
      <c r="P694" s="59"/>
      <c r="Q694" s="59"/>
      <c r="R694" s="59"/>
      <c r="S694" s="59"/>
      <c r="T694" s="59"/>
      <c r="U694" s="59"/>
      <c r="V694" s="59"/>
      <c r="W694" s="59"/>
      <c r="X694" s="59"/>
      <c r="Y694" s="59"/>
      <c r="Z694" s="59"/>
    </row>
    <row r="695" spans="1:26" ht="15.75" customHeight="1" x14ac:dyDescent="0.25">
      <c r="A695" s="59"/>
      <c r="B695" s="59"/>
      <c r="C695" s="59"/>
      <c r="D695" s="60"/>
      <c r="E695" s="60"/>
      <c r="F695" s="60"/>
      <c r="G695" s="60"/>
      <c r="H695" s="60"/>
      <c r="I695" s="60"/>
      <c r="J695" s="60"/>
      <c r="K695" s="59"/>
      <c r="L695" s="59"/>
      <c r="M695" s="59"/>
      <c r="N695" s="59"/>
      <c r="O695" s="59"/>
      <c r="P695" s="59"/>
      <c r="Q695" s="59"/>
      <c r="R695" s="59"/>
      <c r="S695" s="59"/>
      <c r="T695" s="59"/>
      <c r="U695" s="59"/>
      <c r="V695" s="59"/>
      <c r="W695" s="59"/>
      <c r="X695" s="59"/>
      <c r="Y695" s="59"/>
      <c r="Z695" s="59"/>
    </row>
    <row r="696" spans="1:26" ht="15.75" customHeight="1" x14ac:dyDescent="0.25">
      <c r="A696" s="59"/>
      <c r="B696" s="59"/>
      <c r="C696" s="59"/>
      <c r="D696" s="60"/>
      <c r="E696" s="60"/>
      <c r="F696" s="60"/>
      <c r="G696" s="60"/>
      <c r="H696" s="60"/>
      <c r="I696" s="60"/>
      <c r="J696" s="60"/>
      <c r="K696" s="59"/>
      <c r="L696" s="59"/>
      <c r="M696" s="59"/>
      <c r="N696" s="59"/>
      <c r="O696" s="59"/>
      <c r="P696" s="59"/>
      <c r="Q696" s="59"/>
      <c r="R696" s="59"/>
      <c r="S696" s="59"/>
      <c r="T696" s="59"/>
      <c r="U696" s="59"/>
      <c r="V696" s="59"/>
      <c r="W696" s="59"/>
      <c r="X696" s="59"/>
      <c r="Y696" s="59"/>
      <c r="Z696" s="59"/>
    </row>
    <row r="697" spans="1:26" ht="15.75" customHeight="1" x14ac:dyDescent="0.25">
      <c r="A697" s="59"/>
      <c r="B697" s="59"/>
      <c r="C697" s="59"/>
      <c r="D697" s="60"/>
      <c r="E697" s="60"/>
      <c r="F697" s="60"/>
      <c r="G697" s="60"/>
      <c r="H697" s="60"/>
      <c r="I697" s="60"/>
      <c r="J697" s="60"/>
      <c r="K697" s="59"/>
      <c r="L697" s="59"/>
      <c r="M697" s="59"/>
      <c r="N697" s="59"/>
      <c r="O697" s="59"/>
      <c r="P697" s="59"/>
      <c r="Q697" s="59"/>
      <c r="R697" s="59"/>
      <c r="S697" s="59"/>
      <c r="T697" s="59"/>
      <c r="U697" s="59"/>
      <c r="V697" s="59"/>
      <c r="W697" s="59"/>
      <c r="X697" s="59"/>
      <c r="Y697" s="59"/>
      <c r="Z697" s="59"/>
    </row>
    <row r="698" spans="1:26" ht="15.75" customHeight="1" x14ac:dyDescent="0.25">
      <c r="A698" s="59"/>
      <c r="B698" s="59"/>
      <c r="C698" s="59"/>
      <c r="D698" s="60"/>
      <c r="E698" s="60"/>
      <c r="F698" s="60"/>
      <c r="G698" s="60"/>
      <c r="H698" s="60"/>
      <c r="I698" s="60"/>
      <c r="J698" s="60"/>
      <c r="K698" s="59"/>
      <c r="L698" s="59"/>
      <c r="M698" s="59"/>
      <c r="N698" s="59"/>
      <c r="O698" s="59"/>
      <c r="P698" s="59"/>
      <c r="Q698" s="59"/>
      <c r="R698" s="59"/>
      <c r="S698" s="59"/>
      <c r="T698" s="59"/>
      <c r="U698" s="59"/>
      <c r="V698" s="59"/>
      <c r="W698" s="59"/>
      <c r="X698" s="59"/>
      <c r="Y698" s="59"/>
      <c r="Z698" s="59"/>
    </row>
    <row r="699" spans="1:26" ht="15.75" customHeight="1" x14ac:dyDescent="0.25">
      <c r="A699" s="59"/>
      <c r="B699" s="59"/>
      <c r="C699" s="59"/>
      <c r="D699" s="60"/>
      <c r="E699" s="60"/>
      <c r="F699" s="60"/>
      <c r="G699" s="60"/>
      <c r="H699" s="60"/>
      <c r="I699" s="60"/>
      <c r="J699" s="60"/>
      <c r="K699" s="59"/>
      <c r="L699" s="59"/>
      <c r="M699" s="59"/>
      <c r="N699" s="59"/>
      <c r="O699" s="59"/>
      <c r="P699" s="59"/>
      <c r="Q699" s="59"/>
      <c r="R699" s="59"/>
      <c r="S699" s="59"/>
      <c r="T699" s="59"/>
      <c r="U699" s="59"/>
      <c r="V699" s="59"/>
      <c r="W699" s="59"/>
      <c r="X699" s="59"/>
      <c r="Y699" s="59"/>
      <c r="Z699" s="59"/>
    </row>
    <row r="700" spans="1:26" ht="15.75" customHeight="1" x14ac:dyDescent="0.25">
      <c r="A700" s="59"/>
      <c r="B700" s="59"/>
      <c r="C700" s="59"/>
      <c r="D700" s="60"/>
      <c r="E700" s="60"/>
      <c r="F700" s="60"/>
      <c r="G700" s="60"/>
      <c r="H700" s="60"/>
      <c r="I700" s="60"/>
      <c r="J700" s="60"/>
      <c r="K700" s="59"/>
      <c r="L700" s="59"/>
      <c r="M700" s="59"/>
      <c r="N700" s="59"/>
      <c r="O700" s="59"/>
      <c r="P700" s="59"/>
      <c r="Q700" s="59"/>
      <c r="R700" s="59"/>
      <c r="S700" s="59"/>
      <c r="T700" s="59"/>
      <c r="U700" s="59"/>
      <c r="V700" s="59"/>
      <c r="W700" s="59"/>
      <c r="X700" s="59"/>
      <c r="Y700" s="59"/>
      <c r="Z700" s="59"/>
    </row>
    <row r="701" spans="1:26" ht="15.75" customHeight="1" x14ac:dyDescent="0.25">
      <c r="A701" s="59"/>
      <c r="B701" s="59"/>
      <c r="C701" s="59"/>
      <c r="D701" s="60"/>
      <c r="E701" s="60"/>
      <c r="F701" s="60"/>
      <c r="G701" s="60"/>
      <c r="H701" s="60"/>
      <c r="I701" s="60"/>
      <c r="J701" s="60"/>
      <c r="K701" s="59"/>
      <c r="L701" s="59"/>
      <c r="M701" s="59"/>
      <c r="N701" s="59"/>
      <c r="O701" s="59"/>
      <c r="P701" s="59"/>
      <c r="Q701" s="59"/>
      <c r="R701" s="59"/>
      <c r="S701" s="59"/>
      <c r="T701" s="59"/>
      <c r="U701" s="59"/>
      <c r="V701" s="59"/>
      <c r="W701" s="59"/>
      <c r="X701" s="59"/>
      <c r="Y701" s="59"/>
      <c r="Z701" s="59"/>
    </row>
    <row r="702" spans="1:26" ht="15.75" customHeight="1" x14ac:dyDescent="0.25">
      <c r="A702" s="59"/>
      <c r="B702" s="59"/>
      <c r="C702" s="59"/>
      <c r="D702" s="60"/>
      <c r="E702" s="60"/>
      <c r="F702" s="60"/>
      <c r="G702" s="60"/>
      <c r="H702" s="60"/>
      <c r="I702" s="60"/>
      <c r="J702" s="60"/>
      <c r="K702" s="59"/>
      <c r="L702" s="59"/>
      <c r="M702" s="59"/>
      <c r="N702" s="59"/>
      <c r="O702" s="59"/>
      <c r="P702" s="59"/>
      <c r="Q702" s="59"/>
      <c r="R702" s="59"/>
      <c r="S702" s="59"/>
      <c r="T702" s="59"/>
      <c r="U702" s="59"/>
      <c r="V702" s="59"/>
      <c r="W702" s="59"/>
      <c r="X702" s="59"/>
      <c r="Y702" s="59"/>
      <c r="Z702" s="59"/>
    </row>
    <row r="703" spans="1:26" ht="15.75" customHeight="1" x14ac:dyDescent="0.25">
      <c r="A703" s="59"/>
      <c r="B703" s="59"/>
      <c r="C703" s="59"/>
      <c r="D703" s="60"/>
      <c r="E703" s="60"/>
      <c r="F703" s="60"/>
      <c r="G703" s="60"/>
      <c r="H703" s="60"/>
      <c r="I703" s="60"/>
      <c r="J703" s="60"/>
      <c r="K703" s="59"/>
      <c r="L703" s="59"/>
      <c r="M703" s="59"/>
      <c r="N703" s="59"/>
      <c r="O703" s="59"/>
      <c r="P703" s="59"/>
      <c r="Q703" s="59"/>
      <c r="R703" s="59"/>
      <c r="S703" s="59"/>
      <c r="T703" s="59"/>
      <c r="U703" s="59"/>
      <c r="V703" s="59"/>
      <c r="W703" s="59"/>
      <c r="X703" s="59"/>
      <c r="Y703" s="59"/>
      <c r="Z703" s="59"/>
    </row>
    <row r="704" spans="1:26" ht="15.75" customHeight="1" x14ac:dyDescent="0.25">
      <c r="A704" s="59"/>
      <c r="B704" s="59"/>
      <c r="C704" s="59"/>
      <c r="D704" s="60"/>
      <c r="E704" s="60"/>
      <c r="F704" s="60"/>
      <c r="G704" s="60"/>
      <c r="H704" s="60"/>
      <c r="I704" s="60"/>
      <c r="J704" s="60"/>
      <c r="K704" s="59"/>
      <c r="L704" s="59"/>
      <c r="M704" s="59"/>
      <c r="N704" s="59"/>
      <c r="O704" s="59"/>
      <c r="P704" s="59"/>
      <c r="Q704" s="59"/>
      <c r="R704" s="59"/>
      <c r="S704" s="59"/>
      <c r="T704" s="59"/>
      <c r="U704" s="59"/>
      <c r="V704" s="59"/>
      <c r="W704" s="59"/>
      <c r="X704" s="59"/>
      <c r="Y704" s="59"/>
      <c r="Z704" s="59"/>
    </row>
    <row r="705" spans="1:26" ht="15.75" customHeight="1" x14ac:dyDescent="0.25">
      <c r="A705" s="59"/>
      <c r="B705" s="59"/>
      <c r="C705" s="59"/>
      <c r="D705" s="60"/>
      <c r="E705" s="60"/>
      <c r="F705" s="60"/>
      <c r="G705" s="60"/>
      <c r="H705" s="60"/>
      <c r="I705" s="60"/>
      <c r="J705" s="60"/>
      <c r="K705" s="59"/>
      <c r="L705" s="59"/>
      <c r="M705" s="59"/>
      <c r="N705" s="59"/>
      <c r="O705" s="59"/>
      <c r="P705" s="59"/>
      <c r="Q705" s="59"/>
      <c r="R705" s="59"/>
      <c r="S705" s="59"/>
      <c r="T705" s="59"/>
      <c r="U705" s="59"/>
      <c r="V705" s="59"/>
      <c r="W705" s="59"/>
      <c r="X705" s="59"/>
      <c r="Y705" s="59"/>
      <c r="Z705" s="59"/>
    </row>
    <row r="706" spans="1:26" ht="15.75" customHeight="1" x14ac:dyDescent="0.25">
      <c r="A706" s="59"/>
      <c r="B706" s="59"/>
      <c r="C706" s="59"/>
      <c r="D706" s="60"/>
      <c r="E706" s="60"/>
      <c r="F706" s="60"/>
      <c r="G706" s="60"/>
      <c r="H706" s="60"/>
      <c r="I706" s="60"/>
      <c r="J706" s="60"/>
      <c r="K706" s="59"/>
      <c r="L706" s="59"/>
      <c r="M706" s="59"/>
      <c r="N706" s="59"/>
      <c r="O706" s="59"/>
      <c r="P706" s="59"/>
      <c r="Q706" s="59"/>
      <c r="R706" s="59"/>
      <c r="S706" s="59"/>
      <c r="T706" s="59"/>
      <c r="U706" s="59"/>
      <c r="V706" s="59"/>
      <c r="W706" s="59"/>
      <c r="X706" s="59"/>
      <c r="Y706" s="59"/>
      <c r="Z706" s="59"/>
    </row>
    <row r="707" spans="1:26" ht="15.75" customHeight="1" x14ac:dyDescent="0.25">
      <c r="A707" s="59"/>
      <c r="B707" s="59"/>
      <c r="C707" s="59"/>
      <c r="D707" s="60"/>
      <c r="E707" s="60"/>
      <c r="F707" s="60"/>
      <c r="G707" s="60"/>
      <c r="H707" s="60"/>
      <c r="I707" s="60"/>
      <c r="J707" s="60"/>
      <c r="K707" s="59"/>
      <c r="L707" s="59"/>
      <c r="M707" s="59"/>
      <c r="N707" s="59"/>
      <c r="O707" s="59"/>
      <c r="P707" s="59"/>
      <c r="Q707" s="59"/>
      <c r="R707" s="59"/>
      <c r="S707" s="59"/>
      <c r="T707" s="59"/>
      <c r="U707" s="59"/>
      <c r="V707" s="59"/>
      <c r="W707" s="59"/>
      <c r="X707" s="59"/>
      <c r="Y707" s="59"/>
      <c r="Z707" s="59"/>
    </row>
    <row r="708" spans="1:26" ht="15.75" customHeight="1" x14ac:dyDescent="0.25">
      <c r="A708" s="59"/>
      <c r="B708" s="59"/>
      <c r="C708" s="59"/>
      <c r="D708" s="60"/>
      <c r="E708" s="60"/>
      <c r="F708" s="60"/>
      <c r="G708" s="60"/>
      <c r="H708" s="60"/>
      <c r="I708" s="60"/>
      <c r="J708" s="60"/>
      <c r="K708" s="59"/>
      <c r="L708" s="59"/>
      <c r="M708" s="59"/>
      <c r="N708" s="59"/>
      <c r="O708" s="59"/>
      <c r="P708" s="59"/>
      <c r="Q708" s="59"/>
      <c r="R708" s="59"/>
      <c r="S708" s="59"/>
      <c r="T708" s="59"/>
      <c r="U708" s="59"/>
      <c r="V708" s="59"/>
      <c r="W708" s="59"/>
      <c r="X708" s="59"/>
      <c r="Y708" s="59"/>
      <c r="Z708" s="59"/>
    </row>
    <row r="709" spans="1:26" ht="15.75" customHeight="1" x14ac:dyDescent="0.25">
      <c r="A709" s="59"/>
      <c r="B709" s="59"/>
      <c r="C709" s="59"/>
      <c r="D709" s="60"/>
      <c r="E709" s="60"/>
      <c r="F709" s="60"/>
      <c r="G709" s="60"/>
      <c r="H709" s="60"/>
      <c r="I709" s="60"/>
      <c r="J709" s="60"/>
      <c r="K709" s="59"/>
      <c r="L709" s="59"/>
      <c r="M709" s="59"/>
      <c r="N709" s="59"/>
      <c r="O709" s="59"/>
      <c r="P709" s="59"/>
      <c r="Q709" s="59"/>
      <c r="R709" s="59"/>
      <c r="S709" s="59"/>
      <c r="T709" s="59"/>
      <c r="U709" s="59"/>
      <c r="V709" s="59"/>
      <c r="W709" s="59"/>
      <c r="X709" s="59"/>
      <c r="Y709" s="59"/>
      <c r="Z709" s="59"/>
    </row>
    <row r="710" spans="1:26" ht="15.75" customHeight="1" x14ac:dyDescent="0.25">
      <c r="A710" s="59"/>
      <c r="B710" s="59"/>
      <c r="C710" s="59"/>
      <c r="D710" s="60"/>
      <c r="E710" s="60"/>
      <c r="F710" s="60"/>
      <c r="G710" s="60"/>
      <c r="H710" s="60"/>
      <c r="I710" s="60"/>
      <c r="J710" s="60"/>
      <c r="K710" s="59"/>
      <c r="L710" s="59"/>
      <c r="M710" s="59"/>
      <c r="N710" s="59"/>
      <c r="O710" s="59"/>
      <c r="P710" s="59"/>
      <c r="Q710" s="59"/>
      <c r="R710" s="59"/>
      <c r="S710" s="59"/>
      <c r="T710" s="59"/>
      <c r="U710" s="59"/>
      <c r="V710" s="59"/>
      <c r="W710" s="59"/>
      <c r="X710" s="59"/>
      <c r="Y710" s="59"/>
      <c r="Z710" s="59"/>
    </row>
    <row r="711" spans="1:26" ht="15.75" customHeight="1" x14ac:dyDescent="0.25">
      <c r="A711" s="59"/>
      <c r="B711" s="59"/>
      <c r="C711" s="59"/>
      <c r="D711" s="60"/>
      <c r="E711" s="60"/>
      <c r="F711" s="60"/>
      <c r="G711" s="60"/>
      <c r="H711" s="60"/>
      <c r="I711" s="60"/>
      <c r="J711" s="60"/>
      <c r="K711" s="59"/>
      <c r="L711" s="59"/>
      <c r="M711" s="59"/>
      <c r="N711" s="59"/>
      <c r="O711" s="59"/>
      <c r="P711" s="59"/>
      <c r="Q711" s="59"/>
      <c r="R711" s="59"/>
      <c r="S711" s="59"/>
      <c r="T711" s="59"/>
      <c r="U711" s="59"/>
      <c r="V711" s="59"/>
      <c r="W711" s="59"/>
      <c r="X711" s="59"/>
      <c r="Y711" s="59"/>
      <c r="Z711" s="59"/>
    </row>
    <row r="712" spans="1:26" ht="15.75" customHeight="1" x14ac:dyDescent="0.25">
      <c r="A712" s="59"/>
      <c r="B712" s="59"/>
      <c r="C712" s="59"/>
      <c r="D712" s="60"/>
      <c r="E712" s="60"/>
      <c r="F712" s="60"/>
      <c r="G712" s="60"/>
      <c r="H712" s="60"/>
      <c r="I712" s="60"/>
      <c r="J712" s="60"/>
      <c r="K712" s="59"/>
      <c r="L712" s="59"/>
      <c r="M712" s="59"/>
      <c r="N712" s="59"/>
      <c r="O712" s="59"/>
      <c r="P712" s="59"/>
      <c r="Q712" s="59"/>
      <c r="R712" s="59"/>
      <c r="S712" s="59"/>
      <c r="T712" s="59"/>
      <c r="U712" s="59"/>
      <c r="V712" s="59"/>
      <c r="W712" s="59"/>
      <c r="X712" s="59"/>
      <c r="Y712" s="59"/>
      <c r="Z712" s="59"/>
    </row>
    <row r="713" spans="1:26" ht="15.75" customHeight="1" x14ac:dyDescent="0.25">
      <c r="A713" s="59"/>
      <c r="B713" s="59"/>
      <c r="C713" s="59"/>
      <c r="D713" s="60"/>
      <c r="E713" s="60"/>
      <c r="F713" s="60"/>
      <c r="G713" s="60"/>
      <c r="H713" s="60"/>
      <c r="I713" s="60"/>
      <c r="J713" s="60"/>
      <c r="K713" s="59"/>
      <c r="L713" s="59"/>
      <c r="M713" s="59"/>
      <c r="N713" s="59"/>
      <c r="O713" s="59"/>
      <c r="P713" s="59"/>
      <c r="Q713" s="59"/>
      <c r="R713" s="59"/>
      <c r="S713" s="59"/>
      <c r="T713" s="59"/>
      <c r="U713" s="59"/>
      <c r="V713" s="59"/>
      <c r="W713" s="59"/>
      <c r="X713" s="59"/>
      <c r="Y713" s="59"/>
      <c r="Z713" s="59"/>
    </row>
    <row r="714" spans="1:26" ht="15.75" customHeight="1" x14ac:dyDescent="0.25">
      <c r="A714" s="59"/>
      <c r="B714" s="59"/>
      <c r="C714" s="59"/>
      <c r="D714" s="60"/>
      <c r="E714" s="60"/>
      <c r="F714" s="60"/>
      <c r="G714" s="60"/>
      <c r="H714" s="60"/>
      <c r="I714" s="60"/>
      <c r="J714" s="60"/>
      <c r="K714" s="59"/>
      <c r="L714" s="59"/>
      <c r="M714" s="59"/>
      <c r="N714" s="59"/>
      <c r="O714" s="59"/>
      <c r="P714" s="59"/>
      <c r="Q714" s="59"/>
      <c r="R714" s="59"/>
      <c r="S714" s="59"/>
      <c r="T714" s="59"/>
      <c r="U714" s="59"/>
      <c r="V714" s="59"/>
      <c r="W714" s="59"/>
      <c r="X714" s="59"/>
      <c r="Y714" s="59"/>
      <c r="Z714" s="59"/>
    </row>
    <row r="715" spans="1:26" ht="15.75" customHeight="1" x14ac:dyDescent="0.25">
      <c r="A715" s="59"/>
      <c r="B715" s="59"/>
      <c r="C715" s="59"/>
      <c r="D715" s="60"/>
      <c r="E715" s="60"/>
      <c r="F715" s="60"/>
      <c r="G715" s="60"/>
      <c r="H715" s="60"/>
      <c r="I715" s="60"/>
      <c r="J715" s="60"/>
      <c r="K715" s="59"/>
      <c r="L715" s="59"/>
      <c r="M715" s="59"/>
      <c r="N715" s="59"/>
      <c r="O715" s="59"/>
      <c r="P715" s="59"/>
      <c r="Q715" s="59"/>
      <c r="R715" s="59"/>
      <c r="S715" s="59"/>
      <c r="T715" s="59"/>
      <c r="U715" s="59"/>
      <c r="V715" s="59"/>
      <c r="W715" s="59"/>
      <c r="X715" s="59"/>
      <c r="Y715" s="59"/>
      <c r="Z715" s="59"/>
    </row>
    <row r="716" spans="1:26" ht="15.75" customHeight="1" x14ac:dyDescent="0.25">
      <c r="A716" s="59"/>
      <c r="B716" s="59"/>
      <c r="C716" s="59"/>
      <c r="D716" s="60"/>
      <c r="E716" s="60"/>
      <c r="F716" s="60"/>
      <c r="G716" s="60"/>
      <c r="H716" s="60"/>
      <c r="I716" s="60"/>
      <c r="J716" s="60"/>
      <c r="K716" s="59"/>
      <c r="L716" s="59"/>
      <c r="M716" s="59"/>
      <c r="N716" s="59"/>
      <c r="O716" s="59"/>
      <c r="P716" s="59"/>
      <c r="Q716" s="59"/>
      <c r="R716" s="59"/>
      <c r="S716" s="59"/>
      <c r="T716" s="59"/>
      <c r="U716" s="59"/>
      <c r="V716" s="59"/>
      <c r="W716" s="59"/>
      <c r="X716" s="59"/>
      <c r="Y716" s="59"/>
      <c r="Z716" s="59"/>
    </row>
    <row r="717" spans="1:26" ht="15.75" customHeight="1" x14ac:dyDescent="0.25">
      <c r="A717" s="59"/>
      <c r="B717" s="59"/>
      <c r="C717" s="59"/>
      <c r="D717" s="60"/>
      <c r="E717" s="60"/>
      <c r="F717" s="60"/>
      <c r="G717" s="60"/>
      <c r="H717" s="60"/>
      <c r="I717" s="60"/>
      <c r="J717" s="60"/>
      <c r="K717" s="59"/>
      <c r="L717" s="59"/>
      <c r="M717" s="59"/>
      <c r="N717" s="59"/>
      <c r="O717" s="59"/>
      <c r="P717" s="59"/>
      <c r="Q717" s="59"/>
      <c r="R717" s="59"/>
      <c r="S717" s="59"/>
      <c r="T717" s="59"/>
      <c r="U717" s="59"/>
      <c r="V717" s="59"/>
      <c r="W717" s="59"/>
      <c r="X717" s="59"/>
      <c r="Y717" s="59"/>
      <c r="Z717" s="59"/>
    </row>
    <row r="718" spans="1:26" ht="15.75" customHeight="1" x14ac:dyDescent="0.25">
      <c r="A718" s="59"/>
      <c r="B718" s="59"/>
      <c r="C718" s="59"/>
      <c r="D718" s="60"/>
      <c r="E718" s="60"/>
      <c r="F718" s="60"/>
      <c r="G718" s="60"/>
      <c r="H718" s="60"/>
      <c r="I718" s="60"/>
      <c r="J718" s="60"/>
      <c r="K718" s="59"/>
      <c r="L718" s="59"/>
      <c r="M718" s="59"/>
      <c r="N718" s="59"/>
      <c r="O718" s="59"/>
      <c r="P718" s="59"/>
      <c r="Q718" s="59"/>
      <c r="R718" s="59"/>
      <c r="S718" s="59"/>
      <c r="T718" s="59"/>
      <c r="U718" s="59"/>
      <c r="V718" s="59"/>
      <c r="W718" s="59"/>
      <c r="X718" s="59"/>
      <c r="Y718" s="59"/>
      <c r="Z718" s="59"/>
    </row>
    <row r="719" spans="1:26" ht="15.75" customHeight="1" x14ac:dyDescent="0.25">
      <c r="A719" s="59"/>
      <c r="B719" s="59"/>
      <c r="C719" s="59"/>
      <c r="D719" s="60"/>
      <c r="E719" s="60"/>
      <c r="F719" s="60"/>
      <c r="G719" s="60"/>
      <c r="H719" s="60"/>
      <c r="I719" s="60"/>
      <c r="J719" s="60"/>
      <c r="K719" s="59"/>
      <c r="L719" s="59"/>
      <c r="M719" s="59"/>
      <c r="N719" s="59"/>
      <c r="O719" s="59"/>
      <c r="P719" s="59"/>
      <c r="Q719" s="59"/>
      <c r="R719" s="59"/>
      <c r="S719" s="59"/>
      <c r="T719" s="59"/>
      <c r="U719" s="59"/>
      <c r="V719" s="59"/>
      <c r="W719" s="59"/>
      <c r="X719" s="59"/>
      <c r="Y719" s="59"/>
      <c r="Z719" s="59"/>
    </row>
    <row r="720" spans="1:26" ht="15.75" customHeight="1" x14ac:dyDescent="0.25">
      <c r="A720" s="59"/>
      <c r="B720" s="59"/>
      <c r="C720" s="59"/>
      <c r="D720" s="60"/>
      <c r="E720" s="60"/>
      <c r="F720" s="60"/>
      <c r="G720" s="60"/>
      <c r="H720" s="60"/>
      <c r="I720" s="60"/>
      <c r="J720" s="60"/>
      <c r="K720" s="59"/>
      <c r="L720" s="59"/>
      <c r="M720" s="59"/>
      <c r="N720" s="59"/>
      <c r="O720" s="59"/>
      <c r="P720" s="59"/>
      <c r="Q720" s="59"/>
      <c r="R720" s="59"/>
      <c r="S720" s="59"/>
      <c r="T720" s="59"/>
      <c r="U720" s="59"/>
      <c r="V720" s="59"/>
      <c r="W720" s="59"/>
      <c r="X720" s="59"/>
      <c r="Y720" s="59"/>
      <c r="Z720" s="59"/>
    </row>
    <row r="721" spans="1:26" ht="15.75" customHeight="1" x14ac:dyDescent="0.25">
      <c r="A721" s="59"/>
      <c r="B721" s="59"/>
      <c r="C721" s="59"/>
      <c r="D721" s="60"/>
      <c r="E721" s="60"/>
      <c r="F721" s="60"/>
      <c r="G721" s="60"/>
      <c r="H721" s="60"/>
      <c r="I721" s="60"/>
      <c r="J721" s="60"/>
      <c r="K721" s="59"/>
      <c r="L721" s="59"/>
      <c r="M721" s="59"/>
      <c r="N721" s="59"/>
      <c r="O721" s="59"/>
      <c r="P721" s="59"/>
      <c r="Q721" s="59"/>
      <c r="R721" s="59"/>
      <c r="S721" s="59"/>
      <c r="T721" s="59"/>
      <c r="U721" s="59"/>
      <c r="V721" s="59"/>
      <c r="W721" s="59"/>
      <c r="X721" s="59"/>
      <c r="Y721" s="59"/>
      <c r="Z721" s="59"/>
    </row>
    <row r="722" spans="1:26" ht="15.75" customHeight="1" x14ac:dyDescent="0.25">
      <c r="A722" s="59"/>
      <c r="B722" s="59"/>
      <c r="C722" s="59"/>
      <c r="D722" s="60"/>
      <c r="E722" s="60"/>
      <c r="F722" s="60"/>
      <c r="G722" s="60"/>
      <c r="H722" s="60"/>
      <c r="I722" s="60"/>
      <c r="J722" s="60"/>
      <c r="K722" s="59"/>
      <c r="L722" s="59"/>
      <c r="M722" s="59"/>
      <c r="N722" s="59"/>
      <c r="O722" s="59"/>
      <c r="P722" s="59"/>
      <c r="Q722" s="59"/>
      <c r="R722" s="59"/>
      <c r="S722" s="59"/>
      <c r="T722" s="59"/>
      <c r="U722" s="59"/>
      <c r="V722" s="59"/>
      <c r="W722" s="59"/>
      <c r="X722" s="59"/>
      <c r="Y722" s="59"/>
      <c r="Z722" s="59"/>
    </row>
    <row r="723" spans="1:26" ht="15.75" customHeight="1" x14ac:dyDescent="0.25">
      <c r="A723" s="59"/>
      <c r="B723" s="59"/>
      <c r="C723" s="59"/>
      <c r="D723" s="60"/>
      <c r="E723" s="60"/>
      <c r="F723" s="60"/>
      <c r="G723" s="60"/>
      <c r="H723" s="60"/>
      <c r="I723" s="60"/>
      <c r="J723" s="60"/>
      <c r="K723" s="59"/>
      <c r="L723" s="59"/>
      <c r="M723" s="59"/>
      <c r="N723" s="59"/>
      <c r="O723" s="59"/>
      <c r="P723" s="59"/>
      <c r="Q723" s="59"/>
      <c r="R723" s="59"/>
      <c r="S723" s="59"/>
      <c r="T723" s="59"/>
      <c r="U723" s="59"/>
      <c r="V723" s="59"/>
      <c r="W723" s="59"/>
      <c r="X723" s="59"/>
      <c r="Y723" s="59"/>
      <c r="Z723" s="59"/>
    </row>
    <row r="724" spans="1:26" ht="15.75" customHeight="1" x14ac:dyDescent="0.25">
      <c r="A724" s="59"/>
      <c r="B724" s="59"/>
      <c r="C724" s="59"/>
      <c r="D724" s="60"/>
      <c r="E724" s="60"/>
      <c r="F724" s="60"/>
      <c r="G724" s="60"/>
      <c r="H724" s="60"/>
      <c r="I724" s="60"/>
      <c r="J724" s="60"/>
      <c r="K724" s="59"/>
      <c r="L724" s="59"/>
      <c r="M724" s="59"/>
      <c r="N724" s="59"/>
      <c r="O724" s="59"/>
      <c r="P724" s="59"/>
      <c r="Q724" s="59"/>
      <c r="R724" s="59"/>
      <c r="S724" s="59"/>
      <c r="T724" s="59"/>
      <c r="U724" s="59"/>
      <c r="V724" s="59"/>
      <c r="W724" s="59"/>
      <c r="X724" s="59"/>
      <c r="Y724" s="59"/>
      <c r="Z724" s="59"/>
    </row>
    <row r="725" spans="1:26" ht="15.75" customHeight="1" x14ac:dyDescent="0.25">
      <c r="A725" s="59"/>
      <c r="B725" s="59"/>
      <c r="C725" s="59"/>
      <c r="D725" s="60"/>
      <c r="E725" s="60"/>
      <c r="F725" s="60"/>
      <c r="G725" s="60"/>
      <c r="H725" s="60"/>
      <c r="I725" s="60"/>
      <c r="J725" s="60"/>
      <c r="K725" s="59"/>
      <c r="L725" s="59"/>
      <c r="M725" s="59"/>
      <c r="N725" s="59"/>
      <c r="O725" s="59"/>
      <c r="P725" s="59"/>
      <c r="Q725" s="59"/>
      <c r="R725" s="59"/>
      <c r="S725" s="59"/>
      <c r="T725" s="59"/>
      <c r="U725" s="59"/>
      <c r="V725" s="59"/>
      <c r="W725" s="59"/>
      <c r="X725" s="59"/>
      <c r="Y725" s="59"/>
      <c r="Z725" s="59"/>
    </row>
    <row r="726" spans="1:26" ht="15.75" customHeight="1" x14ac:dyDescent="0.25">
      <c r="A726" s="59"/>
      <c r="B726" s="59"/>
      <c r="C726" s="59"/>
      <c r="D726" s="60"/>
      <c r="E726" s="60"/>
      <c r="F726" s="60"/>
      <c r="G726" s="60"/>
      <c r="H726" s="60"/>
      <c r="I726" s="60"/>
      <c r="J726" s="60"/>
      <c r="K726" s="59"/>
      <c r="L726" s="59"/>
      <c r="M726" s="59"/>
      <c r="N726" s="59"/>
      <c r="O726" s="59"/>
      <c r="P726" s="59"/>
      <c r="Q726" s="59"/>
      <c r="R726" s="59"/>
      <c r="S726" s="59"/>
      <c r="T726" s="59"/>
      <c r="U726" s="59"/>
      <c r="V726" s="59"/>
      <c r="W726" s="59"/>
      <c r="X726" s="59"/>
      <c r="Y726" s="59"/>
      <c r="Z726" s="59"/>
    </row>
    <row r="727" spans="1:26" ht="15.75" customHeight="1" x14ac:dyDescent="0.25">
      <c r="A727" s="59"/>
      <c r="B727" s="59"/>
      <c r="C727" s="59"/>
      <c r="D727" s="60"/>
      <c r="E727" s="60"/>
      <c r="F727" s="60"/>
      <c r="G727" s="60"/>
      <c r="H727" s="60"/>
      <c r="I727" s="60"/>
      <c r="J727" s="60"/>
      <c r="K727" s="59"/>
      <c r="L727" s="59"/>
      <c r="M727" s="59"/>
      <c r="N727" s="59"/>
      <c r="O727" s="59"/>
      <c r="P727" s="59"/>
      <c r="Q727" s="59"/>
      <c r="R727" s="59"/>
      <c r="S727" s="59"/>
      <c r="T727" s="59"/>
      <c r="U727" s="59"/>
      <c r="V727" s="59"/>
      <c r="W727" s="59"/>
      <c r="X727" s="59"/>
      <c r="Y727" s="59"/>
      <c r="Z727" s="59"/>
    </row>
    <row r="728" spans="1:26" ht="15.75" customHeight="1" x14ac:dyDescent="0.25">
      <c r="A728" s="59"/>
      <c r="B728" s="59"/>
      <c r="C728" s="59"/>
      <c r="D728" s="60"/>
      <c r="E728" s="60"/>
      <c r="F728" s="60"/>
      <c r="G728" s="60"/>
      <c r="H728" s="60"/>
      <c r="I728" s="60"/>
      <c r="J728" s="60"/>
      <c r="K728" s="59"/>
      <c r="L728" s="59"/>
      <c r="M728" s="59"/>
      <c r="N728" s="59"/>
      <c r="O728" s="59"/>
      <c r="P728" s="59"/>
      <c r="Q728" s="59"/>
      <c r="R728" s="59"/>
      <c r="S728" s="59"/>
      <c r="T728" s="59"/>
      <c r="U728" s="59"/>
      <c r="V728" s="59"/>
      <c r="W728" s="59"/>
      <c r="X728" s="59"/>
      <c r="Y728" s="59"/>
      <c r="Z728" s="59"/>
    </row>
    <row r="729" spans="1:26" ht="15.75" customHeight="1" x14ac:dyDescent="0.25">
      <c r="A729" s="59"/>
      <c r="B729" s="59"/>
      <c r="C729" s="59"/>
      <c r="D729" s="60"/>
      <c r="E729" s="60"/>
      <c r="F729" s="60"/>
      <c r="G729" s="60"/>
      <c r="H729" s="60"/>
      <c r="I729" s="60"/>
      <c r="J729" s="60"/>
      <c r="K729" s="59"/>
      <c r="L729" s="59"/>
      <c r="M729" s="59"/>
      <c r="N729" s="59"/>
      <c r="O729" s="59"/>
      <c r="P729" s="59"/>
      <c r="Q729" s="59"/>
      <c r="R729" s="59"/>
      <c r="S729" s="59"/>
      <c r="T729" s="59"/>
      <c r="U729" s="59"/>
      <c r="V729" s="59"/>
      <c r="W729" s="59"/>
      <c r="X729" s="59"/>
      <c r="Y729" s="59"/>
      <c r="Z729" s="59"/>
    </row>
    <row r="730" spans="1:26" ht="15.75" customHeight="1" x14ac:dyDescent="0.25">
      <c r="A730" s="59"/>
      <c r="B730" s="59"/>
      <c r="C730" s="59"/>
      <c r="D730" s="60"/>
      <c r="E730" s="60"/>
      <c r="F730" s="60"/>
      <c r="G730" s="60"/>
      <c r="H730" s="60"/>
      <c r="I730" s="60"/>
      <c r="J730" s="60"/>
      <c r="K730" s="59"/>
      <c r="L730" s="59"/>
      <c r="M730" s="59"/>
      <c r="N730" s="59"/>
      <c r="O730" s="59"/>
      <c r="P730" s="59"/>
      <c r="Q730" s="59"/>
      <c r="R730" s="59"/>
      <c r="S730" s="59"/>
      <c r="T730" s="59"/>
      <c r="U730" s="59"/>
      <c r="V730" s="59"/>
      <c r="W730" s="59"/>
      <c r="X730" s="59"/>
      <c r="Y730" s="59"/>
      <c r="Z730" s="59"/>
    </row>
    <row r="731" spans="1:26" ht="15.75" customHeight="1" x14ac:dyDescent="0.25">
      <c r="A731" s="59"/>
      <c r="B731" s="59"/>
      <c r="C731" s="59"/>
      <c r="D731" s="60"/>
      <c r="E731" s="60"/>
      <c r="F731" s="60"/>
      <c r="G731" s="60"/>
      <c r="H731" s="60"/>
      <c r="I731" s="60"/>
      <c r="J731" s="60"/>
      <c r="K731" s="59"/>
      <c r="L731" s="59"/>
      <c r="M731" s="59"/>
      <c r="N731" s="59"/>
      <c r="O731" s="59"/>
      <c r="P731" s="59"/>
      <c r="Q731" s="59"/>
      <c r="R731" s="59"/>
      <c r="S731" s="59"/>
      <c r="T731" s="59"/>
      <c r="U731" s="59"/>
      <c r="V731" s="59"/>
      <c r="W731" s="59"/>
      <c r="X731" s="59"/>
      <c r="Y731" s="59"/>
      <c r="Z731" s="59"/>
    </row>
    <row r="732" spans="1:26" ht="15.75" customHeight="1" x14ac:dyDescent="0.25">
      <c r="A732" s="59"/>
      <c r="B732" s="59"/>
      <c r="C732" s="59"/>
      <c r="D732" s="60"/>
      <c r="E732" s="60"/>
      <c r="F732" s="60"/>
      <c r="G732" s="60"/>
      <c r="H732" s="60"/>
      <c r="I732" s="60"/>
      <c r="J732" s="60"/>
      <c r="K732" s="59"/>
      <c r="L732" s="59"/>
      <c r="M732" s="59"/>
      <c r="N732" s="59"/>
      <c r="O732" s="59"/>
      <c r="P732" s="59"/>
      <c r="Q732" s="59"/>
      <c r="R732" s="59"/>
      <c r="S732" s="59"/>
      <c r="T732" s="59"/>
      <c r="U732" s="59"/>
      <c r="V732" s="59"/>
      <c r="W732" s="59"/>
      <c r="X732" s="59"/>
      <c r="Y732" s="59"/>
      <c r="Z732" s="59"/>
    </row>
    <row r="733" spans="1:26" ht="15.75" customHeight="1" x14ac:dyDescent="0.25">
      <c r="A733" s="59"/>
      <c r="B733" s="59"/>
      <c r="C733" s="59"/>
      <c r="D733" s="60"/>
      <c r="E733" s="60"/>
      <c r="F733" s="60"/>
      <c r="G733" s="60"/>
      <c r="H733" s="60"/>
      <c r="I733" s="60"/>
      <c r="J733" s="60"/>
      <c r="K733" s="59"/>
      <c r="L733" s="59"/>
      <c r="M733" s="59"/>
      <c r="N733" s="59"/>
      <c r="O733" s="59"/>
      <c r="P733" s="59"/>
      <c r="Q733" s="59"/>
      <c r="R733" s="59"/>
      <c r="S733" s="59"/>
      <c r="T733" s="59"/>
      <c r="U733" s="59"/>
      <c r="V733" s="59"/>
      <c r="W733" s="59"/>
      <c r="X733" s="59"/>
      <c r="Y733" s="59"/>
      <c r="Z733" s="59"/>
    </row>
    <row r="734" spans="1:26" ht="15.75" customHeight="1" x14ac:dyDescent="0.25">
      <c r="A734" s="59"/>
      <c r="B734" s="59"/>
      <c r="C734" s="59"/>
      <c r="D734" s="60"/>
      <c r="E734" s="60"/>
      <c r="F734" s="60"/>
      <c r="G734" s="60"/>
      <c r="H734" s="60"/>
      <c r="I734" s="60"/>
      <c r="J734" s="60"/>
      <c r="K734" s="59"/>
      <c r="L734" s="59"/>
      <c r="M734" s="59"/>
      <c r="N734" s="59"/>
      <c r="O734" s="59"/>
      <c r="P734" s="59"/>
      <c r="Q734" s="59"/>
      <c r="R734" s="59"/>
      <c r="S734" s="59"/>
      <c r="T734" s="59"/>
      <c r="U734" s="59"/>
      <c r="V734" s="59"/>
      <c r="W734" s="59"/>
      <c r="X734" s="59"/>
      <c r="Y734" s="59"/>
      <c r="Z734" s="59"/>
    </row>
    <row r="735" spans="1:26" ht="15.75" customHeight="1" x14ac:dyDescent="0.25">
      <c r="A735" s="59"/>
      <c r="B735" s="59"/>
      <c r="C735" s="59"/>
      <c r="D735" s="60"/>
      <c r="E735" s="60"/>
      <c r="F735" s="60"/>
      <c r="G735" s="60"/>
      <c r="H735" s="60"/>
      <c r="I735" s="60"/>
      <c r="J735" s="60"/>
      <c r="K735" s="59"/>
      <c r="L735" s="59"/>
      <c r="M735" s="59"/>
      <c r="N735" s="59"/>
      <c r="O735" s="59"/>
      <c r="P735" s="59"/>
      <c r="Q735" s="59"/>
      <c r="R735" s="59"/>
      <c r="S735" s="59"/>
      <c r="T735" s="59"/>
      <c r="U735" s="59"/>
      <c r="V735" s="59"/>
      <c r="W735" s="59"/>
      <c r="X735" s="59"/>
      <c r="Y735" s="59"/>
      <c r="Z735" s="59"/>
    </row>
    <row r="736" spans="1:26" ht="15.75" customHeight="1" x14ac:dyDescent="0.25">
      <c r="A736" s="59"/>
      <c r="B736" s="59"/>
      <c r="C736" s="59"/>
      <c r="D736" s="60"/>
      <c r="E736" s="60"/>
      <c r="F736" s="60"/>
      <c r="G736" s="60"/>
      <c r="H736" s="60"/>
      <c r="I736" s="60"/>
      <c r="J736" s="60"/>
      <c r="K736" s="59"/>
      <c r="L736" s="59"/>
      <c r="M736" s="59"/>
      <c r="N736" s="59"/>
      <c r="O736" s="59"/>
      <c r="P736" s="59"/>
      <c r="Q736" s="59"/>
      <c r="R736" s="59"/>
      <c r="S736" s="59"/>
      <c r="T736" s="59"/>
      <c r="U736" s="59"/>
      <c r="V736" s="59"/>
      <c r="W736" s="59"/>
      <c r="X736" s="59"/>
      <c r="Y736" s="59"/>
      <c r="Z736" s="59"/>
    </row>
    <row r="737" spans="1:26" ht="15.75" customHeight="1" x14ac:dyDescent="0.25">
      <c r="A737" s="59"/>
      <c r="B737" s="59"/>
      <c r="C737" s="59"/>
      <c r="D737" s="60"/>
      <c r="E737" s="60"/>
      <c r="F737" s="60"/>
      <c r="G737" s="60"/>
      <c r="H737" s="60"/>
      <c r="I737" s="60"/>
      <c r="J737" s="60"/>
      <c r="K737" s="59"/>
      <c r="L737" s="59"/>
      <c r="M737" s="59"/>
      <c r="N737" s="59"/>
      <c r="O737" s="59"/>
      <c r="P737" s="59"/>
      <c r="Q737" s="59"/>
      <c r="R737" s="59"/>
      <c r="S737" s="59"/>
      <c r="T737" s="59"/>
      <c r="U737" s="59"/>
      <c r="V737" s="59"/>
      <c r="W737" s="59"/>
      <c r="X737" s="59"/>
      <c r="Y737" s="59"/>
      <c r="Z737" s="59"/>
    </row>
    <row r="738" spans="1:26" ht="15.75" customHeight="1" x14ac:dyDescent="0.25">
      <c r="A738" s="59"/>
      <c r="B738" s="59"/>
      <c r="C738" s="59"/>
      <c r="D738" s="60"/>
      <c r="E738" s="60"/>
      <c r="F738" s="60"/>
      <c r="G738" s="60"/>
      <c r="H738" s="60"/>
      <c r="I738" s="60"/>
      <c r="J738" s="60"/>
      <c r="K738" s="59"/>
      <c r="L738" s="59"/>
      <c r="M738" s="59"/>
      <c r="N738" s="59"/>
      <c r="O738" s="59"/>
      <c r="P738" s="59"/>
      <c r="Q738" s="59"/>
      <c r="R738" s="59"/>
      <c r="S738" s="59"/>
      <c r="T738" s="59"/>
      <c r="U738" s="59"/>
      <c r="V738" s="59"/>
      <c r="W738" s="59"/>
      <c r="X738" s="59"/>
      <c r="Y738" s="59"/>
      <c r="Z738" s="59"/>
    </row>
    <row r="739" spans="1:26" ht="15.75" customHeight="1" x14ac:dyDescent="0.25">
      <c r="A739" s="59"/>
      <c r="B739" s="59"/>
      <c r="C739" s="59"/>
      <c r="D739" s="60"/>
      <c r="E739" s="60"/>
      <c r="F739" s="60"/>
      <c r="G739" s="60"/>
      <c r="H739" s="60"/>
      <c r="I739" s="60"/>
      <c r="J739" s="60"/>
      <c r="K739" s="59"/>
      <c r="L739" s="59"/>
      <c r="M739" s="59"/>
      <c r="N739" s="59"/>
      <c r="O739" s="59"/>
      <c r="P739" s="59"/>
      <c r="Q739" s="59"/>
      <c r="R739" s="59"/>
      <c r="S739" s="59"/>
      <c r="T739" s="59"/>
      <c r="U739" s="59"/>
      <c r="V739" s="59"/>
      <c r="W739" s="59"/>
      <c r="X739" s="59"/>
      <c r="Y739" s="59"/>
      <c r="Z739" s="59"/>
    </row>
    <row r="740" spans="1:26" ht="15.75" customHeight="1" x14ac:dyDescent="0.25">
      <c r="A740" s="59"/>
      <c r="B740" s="59"/>
      <c r="C740" s="59"/>
      <c r="D740" s="60"/>
      <c r="E740" s="60"/>
      <c r="F740" s="60"/>
      <c r="G740" s="60"/>
      <c r="H740" s="60"/>
      <c r="I740" s="60"/>
      <c r="J740" s="60"/>
      <c r="K740" s="59"/>
      <c r="L740" s="59"/>
      <c r="M740" s="59"/>
      <c r="N740" s="59"/>
      <c r="O740" s="59"/>
      <c r="P740" s="59"/>
      <c r="Q740" s="59"/>
      <c r="R740" s="59"/>
      <c r="S740" s="59"/>
      <c r="T740" s="59"/>
      <c r="U740" s="59"/>
      <c r="V740" s="59"/>
      <c r="W740" s="59"/>
      <c r="X740" s="59"/>
      <c r="Y740" s="59"/>
      <c r="Z740" s="59"/>
    </row>
    <row r="741" spans="1:26" ht="15.75" customHeight="1" x14ac:dyDescent="0.25">
      <c r="A741" s="59"/>
      <c r="B741" s="59"/>
      <c r="C741" s="59"/>
      <c r="D741" s="60"/>
      <c r="E741" s="60"/>
      <c r="F741" s="60"/>
      <c r="G741" s="60"/>
      <c r="H741" s="60"/>
      <c r="I741" s="60"/>
      <c r="J741" s="60"/>
      <c r="K741" s="59"/>
      <c r="L741" s="59"/>
      <c r="M741" s="59"/>
      <c r="N741" s="59"/>
      <c r="O741" s="59"/>
      <c r="P741" s="59"/>
      <c r="Q741" s="59"/>
      <c r="R741" s="59"/>
      <c r="S741" s="59"/>
      <c r="T741" s="59"/>
      <c r="U741" s="59"/>
      <c r="V741" s="59"/>
      <c r="W741" s="59"/>
      <c r="X741" s="59"/>
      <c r="Y741" s="59"/>
      <c r="Z741" s="59"/>
    </row>
    <row r="742" spans="1:26" ht="15.75" customHeight="1" x14ac:dyDescent="0.25">
      <c r="A742" s="59"/>
      <c r="B742" s="59"/>
      <c r="C742" s="59"/>
      <c r="D742" s="60"/>
      <c r="E742" s="60"/>
      <c r="F742" s="60"/>
      <c r="G742" s="60"/>
      <c r="H742" s="60"/>
      <c r="I742" s="60"/>
      <c r="J742" s="60"/>
      <c r="K742" s="59"/>
      <c r="L742" s="59"/>
      <c r="M742" s="59"/>
      <c r="N742" s="59"/>
      <c r="O742" s="59"/>
      <c r="P742" s="59"/>
      <c r="Q742" s="59"/>
      <c r="R742" s="59"/>
      <c r="S742" s="59"/>
      <c r="T742" s="59"/>
      <c r="U742" s="59"/>
      <c r="V742" s="59"/>
      <c r="W742" s="59"/>
      <c r="X742" s="59"/>
      <c r="Y742" s="59"/>
      <c r="Z742" s="59"/>
    </row>
    <row r="743" spans="1:26" ht="15.75" customHeight="1" x14ac:dyDescent="0.25">
      <c r="A743" s="59"/>
      <c r="B743" s="59"/>
      <c r="C743" s="59"/>
      <c r="D743" s="60"/>
      <c r="E743" s="60"/>
      <c r="F743" s="60"/>
      <c r="G743" s="60"/>
      <c r="H743" s="60"/>
      <c r="I743" s="60"/>
      <c r="J743" s="60"/>
      <c r="K743" s="59"/>
      <c r="L743" s="59"/>
      <c r="M743" s="59"/>
      <c r="N743" s="59"/>
      <c r="O743" s="59"/>
      <c r="P743" s="59"/>
      <c r="Q743" s="59"/>
      <c r="R743" s="59"/>
      <c r="S743" s="59"/>
      <c r="T743" s="59"/>
      <c r="U743" s="59"/>
      <c r="V743" s="59"/>
      <c r="W743" s="59"/>
      <c r="X743" s="59"/>
      <c r="Y743" s="59"/>
      <c r="Z743" s="59"/>
    </row>
    <row r="744" spans="1:26" ht="15.75" customHeight="1" x14ac:dyDescent="0.25">
      <c r="A744" s="59"/>
      <c r="B744" s="59"/>
      <c r="C744" s="59"/>
      <c r="D744" s="60"/>
      <c r="E744" s="60"/>
      <c r="F744" s="60"/>
      <c r="G744" s="60"/>
      <c r="H744" s="60"/>
      <c r="I744" s="60"/>
      <c r="J744" s="60"/>
      <c r="K744" s="59"/>
      <c r="L744" s="59"/>
      <c r="M744" s="59"/>
      <c r="N744" s="59"/>
      <c r="O744" s="59"/>
      <c r="P744" s="59"/>
      <c r="Q744" s="59"/>
      <c r="R744" s="59"/>
      <c r="S744" s="59"/>
      <c r="T744" s="59"/>
      <c r="U744" s="59"/>
      <c r="V744" s="59"/>
      <c r="W744" s="59"/>
      <c r="X744" s="59"/>
      <c r="Y744" s="59"/>
      <c r="Z744" s="59"/>
    </row>
    <row r="745" spans="1:26" ht="15.75" customHeight="1" x14ac:dyDescent="0.25">
      <c r="A745" s="59"/>
      <c r="B745" s="59"/>
      <c r="C745" s="59"/>
      <c r="D745" s="60"/>
      <c r="E745" s="60"/>
      <c r="F745" s="60"/>
      <c r="G745" s="60"/>
      <c r="H745" s="60"/>
      <c r="I745" s="60"/>
      <c r="J745" s="60"/>
      <c r="K745" s="59"/>
      <c r="L745" s="59"/>
      <c r="M745" s="59"/>
      <c r="N745" s="59"/>
      <c r="O745" s="59"/>
      <c r="P745" s="59"/>
      <c r="Q745" s="59"/>
      <c r="R745" s="59"/>
      <c r="S745" s="59"/>
      <c r="T745" s="59"/>
      <c r="U745" s="59"/>
      <c r="V745" s="59"/>
      <c r="W745" s="59"/>
      <c r="X745" s="59"/>
      <c r="Y745" s="59"/>
      <c r="Z745" s="59"/>
    </row>
    <row r="746" spans="1:26" ht="15.75" customHeight="1" x14ac:dyDescent="0.25">
      <c r="A746" s="59"/>
      <c r="B746" s="59"/>
      <c r="C746" s="59"/>
      <c r="D746" s="60"/>
      <c r="E746" s="60"/>
      <c r="F746" s="60"/>
      <c r="G746" s="60"/>
      <c r="H746" s="60"/>
      <c r="I746" s="60"/>
      <c r="J746" s="60"/>
      <c r="K746" s="59"/>
      <c r="L746" s="59"/>
      <c r="M746" s="59"/>
      <c r="N746" s="59"/>
      <c r="O746" s="59"/>
      <c r="P746" s="59"/>
      <c r="Q746" s="59"/>
      <c r="R746" s="59"/>
      <c r="S746" s="59"/>
      <c r="T746" s="59"/>
      <c r="U746" s="59"/>
      <c r="V746" s="59"/>
      <c r="W746" s="59"/>
      <c r="X746" s="59"/>
      <c r="Y746" s="59"/>
      <c r="Z746" s="59"/>
    </row>
    <row r="747" spans="1:26" ht="15.75" customHeight="1" x14ac:dyDescent="0.25">
      <c r="A747" s="59"/>
      <c r="B747" s="59"/>
      <c r="C747" s="59"/>
      <c r="D747" s="60"/>
      <c r="E747" s="60"/>
      <c r="F747" s="60"/>
      <c r="G747" s="60"/>
      <c r="H747" s="60"/>
      <c r="I747" s="60"/>
      <c r="J747" s="60"/>
      <c r="K747" s="59"/>
      <c r="L747" s="59"/>
      <c r="M747" s="59"/>
      <c r="N747" s="59"/>
      <c r="O747" s="59"/>
      <c r="P747" s="59"/>
      <c r="Q747" s="59"/>
      <c r="R747" s="59"/>
      <c r="S747" s="59"/>
      <c r="T747" s="59"/>
      <c r="U747" s="59"/>
      <c r="V747" s="59"/>
      <c r="W747" s="59"/>
      <c r="X747" s="59"/>
      <c r="Y747" s="59"/>
      <c r="Z747" s="59"/>
    </row>
    <row r="748" spans="1:26" ht="15.75" customHeight="1" x14ac:dyDescent="0.25">
      <c r="A748" s="59"/>
      <c r="B748" s="59"/>
      <c r="C748" s="59"/>
      <c r="D748" s="60"/>
      <c r="E748" s="60"/>
      <c r="F748" s="60"/>
      <c r="G748" s="60"/>
      <c r="H748" s="60"/>
      <c r="I748" s="60"/>
      <c r="J748" s="60"/>
      <c r="K748" s="59"/>
      <c r="L748" s="59"/>
      <c r="M748" s="59"/>
      <c r="N748" s="59"/>
      <c r="O748" s="59"/>
      <c r="P748" s="59"/>
      <c r="Q748" s="59"/>
      <c r="R748" s="59"/>
      <c r="S748" s="59"/>
      <c r="T748" s="59"/>
      <c r="U748" s="59"/>
      <c r="V748" s="59"/>
      <c r="W748" s="59"/>
      <c r="X748" s="59"/>
      <c r="Y748" s="59"/>
      <c r="Z748" s="59"/>
    </row>
    <row r="749" spans="1:26" ht="15.75" customHeight="1" x14ac:dyDescent="0.25">
      <c r="A749" s="59"/>
      <c r="B749" s="59"/>
      <c r="C749" s="59"/>
      <c r="D749" s="60"/>
      <c r="E749" s="60"/>
      <c r="F749" s="60"/>
      <c r="G749" s="60"/>
      <c r="H749" s="60"/>
      <c r="I749" s="60"/>
      <c r="J749" s="60"/>
      <c r="K749" s="59"/>
      <c r="L749" s="59"/>
      <c r="M749" s="59"/>
      <c r="N749" s="59"/>
      <c r="O749" s="59"/>
      <c r="P749" s="59"/>
      <c r="Q749" s="59"/>
      <c r="R749" s="59"/>
      <c r="S749" s="59"/>
      <c r="T749" s="59"/>
      <c r="U749" s="59"/>
      <c r="V749" s="59"/>
      <c r="W749" s="59"/>
      <c r="X749" s="59"/>
      <c r="Y749" s="59"/>
      <c r="Z749" s="59"/>
    </row>
    <row r="750" spans="1:26" ht="15.75" customHeight="1" x14ac:dyDescent="0.25">
      <c r="A750" s="59"/>
      <c r="B750" s="59"/>
      <c r="C750" s="59"/>
      <c r="D750" s="60"/>
      <c r="E750" s="60"/>
      <c r="F750" s="60"/>
      <c r="G750" s="60"/>
      <c r="H750" s="60"/>
      <c r="I750" s="60"/>
      <c r="J750" s="60"/>
      <c r="K750" s="59"/>
      <c r="L750" s="59"/>
      <c r="M750" s="59"/>
      <c r="N750" s="59"/>
      <c r="O750" s="59"/>
      <c r="P750" s="59"/>
      <c r="Q750" s="59"/>
      <c r="R750" s="59"/>
      <c r="S750" s="59"/>
      <c r="T750" s="59"/>
      <c r="U750" s="59"/>
      <c r="V750" s="59"/>
      <c r="W750" s="59"/>
      <c r="X750" s="59"/>
      <c r="Y750" s="59"/>
      <c r="Z750" s="59"/>
    </row>
    <row r="751" spans="1:26" ht="15.75" customHeight="1" x14ac:dyDescent="0.25">
      <c r="A751" s="59"/>
      <c r="B751" s="59"/>
      <c r="C751" s="59"/>
      <c r="D751" s="60"/>
      <c r="E751" s="60"/>
      <c r="F751" s="60"/>
      <c r="G751" s="60"/>
      <c r="H751" s="60"/>
      <c r="I751" s="60"/>
      <c r="J751" s="60"/>
      <c r="K751" s="59"/>
      <c r="L751" s="59"/>
      <c r="M751" s="59"/>
      <c r="N751" s="59"/>
      <c r="O751" s="59"/>
      <c r="P751" s="59"/>
      <c r="Q751" s="59"/>
      <c r="R751" s="59"/>
      <c r="S751" s="59"/>
      <c r="T751" s="59"/>
      <c r="U751" s="59"/>
      <c r="V751" s="59"/>
      <c r="W751" s="59"/>
      <c r="X751" s="59"/>
      <c r="Y751" s="59"/>
      <c r="Z751" s="59"/>
    </row>
    <row r="752" spans="1:26" ht="15.75" customHeight="1" x14ac:dyDescent="0.25">
      <c r="A752" s="59"/>
      <c r="B752" s="59"/>
      <c r="C752" s="59"/>
      <c r="D752" s="60"/>
      <c r="E752" s="60"/>
      <c r="F752" s="60"/>
      <c r="G752" s="60"/>
      <c r="H752" s="60"/>
      <c r="I752" s="60"/>
      <c r="J752" s="60"/>
      <c r="K752" s="59"/>
      <c r="L752" s="59"/>
      <c r="M752" s="59"/>
      <c r="N752" s="59"/>
      <c r="O752" s="59"/>
      <c r="P752" s="59"/>
      <c r="Q752" s="59"/>
      <c r="R752" s="59"/>
      <c r="S752" s="59"/>
      <c r="T752" s="59"/>
      <c r="U752" s="59"/>
      <c r="V752" s="59"/>
      <c r="W752" s="59"/>
      <c r="X752" s="59"/>
      <c r="Y752" s="59"/>
      <c r="Z752" s="59"/>
    </row>
    <row r="753" spans="1:26" ht="15.75" customHeight="1" x14ac:dyDescent="0.25">
      <c r="A753" s="59"/>
      <c r="B753" s="59"/>
      <c r="C753" s="59"/>
      <c r="D753" s="60"/>
      <c r="E753" s="60"/>
      <c r="F753" s="60"/>
      <c r="G753" s="60"/>
      <c r="H753" s="60"/>
      <c r="I753" s="60"/>
      <c r="J753" s="60"/>
      <c r="K753" s="59"/>
      <c r="L753" s="59"/>
      <c r="M753" s="59"/>
      <c r="N753" s="59"/>
      <c r="O753" s="59"/>
      <c r="P753" s="59"/>
      <c r="Q753" s="59"/>
      <c r="R753" s="59"/>
      <c r="S753" s="59"/>
      <c r="T753" s="59"/>
      <c r="U753" s="59"/>
      <c r="V753" s="59"/>
      <c r="W753" s="59"/>
      <c r="X753" s="59"/>
      <c r="Y753" s="59"/>
      <c r="Z753" s="59"/>
    </row>
    <row r="754" spans="1:26" ht="15.75" customHeight="1" x14ac:dyDescent="0.25">
      <c r="A754" s="59"/>
      <c r="B754" s="59"/>
      <c r="C754" s="59"/>
      <c r="D754" s="60"/>
      <c r="E754" s="60"/>
      <c r="F754" s="60"/>
      <c r="G754" s="60"/>
      <c r="H754" s="60"/>
      <c r="I754" s="60"/>
      <c r="J754" s="60"/>
      <c r="K754" s="59"/>
      <c r="L754" s="59"/>
      <c r="M754" s="59"/>
      <c r="N754" s="59"/>
      <c r="O754" s="59"/>
      <c r="P754" s="59"/>
      <c r="Q754" s="59"/>
      <c r="R754" s="59"/>
      <c r="S754" s="59"/>
      <c r="T754" s="59"/>
      <c r="U754" s="59"/>
      <c r="V754" s="59"/>
      <c r="W754" s="59"/>
      <c r="X754" s="59"/>
      <c r="Y754" s="59"/>
      <c r="Z754" s="59"/>
    </row>
    <row r="755" spans="1:26" ht="15.75" customHeight="1" x14ac:dyDescent="0.25">
      <c r="A755" s="59"/>
      <c r="B755" s="59"/>
      <c r="C755" s="59"/>
      <c r="D755" s="60"/>
      <c r="E755" s="60"/>
      <c r="F755" s="60"/>
      <c r="G755" s="60"/>
      <c r="H755" s="60"/>
      <c r="I755" s="60"/>
      <c r="J755" s="60"/>
      <c r="K755" s="59"/>
      <c r="L755" s="59"/>
      <c r="M755" s="59"/>
      <c r="N755" s="59"/>
      <c r="O755" s="59"/>
      <c r="P755" s="59"/>
      <c r="Q755" s="59"/>
      <c r="R755" s="59"/>
      <c r="S755" s="59"/>
      <c r="T755" s="59"/>
      <c r="U755" s="59"/>
      <c r="V755" s="59"/>
      <c r="W755" s="59"/>
      <c r="X755" s="59"/>
      <c r="Y755" s="59"/>
      <c r="Z755" s="59"/>
    </row>
    <row r="756" spans="1:26" ht="15.75" customHeight="1" x14ac:dyDescent="0.25">
      <c r="A756" s="59"/>
      <c r="B756" s="59"/>
      <c r="C756" s="59"/>
      <c r="D756" s="60"/>
      <c r="E756" s="60"/>
      <c r="F756" s="60"/>
      <c r="G756" s="60"/>
      <c r="H756" s="60"/>
      <c r="I756" s="60"/>
      <c r="J756" s="60"/>
      <c r="K756" s="59"/>
      <c r="L756" s="59"/>
      <c r="M756" s="59"/>
      <c r="N756" s="59"/>
      <c r="O756" s="59"/>
      <c r="P756" s="59"/>
      <c r="Q756" s="59"/>
      <c r="R756" s="59"/>
      <c r="S756" s="59"/>
      <c r="T756" s="59"/>
      <c r="U756" s="59"/>
      <c r="V756" s="59"/>
      <c r="W756" s="59"/>
      <c r="X756" s="59"/>
      <c r="Y756" s="59"/>
      <c r="Z756" s="59"/>
    </row>
    <row r="757" spans="1:26" ht="15.75" customHeight="1" x14ac:dyDescent="0.25">
      <c r="A757" s="59"/>
      <c r="B757" s="59"/>
      <c r="C757" s="59"/>
      <c r="D757" s="60"/>
      <c r="E757" s="60"/>
      <c r="F757" s="60"/>
      <c r="G757" s="60"/>
      <c r="H757" s="60"/>
      <c r="I757" s="60"/>
      <c r="J757" s="60"/>
      <c r="K757" s="59"/>
      <c r="L757" s="59"/>
      <c r="M757" s="59"/>
      <c r="N757" s="59"/>
      <c r="O757" s="59"/>
      <c r="P757" s="59"/>
      <c r="Q757" s="59"/>
      <c r="R757" s="59"/>
      <c r="S757" s="59"/>
      <c r="T757" s="59"/>
      <c r="U757" s="59"/>
      <c r="V757" s="59"/>
      <c r="W757" s="59"/>
      <c r="X757" s="59"/>
      <c r="Y757" s="59"/>
      <c r="Z757" s="59"/>
    </row>
    <row r="758" spans="1:26" ht="15.75" customHeight="1" x14ac:dyDescent="0.25">
      <c r="A758" s="59"/>
      <c r="B758" s="59"/>
      <c r="C758" s="59"/>
      <c r="D758" s="60"/>
      <c r="E758" s="60"/>
      <c r="F758" s="60"/>
      <c r="G758" s="60"/>
      <c r="H758" s="60"/>
      <c r="I758" s="60"/>
      <c r="J758" s="60"/>
      <c r="K758" s="59"/>
      <c r="L758" s="59"/>
      <c r="M758" s="59"/>
      <c r="N758" s="59"/>
      <c r="O758" s="59"/>
      <c r="P758" s="59"/>
      <c r="Q758" s="59"/>
      <c r="R758" s="59"/>
      <c r="S758" s="59"/>
      <c r="T758" s="59"/>
      <c r="U758" s="59"/>
      <c r="V758" s="59"/>
      <c r="W758" s="59"/>
      <c r="X758" s="59"/>
      <c r="Y758" s="59"/>
      <c r="Z758" s="59"/>
    </row>
    <row r="759" spans="1:26" ht="15.75" customHeight="1" x14ac:dyDescent="0.25">
      <c r="A759" s="59"/>
      <c r="B759" s="59"/>
      <c r="C759" s="59"/>
      <c r="D759" s="60"/>
      <c r="E759" s="60"/>
      <c r="F759" s="60"/>
      <c r="G759" s="60"/>
      <c r="H759" s="60"/>
      <c r="I759" s="60"/>
      <c r="J759" s="60"/>
      <c r="K759" s="59"/>
      <c r="L759" s="59"/>
      <c r="M759" s="59"/>
      <c r="N759" s="59"/>
      <c r="O759" s="59"/>
      <c r="P759" s="59"/>
      <c r="Q759" s="59"/>
      <c r="R759" s="59"/>
      <c r="S759" s="59"/>
      <c r="T759" s="59"/>
      <c r="U759" s="59"/>
      <c r="V759" s="59"/>
      <c r="W759" s="59"/>
      <c r="X759" s="59"/>
      <c r="Y759" s="59"/>
      <c r="Z759" s="59"/>
    </row>
    <row r="760" spans="1:26" ht="15.75" customHeight="1" x14ac:dyDescent="0.25">
      <c r="A760" s="59"/>
      <c r="B760" s="59"/>
      <c r="C760" s="59"/>
      <c r="D760" s="60"/>
      <c r="E760" s="60"/>
      <c r="F760" s="60"/>
      <c r="G760" s="60"/>
      <c r="H760" s="60"/>
      <c r="I760" s="60"/>
      <c r="J760" s="60"/>
      <c r="K760" s="59"/>
      <c r="L760" s="59"/>
      <c r="M760" s="59"/>
      <c r="N760" s="59"/>
      <c r="O760" s="59"/>
      <c r="P760" s="59"/>
      <c r="Q760" s="59"/>
      <c r="R760" s="59"/>
      <c r="S760" s="59"/>
      <c r="T760" s="59"/>
      <c r="U760" s="59"/>
      <c r="V760" s="59"/>
      <c r="W760" s="59"/>
      <c r="X760" s="59"/>
      <c r="Y760" s="59"/>
      <c r="Z760" s="59"/>
    </row>
    <row r="761" spans="1:26" ht="15.75" customHeight="1" x14ac:dyDescent="0.25">
      <c r="A761" s="59"/>
      <c r="B761" s="59"/>
      <c r="C761" s="59"/>
      <c r="D761" s="60"/>
      <c r="E761" s="60"/>
      <c r="F761" s="60"/>
      <c r="G761" s="60"/>
      <c r="H761" s="60"/>
      <c r="I761" s="60"/>
      <c r="J761" s="60"/>
      <c r="K761" s="59"/>
      <c r="L761" s="59"/>
      <c r="M761" s="59"/>
      <c r="N761" s="59"/>
      <c r="O761" s="59"/>
      <c r="P761" s="59"/>
      <c r="Q761" s="59"/>
      <c r="R761" s="59"/>
      <c r="S761" s="59"/>
      <c r="T761" s="59"/>
      <c r="U761" s="59"/>
      <c r="V761" s="59"/>
      <c r="W761" s="59"/>
      <c r="X761" s="59"/>
      <c r="Y761" s="59"/>
      <c r="Z761" s="59"/>
    </row>
    <row r="762" spans="1:26" ht="15.75" customHeight="1" x14ac:dyDescent="0.25">
      <c r="A762" s="59"/>
      <c r="B762" s="59"/>
      <c r="C762" s="59"/>
      <c r="D762" s="60"/>
      <c r="E762" s="60"/>
      <c r="F762" s="60"/>
      <c r="G762" s="60"/>
      <c r="H762" s="60"/>
      <c r="I762" s="60"/>
      <c r="J762" s="60"/>
      <c r="K762" s="59"/>
      <c r="L762" s="59"/>
      <c r="M762" s="59"/>
      <c r="N762" s="59"/>
      <c r="O762" s="59"/>
      <c r="P762" s="59"/>
      <c r="Q762" s="59"/>
      <c r="R762" s="59"/>
      <c r="S762" s="59"/>
      <c r="T762" s="59"/>
      <c r="U762" s="59"/>
      <c r="V762" s="59"/>
      <c r="W762" s="59"/>
      <c r="X762" s="59"/>
      <c r="Y762" s="59"/>
      <c r="Z762" s="59"/>
    </row>
    <row r="763" spans="1:26" ht="15.75" customHeight="1" x14ac:dyDescent="0.25">
      <c r="A763" s="59"/>
      <c r="B763" s="59"/>
      <c r="C763" s="59"/>
      <c r="D763" s="60"/>
      <c r="E763" s="60"/>
      <c r="F763" s="60"/>
      <c r="G763" s="60"/>
      <c r="H763" s="60"/>
      <c r="I763" s="60"/>
      <c r="J763" s="60"/>
      <c r="K763" s="59"/>
      <c r="L763" s="59"/>
      <c r="M763" s="59"/>
      <c r="N763" s="59"/>
      <c r="O763" s="59"/>
      <c r="P763" s="59"/>
      <c r="Q763" s="59"/>
      <c r="R763" s="59"/>
      <c r="S763" s="59"/>
      <c r="T763" s="59"/>
      <c r="U763" s="59"/>
      <c r="V763" s="59"/>
      <c r="W763" s="59"/>
      <c r="X763" s="59"/>
      <c r="Y763" s="59"/>
      <c r="Z763" s="59"/>
    </row>
    <row r="764" spans="1:26" ht="15.75" customHeight="1" x14ac:dyDescent="0.25">
      <c r="A764" s="59"/>
      <c r="B764" s="59"/>
      <c r="C764" s="59"/>
      <c r="D764" s="60"/>
      <c r="E764" s="60"/>
      <c r="F764" s="60"/>
      <c r="G764" s="60"/>
      <c r="H764" s="60"/>
      <c r="I764" s="60"/>
      <c r="J764" s="60"/>
      <c r="K764" s="59"/>
      <c r="L764" s="59"/>
      <c r="M764" s="59"/>
      <c r="N764" s="59"/>
      <c r="O764" s="59"/>
      <c r="P764" s="59"/>
      <c r="Q764" s="59"/>
      <c r="R764" s="59"/>
      <c r="S764" s="59"/>
      <c r="T764" s="59"/>
      <c r="U764" s="59"/>
      <c r="V764" s="59"/>
      <c r="W764" s="59"/>
      <c r="X764" s="59"/>
      <c r="Y764" s="59"/>
      <c r="Z764" s="59"/>
    </row>
    <row r="765" spans="1:26" ht="15.75" customHeight="1" x14ac:dyDescent="0.25">
      <c r="A765" s="59"/>
      <c r="B765" s="59"/>
      <c r="C765" s="59"/>
      <c r="D765" s="60"/>
      <c r="E765" s="60"/>
      <c r="F765" s="60"/>
      <c r="G765" s="60"/>
      <c r="H765" s="60"/>
      <c r="I765" s="60"/>
      <c r="J765" s="60"/>
      <c r="K765" s="59"/>
      <c r="L765" s="59"/>
      <c r="M765" s="59"/>
      <c r="N765" s="59"/>
      <c r="O765" s="59"/>
      <c r="P765" s="59"/>
      <c r="Q765" s="59"/>
      <c r="R765" s="59"/>
      <c r="S765" s="59"/>
      <c r="T765" s="59"/>
      <c r="U765" s="59"/>
      <c r="V765" s="59"/>
      <c r="W765" s="59"/>
      <c r="X765" s="59"/>
      <c r="Y765" s="59"/>
      <c r="Z765" s="59"/>
    </row>
    <row r="766" spans="1:26" ht="15.75" customHeight="1" x14ac:dyDescent="0.25">
      <c r="A766" s="59"/>
      <c r="B766" s="59"/>
      <c r="C766" s="59"/>
      <c r="D766" s="60"/>
      <c r="E766" s="60"/>
      <c r="F766" s="60"/>
      <c r="G766" s="60"/>
      <c r="H766" s="60"/>
      <c r="I766" s="60"/>
      <c r="J766" s="60"/>
      <c r="K766" s="59"/>
      <c r="L766" s="59"/>
      <c r="M766" s="59"/>
      <c r="N766" s="59"/>
      <c r="O766" s="59"/>
      <c r="P766" s="59"/>
      <c r="Q766" s="59"/>
      <c r="R766" s="59"/>
      <c r="S766" s="59"/>
      <c r="T766" s="59"/>
      <c r="U766" s="59"/>
      <c r="V766" s="59"/>
      <c r="W766" s="59"/>
      <c r="X766" s="59"/>
      <c r="Y766" s="59"/>
      <c r="Z766" s="59"/>
    </row>
    <row r="767" spans="1:26" ht="15.75" customHeight="1" x14ac:dyDescent="0.25">
      <c r="A767" s="59"/>
      <c r="B767" s="59"/>
      <c r="C767" s="59"/>
      <c r="D767" s="60"/>
      <c r="E767" s="60"/>
      <c r="F767" s="60"/>
      <c r="G767" s="60"/>
      <c r="H767" s="60"/>
      <c r="I767" s="60"/>
      <c r="J767" s="60"/>
      <c r="K767" s="59"/>
      <c r="L767" s="59"/>
      <c r="M767" s="59"/>
      <c r="N767" s="59"/>
      <c r="O767" s="59"/>
      <c r="P767" s="59"/>
      <c r="Q767" s="59"/>
      <c r="R767" s="59"/>
      <c r="S767" s="59"/>
      <c r="T767" s="59"/>
      <c r="U767" s="59"/>
      <c r="V767" s="59"/>
      <c r="W767" s="59"/>
      <c r="X767" s="59"/>
      <c r="Y767" s="59"/>
      <c r="Z767" s="59"/>
    </row>
    <row r="768" spans="1:26" ht="15.75" customHeight="1" x14ac:dyDescent="0.25">
      <c r="A768" s="59"/>
      <c r="B768" s="59"/>
      <c r="C768" s="59"/>
      <c r="D768" s="60"/>
      <c r="E768" s="60"/>
      <c r="F768" s="60"/>
      <c r="G768" s="60"/>
      <c r="H768" s="60"/>
      <c r="I768" s="60"/>
      <c r="J768" s="60"/>
      <c r="K768" s="59"/>
      <c r="L768" s="59"/>
      <c r="M768" s="59"/>
      <c r="N768" s="59"/>
      <c r="O768" s="59"/>
      <c r="P768" s="59"/>
      <c r="Q768" s="59"/>
      <c r="R768" s="59"/>
      <c r="S768" s="59"/>
      <c r="T768" s="59"/>
      <c r="U768" s="59"/>
      <c r="V768" s="59"/>
      <c r="W768" s="59"/>
      <c r="X768" s="59"/>
      <c r="Y768" s="59"/>
      <c r="Z768" s="59"/>
    </row>
    <row r="769" spans="1:26" ht="15.75" customHeight="1" x14ac:dyDescent="0.25">
      <c r="A769" s="59"/>
      <c r="B769" s="59"/>
      <c r="C769" s="59"/>
      <c r="D769" s="60"/>
      <c r="E769" s="60"/>
      <c r="F769" s="60"/>
      <c r="G769" s="60"/>
      <c r="H769" s="60"/>
      <c r="I769" s="60"/>
      <c r="J769" s="60"/>
      <c r="K769" s="59"/>
      <c r="L769" s="59"/>
      <c r="M769" s="59"/>
      <c r="N769" s="59"/>
      <c r="O769" s="59"/>
      <c r="P769" s="59"/>
      <c r="Q769" s="59"/>
      <c r="R769" s="59"/>
      <c r="S769" s="59"/>
      <c r="T769" s="59"/>
      <c r="U769" s="59"/>
      <c r="V769" s="59"/>
      <c r="W769" s="59"/>
      <c r="X769" s="59"/>
      <c r="Y769" s="59"/>
      <c r="Z769" s="59"/>
    </row>
    <row r="770" spans="1:26" ht="15.75" customHeight="1" x14ac:dyDescent="0.25">
      <c r="A770" s="59"/>
      <c r="B770" s="59"/>
      <c r="C770" s="59"/>
      <c r="D770" s="60"/>
      <c r="E770" s="60"/>
      <c r="F770" s="60"/>
      <c r="G770" s="60"/>
      <c r="H770" s="60"/>
      <c r="I770" s="60"/>
      <c r="J770" s="60"/>
      <c r="K770" s="59"/>
      <c r="L770" s="59"/>
      <c r="M770" s="59"/>
      <c r="N770" s="59"/>
      <c r="O770" s="59"/>
      <c r="P770" s="59"/>
      <c r="Q770" s="59"/>
      <c r="R770" s="59"/>
      <c r="S770" s="59"/>
      <c r="T770" s="59"/>
      <c r="U770" s="59"/>
      <c r="V770" s="59"/>
      <c r="W770" s="59"/>
      <c r="X770" s="59"/>
      <c r="Y770" s="59"/>
      <c r="Z770" s="59"/>
    </row>
    <row r="771" spans="1:26" ht="15.75" customHeight="1" x14ac:dyDescent="0.25">
      <c r="A771" s="59"/>
      <c r="B771" s="59"/>
      <c r="C771" s="59"/>
      <c r="D771" s="60"/>
      <c r="E771" s="60"/>
      <c r="F771" s="60"/>
      <c r="G771" s="60"/>
      <c r="H771" s="60"/>
      <c r="I771" s="60"/>
      <c r="J771" s="60"/>
      <c r="K771" s="59"/>
      <c r="L771" s="59"/>
      <c r="M771" s="59"/>
      <c r="N771" s="59"/>
      <c r="O771" s="59"/>
      <c r="P771" s="59"/>
      <c r="Q771" s="59"/>
      <c r="R771" s="59"/>
      <c r="S771" s="59"/>
      <c r="T771" s="59"/>
      <c r="U771" s="59"/>
      <c r="V771" s="59"/>
      <c r="W771" s="59"/>
      <c r="X771" s="59"/>
      <c r="Y771" s="59"/>
      <c r="Z771" s="59"/>
    </row>
    <row r="772" spans="1:26" ht="15.75" customHeight="1" x14ac:dyDescent="0.25">
      <c r="A772" s="59"/>
      <c r="B772" s="59"/>
      <c r="C772" s="59"/>
      <c r="D772" s="60"/>
      <c r="E772" s="60"/>
      <c r="F772" s="60"/>
      <c r="G772" s="60"/>
      <c r="H772" s="60"/>
      <c r="I772" s="60"/>
      <c r="J772" s="60"/>
      <c r="K772" s="59"/>
      <c r="L772" s="59"/>
      <c r="M772" s="59"/>
      <c r="N772" s="59"/>
      <c r="O772" s="59"/>
      <c r="P772" s="59"/>
      <c r="Q772" s="59"/>
      <c r="R772" s="59"/>
      <c r="S772" s="59"/>
      <c r="T772" s="59"/>
      <c r="U772" s="59"/>
      <c r="V772" s="59"/>
      <c r="W772" s="59"/>
      <c r="X772" s="59"/>
      <c r="Y772" s="59"/>
      <c r="Z772" s="59"/>
    </row>
    <row r="773" spans="1:26" ht="15.75" customHeight="1" x14ac:dyDescent="0.25">
      <c r="A773" s="59"/>
      <c r="B773" s="59"/>
      <c r="C773" s="59"/>
      <c r="D773" s="60"/>
      <c r="E773" s="60"/>
      <c r="F773" s="60"/>
      <c r="G773" s="60"/>
      <c r="H773" s="60"/>
      <c r="I773" s="60"/>
      <c r="J773" s="60"/>
      <c r="K773" s="59"/>
      <c r="L773" s="59"/>
      <c r="M773" s="59"/>
      <c r="N773" s="59"/>
      <c r="O773" s="59"/>
      <c r="P773" s="59"/>
      <c r="Q773" s="59"/>
      <c r="R773" s="59"/>
      <c r="S773" s="59"/>
      <c r="T773" s="59"/>
      <c r="U773" s="59"/>
      <c r="V773" s="59"/>
      <c r="W773" s="59"/>
      <c r="X773" s="59"/>
      <c r="Y773" s="59"/>
      <c r="Z773" s="59"/>
    </row>
    <row r="774" spans="1:26" ht="15.75" customHeight="1" x14ac:dyDescent="0.25">
      <c r="A774" s="59"/>
      <c r="B774" s="59"/>
      <c r="C774" s="59"/>
      <c r="D774" s="60"/>
      <c r="E774" s="60"/>
      <c r="F774" s="60"/>
      <c r="G774" s="60"/>
      <c r="H774" s="60"/>
      <c r="I774" s="60"/>
      <c r="J774" s="60"/>
      <c r="K774" s="59"/>
      <c r="L774" s="59"/>
      <c r="M774" s="59"/>
      <c r="N774" s="59"/>
      <c r="O774" s="59"/>
      <c r="P774" s="59"/>
      <c r="Q774" s="59"/>
      <c r="R774" s="59"/>
      <c r="S774" s="59"/>
      <c r="T774" s="59"/>
      <c r="U774" s="59"/>
      <c r="V774" s="59"/>
      <c r="W774" s="59"/>
      <c r="X774" s="59"/>
      <c r="Y774" s="59"/>
      <c r="Z774" s="59"/>
    </row>
    <row r="775" spans="1:26" ht="15.75" customHeight="1" x14ac:dyDescent="0.25">
      <c r="A775" s="59"/>
      <c r="B775" s="59"/>
      <c r="C775" s="59"/>
      <c r="D775" s="60"/>
      <c r="E775" s="60"/>
      <c r="F775" s="60"/>
      <c r="G775" s="60"/>
      <c r="H775" s="60"/>
      <c r="I775" s="60"/>
      <c r="J775" s="60"/>
      <c r="K775" s="59"/>
      <c r="L775" s="59"/>
      <c r="M775" s="59"/>
      <c r="N775" s="59"/>
      <c r="O775" s="59"/>
      <c r="P775" s="59"/>
      <c r="Q775" s="59"/>
      <c r="R775" s="59"/>
      <c r="S775" s="59"/>
      <c r="T775" s="59"/>
      <c r="U775" s="59"/>
      <c r="V775" s="59"/>
      <c r="W775" s="59"/>
      <c r="X775" s="59"/>
      <c r="Y775" s="59"/>
      <c r="Z775" s="59"/>
    </row>
    <row r="776" spans="1:26" ht="15.75" customHeight="1" x14ac:dyDescent="0.25">
      <c r="A776" s="59"/>
      <c r="B776" s="59"/>
      <c r="C776" s="59"/>
      <c r="D776" s="60"/>
      <c r="E776" s="60"/>
      <c r="F776" s="60"/>
      <c r="G776" s="60"/>
      <c r="H776" s="60"/>
      <c r="I776" s="60"/>
      <c r="J776" s="60"/>
      <c r="K776" s="59"/>
      <c r="L776" s="59"/>
      <c r="M776" s="59"/>
      <c r="N776" s="59"/>
      <c r="O776" s="59"/>
      <c r="P776" s="59"/>
      <c r="Q776" s="59"/>
      <c r="R776" s="59"/>
      <c r="S776" s="59"/>
      <c r="T776" s="59"/>
      <c r="U776" s="59"/>
      <c r="V776" s="59"/>
      <c r="W776" s="59"/>
      <c r="X776" s="59"/>
      <c r="Y776" s="59"/>
      <c r="Z776" s="59"/>
    </row>
    <row r="777" spans="1:26" ht="15.75" customHeight="1" x14ac:dyDescent="0.25">
      <c r="A777" s="59"/>
      <c r="B777" s="59"/>
      <c r="C777" s="59"/>
      <c r="D777" s="60"/>
      <c r="E777" s="60"/>
      <c r="F777" s="60"/>
      <c r="G777" s="60"/>
      <c r="H777" s="60"/>
      <c r="I777" s="60"/>
      <c r="J777" s="60"/>
      <c r="K777" s="59"/>
      <c r="L777" s="59"/>
      <c r="M777" s="59"/>
      <c r="N777" s="59"/>
      <c r="O777" s="59"/>
      <c r="P777" s="59"/>
      <c r="Q777" s="59"/>
      <c r="R777" s="59"/>
      <c r="S777" s="59"/>
      <c r="T777" s="59"/>
      <c r="U777" s="59"/>
      <c r="V777" s="59"/>
      <c r="W777" s="59"/>
      <c r="X777" s="59"/>
      <c r="Y777" s="59"/>
      <c r="Z777" s="59"/>
    </row>
    <row r="778" spans="1:26" ht="15.75" customHeight="1" x14ac:dyDescent="0.25">
      <c r="A778" s="59"/>
      <c r="B778" s="59"/>
      <c r="C778" s="59"/>
      <c r="D778" s="60"/>
      <c r="E778" s="60"/>
      <c r="F778" s="60"/>
      <c r="G778" s="60"/>
      <c r="H778" s="60"/>
      <c r="I778" s="60"/>
      <c r="J778" s="60"/>
      <c r="K778" s="59"/>
      <c r="L778" s="59"/>
      <c r="M778" s="59"/>
      <c r="N778" s="59"/>
      <c r="O778" s="59"/>
      <c r="P778" s="59"/>
      <c r="Q778" s="59"/>
      <c r="R778" s="59"/>
      <c r="S778" s="59"/>
      <c r="T778" s="59"/>
      <c r="U778" s="59"/>
      <c r="V778" s="59"/>
      <c r="W778" s="59"/>
      <c r="X778" s="59"/>
      <c r="Y778" s="59"/>
      <c r="Z778" s="59"/>
    </row>
    <row r="779" spans="1:26" ht="15.75" customHeight="1" x14ac:dyDescent="0.25">
      <c r="A779" s="59"/>
      <c r="B779" s="59"/>
      <c r="C779" s="59"/>
      <c r="D779" s="60"/>
      <c r="E779" s="60"/>
      <c r="F779" s="60"/>
      <c r="G779" s="60"/>
      <c r="H779" s="60"/>
      <c r="I779" s="60"/>
      <c r="J779" s="60"/>
      <c r="K779" s="59"/>
      <c r="L779" s="59"/>
      <c r="M779" s="59"/>
      <c r="N779" s="59"/>
      <c r="O779" s="59"/>
      <c r="P779" s="59"/>
      <c r="Q779" s="59"/>
      <c r="R779" s="59"/>
      <c r="S779" s="59"/>
      <c r="T779" s="59"/>
      <c r="U779" s="59"/>
      <c r="V779" s="59"/>
      <c r="W779" s="59"/>
      <c r="X779" s="59"/>
      <c r="Y779" s="59"/>
      <c r="Z779" s="59"/>
    </row>
    <row r="780" spans="1:26" ht="15.75" customHeight="1" x14ac:dyDescent="0.25">
      <c r="A780" s="59"/>
      <c r="B780" s="59"/>
      <c r="C780" s="59"/>
      <c r="D780" s="60"/>
      <c r="E780" s="60"/>
      <c r="F780" s="60"/>
      <c r="G780" s="60"/>
      <c r="H780" s="60"/>
      <c r="I780" s="60"/>
      <c r="J780" s="60"/>
      <c r="K780" s="59"/>
      <c r="L780" s="59"/>
      <c r="M780" s="59"/>
      <c r="N780" s="59"/>
      <c r="O780" s="59"/>
      <c r="P780" s="59"/>
      <c r="Q780" s="59"/>
      <c r="R780" s="59"/>
      <c r="S780" s="59"/>
      <c r="T780" s="59"/>
      <c r="U780" s="59"/>
      <c r="V780" s="59"/>
      <c r="W780" s="59"/>
      <c r="X780" s="59"/>
      <c r="Y780" s="59"/>
      <c r="Z780" s="59"/>
    </row>
    <row r="781" spans="1:26" ht="15.75" customHeight="1" x14ac:dyDescent="0.25">
      <c r="A781" s="59"/>
      <c r="B781" s="59"/>
      <c r="C781" s="59"/>
      <c r="D781" s="60"/>
      <c r="E781" s="60"/>
      <c r="F781" s="60"/>
      <c r="G781" s="60"/>
      <c r="H781" s="60"/>
      <c r="I781" s="60"/>
      <c r="J781" s="60"/>
      <c r="K781" s="59"/>
      <c r="L781" s="59"/>
      <c r="M781" s="59"/>
      <c r="N781" s="59"/>
      <c r="O781" s="59"/>
      <c r="P781" s="59"/>
      <c r="Q781" s="59"/>
      <c r="R781" s="59"/>
      <c r="S781" s="59"/>
      <c r="T781" s="59"/>
      <c r="U781" s="59"/>
      <c r="V781" s="59"/>
      <c r="W781" s="59"/>
      <c r="X781" s="59"/>
      <c r="Y781" s="59"/>
      <c r="Z781" s="59"/>
    </row>
    <row r="782" spans="1:26" ht="15.75" customHeight="1" x14ac:dyDescent="0.25">
      <c r="A782" s="59"/>
      <c r="B782" s="59"/>
      <c r="C782" s="59"/>
      <c r="D782" s="60"/>
      <c r="E782" s="60"/>
      <c r="F782" s="60"/>
      <c r="G782" s="60"/>
      <c r="H782" s="60"/>
      <c r="I782" s="60"/>
      <c r="J782" s="60"/>
      <c r="K782" s="59"/>
      <c r="L782" s="59"/>
      <c r="M782" s="59"/>
      <c r="N782" s="59"/>
      <c r="O782" s="59"/>
      <c r="P782" s="59"/>
      <c r="Q782" s="59"/>
      <c r="R782" s="59"/>
      <c r="S782" s="59"/>
      <c r="T782" s="59"/>
      <c r="U782" s="59"/>
      <c r="V782" s="59"/>
      <c r="W782" s="59"/>
      <c r="X782" s="59"/>
      <c r="Y782" s="59"/>
      <c r="Z782" s="59"/>
    </row>
    <row r="783" spans="1:26" ht="15.75" customHeight="1" x14ac:dyDescent="0.25">
      <c r="A783" s="59"/>
      <c r="B783" s="59"/>
      <c r="C783" s="59"/>
      <c r="D783" s="60"/>
      <c r="E783" s="60"/>
      <c r="F783" s="60"/>
      <c r="G783" s="60"/>
      <c r="H783" s="60"/>
      <c r="I783" s="60"/>
      <c r="J783" s="60"/>
      <c r="K783" s="59"/>
      <c r="L783" s="59"/>
      <c r="M783" s="59"/>
      <c r="N783" s="59"/>
      <c r="O783" s="59"/>
      <c r="P783" s="59"/>
      <c r="Q783" s="59"/>
      <c r="R783" s="59"/>
      <c r="S783" s="59"/>
      <c r="T783" s="59"/>
      <c r="U783" s="59"/>
      <c r="V783" s="59"/>
      <c r="W783" s="59"/>
      <c r="X783" s="59"/>
      <c r="Y783" s="59"/>
      <c r="Z783" s="59"/>
    </row>
    <row r="784" spans="1:26" ht="15.75" customHeight="1" x14ac:dyDescent="0.25">
      <c r="A784" s="59"/>
      <c r="B784" s="59"/>
      <c r="C784" s="59"/>
      <c r="D784" s="60"/>
      <c r="E784" s="60"/>
      <c r="F784" s="60"/>
      <c r="G784" s="60"/>
      <c r="H784" s="60"/>
      <c r="I784" s="60"/>
      <c r="J784" s="60"/>
      <c r="K784" s="59"/>
      <c r="L784" s="59"/>
      <c r="M784" s="59"/>
      <c r="N784" s="59"/>
      <c r="O784" s="59"/>
      <c r="P784" s="59"/>
      <c r="Q784" s="59"/>
      <c r="R784" s="59"/>
      <c r="S784" s="59"/>
      <c r="T784" s="59"/>
      <c r="U784" s="59"/>
      <c r="V784" s="59"/>
      <c r="W784" s="59"/>
      <c r="X784" s="59"/>
      <c r="Y784" s="59"/>
      <c r="Z784" s="59"/>
    </row>
    <row r="785" spans="1:26" ht="15.75" customHeight="1" x14ac:dyDescent="0.25">
      <c r="A785" s="59"/>
      <c r="B785" s="59"/>
      <c r="C785" s="59"/>
      <c r="D785" s="60"/>
      <c r="E785" s="60"/>
      <c r="F785" s="60"/>
      <c r="G785" s="60"/>
      <c r="H785" s="60"/>
      <c r="I785" s="60"/>
      <c r="J785" s="60"/>
      <c r="K785" s="59"/>
      <c r="L785" s="59"/>
      <c r="M785" s="59"/>
      <c r="N785" s="59"/>
      <c r="O785" s="59"/>
      <c r="P785" s="59"/>
      <c r="Q785" s="59"/>
      <c r="R785" s="59"/>
      <c r="S785" s="59"/>
      <c r="T785" s="59"/>
      <c r="U785" s="59"/>
      <c r="V785" s="59"/>
      <c r="W785" s="59"/>
      <c r="X785" s="59"/>
      <c r="Y785" s="59"/>
      <c r="Z785" s="59"/>
    </row>
    <row r="786" spans="1:26" ht="15.75" customHeight="1" x14ac:dyDescent="0.25">
      <c r="A786" s="59"/>
      <c r="B786" s="59"/>
      <c r="C786" s="59"/>
      <c r="D786" s="60"/>
      <c r="E786" s="60"/>
      <c r="F786" s="60"/>
      <c r="G786" s="60"/>
      <c r="H786" s="60"/>
      <c r="I786" s="60"/>
      <c r="J786" s="60"/>
      <c r="K786" s="59"/>
      <c r="L786" s="59"/>
      <c r="M786" s="59"/>
      <c r="N786" s="59"/>
      <c r="O786" s="59"/>
      <c r="P786" s="59"/>
      <c r="Q786" s="59"/>
      <c r="R786" s="59"/>
      <c r="S786" s="59"/>
      <c r="T786" s="59"/>
      <c r="U786" s="59"/>
      <c r="V786" s="59"/>
      <c r="W786" s="59"/>
      <c r="X786" s="59"/>
      <c r="Y786" s="59"/>
      <c r="Z786" s="59"/>
    </row>
    <row r="787" spans="1:26" ht="15.75" customHeight="1" x14ac:dyDescent="0.25">
      <c r="A787" s="59"/>
      <c r="B787" s="59"/>
      <c r="C787" s="59"/>
      <c r="D787" s="60"/>
      <c r="E787" s="60"/>
      <c r="F787" s="60"/>
      <c r="G787" s="60"/>
      <c r="H787" s="60"/>
      <c r="I787" s="60"/>
      <c r="J787" s="60"/>
      <c r="K787" s="59"/>
      <c r="L787" s="59"/>
      <c r="M787" s="59"/>
      <c r="N787" s="59"/>
      <c r="O787" s="59"/>
      <c r="P787" s="59"/>
      <c r="Q787" s="59"/>
      <c r="R787" s="59"/>
      <c r="S787" s="59"/>
      <c r="T787" s="59"/>
      <c r="U787" s="59"/>
      <c r="V787" s="59"/>
      <c r="W787" s="59"/>
      <c r="X787" s="59"/>
      <c r="Y787" s="59"/>
      <c r="Z787" s="59"/>
    </row>
    <row r="788" spans="1:26" ht="15.75" customHeight="1" x14ac:dyDescent="0.25">
      <c r="A788" s="59"/>
      <c r="B788" s="59"/>
      <c r="C788" s="59"/>
      <c r="D788" s="60"/>
      <c r="E788" s="60"/>
      <c r="F788" s="60"/>
      <c r="G788" s="60"/>
      <c r="H788" s="60"/>
      <c r="I788" s="60"/>
      <c r="J788" s="60"/>
      <c r="K788" s="59"/>
      <c r="L788" s="59"/>
      <c r="M788" s="59"/>
      <c r="N788" s="59"/>
      <c r="O788" s="59"/>
      <c r="P788" s="59"/>
      <c r="Q788" s="59"/>
      <c r="R788" s="59"/>
      <c r="S788" s="59"/>
      <c r="T788" s="59"/>
      <c r="U788" s="59"/>
      <c r="V788" s="59"/>
      <c r="W788" s="59"/>
      <c r="X788" s="59"/>
      <c r="Y788" s="59"/>
      <c r="Z788" s="59"/>
    </row>
    <row r="789" spans="1:26" ht="15.75" customHeight="1" x14ac:dyDescent="0.25">
      <c r="A789" s="59"/>
      <c r="B789" s="59"/>
      <c r="C789" s="59"/>
      <c r="D789" s="60"/>
      <c r="E789" s="60"/>
      <c r="F789" s="60"/>
      <c r="G789" s="60"/>
      <c r="H789" s="60"/>
      <c r="I789" s="60"/>
      <c r="J789" s="60"/>
      <c r="K789" s="59"/>
      <c r="L789" s="59"/>
      <c r="M789" s="59"/>
      <c r="N789" s="59"/>
      <c r="O789" s="59"/>
      <c r="P789" s="59"/>
      <c r="Q789" s="59"/>
      <c r="R789" s="59"/>
      <c r="S789" s="59"/>
      <c r="T789" s="59"/>
      <c r="U789" s="59"/>
      <c r="V789" s="59"/>
      <c r="W789" s="59"/>
      <c r="X789" s="59"/>
      <c r="Y789" s="59"/>
      <c r="Z789" s="59"/>
    </row>
    <row r="790" spans="1:26" ht="15.75" customHeight="1" x14ac:dyDescent="0.25">
      <c r="A790" s="59"/>
      <c r="B790" s="59"/>
      <c r="C790" s="59"/>
      <c r="D790" s="60"/>
      <c r="E790" s="60"/>
      <c r="F790" s="60"/>
      <c r="G790" s="60"/>
      <c r="H790" s="60"/>
      <c r="I790" s="60"/>
      <c r="J790" s="60"/>
      <c r="K790" s="59"/>
      <c r="L790" s="59"/>
      <c r="M790" s="59"/>
      <c r="N790" s="59"/>
      <c r="O790" s="59"/>
      <c r="P790" s="59"/>
      <c r="Q790" s="59"/>
      <c r="R790" s="59"/>
      <c r="S790" s="59"/>
      <c r="T790" s="59"/>
      <c r="U790" s="59"/>
      <c r="V790" s="59"/>
      <c r="W790" s="59"/>
      <c r="X790" s="59"/>
      <c r="Y790" s="59"/>
      <c r="Z790" s="59"/>
    </row>
    <row r="791" spans="1:26" ht="15.75" customHeight="1" x14ac:dyDescent="0.25">
      <c r="A791" s="59"/>
      <c r="B791" s="59"/>
      <c r="C791" s="59"/>
      <c r="D791" s="60"/>
      <c r="E791" s="60"/>
      <c r="F791" s="60"/>
      <c r="G791" s="60"/>
      <c r="H791" s="60"/>
      <c r="I791" s="60"/>
      <c r="J791" s="60"/>
      <c r="K791" s="59"/>
      <c r="L791" s="59"/>
      <c r="M791" s="59"/>
      <c r="N791" s="59"/>
      <c r="O791" s="59"/>
      <c r="P791" s="59"/>
      <c r="Q791" s="59"/>
      <c r="R791" s="59"/>
      <c r="S791" s="59"/>
      <c r="T791" s="59"/>
      <c r="U791" s="59"/>
      <c r="V791" s="59"/>
      <c r="W791" s="59"/>
      <c r="X791" s="59"/>
      <c r="Y791" s="59"/>
      <c r="Z791" s="59"/>
    </row>
    <row r="792" spans="1:26" ht="15.75" customHeight="1" x14ac:dyDescent="0.25">
      <c r="A792" s="59"/>
      <c r="B792" s="59"/>
      <c r="C792" s="59"/>
      <c r="D792" s="60"/>
      <c r="E792" s="60"/>
      <c r="F792" s="60"/>
      <c r="G792" s="60"/>
      <c r="H792" s="60"/>
      <c r="I792" s="60"/>
      <c r="J792" s="60"/>
      <c r="K792" s="59"/>
      <c r="L792" s="59"/>
      <c r="M792" s="59"/>
      <c r="N792" s="59"/>
      <c r="O792" s="59"/>
      <c r="P792" s="59"/>
      <c r="Q792" s="59"/>
      <c r="R792" s="59"/>
      <c r="S792" s="59"/>
      <c r="T792" s="59"/>
      <c r="U792" s="59"/>
      <c r="V792" s="59"/>
      <c r="W792" s="59"/>
      <c r="X792" s="59"/>
      <c r="Y792" s="59"/>
      <c r="Z792" s="59"/>
    </row>
    <row r="793" spans="1:26" ht="15.75" customHeight="1" x14ac:dyDescent="0.25">
      <c r="A793" s="59"/>
      <c r="B793" s="59"/>
      <c r="C793" s="59"/>
      <c r="D793" s="60"/>
      <c r="E793" s="60"/>
      <c r="F793" s="60"/>
      <c r="G793" s="60"/>
      <c r="H793" s="60"/>
      <c r="I793" s="60"/>
      <c r="J793" s="60"/>
      <c r="K793" s="59"/>
      <c r="L793" s="59"/>
      <c r="M793" s="59"/>
      <c r="N793" s="59"/>
      <c r="O793" s="59"/>
      <c r="P793" s="59"/>
      <c r="Q793" s="59"/>
      <c r="R793" s="59"/>
      <c r="S793" s="59"/>
      <c r="T793" s="59"/>
      <c r="U793" s="59"/>
      <c r="V793" s="59"/>
      <c r="W793" s="59"/>
      <c r="X793" s="59"/>
      <c r="Y793" s="59"/>
      <c r="Z793" s="59"/>
    </row>
    <row r="794" spans="1:26" ht="15.75" customHeight="1" x14ac:dyDescent="0.25">
      <c r="A794" s="59"/>
      <c r="B794" s="59"/>
      <c r="C794" s="59"/>
      <c r="D794" s="60"/>
      <c r="E794" s="60"/>
      <c r="F794" s="60"/>
      <c r="G794" s="60"/>
      <c r="H794" s="60"/>
      <c r="I794" s="60"/>
      <c r="J794" s="60"/>
      <c r="K794" s="59"/>
      <c r="L794" s="59"/>
      <c r="M794" s="59"/>
      <c r="N794" s="59"/>
      <c r="O794" s="59"/>
      <c r="P794" s="59"/>
      <c r="Q794" s="59"/>
      <c r="R794" s="59"/>
      <c r="S794" s="59"/>
      <c r="T794" s="59"/>
      <c r="U794" s="59"/>
      <c r="V794" s="59"/>
      <c r="W794" s="59"/>
      <c r="X794" s="59"/>
      <c r="Y794" s="59"/>
      <c r="Z794" s="59"/>
    </row>
    <row r="795" spans="1:26" ht="15.75" customHeight="1" x14ac:dyDescent="0.25">
      <c r="A795" s="59"/>
      <c r="B795" s="59"/>
      <c r="C795" s="59"/>
      <c r="D795" s="60"/>
      <c r="E795" s="60"/>
      <c r="F795" s="60"/>
      <c r="G795" s="60"/>
      <c r="H795" s="60"/>
      <c r="I795" s="60"/>
      <c r="J795" s="60"/>
      <c r="K795" s="59"/>
      <c r="L795" s="59"/>
      <c r="M795" s="59"/>
      <c r="N795" s="59"/>
      <c r="O795" s="59"/>
      <c r="P795" s="59"/>
      <c r="Q795" s="59"/>
      <c r="R795" s="59"/>
      <c r="S795" s="59"/>
      <c r="T795" s="59"/>
      <c r="U795" s="59"/>
      <c r="V795" s="59"/>
      <c r="W795" s="59"/>
      <c r="X795" s="59"/>
      <c r="Y795" s="59"/>
      <c r="Z795" s="59"/>
    </row>
    <row r="796" spans="1:26" ht="15.75" customHeight="1" x14ac:dyDescent="0.25">
      <c r="A796" s="59"/>
      <c r="B796" s="59"/>
      <c r="C796" s="59"/>
      <c r="D796" s="60"/>
      <c r="E796" s="60"/>
      <c r="F796" s="60"/>
      <c r="G796" s="60"/>
      <c r="H796" s="60"/>
      <c r="I796" s="60"/>
      <c r="J796" s="60"/>
      <c r="K796" s="59"/>
      <c r="L796" s="59"/>
      <c r="M796" s="59"/>
      <c r="N796" s="59"/>
      <c r="O796" s="59"/>
      <c r="P796" s="59"/>
      <c r="Q796" s="59"/>
      <c r="R796" s="59"/>
      <c r="S796" s="59"/>
      <c r="T796" s="59"/>
      <c r="U796" s="59"/>
      <c r="V796" s="59"/>
      <c r="W796" s="59"/>
      <c r="X796" s="59"/>
      <c r="Y796" s="59"/>
      <c r="Z796" s="59"/>
    </row>
    <row r="797" spans="1:26" ht="15.75" customHeight="1" x14ac:dyDescent="0.25">
      <c r="A797" s="59"/>
      <c r="B797" s="59"/>
      <c r="C797" s="59"/>
      <c r="D797" s="60"/>
      <c r="E797" s="60"/>
      <c r="F797" s="60"/>
      <c r="G797" s="60"/>
      <c r="H797" s="60"/>
      <c r="I797" s="60"/>
      <c r="J797" s="60"/>
      <c r="K797" s="59"/>
      <c r="L797" s="59"/>
      <c r="M797" s="59"/>
      <c r="N797" s="59"/>
      <c r="O797" s="59"/>
      <c r="P797" s="59"/>
      <c r="Q797" s="59"/>
      <c r="R797" s="59"/>
      <c r="S797" s="59"/>
      <c r="T797" s="59"/>
      <c r="U797" s="59"/>
      <c r="V797" s="59"/>
      <c r="W797" s="59"/>
      <c r="X797" s="59"/>
      <c r="Y797" s="59"/>
      <c r="Z797" s="59"/>
    </row>
    <row r="798" spans="1:26" ht="15.75" customHeight="1" x14ac:dyDescent="0.25">
      <c r="A798" s="59"/>
      <c r="B798" s="59"/>
      <c r="C798" s="59"/>
      <c r="D798" s="60"/>
      <c r="E798" s="60"/>
      <c r="F798" s="60"/>
      <c r="G798" s="60"/>
      <c r="H798" s="60"/>
      <c r="I798" s="60"/>
      <c r="J798" s="60"/>
      <c r="K798" s="59"/>
      <c r="L798" s="59"/>
      <c r="M798" s="59"/>
      <c r="N798" s="59"/>
      <c r="O798" s="59"/>
      <c r="P798" s="59"/>
      <c r="Q798" s="59"/>
      <c r="R798" s="59"/>
      <c r="S798" s="59"/>
      <c r="T798" s="59"/>
      <c r="U798" s="59"/>
      <c r="V798" s="59"/>
      <c r="W798" s="59"/>
      <c r="X798" s="59"/>
      <c r="Y798" s="59"/>
      <c r="Z798" s="59"/>
    </row>
    <row r="799" spans="1:26" ht="15.75" customHeight="1" x14ac:dyDescent="0.25">
      <c r="A799" s="59"/>
      <c r="B799" s="59"/>
      <c r="C799" s="59"/>
      <c r="D799" s="60"/>
      <c r="E799" s="60"/>
      <c r="F799" s="60"/>
      <c r="G799" s="60"/>
      <c r="H799" s="60"/>
      <c r="I799" s="60"/>
      <c r="J799" s="60"/>
      <c r="K799" s="59"/>
      <c r="L799" s="59"/>
      <c r="M799" s="59"/>
      <c r="N799" s="59"/>
      <c r="O799" s="59"/>
      <c r="P799" s="59"/>
      <c r="Q799" s="59"/>
      <c r="R799" s="59"/>
      <c r="S799" s="59"/>
      <c r="T799" s="59"/>
      <c r="U799" s="59"/>
      <c r="V799" s="59"/>
      <c r="W799" s="59"/>
      <c r="X799" s="59"/>
      <c r="Y799" s="59"/>
      <c r="Z799" s="59"/>
    </row>
    <row r="800" spans="1:26" ht="15.75" customHeight="1" x14ac:dyDescent="0.25">
      <c r="A800" s="59"/>
      <c r="B800" s="59"/>
      <c r="C800" s="59"/>
      <c r="D800" s="60"/>
      <c r="E800" s="60"/>
      <c r="F800" s="60"/>
      <c r="G800" s="60"/>
      <c r="H800" s="60"/>
      <c r="I800" s="60"/>
      <c r="J800" s="60"/>
      <c r="K800" s="59"/>
      <c r="L800" s="59"/>
      <c r="M800" s="59"/>
      <c r="N800" s="59"/>
      <c r="O800" s="59"/>
      <c r="P800" s="59"/>
      <c r="Q800" s="59"/>
      <c r="R800" s="59"/>
      <c r="S800" s="59"/>
      <c r="T800" s="59"/>
      <c r="U800" s="59"/>
      <c r="V800" s="59"/>
      <c r="W800" s="59"/>
      <c r="X800" s="59"/>
      <c r="Y800" s="59"/>
      <c r="Z800" s="59"/>
    </row>
    <row r="801" spans="1:26" ht="15.75" customHeight="1" x14ac:dyDescent="0.25">
      <c r="A801" s="59"/>
      <c r="B801" s="59"/>
      <c r="C801" s="59"/>
      <c r="D801" s="60"/>
      <c r="E801" s="60"/>
      <c r="F801" s="60"/>
      <c r="G801" s="60"/>
      <c r="H801" s="60"/>
      <c r="I801" s="60"/>
      <c r="J801" s="60"/>
      <c r="K801" s="59"/>
      <c r="L801" s="59"/>
      <c r="M801" s="59"/>
      <c r="N801" s="59"/>
      <c r="O801" s="59"/>
      <c r="P801" s="59"/>
      <c r="Q801" s="59"/>
      <c r="R801" s="59"/>
      <c r="S801" s="59"/>
      <c r="T801" s="59"/>
      <c r="U801" s="59"/>
      <c r="V801" s="59"/>
      <c r="W801" s="59"/>
      <c r="X801" s="59"/>
      <c r="Y801" s="59"/>
      <c r="Z801" s="59"/>
    </row>
    <row r="802" spans="1:26" ht="15.75" customHeight="1" x14ac:dyDescent="0.25">
      <c r="A802" s="59"/>
      <c r="B802" s="59"/>
      <c r="C802" s="59"/>
      <c r="D802" s="60"/>
      <c r="E802" s="60"/>
      <c r="F802" s="60"/>
      <c r="G802" s="60"/>
      <c r="H802" s="60"/>
      <c r="I802" s="60"/>
      <c r="J802" s="60"/>
      <c r="K802" s="59"/>
      <c r="L802" s="59"/>
      <c r="M802" s="59"/>
      <c r="N802" s="59"/>
      <c r="O802" s="59"/>
      <c r="P802" s="59"/>
      <c r="Q802" s="59"/>
      <c r="R802" s="59"/>
      <c r="S802" s="59"/>
      <c r="T802" s="59"/>
      <c r="U802" s="59"/>
      <c r="V802" s="59"/>
      <c r="W802" s="59"/>
      <c r="X802" s="59"/>
      <c r="Y802" s="59"/>
      <c r="Z802" s="59"/>
    </row>
    <row r="803" spans="1:26" ht="15.75" customHeight="1" x14ac:dyDescent="0.25">
      <c r="A803" s="59"/>
      <c r="B803" s="59"/>
      <c r="C803" s="59"/>
      <c r="D803" s="60"/>
      <c r="E803" s="60"/>
      <c r="F803" s="60"/>
      <c r="G803" s="60"/>
      <c r="H803" s="60"/>
      <c r="I803" s="60"/>
      <c r="J803" s="60"/>
      <c r="K803" s="59"/>
      <c r="L803" s="59"/>
      <c r="M803" s="59"/>
      <c r="N803" s="59"/>
      <c r="O803" s="59"/>
      <c r="P803" s="59"/>
      <c r="Q803" s="59"/>
      <c r="R803" s="59"/>
      <c r="S803" s="59"/>
      <c r="T803" s="59"/>
      <c r="U803" s="59"/>
      <c r="V803" s="59"/>
      <c r="W803" s="59"/>
      <c r="X803" s="59"/>
      <c r="Y803" s="59"/>
      <c r="Z803" s="59"/>
    </row>
    <row r="804" spans="1:26" ht="15.75" customHeight="1" x14ac:dyDescent="0.25">
      <c r="A804" s="59"/>
      <c r="B804" s="59"/>
      <c r="C804" s="59"/>
      <c r="D804" s="60"/>
      <c r="E804" s="60"/>
      <c r="F804" s="60"/>
      <c r="G804" s="60"/>
      <c r="H804" s="60"/>
      <c r="I804" s="60"/>
      <c r="J804" s="60"/>
      <c r="K804" s="59"/>
      <c r="L804" s="59"/>
      <c r="M804" s="59"/>
      <c r="N804" s="59"/>
      <c r="O804" s="59"/>
      <c r="P804" s="59"/>
      <c r="Q804" s="59"/>
      <c r="R804" s="59"/>
      <c r="S804" s="59"/>
      <c r="T804" s="59"/>
      <c r="U804" s="59"/>
      <c r="V804" s="59"/>
      <c r="W804" s="59"/>
      <c r="X804" s="59"/>
      <c r="Y804" s="59"/>
      <c r="Z804" s="59"/>
    </row>
    <row r="805" spans="1:26" ht="15.75" customHeight="1" x14ac:dyDescent="0.25">
      <c r="A805" s="59"/>
      <c r="B805" s="59"/>
      <c r="C805" s="59"/>
      <c r="D805" s="60"/>
      <c r="E805" s="60"/>
      <c r="F805" s="60"/>
      <c r="G805" s="60"/>
      <c r="H805" s="60"/>
      <c r="I805" s="60"/>
      <c r="J805" s="60"/>
      <c r="K805" s="59"/>
      <c r="L805" s="59"/>
      <c r="M805" s="59"/>
      <c r="N805" s="59"/>
      <c r="O805" s="59"/>
      <c r="P805" s="59"/>
      <c r="Q805" s="59"/>
      <c r="R805" s="59"/>
      <c r="S805" s="59"/>
      <c r="T805" s="59"/>
      <c r="U805" s="59"/>
      <c r="V805" s="59"/>
      <c r="W805" s="59"/>
      <c r="X805" s="59"/>
      <c r="Y805" s="59"/>
      <c r="Z805" s="59"/>
    </row>
    <row r="806" spans="1:26" ht="15.75" customHeight="1" x14ac:dyDescent="0.25">
      <c r="A806" s="59"/>
      <c r="B806" s="59"/>
      <c r="C806" s="59"/>
      <c r="D806" s="60"/>
      <c r="E806" s="60"/>
      <c r="F806" s="60"/>
      <c r="G806" s="60"/>
      <c r="H806" s="60"/>
      <c r="I806" s="60"/>
      <c r="J806" s="60"/>
      <c r="K806" s="59"/>
      <c r="L806" s="59"/>
      <c r="M806" s="59"/>
      <c r="N806" s="59"/>
      <c r="O806" s="59"/>
      <c r="P806" s="59"/>
      <c r="Q806" s="59"/>
      <c r="R806" s="59"/>
      <c r="S806" s="59"/>
      <c r="T806" s="59"/>
      <c r="U806" s="59"/>
      <c r="V806" s="59"/>
      <c r="W806" s="59"/>
      <c r="X806" s="59"/>
      <c r="Y806" s="59"/>
      <c r="Z806" s="59"/>
    </row>
    <row r="807" spans="1:26" ht="15.75" customHeight="1" x14ac:dyDescent="0.25">
      <c r="A807" s="59"/>
      <c r="B807" s="59"/>
      <c r="C807" s="59"/>
      <c r="D807" s="60"/>
      <c r="E807" s="60"/>
      <c r="F807" s="60"/>
      <c r="G807" s="60"/>
      <c r="H807" s="60"/>
      <c r="I807" s="60"/>
      <c r="J807" s="60"/>
      <c r="K807" s="59"/>
      <c r="L807" s="59"/>
      <c r="M807" s="59"/>
      <c r="N807" s="59"/>
      <c r="O807" s="59"/>
      <c r="P807" s="59"/>
      <c r="Q807" s="59"/>
      <c r="R807" s="59"/>
      <c r="S807" s="59"/>
      <c r="T807" s="59"/>
      <c r="U807" s="59"/>
      <c r="V807" s="59"/>
      <c r="W807" s="59"/>
      <c r="X807" s="59"/>
      <c r="Y807" s="59"/>
      <c r="Z807" s="59"/>
    </row>
    <row r="808" spans="1:26" ht="15.75" customHeight="1" x14ac:dyDescent="0.25">
      <c r="A808" s="59"/>
      <c r="B808" s="59"/>
      <c r="C808" s="59"/>
      <c r="D808" s="60"/>
      <c r="E808" s="60"/>
      <c r="F808" s="60"/>
      <c r="G808" s="60"/>
      <c r="H808" s="60"/>
      <c r="I808" s="60"/>
      <c r="J808" s="60"/>
      <c r="K808" s="59"/>
      <c r="L808" s="59"/>
      <c r="M808" s="59"/>
      <c r="N808" s="59"/>
      <c r="O808" s="59"/>
      <c r="P808" s="59"/>
      <c r="Q808" s="59"/>
      <c r="R808" s="59"/>
      <c r="S808" s="59"/>
      <c r="T808" s="59"/>
      <c r="U808" s="59"/>
      <c r="V808" s="59"/>
      <c r="W808" s="59"/>
      <c r="X808" s="59"/>
      <c r="Y808" s="59"/>
      <c r="Z808" s="59"/>
    </row>
    <row r="809" spans="1:26" ht="15.75" customHeight="1" x14ac:dyDescent="0.25">
      <c r="A809" s="59"/>
      <c r="B809" s="59"/>
      <c r="C809" s="59"/>
      <c r="D809" s="60"/>
      <c r="E809" s="60"/>
      <c r="F809" s="60"/>
      <c r="G809" s="60"/>
      <c r="H809" s="60"/>
      <c r="I809" s="60"/>
      <c r="J809" s="60"/>
      <c r="K809" s="59"/>
      <c r="L809" s="59"/>
      <c r="M809" s="59"/>
      <c r="N809" s="59"/>
      <c r="O809" s="59"/>
      <c r="P809" s="59"/>
      <c r="Q809" s="59"/>
      <c r="R809" s="59"/>
      <c r="S809" s="59"/>
      <c r="T809" s="59"/>
      <c r="U809" s="59"/>
      <c r="V809" s="59"/>
      <c r="W809" s="59"/>
      <c r="X809" s="59"/>
      <c r="Y809" s="59"/>
      <c r="Z809" s="59"/>
    </row>
    <row r="810" spans="1:26" ht="15.75" customHeight="1" x14ac:dyDescent="0.25">
      <c r="A810" s="59"/>
      <c r="B810" s="59"/>
      <c r="C810" s="59"/>
      <c r="D810" s="60"/>
      <c r="E810" s="60"/>
      <c r="F810" s="60"/>
      <c r="G810" s="60"/>
      <c r="H810" s="60"/>
      <c r="I810" s="60"/>
      <c r="J810" s="60"/>
      <c r="K810" s="59"/>
      <c r="L810" s="59"/>
      <c r="M810" s="59"/>
      <c r="N810" s="59"/>
      <c r="O810" s="59"/>
      <c r="P810" s="59"/>
      <c r="Q810" s="59"/>
      <c r="R810" s="59"/>
      <c r="S810" s="59"/>
      <c r="T810" s="59"/>
      <c r="U810" s="59"/>
      <c r="V810" s="59"/>
      <c r="W810" s="59"/>
      <c r="X810" s="59"/>
      <c r="Y810" s="59"/>
      <c r="Z810" s="59"/>
    </row>
    <row r="811" spans="1:26" ht="15.75" customHeight="1" x14ac:dyDescent="0.25">
      <c r="A811" s="59"/>
      <c r="B811" s="59"/>
      <c r="C811" s="59"/>
      <c r="D811" s="60"/>
      <c r="E811" s="60"/>
      <c r="F811" s="60"/>
      <c r="G811" s="60"/>
      <c r="H811" s="60"/>
      <c r="I811" s="60"/>
      <c r="J811" s="60"/>
      <c r="K811" s="59"/>
      <c r="L811" s="59"/>
      <c r="M811" s="59"/>
      <c r="N811" s="59"/>
      <c r="O811" s="59"/>
      <c r="P811" s="59"/>
      <c r="Q811" s="59"/>
      <c r="R811" s="59"/>
      <c r="S811" s="59"/>
      <c r="T811" s="59"/>
      <c r="U811" s="59"/>
      <c r="V811" s="59"/>
      <c r="W811" s="59"/>
      <c r="X811" s="59"/>
      <c r="Y811" s="59"/>
      <c r="Z811" s="59"/>
    </row>
    <row r="812" spans="1:26" ht="15.75" customHeight="1" x14ac:dyDescent="0.25">
      <c r="A812" s="59"/>
      <c r="B812" s="59"/>
      <c r="C812" s="59"/>
      <c r="D812" s="60"/>
      <c r="E812" s="60"/>
      <c r="F812" s="60"/>
      <c r="G812" s="60"/>
      <c r="H812" s="60"/>
      <c r="I812" s="60"/>
      <c r="J812" s="60"/>
      <c r="K812" s="59"/>
      <c r="L812" s="59"/>
      <c r="M812" s="59"/>
      <c r="N812" s="59"/>
      <c r="O812" s="59"/>
      <c r="P812" s="59"/>
      <c r="Q812" s="59"/>
      <c r="R812" s="59"/>
      <c r="S812" s="59"/>
      <c r="T812" s="59"/>
      <c r="U812" s="59"/>
      <c r="V812" s="59"/>
      <c r="W812" s="59"/>
      <c r="X812" s="59"/>
      <c r="Y812" s="59"/>
      <c r="Z812" s="59"/>
    </row>
    <row r="813" spans="1:26" ht="15.75" customHeight="1" x14ac:dyDescent="0.25">
      <c r="A813" s="59"/>
      <c r="B813" s="59"/>
      <c r="C813" s="59"/>
      <c r="D813" s="60"/>
      <c r="E813" s="60"/>
      <c r="F813" s="60"/>
      <c r="G813" s="60"/>
      <c r="H813" s="60"/>
      <c r="I813" s="60"/>
      <c r="J813" s="60"/>
      <c r="K813" s="59"/>
      <c r="L813" s="59"/>
      <c r="M813" s="59"/>
      <c r="N813" s="59"/>
      <c r="O813" s="59"/>
      <c r="P813" s="59"/>
      <c r="Q813" s="59"/>
      <c r="R813" s="59"/>
      <c r="S813" s="59"/>
      <c r="T813" s="59"/>
      <c r="U813" s="59"/>
      <c r="V813" s="59"/>
      <c r="W813" s="59"/>
      <c r="X813" s="59"/>
      <c r="Y813" s="59"/>
      <c r="Z813" s="59"/>
    </row>
    <row r="814" spans="1:26" ht="15.75" customHeight="1" x14ac:dyDescent="0.25">
      <c r="A814" s="59"/>
      <c r="B814" s="59"/>
      <c r="C814" s="59"/>
      <c r="D814" s="60"/>
      <c r="E814" s="60"/>
      <c r="F814" s="60"/>
      <c r="G814" s="60"/>
      <c r="H814" s="60"/>
      <c r="I814" s="60"/>
      <c r="J814" s="60"/>
      <c r="K814" s="59"/>
      <c r="L814" s="59"/>
      <c r="M814" s="59"/>
      <c r="N814" s="59"/>
      <c r="O814" s="59"/>
      <c r="P814" s="59"/>
      <c r="Q814" s="59"/>
      <c r="R814" s="59"/>
      <c r="S814" s="59"/>
      <c r="T814" s="59"/>
      <c r="U814" s="59"/>
      <c r="V814" s="59"/>
      <c r="W814" s="59"/>
      <c r="X814" s="59"/>
      <c r="Y814" s="59"/>
      <c r="Z814" s="59"/>
    </row>
    <row r="815" spans="1:26" ht="15.75" customHeight="1" x14ac:dyDescent="0.25">
      <c r="A815" s="59"/>
      <c r="B815" s="59"/>
      <c r="C815" s="59"/>
      <c r="D815" s="60"/>
      <c r="E815" s="60"/>
      <c r="F815" s="60"/>
      <c r="G815" s="60"/>
      <c r="H815" s="60"/>
      <c r="I815" s="60"/>
      <c r="J815" s="60"/>
      <c r="K815" s="59"/>
      <c r="L815" s="59"/>
      <c r="M815" s="59"/>
      <c r="N815" s="59"/>
      <c r="O815" s="59"/>
      <c r="P815" s="59"/>
      <c r="Q815" s="59"/>
      <c r="R815" s="59"/>
      <c r="S815" s="59"/>
      <c r="T815" s="59"/>
      <c r="U815" s="59"/>
      <c r="V815" s="59"/>
      <c r="W815" s="59"/>
      <c r="X815" s="59"/>
      <c r="Y815" s="59"/>
      <c r="Z815" s="59"/>
    </row>
    <row r="816" spans="1:26" ht="15.75" customHeight="1" x14ac:dyDescent="0.25">
      <c r="A816" s="59"/>
      <c r="B816" s="59"/>
      <c r="C816" s="59"/>
      <c r="D816" s="60"/>
      <c r="E816" s="60"/>
      <c r="F816" s="60"/>
      <c r="G816" s="60"/>
      <c r="H816" s="60"/>
      <c r="I816" s="60"/>
      <c r="J816" s="60"/>
      <c r="K816" s="59"/>
      <c r="L816" s="59"/>
      <c r="M816" s="59"/>
      <c r="N816" s="59"/>
      <c r="O816" s="59"/>
      <c r="P816" s="59"/>
      <c r="Q816" s="59"/>
      <c r="R816" s="59"/>
      <c r="S816" s="59"/>
      <c r="T816" s="59"/>
      <c r="U816" s="59"/>
      <c r="V816" s="59"/>
      <c r="W816" s="59"/>
      <c r="X816" s="59"/>
      <c r="Y816" s="59"/>
      <c r="Z816" s="59"/>
    </row>
    <row r="817" spans="1:26" ht="15.75" customHeight="1" x14ac:dyDescent="0.25">
      <c r="A817" s="59"/>
      <c r="B817" s="59"/>
      <c r="C817" s="59"/>
      <c r="D817" s="60"/>
      <c r="E817" s="60"/>
      <c r="F817" s="60"/>
      <c r="G817" s="60"/>
      <c r="H817" s="60"/>
      <c r="I817" s="60"/>
      <c r="J817" s="60"/>
      <c r="K817" s="59"/>
      <c r="L817" s="59"/>
      <c r="M817" s="59"/>
      <c r="N817" s="59"/>
      <c r="O817" s="59"/>
      <c r="P817" s="59"/>
      <c r="Q817" s="59"/>
      <c r="R817" s="59"/>
      <c r="S817" s="59"/>
      <c r="T817" s="59"/>
      <c r="U817" s="59"/>
      <c r="V817" s="59"/>
      <c r="W817" s="59"/>
      <c r="X817" s="59"/>
      <c r="Y817" s="59"/>
      <c r="Z817" s="59"/>
    </row>
    <row r="818" spans="1:26" ht="15.75" customHeight="1" x14ac:dyDescent="0.25">
      <c r="A818" s="59"/>
      <c r="B818" s="59"/>
      <c r="C818" s="59"/>
      <c r="D818" s="60"/>
      <c r="E818" s="60"/>
      <c r="F818" s="60"/>
      <c r="G818" s="60"/>
      <c r="H818" s="60"/>
      <c r="I818" s="60"/>
      <c r="J818" s="60"/>
      <c r="K818" s="59"/>
      <c r="L818" s="59"/>
      <c r="M818" s="59"/>
      <c r="N818" s="59"/>
      <c r="O818" s="59"/>
      <c r="P818" s="59"/>
      <c r="Q818" s="59"/>
      <c r="R818" s="59"/>
      <c r="S818" s="59"/>
      <c r="T818" s="59"/>
      <c r="U818" s="59"/>
      <c r="V818" s="59"/>
      <c r="W818" s="59"/>
      <c r="X818" s="59"/>
      <c r="Y818" s="59"/>
      <c r="Z818" s="59"/>
    </row>
    <row r="819" spans="1:26" ht="15.75" customHeight="1" x14ac:dyDescent="0.25">
      <c r="A819" s="59"/>
      <c r="B819" s="59"/>
      <c r="C819" s="59"/>
      <c r="D819" s="60"/>
      <c r="E819" s="60"/>
      <c r="F819" s="60"/>
      <c r="G819" s="60"/>
      <c r="H819" s="60"/>
      <c r="I819" s="60"/>
      <c r="J819" s="60"/>
      <c r="K819" s="59"/>
      <c r="L819" s="59"/>
      <c r="M819" s="59"/>
      <c r="N819" s="59"/>
      <c r="O819" s="59"/>
      <c r="P819" s="59"/>
      <c r="Q819" s="59"/>
      <c r="R819" s="59"/>
      <c r="S819" s="59"/>
      <c r="T819" s="59"/>
      <c r="U819" s="59"/>
      <c r="V819" s="59"/>
      <c r="W819" s="59"/>
      <c r="X819" s="59"/>
      <c r="Y819" s="59"/>
      <c r="Z819" s="59"/>
    </row>
    <row r="820" spans="1:26" ht="15.75" customHeight="1" x14ac:dyDescent="0.25">
      <c r="A820" s="59"/>
      <c r="B820" s="59"/>
      <c r="C820" s="59"/>
      <c r="D820" s="60"/>
      <c r="E820" s="60"/>
      <c r="F820" s="60"/>
      <c r="G820" s="60"/>
      <c r="H820" s="60"/>
      <c r="I820" s="60"/>
      <c r="J820" s="60"/>
      <c r="K820" s="59"/>
      <c r="L820" s="59"/>
      <c r="M820" s="59"/>
      <c r="N820" s="59"/>
      <c r="O820" s="59"/>
      <c r="P820" s="59"/>
      <c r="Q820" s="59"/>
      <c r="R820" s="59"/>
      <c r="S820" s="59"/>
      <c r="T820" s="59"/>
      <c r="U820" s="59"/>
      <c r="V820" s="59"/>
      <c r="W820" s="59"/>
      <c r="X820" s="59"/>
      <c r="Y820" s="59"/>
      <c r="Z820" s="59"/>
    </row>
    <row r="821" spans="1:26" ht="15.75" customHeight="1" x14ac:dyDescent="0.25">
      <c r="A821" s="59"/>
      <c r="B821" s="59"/>
      <c r="C821" s="59"/>
      <c r="D821" s="60"/>
      <c r="E821" s="60"/>
      <c r="F821" s="60"/>
      <c r="G821" s="60"/>
      <c r="H821" s="60"/>
      <c r="I821" s="60"/>
      <c r="J821" s="60"/>
      <c r="K821" s="59"/>
      <c r="L821" s="59"/>
      <c r="M821" s="59"/>
      <c r="N821" s="59"/>
      <c r="O821" s="59"/>
      <c r="P821" s="59"/>
      <c r="Q821" s="59"/>
      <c r="R821" s="59"/>
      <c r="S821" s="59"/>
      <c r="T821" s="59"/>
      <c r="U821" s="59"/>
      <c r="V821" s="59"/>
      <c r="W821" s="59"/>
      <c r="X821" s="59"/>
      <c r="Y821" s="59"/>
      <c r="Z821" s="59"/>
    </row>
    <row r="822" spans="1:26" ht="15.75" customHeight="1" x14ac:dyDescent="0.25">
      <c r="A822" s="59"/>
      <c r="B822" s="59"/>
      <c r="C822" s="59"/>
      <c r="D822" s="60"/>
      <c r="E822" s="60"/>
      <c r="F822" s="60"/>
      <c r="G822" s="60"/>
      <c r="H822" s="60"/>
      <c r="I822" s="60"/>
      <c r="J822" s="60"/>
      <c r="K822" s="59"/>
      <c r="L822" s="59"/>
      <c r="M822" s="59"/>
      <c r="N822" s="59"/>
      <c r="O822" s="59"/>
      <c r="P822" s="59"/>
      <c r="Q822" s="59"/>
      <c r="R822" s="59"/>
      <c r="S822" s="59"/>
      <c r="T822" s="59"/>
      <c r="U822" s="59"/>
      <c r="V822" s="59"/>
      <c r="W822" s="59"/>
      <c r="X822" s="59"/>
      <c r="Y822" s="59"/>
      <c r="Z822" s="59"/>
    </row>
    <row r="823" spans="1:26" ht="15.75" customHeight="1" x14ac:dyDescent="0.25">
      <c r="A823" s="59"/>
      <c r="B823" s="59"/>
      <c r="C823" s="59"/>
      <c r="D823" s="60"/>
      <c r="E823" s="60"/>
      <c r="F823" s="60"/>
      <c r="G823" s="60"/>
      <c r="H823" s="60"/>
      <c r="I823" s="60"/>
      <c r="J823" s="60"/>
      <c r="K823" s="59"/>
      <c r="L823" s="59"/>
      <c r="M823" s="59"/>
      <c r="N823" s="59"/>
      <c r="O823" s="59"/>
      <c r="P823" s="59"/>
      <c r="Q823" s="59"/>
      <c r="R823" s="59"/>
      <c r="S823" s="59"/>
      <c r="T823" s="59"/>
      <c r="U823" s="59"/>
      <c r="V823" s="59"/>
      <c r="W823" s="59"/>
      <c r="X823" s="59"/>
      <c r="Y823" s="59"/>
      <c r="Z823" s="59"/>
    </row>
    <row r="824" spans="1:26" ht="15.75" customHeight="1" x14ac:dyDescent="0.25">
      <c r="A824" s="59"/>
      <c r="B824" s="59"/>
      <c r="C824" s="59"/>
      <c r="D824" s="60"/>
      <c r="E824" s="60"/>
      <c r="F824" s="60"/>
      <c r="G824" s="60"/>
      <c r="H824" s="60"/>
      <c r="I824" s="60"/>
      <c r="J824" s="60"/>
      <c r="K824" s="59"/>
      <c r="L824" s="59"/>
      <c r="M824" s="59"/>
      <c r="N824" s="59"/>
      <c r="O824" s="59"/>
      <c r="P824" s="59"/>
      <c r="Q824" s="59"/>
      <c r="R824" s="59"/>
      <c r="S824" s="59"/>
      <c r="T824" s="59"/>
      <c r="U824" s="59"/>
      <c r="V824" s="59"/>
      <c r="W824" s="59"/>
      <c r="X824" s="59"/>
      <c r="Y824" s="59"/>
      <c r="Z824" s="59"/>
    </row>
    <row r="825" spans="1:26" ht="15.75" customHeight="1" x14ac:dyDescent="0.25">
      <c r="A825" s="59"/>
      <c r="B825" s="59"/>
      <c r="C825" s="59"/>
      <c r="D825" s="60"/>
      <c r="E825" s="60"/>
      <c r="F825" s="60"/>
      <c r="G825" s="60"/>
      <c r="H825" s="60"/>
      <c r="I825" s="60"/>
      <c r="J825" s="60"/>
      <c r="K825" s="59"/>
      <c r="L825" s="59"/>
      <c r="M825" s="59"/>
      <c r="N825" s="59"/>
      <c r="O825" s="59"/>
      <c r="P825" s="59"/>
      <c r="Q825" s="59"/>
      <c r="R825" s="59"/>
      <c r="S825" s="59"/>
      <c r="T825" s="59"/>
      <c r="U825" s="59"/>
      <c r="V825" s="59"/>
      <c r="W825" s="59"/>
      <c r="X825" s="59"/>
      <c r="Y825" s="59"/>
      <c r="Z825" s="59"/>
    </row>
    <row r="826" spans="1:26" ht="15.75" customHeight="1" x14ac:dyDescent="0.25">
      <c r="A826" s="59"/>
      <c r="B826" s="59"/>
      <c r="C826" s="59"/>
      <c r="D826" s="60"/>
      <c r="E826" s="60"/>
      <c r="F826" s="60"/>
      <c r="G826" s="60"/>
      <c r="H826" s="60"/>
      <c r="I826" s="60"/>
      <c r="J826" s="60"/>
      <c r="K826" s="59"/>
      <c r="L826" s="59"/>
      <c r="M826" s="59"/>
      <c r="N826" s="59"/>
      <c r="O826" s="59"/>
      <c r="P826" s="59"/>
      <c r="Q826" s="59"/>
      <c r="R826" s="59"/>
      <c r="S826" s="59"/>
      <c r="T826" s="59"/>
      <c r="U826" s="59"/>
      <c r="V826" s="59"/>
      <c r="W826" s="59"/>
      <c r="X826" s="59"/>
      <c r="Y826" s="59"/>
      <c r="Z826" s="59"/>
    </row>
    <row r="827" spans="1:26" ht="15.75" customHeight="1" x14ac:dyDescent="0.25">
      <c r="A827" s="59"/>
      <c r="B827" s="59"/>
      <c r="C827" s="59"/>
      <c r="D827" s="60"/>
      <c r="E827" s="60"/>
      <c r="F827" s="60"/>
      <c r="G827" s="60"/>
      <c r="H827" s="60"/>
      <c r="I827" s="60"/>
      <c r="J827" s="60"/>
      <c r="K827" s="59"/>
      <c r="L827" s="59"/>
      <c r="M827" s="59"/>
      <c r="N827" s="59"/>
      <c r="O827" s="59"/>
      <c r="P827" s="59"/>
      <c r="Q827" s="59"/>
      <c r="R827" s="59"/>
      <c r="S827" s="59"/>
      <c r="T827" s="59"/>
      <c r="U827" s="59"/>
      <c r="V827" s="59"/>
      <c r="W827" s="59"/>
      <c r="X827" s="59"/>
      <c r="Y827" s="59"/>
      <c r="Z827" s="59"/>
    </row>
    <row r="828" spans="1:26" ht="15.75" customHeight="1" x14ac:dyDescent="0.25">
      <c r="A828" s="59"/>
      <c r="B828" s="59"/>
      <c r="C828" s="59"/>
      <c r="D828" s="60"/>
      <c r="E828" s="60"/>
      <c r="F828" s="60"/>
      <c r="G828" s="60"/>
      <c r="H828" s="60"/>
      <c r="I828" s="60"/>
      <c r="J828" s="60"/>
      <c r="K828" s="59"/>
      <c r="L828" s="59"/>
      <c r="M828" s="59"/>
      <c r="N828" s="59"/>
      <c r="O828" s="59"/>
      <c r="P828" s="59"/>
      <c r="Q828" s="59"/>
      <c r="R828" s="59"/>
      <c r="S828" s="59"/>
      <c r="T828" s="59"/>
      <c r="U828" s="59"/>
      <c r="V828" s="59"/>
      <c r="W828" s="59"/>
      <c r="X828" s="59"/>
      <c r="Y828" s="59"/>
      <c r="Z828" s="59"/>
    </row>
    <row r="829" spans="1:26" ht="15.75" customHeight="1" x14ac:dyDescent="0.25">
      <c r="A829" s="59"/>
      <c r="B829" s="59"/>
      <c r="C829" s="59"/>
      <c r="D829" s="60"/>
      <c r="E829" s="60"/>
      <c r="F829" s="60"/>
      <c r="G829" s="60"/>
      <c r="H829" s="60"/>
      <c r="I829" s="60"/>
      <c r="J829" s="60"/>
      <c r="K829" s="59"/>
      <c r="L829" s="59"/>
      <c r="M829" s="59"/>
      <c r="N829" s="59"/>
      <c r="O829" s="59"/>
      <c r="P829" s="59"/>
      <c r="Q829" s="59"/>
      <c r="R829" s="59"/>
      <c r="S829" s="59"/>
      <c r="T829" s="59"/>
      <c r="U829" s="59"/>
      <c r="V829" s="59"/>
      <c r="W829" s="59"/>
      <c r="X829" s="59"/>
      <c r="Y829" s="59"/>
      <c r="Z829" s="59"/>
    </row>
    <row r="830" spans="1:26" ht="15.75" customHeight="1" x14ac:dyDescent="0.25">
      <c r="A830" s="59"/>
      <c r="B830" s="59"/>
      <c r="C830" s="59"/>
      <c r="D830" s="60"/>
      <c r="E830" s="60"/>
      <c r="F830" s="60"/>
      <c r="G830" s="60"/>
      <c r="H830" s="60"/>
      <c r="I830" s="60"/>
      <c r="J830" s="60"/>
      <c r="K830" s="59"/>
      <c r="L830" s="59"/>
      <c r="M830" s="59"/>
      <c r="N830" s="59"/>
      <c r="O830" s="59"/>
      <c r="P830" s="59"/>
      <c r="Q830" s="59"/>
      <c r="R830" s="59"/>
      <c r="S830" s="59"/>
      <c r="T830" s="59"/>
      <c r="U830" s="59"/>
      <c r="V830" s="59"/>
      <c r="W830" s="59"/>
      <c r="X830" s="59"/>
      <c r="Y830" s="59"/>
      <c r="Z830" s="59"/>
    </row>
    <row r="831" spans="1:26" ht="15.75" customHeight="1" x14ac:dyDescent="0.25">
      <c r="A831" s="59"/>
      <c r="B831" s="59"/>
      <c r="C831" s="59"/>
      <c r="D831" s="60"/>
      <c r="E831" s="60"/>
      <c r="F831" s="60"/>
      <c r="G831" s="60"/>
      <c r="H831" s="60"/>
      <c r="I831" s="60"/>
      <c r="J831" s="60"/>
      <c r="K831" s="59"/>
      <c r="L831" s="59"/>
      <c r="M831" s="59"/>
      <c r="N831" s="59"/>
      <c r="O831" s="59"/>
      <c r="P831" s="59"/>
      <c r="Q831" s="59"/>
      <c r="R831" s="59"/>
      <c r="S831" s="59"/>
      <c r="T831" s="59"/>
      <c r="U831" s="59"/>
      <c r="V831" s="59"/>
      <c r="W831" s="59"/>
      <c r="X831" s="59"/>
      <c r="Y831" s="59"/>
      <c r="Z831" s="59"/>
    </row>
    <row r="832" spans="1:26" ht="15.75" customHeight="1" x14ac:dyDescent="0.25">
      <c r="A832" s="59"/>
      <c r="B832" s="59"/>
      <c r="C832" s="59"/>
      <c r="D832" s="60"/>
      <c r="E832" s="60"/>
      <c r="F832" s="60"/>
      <c r="G832" s="60"/>
      <c r="H832" s="60"/>
      <c r="I832" s="60"/>
      <c r="J832" s="60"/>
      <c r="K832" s="59"/>
      <c r="L832" s="59"/>
      <c r="M832" s="59"/>
      <c r="N832" s="59"/>
      <c r="O832" s="59"/>
      <c r="P832" s="59"/>
      <c r="Q832" s="59"/>
      <c r="R832" s="59"/>
      <c r="S832" s="59"/>
      <c r="T832" s="59"/>
      <c r="U832" s="59"/>
      <c r="V832" s="59"/>
      <c r="W832" s="59"/>
      <c r="X832" s="59"/>
      <c r="Y832" s="59"/>
      <c r="Z832" s="59"/>
    </row>
    <row r="833" spans="1:26" ht="15.75" customHeight="1" x14ac:dyDescent="0.25">
      <c r="A833" s="59"/>
      <c r="B833" s="59"/>
      <c r="C833" s="59"/>
      <c r="D833" s="60"/>
      <c r="E833" s="60"/>
      <c r="F833" s="60"/>
      <c r="G833" s="60"/>
      <c r="H833" s="60"/>
      <c r="I833" s="60"/>
      <c r="J833" s="60"/>
      <c r="K833" s="59"/>
      <c r="L833" s="59"/>
      <c r="M833" s="59"/>
      <c r="N833" s="59"/>
      <c r="O833" s="59"/>
      <c r="P833" s="59"/>
      <c r="Q833" s="59"/>
      <c r="R833" s="59"/>
      <c r="S833" s="59"/>
      <c r="T833" s="59"/>
      <c r="U833" s="59"/>
      <c r="V833" s="59"/>
      <c r="W833" s="59"/>
      <c r="X833" s="59"/>
      <c r="Y833" s="59"/>
      <c r="Z833" s="59"/>
    </row>
    <row r="834" spans="1:26" ht="15.75" customHeight="1" x14ac:dyDescent="0.25">
      <c r="A834" s="59"/>
      <c r="B834" s="59"/>
      <c r="C834" s="59"/>
      <c r="D834" s="60"/>
      <c r="E834" s="60"/>
      <c r="F834" s="60"/>
      <c r="G834" s="60"/>
      <c r="H834" s="60"/>
      <c r="I834" s="60"/>
      <c r="J834" s="60"/>
      <c r="K834" s="59"/>
      <c r="L834" s="59"/>
      <c r="M834" s="59"/>
      <c r="N834" s="59"/>
      <c r="O834" s="59"/>
      <c r="P834" s="59"/>
      <c r="Q834" s="59"/>
      <c r="R834" s="59"/>
      <c r="S834" s="59"/>
      <c r="T834" s="59"/>
      <c r="U834" s="59"/>
      <c r="V834" s="59"/>
      <c r="W834" s="59"/>
      <c r="X834" s="59"/>
      <c r="Y834" s="59"/>
      <c r="Z834" s="59"/>
    </row>
    <row r="835" spans="1:26" ht="15.75" customHeight="1" x14ac:dyDescent="0.25">
      <c r="A835" s="59"/>
      <c r="B835" s="59"/>
      <c r="C835" s="59"/>
      <c r="D835" s="60"/>
      <c r="E835" s="60"/>
      <c r="F835" s="60"/>
      <c r="G835" s="60"/>
      <c r="H835" s="60"/>
      <c r="I835" s="60"/>
      <c r="J835" s="60"/>
      <c r="K835" s="59"/>
      <c r="L835" s="59"/>
      <c r="M835" s="59"/>
      <c r="N835" s="59"/>
      <c r="O835" s="59"/>
      <c r="P835" s="59"/>
      <c r="Q835" s="59"/>
      <c r="R835" s="59"/>
      <c r="S835" s="59"/>
      <c r="T835" s="59"/>
      <c r="U835" s="59"/>
      <c r="V835" s="59"/>
      <c r="W835" s="59"/>
      <c r="X835" s="59"/>
      <c r="Y835" s="59"/>
      <c r="Z835" s="59"/>
    </row>
    <row r="836" spans="1:26" ht="15.75" customHeight="1" x14ac:dyDescent="0.25">
      <c r="A836" s="59"/>
      <c r="B836" s="59"/>
      <c r="C836" s="59"/>
      <c r="D836" s="60"/>
      <c r="E836" s="60"/>
      <c r="F836" s="60"/>
      <c r="G836" s="60"/>
      <c r="H836" s="60"/>
      <c r="I836" s="60"/>
      <c r="J836" s="60"/>
      <c r="K836" s="59"/>
      <c r="L836" s="59"/>
      <c r="M836" s="59"/>
      <c r="N836" s="59"/>
      <c r="O836" s="59"/>
      <c r="P836" s="59"/>
      <c r="Q836" s="59"/>
      <c r="R836" s="59"/>
      <c r="S836" s="59"/>
      <c r="T836" s="59"/>
      <c r="U836" s="59"/>
      <c r="V836" s="59"/>
      <c r="W836" s="59"/>
      <c r="X836" s="59"/>
      <c r="Y836" s="59"/>
      <c r="Z836" s="59"/>
    </row>
    <row r="837" spans="1:26" ht="15.75" customHeight="1" x14ac:dyDescent="0.25">
      <c r="A837" s="59"/>
      <c r="B837" s="59"/>
      <c r="C837" s="59"/>
      <c r="D837" s="60"/>
      <c r="E837" s="60"/>
      <c r="F837" s="60"/>
      <c r="G837" s="60"/>
      <c r="H837" s="60"/>
      <c r="I837" s="60"/>
      <c r="J837" s="60"/>
      <c r="K837" s="59"/>
      <c r="L837" s="59"/>
      <c r="M837" s="59"/>
      <c r="N837" s="59"/>
      <c r="O837" s="59"/>
      <c r="P837" s="59"/>
      <c r="Q837" s="59"/>
      <c r="R837" s="59"/>
      <c r="S837" s="59"/>
      <c r="T837" s="59"/>
      <c r="U837" s="59"/>
      <c r="V837" s="59"/>
      <c r="W837" s="59"/>
      <c r="X837" s="59"/>
      <c r="Y837" s="59"/>
      <c r="Z837" s="59"/>
    </row>
    <row r="838" spans="1:26" ht="15.75" customHeight="1" x14ac:dyDescent="0.25">
      <c r="A838" s="59"/>
      <c r="B838" s="59"/>
      <c r="C838" s="59"/>
      <c r="D838" s="60"/>
      <c r="E838" s="60"/>
      <c r="F838" s="60"/>
      <c r="G838" s="60"/>
      <c r="H838" s="60"/>
      <c r="I838" s="60"/>
      <c r="J838" s="60"/>
      <c r="K838" s="59"/>
      <c r="L838" s="59"/>
      <c r="M838" s="59"/>
      <c r="N838" s="59"/>
      <c r="O838" s="59"/>
      <c r="P838" s="59"/>
      <c r="Q838" s="59"/>
      <c r="R838" s="59"/>
      <c r="S838" s="59"/>
      <c r="T838" s="59"/>
      <c r="U838" s="59"/>
      <c r="V838" s="59"/>
      <c r="W838" s="59"/>
      <c r="X838" s="59"/>
      <c r="Y838" s="59"/>
      <c r="Z838" s="59"/>
    </row>
    <row r="839" spans="1:26" ht="15.75" customHeight="1" x14ac:dyDescent="0.25">
      <c r="A839" s="59"/>
      <c r="B839" s="59"/>
      <c r="C839" s="59"/>
      <c r="D839" s="60"/>
      <c r="E839" s="60"/>
      <c r="F839" s="60"/>
      <c r="G839" s="60"/>
      <c r="H839" s="60"/>
      <c r="I839" s="60"/>
      <c r="J839" s="60"/>
      <c r="K839" s="59"/>
      <c r="L839" s="59"/>
      <c r="M839" s="59"/>
      <c r="N839" s="59"/>
      <c r="O839" s="59"/>
      <c r="P839" s="59"/>
      <c r="Q839" s="59"/>
      <c r="R839" s="59"/>
      <c r="S839" s="59"/>
      <c r="T839" s="59"/>
      <c r="U839" s="59"/>
      <c r="V839" s="59"/>
      <c r="W839" s="59"/>
      <c r="X839" s="59"/>
      <c r="Y839" s="59"/>
      <c r="Z839" s="59"/>
    </row>
    <row r="840" spans="1:26" ht="15.75" customHeight="1" x14ac:dyDescent="0.25">
      <c r="A840" s="59"/>
      <c r="B840" s="59"/>
      <c r="C840" s="59"/>
      <c r="D840" s="60"/>
      <c r="E840" s="60"/>
      <c r="F840" s="60"/>
      <c r="G840" s="60"/>
      <c r="H840" s="60"/>
      <c r="I840" s="60"/>
      <c r="J840" s="60"/>
      <c r="K840" s="59"/>
      <c r="L840" s="59"/>
      <c r="M840" s="59"/>
      <c r="N840" s="59"/>
      <c r="O840" s="59"/>
      <c r="P840" s="59"/>
      <c r="Q840" s="59"/>
      <c r="R840" s="59"/>
      <c r="S840" s="59"/>
      <c r="T840" s="59"/>
      <c r="U840" s="59"/>
      <c r="V840" s="59"/>
      <c r="W840" s="59"/>
      <c r="X840" s="59"/>
      <c r="Y840" s="59"/>
      <c r="Z840" s="59"/>
    </row>
    <row r="841" spans="1:26" ht="15.75" customHeight="1" x14ac:dyDescent="0.25">
      <c r="A841" s="59"/>
      <c r="B841" s="59"/>
      <c r="C841" s="59"/>
      <c r="D841" s="60"/>
      <c r="E841" s="60"/>
      <c r="F841" s="60"/>
      <c r="G841" s="60"/>
      <c r="H841" s="60"/>
      <c r="I841" s="60"/>
      <c r="J841" s="60"/>
      <c r="K841" s="59"/>
      <c r="L841" s="59"/>
      <c r="M841" s="59"/>
      <c r="N841" s="59"/>
      <c r="O841" s="59"/>
      <c r="P841" s="59"/>
      <c r="Q841" s="59"/>
      <c r="R841" s="59"/>
      <c r="S841" s="59"/>
      <c r="T841" s="59"/>
      <c r="U841" s="59"/>
      <c r="V841" s="59"/>
      <c r="W841" s="59"/>
      <c r="X841" s="59"/>
      <c r="Y841" s="59"/>
      <c r="Z841" s="59"/>
    </row>
    <row r="842" spans="1:26" ht="15.75" customHeight="1" x14ac:dyDescent="0.25">
      <c r="A842" s="59"/>
      <c r="B842" s="59"/>
      <c r="C842" s="59"/>
      <c r="D842" s="60"/>
      <c r="E842" s="60"/>
      <c r="F842" s="60"/>
      <c r="G842" s="60"/>
      <c r="H842" s="60"/>
      <c r="I842" s="60"/>
      <c r="J842" s="60"/>
      <c r="K842" s="59"/>
      <c r="L842" s="59"/>
      <c r="M842" s="59"/>
      <c r="N842" s="59"/>
      <c r="O842" s="59"/>
      <c r="P842" s="59"/>
      <c r="Q842" s="59"/>
      <c r="R842" s="59"/>
      <c r="S842" s="59"/>
      <c r="T842" s="59"/>
      <c r="U842" s="59"/>
      <c r="V842" s="59"/>
      <c r="W842" s="59"/>
      <c r="X842" s="59"/>
      <c r="Y842" s="59"/>
      <c r="Z842" s="59"/>
    </row>
    <row r="843" spans="1:26" ht="15.75" customHeight="1" x14ac:dyDescent="0.25">
      <c r="A843" s="59"/>
      <c r="B843" s="59"/>
      <c r="C843" s="59"/>
      <c r="D843" s="60"/>
      <c r="E843" s="60"/>
      <c r="F843" s="60"/>
      <c r="G843" s="60"/>
      <c r="H843" s="60"/>
      <c r="I843" s="60"/>
      <c r="J843" s="60"/>
      <c r="K843" s="59"/>
      <c r="L843" s="59"/>
      <c r="M843" s="59"/>
      <c r="N843" s="59"/>
      <c r="O843" s="59"/>
      <c r="P843" s="59"/>
      <c r="Q843" s="59"/>
      <c r="R843" s="59"/>
      <c r="S843" s="59"/>
      <c r="T843" s="59"/>
      <c r="U843" s="59"/>
      <c r="V843" s="59"/>
      <c r="W843" s="59"/>
      <c r="X843" s="59"/>
      <c r="Y843" s="59"/>
      <c r="Z843" s="59"/>
    </row>
    <row r="844" spans="1:26" ht="15.75" customHeight="1" x14ac:dyDescent="0.25">
      <c r="A844" s="59"/>
      <c r="B844" s="59"/>
      <c r="C844" s="59"/>
      <c r="D844" s="60"/>
      <c r="E844" s="60"/>
      <c r="F844" s="60"/>
      <c r="G844" s="60"/>
      <c r="H844" s="60"/>
      <c r="I844" s="60"/>
      <c r="J844" s="60"/>
      <c r="K844" s="59"/>
      <c r="L844" s="59"/>
      <c r="M844" s="59"/>
      <c r="N844" s="59"/>
      <c r="O844" s="59"/>
      <c r="P844" s="59"/>
      <c r="Q844" s="59"/>
      <c r="R844" s="59"/>
      <c r="S844" s="59"/>
      <c r="T844" s="59"/>
      <c r="U844" s="59"/>
      <c r="V844" s="59"/>
      <c r="W844" s="59"/>
      <c r="X844" s="59"/>
      <c r="Y844" s="59"/>
      <c r="Z844" s="59"/>
    </row>
    <row r="845" spans="1:26" ht="15.75" customHeight="1" x14ac:dyDescent="0.25">
      <c r="A845" s="59"/>
      <c r="B845" s="59"/>
      <c r="C845" s="59"/>
      <c r="D845" s="60"/>
      <c r="E845" s="60"/>
      <c r="F845" s="60"/>
      <c r="G845" s="60"/>
      <c r="H845" s="60"/>
      <c r="I845" s="60"/>
      <c r="J845" s="60"/>
      <c r="K845" s="59"/>
      <c r="L845" s="59"/>
      <c r="M845" s="59"/>
      <c r="N845" s="59"/>
      <c r="O845" s="59"/>
      <c r="P845" s="59"/>
      <c r="Q845" s="59"/>
      <c r="R845" s="59"/>
      <c r="S845" s="59"/>
      <c r="T845" s="59"/>
      <c r="U845" s="59"/>
      <c r="V845" s="59"/>
      <c r="W845" s="59"/>
      <c r="X845" s="59"/>
      <c r="Y845" s="59"/>
      <c r="Z845" s="59"/>
    </row>
    <row r="846" spans="1:26" ht="15.75" customHeight="1" x14ac:dyDescent="0.25">
      <c r="A846" s="59"/>
      <c r="B846" s="59"/>
      <c r="C846" s="59"/>
      <c r="D846" s="60"/>
      <c r="E846" s="60"/>
      <c r="F846" s="60"/>
      <c r="G846" s="60"/>
      <c r="H846" s="60"/>
      <c r="I846" s="60"/>
      <c r="J846" s="60"/>
      <c r="K846" s="59"/>
      <c r="L846" s="59"/>
      <c r="M846" s="59"/>
      <c r="N846" s="59"/>
      <c r="O846" s="59"/>
      <c r="P846" s="59"/>
      <c r="Q846" s="59"/>
      <c r="R846" s="59"/>
      <c r="S846" s="59"/>
      <c r="T846" s="59"/>
      <c r="U846" s="59"/>
      <c r="V846" s="59"/>
      <c r="W846" s="59"/>
      <c r="X846" s="59"/>
      <c r="Y846" s="59"/>
      <c r="Z846" s="59"/>
    </row>
    <row r="847" spans="1:26" ht="15.75" customHeight="1" x14ac:dyDescent="0.25">
      <c r="A847" s="59"/>
      <c r="B847" s="59"/>
      <c r="C847" s="59"/>
      <c r="D847" s="60"/>
      <c r="E847" s="60"/>
      <c r="F847" s="60"/>
      <c r="G847" s="60"/>
      <c r="H847" s="60"/>
      <c r="I847" s="60"/>
      <c r="J847" s="60"/>
      <c r="K847" s="59"/>
      <c r="L847" s="59"/>
      <c r="M847" s="59"/>
      <c r="N847" s="59"/>
      <c r="O847" s="59"/>
      <c r="P847" s="59"/>
      <c r="Q847" s="59"/>
      <c r="R847" s="59"/>
      <c r="S847" s="59"/>
      <c r="T847" s="59"/>
      <c r="U847" s="59"/>
      <c r="V847" s="59"/>
      <c r="W847" s="59"/>
      <c r="X847" s="59"/>
      <c r="Y847" s="59"/>
      <c r="Z847" s="59"/>
    </row>
    <row r="848" spans="1:26" ht="15.75" customHeight="1" x14ac:dyDescent="0.25">
      <c r="A848" s="59"/>
      <c r="B848" s="59"/>
      <c r="C848" s="59"/>
      <c r="D848" s="60"/>
      <c r="E848" s="60"/>
      <c r="F848" s="60"/>
      <c r="G848" s="60"/>
      <c r="H848" s="60"/>
      <c r="I848" s="60"/>
      <c r="J848" s="60"/>
      <c r="K848" s="59"/>
      <c r="L848" s="59"/>
      <c r="M848" s="59"/>
      <c r="N848" s="59"/>
      <c r="O848" s="59"/>
      <c r="P848" s="59"/>
      <c r="Q848" s="59"/>
      <c r="R848" s="59"/>
      <c r="S848" s="59"/>
      <c r="T848" s="59"/>
      <c r="U848" s="59"/>
      <c r="V848" s="59"/>
      <c r="W848" s="59"/>
      <c r="X848" s="59"/>
      <c r="Y848" s="59"/>
      <c r="Z848" s="59"/>
    </row>
    <row r="849" spans="1:26" ht="15.75" customHeight="1" x14ac:dyDescent="0.25">
      <c r="A849" s="59"/>
      <c r="B849" s="59"/>
      <c r="C849" s="59"/>
      <c r="D849" s="60"/>
      <c r="E849" s="60"/>
      <c r="F849" s="60"/>
      <c r="G849" s="60"/>
      <c r="H849" s="60"/>
      <c r="I849" s="60"/>
      <c r="J849" s="60"/>
      <c r="K849" s="59"/>
      <c r="L849" s="59"/>
      <c r="M849" s="59"/>
      <c r="N849" s="59"/>
      <c r="O849" s="59"/>
      <c r="P849" s="59"/>
      <c r="Q849" s="59"/>
      <c r="R849" s="59"/>
      <c r="S849" s="59"/>
      <c r="T849" s="59"/>
      <c r="U849" s="59"/>
      <c r="V849" s="59"/>
      <c r="W849" s="59"/>
      <c r="X849" s="59"/>
      <c r="Y849" s="59"/>
      <c r="Z849" s="59"/>
    </row>
    <row r="850" spans="1:26" ht="15.75" customHeight="1" x14ac:dyDescent="0.25">
      <c r="A850" s="59"/>
      <c r="B850" s="59"/>
      <c r="C850" s="59"/>
      <c r="D850" s="60"/>
      <c r="E850" s="60"/>
      <c r="F850" s="60"/>
      <c r="G850" s="60"/>
      <c r="H850" s="60"/>
      <c r="I850" s="60"/>
      <c r="J850" s="60"/>
      <c r="K850" s="59"/>
      <c r="L850" s="59"/>
      <c r="M850" s="59"/>
      <c r="N850" s="59"/>
      <c r="O850" s="59"/>
      <c r="P850" s="59"/>
      <c r="Q850" s="59"/>
      <c r="R850" s="59"/>
      <c r="S850" s="59"/>
      <c r="T850" s="59"/>
      <c r="U850" s="59"/>
      <c r="V850" s="59"/>
      <c r="W850" s="59"/>
      <c r="X850" s="59"/>
      <c r="Y850" s="59"/>
      <c r="Z850" s="59"/>
    </row>
    <row r="851" spans="1:26" ht="15.75" customHeight="1" x14ac:dyDescent="0.25">
      <c r="A851" s="59"/>
      <c r="B851" s="59"/>
      <c r="C851" s="59"/>
      <c r="D851" s="60"/>
      <c r="E851" s="60"/>
      <c r="F851" s="60"/>
      <c r="G851" s="60"/>
      <c r="H851" s="60"/>
      <c r="I851" s="60"/>
      <c r="J851" s="60"/>
      <c r="K851" s="59"/>
      <c r="L851" s="59"/>
      <c r="M851" s="59"/>
      <c r="N851" s="59"/>
      <c r="O851" s="59"/>
      <c r="P851" s="59"/>
      <c r="Q851" s="59"/>
      <c r="R851" s="59"/>
      <c r="S851" s="59"/>
      <c r="T851" s="59"/>
      <c r="U851" s="59"/>
      <c r="V851" s="59"/>
      <c r="W851" s="59"/>
      <c r="X851" s="59"/>
      <c r="Y851" s="59"/>
      <c r="Z851" s="59"/>
    </row>
    <row r="852" spans="1:26" ht="15.75" customHeight="1" x14ac:dyDescent="0.25">
      <c r="A852" s="59"/>
      <c r="B852" s="59"/>
      <c r="C852" s="59"/>
      <c r="D852" s="60"/>
      <c r="E852" s="60"/>
      <c r="F852" s="60"/>
      <c r="G852" s="60"/>
      <c r="H852" s="60"/>
      <c r="I852" s="60"/>
      <c r="J852" s="60"/>
      <c r="K852" s="59"/>
      <c r="L852" s="59"/>
      <c r="M852" s="59"/>
      <c r="N852" s="59"/>
      <c r="O852" s="59"/>
      <c r="P852" s="59"/>
      <c r="Q852" s="59"/>
      <c r="R852" s="59"/>
      <c r="S852" s="59"/>
      <c r="T852" s="59"/>
      <c r="U852" s="59"/>
      <c r="V852" s="59"/>
      <c r="W852" s="59"/>
      <c r="X852" s="59"/>
      <c r="Y852" s="59"/>
      <c r="Z852" s="59"/>
    </row>
    <row r="853" spans="1:26" ht="15.75" customHeight="1" x14ac:dyDescent="0.25">
      <c r="A853" s="59"/>
      <c r="B853" s="59"/>
      <c r="C853" s="59"/>
      <c r="D853" s="60"/>
      <c r="E853" s="60"/>
      <c r="F853" s="60"/>
      <c r="G853" s="60"/>
      <c r="H853" s="60"/>
      <c r="I853" s="60"/>
      <c r="J853" s="60"/>
      <c r="K853" s="59"/>
      <c r="L853" s="59"/>
      <c r="M853" s="59"/>
      <c r="N853" s="59"/>
      <c r="O853" s="59"/>
      <c r="P853" s="59"/>
      <c r="Q853" s="59"/>
      <c r="R853" s="59"/>
      <c r="S853" s="59"/>
      <c r="T853" s="59"/>
      <c r="U853" s="59"/>
      <c r="V853" s="59"/>
      <c r="W853" s="59"/>
      <c r="X853" s="59"/>
      <c r="Y853" s="59"/>
      <c r="Z853" s="59"/>
    </row>
    <row r="854" spans="1:26" ht="15.75" customHeight="1" x14ac:dyDescent="0.25">
      <c r="A854" s="59"/>
      <c r="B854" s="59"/>
      <c r="C854" s="59"/>
      <c r="D854" s="60"/>
      <c r="E854" s="60"/>
      <c r="F854" s="60"/>
      <c r="G854" s="60"/>
      <c r="H854" s="60"/>
      <c r="I854" s="60"/>
      <c r="J854" s="60"/>
      <c r="K854" s="59"/>
      <c r="L854" s="59"/>
      <c r="M854" s="59"/>
      <c r="N854" s="59"/>
      <c r="O854" s="59"/>
      <c r="P854" s="59"/>
      <c r="Q854" s="59"/>
      <c r="R854" s="59"/>
      <c r="S854" s="59"/>
      <c r="T854" s="59"/>
      <c r="U854" s="59"/>
      <c r="V854" s="59"/>
      <c r="W854" s="59"/>
      <c r="X854" s="59"/>
      <c r="Y854" s="59"/>
      <c r="Z854" s="59"/>
    </row>
    <row r="855" spans="1:26" ht="15.75" customHeight="1" x14ac:dyDescent="0.25">
      <c r="A855" s="59"/>
      <c r="B855" s="59"/>
      <c r="C855" s="59"/>
      <c r="D855" s="60"/>
      <c r="E855" s="60"/>
      <c r="F855" s="60"/>
      <c r="G855" s="60"/>
      <c r="H855" s="60"/>
      <c r="I855" s="60"/>
      <c r="J855" s="60"/>
      <c r="K855" s="59"/>
      <c r="L855" s="59"/>
      <c r="M855" s="59"/>
      <c r="N855" s="59"/>
      <c r="O855" s="59"/>
      <c r="P855" s="59"/>
      <c r="Q855" s="59"/>
      <c r="R855" s="59"/>
      <c r="S855" s="59"/>
      <c r="T855" s="59"/>
      <c r="U855" s="59"/>
      <c r="V855" s="59"/>
      <c r="W855" s="59"/>
      <c r="X855" s="59"/>
      <c r="Y855" s="59"/>
      <c r="Z855" s="59"/>
    </row>
    <row r="856" spans="1:26" ht="15.75" customHeight="1" x14ac:dyDescent="0.25">
      <c r="A856" s="59"/>
      <c r="B856" s="59"/>
      <c r="C856" s="59"/>
      <c r="D856" s="60"/>
      <c r="E856" s="60"/>
      <c r="F856" s="60"/>
      <c r="G856" s="60"/>
      <c r="H856" s="60"/>
      <c r="I856" s="60"/>
      <c r="J856" s="60"/>
      <c r="K856" s="59"/>
      <c r="L856" s="59"/>
      <c r="M856" s="59"/>
      <c r="N856" s="59"/>
      <c r="O856" s="59"/>
      <c r="P856" s="59"/>
      <c r="Q856" s="59"/>
      <c r="R856" s="59"/>
      <c r="S856" s="59"/>
      <c r="T856" s="59"/>
      <c r="U856" s="59"/>
      <c r="V856" s="59"/>
      <c r="W856" s="59"/>
      <c r="X856" s="59"/>
      <c r="Y856" s="59"/>
      <c r="Z856" s="59"/>
    </row>
    <row r="857" spans="1:26" ht="15.75" customHeight="1" x14ac:dyDescent="0.25">
      <c r="A857" s="59"/>
      <c r="B857" s="59"/>
      <c r="C857" s="59"/>
      <c r="D857" s="60"/>
      <c r="E857" s="60"/>
      <c r="F857" s="60"/>
      <c r="G857" s="60"/>
      <c r="H857" s="60"/>
      <c r="I857" s="60"/>
      <c r="J857" s="60"/>
      <c r="K857" s="59"/>
      <c r="L857" s="59"/>
      <c r="M857" s="59"/>
      <c r="N857" s="59"/>
      <c r="O857" s="59"/>
      <c r="P857" s="59"/>
      <c r="Q857" s="59"/>
      <c r="R857" s="59"/>
      <c r="S857" s="59"/>
      <c r="T857" s="59"/>
      <c r="U857" s="59"/>
      <c r="V857" s="59"/>
      <c r="W857" s="59"/>
      <c r="X857" s="59"/>
      <c r="Y857" s="59"/>
      <c r="Z857" s="59"/>
    </row>
    <row r="858" spans="1:26" ht="15.75" customHeight="1" x14ac:dyDescent="0.25">
      <c r="A858" s="59"/>
      <c r="B858" s="59"/>
      <c r="C858" s="59"/>
      <c r="D858" s="60"/>
      <c r="E858" s="60"/>
      <c r="F858" s="60"/>
      <c r="G858" s="60"/>
      <c r="H858" s="60"/>
      <c r="I858" s="60"/>
      <c r="J858" s="60"/>
      <c r="K858" s="59"/>
      <c r="L858" s="59"/>
      <c r="M858" s="59"/>
      <c r="N858" s="59"/>
      <c r="O858" s="59"/>
      <c r="P858" s="59"/>
      <c r="Q858" s="59"/>
      <c r="R858" s="59"/>
      <c r="S858" s="59"/>
      <c r="T858" s="59"/>
      <c r="U858" s="59"/>
      <c r="V858" s="59"/>
      <c r="W858" s="59"/>
      <c r="X858" s="59"/>
      <c r="Y858" s="59"/>
      <c r="Z858" s="59"/>
    </row>
    <row r="859" spans="1:26" ht="15.75" customHeight="1" x14ac:dyDescent="0.25">
      <c r="A859" s="59"/>
      <c r="B859" s="59"/>
      <c r="C859" s="59"/>
      <c r="D859" s="60"/>
      <c r="E859" s="60"/>
      <c r="F859" s="60"/>
      <c r="G859" s="60"/>
      <c r="H859" s="60"/>
      <c r="I859" s="60"/>
      <c r="J859" s="60"/>
      <c r="K859" s="59"/>
      <c r="L859" s="59"/>
      <c r="M859" s="59"/>
      <c r="N859" s="59"/>
      <c r="O859" s="59"/>
      <c r="P859" s="59"/>
      <c r="Q859" s="59"/>
      <c r="R859" s="59"/>
      <c r="S859" s="59"/>
      <c r="T859" s="59"/>
      <c r="U859" s="59"/>
      <c r="V859" s="59"/>
      <c r="W859" s="59"/>
      <c r="X859" s="59"/>
      <c r="Y859" s="59"/>
      <c r="Z859" s="59"/>
    </row>
    <row r="860" spans="1:26" ht="15.75" customHeight="1" x14ac:dyDescent="0.25">
      <c r="A860" s="59"/>
      <c r="B860" s="59"/>
      <c r="C860" s="59"/>
      <c r="D860" s="60"/>
      <c r="E860" s="60"/>
      <c r="F860" s="60"/>
      <c r="G860" s="60"/>
      <c r="H860" s="60"/>
      <c r="I860" s="60"/>
      <c r="J860" s="60"/>
      <c r="K860" s="59"/>
      <c r="L860" s="59"/>
      <c r="M860" s="59"/>
      <c r="N860" s="59"/>
      <c r="O860" s="59"/>
      <c r="P860" s="59"/>
      <c r="Q860" s="59"/>
      <c r="R860" s="59"/>
      <c r="S860" s="59"/>
      <c r="T860" s="59"/>
      <c r="U860" s="59"/>
      <c r="V860" s="59"/>
      <c r="W860" s="59"/>
      <c r="X860" s="59"/>
      <c r="Y860" s="59"/>
      <c r="Z860" s="59"/>
    </row>
    <row r="861" spans="1:26" ht="15.75" customHeight="1" x14ac:dyDescent="0.25">
      <c r="A861" s="59"/>
      <c r="B861" s="59"/>
      <c r="C861" s="59"/>
      <c r="D861" s="60"/>
      <c r="E861" s="60"/>
      <c r="F861" s="60"/>
      <c r="G861" s="60"/>
      <c r="H861" s="60"/>
      <c r="I861" s="60"/>
      <c r="J861" s="60"/>
      <c r="K861" s="59"/>
      <c r="L861" s="59"/>
      <c r="M861" s="59"/>
      <c r="N861" s="59"/>
      <c r="O861" s="59"/>
      <c r="P861" s="59"/>
      <c r="Q861" s="59"/>
      <c r="R861" s="59"/>
      <c r="S861" s="59"/>
      <c r="T861" s="59"/>
      <c r="U861" s="59"/>
      <c r="V861" s="59"/>
      <c r="W861" s="59"/>
      <c r="X861" s="59"/>
      <c r="Y861" s="59"/>
      <c r="Z861" s="59"/>
    </row>
    <row r="862" spans="1:26" ht="15.75" customHeight="1" x14ac:dyDescent="0.25">
      <c r="A862" s="59"/>
      <c r="B862" s="59"/>
      <c r="C862" s="59"/>
      <c r="D862" s="60"/>
      <c r="E862" s="60"/>
      <c r="F862" s="60"/>
      <c r="G862" s="60"/>
      <c r="H862" s="60"/>
      <c r="I862" s="60"/>
      <c r="J862" s="60"/>
      <c r="K862" s="59"/>
      <c r="L862" s="59"/>
      <c r="M862" s="59"/>
      <c r="N862" s="59"/>
      <c r="O862" s="59"/>
      <c r="P862" s="59"/>
      <c r="Q862" s="59"/>
      <c r="R862" s="59"/>
      <c r="S862" s="59"/>
      <c r="T862" s="59"/>
      <c r="U862" s="59"/>
      <c r="V862" s="59"/>
      <c r="W862" s="59"/>
      <c r="X862" s="59"/>
      <c r="Y862" s="59"/>
      <c r="Z862" s="59"/>
    </row>
    <row r="863" spans="1:26" ht="15.75" customHeight="1" x14ac:dyDescent="0.25">
      <c r="A863" s="59"/>
      <c r="B863" s="59"/>
      <c r="C863" s="59"/>
      <c r="D863" s="60"/>
      <c r="E863" s="60"/>
      <c r="F863" s="60"/>
      <c r="G863" s="60"/>
      <c r="H863" s="60"/>
      <c r="I863" s="60"/>
      <c r="J863" s="60"/>
      <c r="K863" s="59"/>
      <c r="L863" s="59"/>
      <c r="M863" s="59"/>
      <c r="N863" s="59"/>
      <c r="O863" s="59"/>
      <c r="P863" s="59"/>
      <c r="Q863" s="59"/>
      <c r="R863" s="59"/>
      <c r="S863" s="59"/>
      <c r="T863" s="59"/>
      <c r="U863" s="59"/>
      <c r="V863" s="59"/>
      <c r="W863" s="59"/>
      <c r="X863" s="59"/>
      <c r="Y863" s="59"/>
      <c r="Z863" s="59"/>
    </row>
    <row r="864" spans="1:26" ht="15.75" customHeight="1" x14ac:dyDescent="0.25">
      <c r="A864" s="59"/>
      <c r="B864" s="59"/>
      <c r="C864" s="59"/>
      <c r="D864" s="60"/>
      <c r="E864" s="60"/>
      <c r="F864" s="60"/>
      <c r="G864" s="60"/>
      <c r="H864" s="60"/>
      <c r="I864" s="60"/>
      <c r="J864" s="60"/>
      <c r="K864" s="59"/>
      <c r="L864" s="59"/>
      <c r="M864" s="59"/>
      <c r="N864" s="59"/>
      <c r="O864" s="59"/>
      <c r="P864" s="59"/>
      <c r="Q864" s="59"/>
      <c r="R864" s="59"/>
      <c r="S864" s="59"/>
      <c r="T864" s="59"/>
      <c r="U864" s="59"/>
      <c r="V864" s="59"/>
      <c r="W864" s="59"/>
      <c r="X864" s="59"/>
      <c r="Y864" s="59"/>
      <c r="Z864" s="59"/>
    </row>
    <row r="865" spans="1:26" ht="15.75" customHeight="1" x14ac:dyDescent="0.25">
      <c r="A865" s="59"/>
      <c r="B865" s="59"/>
      <c r="C865" s="59"/>
      <c r="D865" s="60"/>
      <c r="E865" s="60"/>
      <c r="F865" s="60"/>
      <c r="G865" s="60"/>
      <c r="H865" s="60"/>
      <c r="I865" s="60"/>
      <c r="J865" s="60"/>
      <c r="K865" s="59"/>
      <c r="L865" s="59"/>
      <c r="M865" s="59"/>
      <c r="N865" s="59"/>
      <c r="O865" s="59"/>
      <c r="P865" s="59"/>
      <c r="Q865" s="59"/>
      <c r="R865" s="59"/>
      <c r="S865" s="59"/>
      <c r="T865" s="59"/>
      <c r="U865" s="59"/>
      <c r="V865" s="59"/>
      <c r="W865" s="59"/>
      <c r="X865" s="59"/>
      <c r="Y865" s="59"/>
      <c r="Z865" s="59"/>
    </row>
    <row r="866" spans="1:26" ht="15.75" customHeight="1" x14ac:dyDescent="0.25">
      <c r="A866" s="59"/>
      <c r="B866" s="59"/>
      <c r="C866" s="59"/>
      <c r="D866" s="60"/>
      <c r="E866" s="60"/>
      <c r="F866" s="60"/>
      <c r="G866" s="60"/>
      <c r="H866" s="60"/>
      <c r="I866" s="60"/>
      <c r="J866" s="60"/>
      <c r="K866" s="59"/>
      <c r="L866" s="59"/>
      <c r="M866" s="59"/>
      <c r="N866" s="59"/>
      <c r="O866" s="59"/>
      <c r="P866" s="59"/>
      <c r="Q866" s="59"/>
      <c r="R866" s="59"/>
      <c r="S866" s="59"/>
      <c r="T866" s="59"/>
      <c r="U866" s="59"/>
      <c r="V866" s="59"/>
      <c r="W866" s="59"/>
      <c r="X866" s="59"/>
      <c r="Y866" s="59"/>
      <c r="Z866" s="59"/>
    </row>
    <row r="867" spans="1:26" ht="15.75" customHeight="1" x14ac:dyDescent="0.25">
      <c r="A867" s="59"/>
      <c r="B867" s="59"/>
      <c r="C867" s="59"/>
      <c r="D867" s="60"/>
      <c r="E867" s="60"/>
      <c r="F867" s="60"/>
      <c r="G867" s="60"/>
      <c r="H867" s="60"/>
      <c r="I867" s="60"/>
      <c r="J867" s="60"/>
      <c r="K867" s="59"/>
      <c r="L867" s="59"/>
      <c r="M867" s="59"/>
      <c r="N867" s="59"/>
      <c r="O867" s="59"/>
      <c r="P867" s="59"/>
      <c r="Q867" s="59"/>
      <c r="R867" s="59"/>
      <c r="S867" s="59"/>
      <c r="T867" s="59"/>
      <c r="U867" s="59"/>
      <c r="V867" s="59"/>
      <c r="W867" s="59"/>
      <c r="X867" s="59"/>
      <c r="Y867" s="59"/>
      <c r="Z867" s="59"/>
    </row>
    <row r="868" spans="1:26" ht="15.75" customHeight="1" x14ac:dyDescent="0.25">
      <c r="A868" s="59"/>
      <c r="B868" s="59"/>
      <c r="C868" s="59"/>
      <c r="D868" s="60"/>
      <c r="E868" s="60"/>
      <c r="F868" s="60"/>
      <c r="G868" s="60"/>
      <c r="H868" s="60"/>
      <c r="I868" s="60"/>
      <c r="J868" s="60"/>
      <c r="K868" s="59"/>
      <c r="L868" s="59"/>
      <c r="M868" s="59"/>
      <c r="N868" s="59"/>
      <c r="O868" s="59"/>
      <c r="P868" s="59"/>
      <c r="Q868" s="59"/>
      <c r="R868" s="59"/>
      <c r="S868" s="59"/>
      <c r="T868" s="59"/>
      <c r="U868" s="59"/>
      <c r="V868" s="59"/>
      <c r="W868" s="59"/>
      <c r="X868" s="59"/>
      <c r="Y868" s="59"/>
      <c r="Z868" s="59"/>
    </row>
    <row r="869" spans="1:26" ht="15.75" customHeight="1" x14ac:dyDescent="0.25">
      <c r="A869" s="59"/>
      <c r="B869" s="59"/>
      <c r="C869" s="59"/>
      <c r="D869" s="60"/>
      <c r="E869" s="60"/>
      <c r="F869" s="60"/>
      <c r="G869" s="60"/>
      <c r="H869" s="60"/>
      <c r="I869" s="60"/>
      <c r="J869" s="60"/>
      <c r="K869" s="59"/>
      <c r="L869" s="59"/>
      <c r="M869" s="59"/>
      <c r="N869" s="59"/>
      <c r="O869" s="59"/>
      <c r="P869" s="59"/>
      <c r="Q869" s="59"/>
      <c r="R869" s="59"/>
      <c r="S869" s="59"/>
      <c r="T869" s="59"/>
      <c r="U869" s="59"/>
      <c r="V869" s="59"/>
      <c r="W869" s="59"/>
      <c r="X869" s="59"/>
      <c r="Y869" s="59"/>
      <c r="Z869" s="59"/>
    </row>
    <row r="870" spans="1:26" ht="15.75" customHeight="1" x14ac:dyDescent="0.25">
      <c r="A870" s="59"/>
      <c r="B870" s="59"/>
      <c r="C870" s="59"/>
      <c r="D870" s="60"/>
      <c r="E870" s="60"/>
      <c r="F870" s="60"/>
      <c r="G870" s="60"/>
      <c r="H870" s="60"/>
      <c r="I870" s="60"/>
      <c r="J870" s="60"/>
      <c r="K870" s="59"/>
      <c r="L870" s="59"/>
      <c r="M870" s="59"/>
      <c r="N870" s="59"/>
      <c r="O870" s="59"/>
      <c r="P870" s="59"/>
      <c r="Q870" s="59"/>
      <c r="R870" s="59"/>
      <c r="S870" s="59"/>
      <c r="T870" s="59"/>
      <c r="U870" s="59"/>
      <c r="V870" s="59"/>
      <c r="W870" s="59"/>
      <c r="X870" s="59"/>
      <c r="Y870" s="59"/>
      <c r="Z870" s="59"/>
    </row>
    <row r="871" spans="1:26" ht="15.75" customHeight="1" x14ac:dyDescent="0.25">
      <c r="A871" s="59"/>
      <c r="B871" s="59"/>
      <c r="C871" s="59"/>
      <c r="D871" s="60"/>
      <c r="E871" s="60"/>
      <c r="F871" s="60"/>
      <c r="G871" s="60"/>
      <c r="H871" s="60"/>
      <c r="I871" s="60"/>
      <c r="J871" s="60"/>
      <c r="K871" s="59"/>
      <c r="L871" s="59"/>
      <c r="M871" s="59"/>
      <c r="N871" s="59"/>
      <c r="O871" s="59"/>
      <c r="P871" s="59"/>
      <c r="Q871" s="59"/>
      <c r="R871" s="59"/>
      <c r="S871" s="59"/>
      <c r="T871" s="59"/>
      <c r="U871" s="59"/>
      <c r="V871" s="59"/>
      <c r="W871" s="59"/>
      <c r="X871" s="59"/>
      <c r="Y871" s="59"/>
      <c r="Z871" s="59"/>
    </row>
    <row r="872" spans="1:26" ht="15.75" customHeight="1" x14ac:dyDescent="0.25">
      <c r="A872" s="59"/>
      <c r="B872" s="59"/>
      <c r="C872" s="59"/>
      <c r="D872" s="60"/>
      <c r="E872" s="60"/>
      <c r="F872" s="60"/>
      <c r="G872" s="60"/>
      <c r="H872" s="60"/>
      <c r="I872" s="60"/>
      <c r="J872" s="60"/>
      <c r="K872" s="59"/>
      <c r="L872" s="59"/>
      <c r="M872" s="59"/>
      <c r="N872" s="59"/>
      <c r="O872" s="59"/>
      <c r="P872" s="59"/>
      <c r="Q872" s="59"/>
      <c r="R872" s="59"/>
      <c r="S872" s="59"/>
      <c r="T872" s="59"/>
      <c r="U872" s="59"/>
      <c r="V872" s="59"/>
      <c r="W872" s="59"/>
      <c r="X872" s="59"/>
      <c r="Y872" s="59"/>
      <c r="Z872" s="59"/>
    </row>
    <row r="873" spans="1:26" ht="15.75" customHeight="1" x14ac:dyDescent="0.25">
      <c r="A873" s="59"/>
      <c r="B873" s="59"/>
      <c r="C873" s="59"/>
      <c r="D873" s="60"/>
      <c r="E873" s="60"/>
      <c r="F873" s="60"/>
      <c r="G873" s="60"/>
      <c r="H873" s="60"/>
      <c r="I873" s="60"/>
      <c r="J873" s="60"/>
      <c r="K873" s="59"/>
      <c r="L873" s="59"/>
      <c r="M873" s="59"/>
      <c r="N873" s="59"/>
      <c r="O873" s="59"/>
      <c r="P873" s="59"/>
      <c r="Q873" s="59"/>
      <c r="R873" s="59"/>
      <c r="S873" s="59"/>
      <c r="T873" s="59"/>
      <c r="U873" s="59"/>
      <c r="V873" s="59"/>
      <c r="W873" s="59"/>
      <c r="X873" s="59"/>
      <c r="Y873" s="59"/>
      <c r="Z873" s="59"/>
    </row>
    <row r="874" spans="1:26" ht="15.75" customHeight="1" x14ac:dyDescent="0.25">
      <c r="A874" s="59"/>
      <c r="B874" s="59"/>
      <c r="C874" s="59"/>
      <c r="D874" s="60"/>
      <c r="E874" s="60"/>
      <c r="F874" s="60"/>
      <c r="G874" s="60"/>
      <c r="H874" s="60"/>
      <c r="I874" s="60"/>
      <c r="J874" s="60"/>
      <c r="K874" s="59"/>
      <c r="L874" s="59"/>
      <c r="M874" s="59"/>
      <c r="N874" s="59"/>
      <c r="O874" s="59"/>
      <c r="P874" s="59"/>
      <c r="Q874" s="59"/>
      <c r="R874" s="59"/>
      <c r="S874" s="59"/>
      <c r="T874" s="59"/>
      <c r="U874" s="59"/>
      <c r="V874" s="59"/>
      <c r="W874" s="59"/>
      <c r="X874" s="59"/>
      <c r="Y874" s="59"/>
      <c r="Z874" s="59"/>
    </row>
    <row r="875" spans="1:26" ht="15.75" customHeight="1" x14ac:dyDescent="0.25">
      <c r="A875" s="59"/>
      <c r="B875" s="59"/>
      <c r="C875" s="59"/>
      <c r="D875" s="60"/>
      <c r="E875" s="60"/>
      <c r="F875" s="60"/>
      <c r="G875" s="60"/>
      <c r="H875" s="60"/>
      <c r="I875" s="60"/>
      <c r="J875" s="60"/>
      <c r="K875" s="59"/>
      <c r="L875" s="59"/>
      <c r="M875" s="59"/>
      <c r="N875" s="59"/>
      <c r="O875" s="59"/>
      <c r="P875" s="59"/>
      <c r="Q875" s="59"/>
      <c r="R875" s="59"/>
      <c r="S875" s="59"/>
      <c r="T875" s="59"/>
      <c r="U875" s="59"/>
      <c r="V875" s="59"/>
      <c r="W875" s="59"/>
      <c r="X875" s="59"/>
      <c r="Y875" s="59"/>
      <c r="Z875" s="59"/>
    </row>
    <row r="876" spans="1:26" ht="15.75" customHeight="1" x14ac:dyDescent="0.25">
      <c r="A876" s="59"/>
      <c r="B876" s="59"/>
      <c r="C876" s="59"/>
      <c r="D876" s="60"/>
      <c r="E876" s="60"/>
      <c r="F876" s="60"/>
      <c r="G876" s="60"/>
      <c r="H876" s="60"/>
      <c r="I876" s="60"/>
      <c r="J876" s="60"/>
      <c r="K876" s="59"/>
      <c r="L876" s="59"/>
      <c r="M876" s="59"/>
      <c r="N876" s="59"/>
      <c r="O876" s="59"/>
      <c r="P876" s="59"/>
      <c r="Q876" s="59"/>
      <c r="R876" s="59"/>
      <c r="S876" s="59"/>
      <c r="T876" s="59"/>
      <c r="U876" s="59"/>
      <c r="V876" s="59"/>
      <c r="W876" s="59"/>
      <c r="X876" s="59"/>
      <c r="Y876" s="59"/>
      <c r="Z876" s="59"/>
    </row>
    <row r="877" spans="1:26" ht="15.75" customHeight="1" x14ac:dyDescent="0.25">
      <c r="A877" s="59"/>
      <c r="B877" s="59"/>
      <c r="C877" s="59"/>
      <c r="D877" s="60"/>
      <c r="E877" s="60"/>
      <c r="F877" s="60"/>
      <c r="G877" s="60"/>
      <c r="H877" s="60"/>
      <c r="I877" s="60"/>
      <c r="J877" s="60"/>
      <c r="K877" s="59"/>
      <c r="L877" s="59"/>
      <c r="M877" s="59"/>
      <c r="N877" s="59"/>
      <c r="O877" s="59"/>
      <c r="P877" s="59"/>
      <c r="Q877" s="59"/>
      <c r="R877" s="59"/>
      <c r="S877" s="59"/>
      <c r="T877" s="59"/>
      <c r="U877" s="59"/>
      <c r="V877" s="59"/>
      <c r="W877" s="59"/>
      <c r="X877" s="59"/>
      <c r="Y877" s="59"/>
      <c r="Z877" s="59"/>
    </row>
    <row r="878" spans="1:26" ht="15.75" customHeight="1" x14ac:dyDescent="0.25">
      <c r="A878" s="59"/>
      <c r="B878" s="59"/>
      <c r="C878" s="59"/>
      <c r="D878" s="60"/>
      <c r="E878" s="60"/>
      <c r="F878" s="60"/>
      <c r="G878" s="60"/>
      <c r="H878" s="60"/>
      <c r="I878" s="60"/>
      <c r="J878" s="60"/>
      <c r="K878" s="59"/>
      <c r="L878" s="59"/>
      <c r="M878" s="59"/>
      <c r="N878" s="59"/>
      <c r="O878" s="59"/>
      <c r="P878" s="59"/>
      <c r="Q878" s="59"/>
      <c r="R878" s="59"/>
      <c r="S878" s="59"/>
      <c r="T878" s="59"/>
      <c r="U878" s="59"/>
      <c r="V878" s="59"/>
      <c r="W878" s="59"/>
      <c r="X878" s="59"/>
      <c r="Y878" s="59"/>
      <c r="Z878" s="59"/>
    </row>
    <row r="879" spans="1:26" ht="15.75" customHeight="1" x14ac:dyDescent="0.25">
      <c r="A879" s="59"/>
      <c r="B879" s="59"/>
      <c r="C879" s="59"/>
      <c r="D879" s="60"/>
      <c r="E879" s="60"/>
      <c r="F879" s="60"/>
      <c r="G879" s="60"/>
      <c r="H879" s="60"/>
      <c r="I879" s="60"/>
      <c r="J879" s="60"/>
      <c r="K879" s="59"/>
      <c r="L879" s="59"/>
      <c r="M879" s="59"/>
      <c r="N879" s="59"/>
      <c r="O879" s="59"/>
      <c r="P879" s="59"/>
      <c r="Q879" s="59"/>
      <c r="R879" s="59"/>
      <c r="S879" s="59"/>
      <c r="T879" s="59"/>
      <c r="U879" s="59"/>
      <c r="V879" s="59"/>
      <c r="W879" s="59"/>
      <c r="X879" s="59"/>
      <c r="Y879" s="59"/>
      <c r="Z879" s="59"/>
    </row>
    <row r="880" spans="1:26" ht="15.75" customHeight="1" x14ac:dyDescent="0.25">
      <c r="A880" s="59"/>
      <c r="B880" s="59"/>
      <c r="C880" s="59"/>
      <c r="D880" s="60"/>
      <c r="E880" s="60"/>
      <c r="F880" s="60"/>
      <c r="G880" s="60"/>
      <c r="H880" s="60"/>
      <c r="I880" s="60"/>
      <c r="J880" s="60"/>
      <c r="K880" s="59"/>
      <c r="L880" s="59"/>
      <c r="M880" s="59"/>
      <c r="N880" s="59"/>
      <c r="O880" s="59"/>
      <c r="P880" s="59"/>
      <c r="Q880" s="59"/>
      <c r="R880" s="59"/>
      <c r="S880" s="59"/>
      <c r="T880" s="59"/>
      <c r="U880" s="59"/>
      <c r="V880" s="59"/>
      <c r="W880" s="59"/>
      <c r="X880" s="59"/>
      <c r="Y880" s="59"/>
      <c r="Z880" s="59"/>
    </row>
    <row r="881" spans="1:26" ht="15.75" customHeight="1" x14ac:dyDescent="0.25">
      <c r="A881" s="59"/>
      <c r="B881" s="59"/>
      <c r="C881" s="59"/>
      <c r="D881" s="60"/>
      <c r="E881" s="60"/>
      <c r="F881" s="60"/>
      <c r="G881" s="60"/>
      <c r="H881" s="60"/>
      <c r="I881" s="60"/>
      <c r="J881" s="60"/>
      <c r="K881" s="59"/>
      <c r="L881" s="59"/>
      <c r="M881" s="59"/>
      <c r="N881" s="59"/>
      <c r="O881" s="59"/>
      <c r="P881" s="59"/>
      <c r="Q881" s="59"/>
      <c r="R881" s="59"/>
      <c r="S881" s="59"/>
      <c r="T881" s="59"/>
      <c r="U881" s="59"/>
      <c r="V881" s="59"/>
      <c r="W881" s="59"/>
      <c r="X881" s="59"/>
      <c r="Y881" s="59"/>
      <c r="Z881" s="59"/>
    </row>
    <row r="882" spans="1:26" ht="15.75" customHeight="1" x14ac:dyDescent="0.25">
      <c r="A882" s="59"/>
      <c r="B882" s="59"/>
      <c r="C882" s="59"/>
      <c r="D882" s="60"/>
      <c r="E882" s="60"/>
      <c r="F882" s="60"/>
      <c r="G882" s="60"/>
      <c r="H882" s="60"/>
      <c r="I882" s="60"/>
      <c r="J882" s="60"/>
      <c r="K882" s="59"/>
      <c r="L882" s="59"/>
      <c r="M882" s="59"/>
      <c r="N882" s="59"/>
      <c r="O882" s="59"/>
      <c r="P882" s="59"/>
      <c r="Q882" s="59"/>
      <c r="R882" s="59"/>
      <c r="S882" s="59"/>
      <c r="T882" s="59"/>
      <c r="U882" s="59"/>
      <c r="V882" s="59"/>
      <c r="W882" s="59"/>
      <c r="X882" s="59"/>
      <c r="Y882" s="59"/>
      <c r="Z882" s="59"/>
    </row>
    <row r="883" spans="1:26" ht="15.75" customHeight="1" x14ac:dyDescent="0.25">
      <c r="A883" s="59"/>
      <c r="B883" s="59"/>
      <c r="C883" s="59"/>
      <c r="D883" s="60"/>
      <c r="E883" s="60"/>
      <c r="F883" s="60"/>
      <c r="G883" s="60"/>
      <c r="H883" s="60"/>
      <c r="I883" s="60"/>
      <c r="J883" s="60"/>
      <c r="K883" s="59"/>
      <c r="L883" s="59"/>
      <c r="M883" s="59"/>
      <c r="N883" s="59"/>
      <c r="O883" s="59"/>
      <c r="P883" s="59"/>
      <c r="Q883" s="59"/>
      <c r="R883" s="59"/>
      <c r="S883" s="59"/>
      <c r="T883" s="59"/>
      <c r="U883" s="59"/>
      <c r="V883" s="59"/>
      <c r="W883" s="59"/>
      <c r="X883" s="59"/>
      <c r="Y883" s="59"/>
      <c r="Z883" s="59"/>
    </row>
    <row r="884" spans="1:26" ht="15.75" customHeight="1" x14ac:dyDescent="0.25">
      <c r="A884" s="59"/>
      <c r="B884" s="59"/>
      <c r="C884" s="59"/>
      <c r="D884" s="60"/>
      <c r="E884" s="60"/>
      <c r="F884" s="60"/>
      <c r="G884" s="60"/>
      <c r="H884" s="60"/>
      <c r="I884" s="60"/>
      <c r="J884" s="60"/>
      <c r="K884" s="59"/>
      <c r="L884" s="59"/>
      <c r="M884" s="59"/>
      <c r="N884" s="59"/>
      <c r="O884" s="59"/>
      <c r="P884" s="59"/>
      <c r="Q884" s="59"/>
      <c r="R884" s="59"/>
      <c r="S884" s="59"/>
      <c r="T884" s="59"/>
      <c r="U884" s="59"/>
      <c r="V884" s="59"/>
      <c r="W884" s="59"/>
      <c r="X884" s="59"/>
      <c r="Y884" s="59"/>
      <c r="Z884" s="59"/>
    </row>
    <row r="885" spans="1:26" ht="15.75" customHeight="1" x14ac:dyDescent="0.25">
      <c r="A885" s="59"/>
      <c r="B885" s="59"/>
      <c r="C885" s="59"/>
      <c r="D885" s="60"/>
      <c r="E885" s="60"/>
      <c r="F885" s="60"/>
      <c r="G885" s="60"/>
      <c r="H885" s="60"/>
      <c r="I885" s="60"/>
      <c r="J885" s="60"/>
      <c r="K885" s="59"/>
      <c r="L885" s="59"/>
      <c r="M885" s="59"/>
      <c r="N885" s="59"/>
      <c r="O885" s="59"/>
      <c r="P885" s="59"/>
      <c r="Q885" s="59"/>
      <c r="R885" s="59"/>
      <c r="S885" s="59"/>
      <c r="T885" s="59"/>
      <c r="U885" s="59"/>
      <c r="V885" s="59"/>
      <c r="W885" s="59"/>
      <c r="X885" s="59"/>
      <c r="Y885" s="59"/>
      <c r="Z885" s="59"/>
    </row>
    <row r="886" spans="1:26" ht="15.75" customHeight="1" x14ac:dyDescent="0.25">
      <c r="A886" s="59"/>
      <c r="B886" s="59"/>
      <c r="C886" s="59"/>
      <c r="D886" s="60"/>
      <c r="E886" s="60"/>
      <c r="F886" s="60"/>
      <c r="G886" s="60"/>
      <c r="H886" s="60"/>
      <c r="I886" s="60"/>
      <c r="J886" s="60"/>
      <c r="K886" s="59"/>
      <c r="L886" s="59"/>
      <c r="M886" s="59"/>
      <c r="N886" s="59"/>
      <c r="O886" s="59"/>
      <c r="P886" s="59"/>
      <c r="Q886" s="59"/>
      <c r="R886" s="59"/>
      <c r="S886" s="59"/>
      <c r="T886" s="59"/>
      <c r="U886" s="59"/>
      <c r="V886" s="59"/>
      <c r="W886" s="59"/>
      <c r="X886" s="59"/>
      <c r="Y886" s="59"/>
      <c r="Z886" s="59"/>
    </row>
    <row r="887" spans="1:26" ht="15.75" customHeight="1" x14ac:dyDescent="0.25">
      <c r="A887" s="59"/>
      <c r="B887" s="59"/>
      <c r="C887" s="59"/>
      <c r="D887" s="60"/>
      <c r="E887" s="60"/>
      <c r="F887" s="60"/>
      <c r="G887" s="60"/>
      <c r="H887" s="60"/>
      <c r="I887" s="60"/>
      <c r="J887" s="60"/>
      <c r="K887" s="59"/>
      <c r="L887" s="59"/>
      <c r="M887" s="59"/>
      <c r="N887" s="59"/>
      <c r="O887" s="59"/>
      <c r="P887" s="59"/>
      <c r="Q887" s="59"/>
      <c r="R887" s="59"/>
      <c r="S887" s="59"/>
      <c r="T887" s="59"/>
      <c r="U887" s="59"/>
      <c r="V887" s="59"/>
      <c r="W887" s="59"/>
      <c r="X887" s="59"/>
      <c r="Y887" s="59"/>
      <c r="Z887" s="59"/>
    </row>
    <row r="888" spans="1:26" ht="15.75" customHeight="1" x14ac:dyDescent="0.25">
      <c r="A888" s="59"/>
      <c r="B888" s="59"/>
      <c r="C888" s="59"/>
      <c r="D888" s="60"/>
      <c r="E888" s="60"/>
      <c r="F888" s="60"/>
      <c r="G888" s="60"/>
      <c r="H888" s="60"/>
      <c r="I888" s="60"/>
      <c r="J888" s="60"/>
      <c r="K888" s="59"/>
      <c r="L888" s="59"/>
      <c r="M888" s="59"/>
      <c r="N888" s="59"/>
      <c r="O888" s="59"/>
      <c r="P888" s="59"/>
      <c r="Q888" s="59"/>
      <c r="R888" s="59"/>
      <c r="S888" s="59"/>
      <c r="T888" s="59"/>
      <c r="U888" s="59"/>
      <c r="V888" s="59"/>
      <c r="W888" s="59"/>
      <c r="X888" s="59"/>
      <c r="Y888" s="59"/>
      <c r="Z888" s="59"/>
    </row>
    <row r="889" spans="1:26" ht="15.75" customHeight="1" x14ac:dyDescent="0.25">
      <c r="A889" s="59"/>
      <c r="B889" s="59"/>
      <c r="C889" s="59"/>
      <c r="D889" s="60"/>
      <c r="E889" s="60"/>
      <c r="F889" s="60"/>
      <c r="G889" s="60"/>
      <c r="H889" s="60"/>
      <c r="I889" s="60"/>
      <c r="J889" s="60"/>
      <c r="K889" s="59"/>
      <c r="L889" s="59"/>
      <c r="M889" s="59"/>
      <c r="N889" s="59"/>
      <c r="O889" s="59"/>
      <c r="P889" s="59"/>
      <c r="Q889" s="59"/>
      <c r="R889" s="59"/>
      <c r="S889" s="59"/>
      <c r="T889" s="59"/>
      <c r="U889" s="59"/>
      <c r="V889" s="59"/>
      <c r="W889" s="59"/>
      <c r="X889" s="59"/>
      <c r="Y889" s="59"/>
      <c r="Z889" s="59"/>
    </row>
    <row r="890" spans="1:26" ht="15.75" customHeight="1" x14ac:dyDescent="0.25">
      <c r="A890" s="59"/>
      <c r="B890" s="59"/>
      <c r="C890" s="59"/>
      <c r="D890" s="60"/>
      <c r="E890" s="60"/>
      <c r="F890" s="60"/>
      <c r="G890" s="60"/>
      <c r="H890" s="60"/>
      <c r="I890" s="60"/>
      <c r="J890" s="60"/>
      <c r="K890" s="59"/>
      <c r="L890" s="59"/>
      <c r="M890" s="59"/>
      <c r="N890" s="59"/>
      <c r="O890" s="59"/>
      <c r="P890" s="59"/>
      <c r="Q890" s="59"/>
      <c r="R890" s="59"/>
      <c r="S890" s="59"/>
      <c r="T890" s="59"/>
      <c r="U890" s="59"/>
      <c r="V890" s="59"/>
      <c r="W890" s="59"/>
      <c r="X890" s="59"/>
      <c r="Y890" s="59"/>
      <c r="Z890" s="59"/>
    </row>
    <row r="891" spans="1:26" ht="15.75" customHeight="1" x14ac:dyDescent="0.25">
      <c r="A891" s="59"/>
      <c r="B891" s="59"/>
      <c r="C891" s="59"/>
      <c r="D891" s="60"/>
      <c r="E891" s="60"/>
      <c r="F891" s="60"/>
      <c r="G891" s="60"/>
      <c r="H891" s="60"/>
      <c r="I891" s="60"/>
      <c r="J891" s="60"/>
      <c r="K891" s="59"/>
      <c r="L891" s="59"/>
      <c r="M891" s="59"/>
      <c r="N891" s="59"/>
      <c r="O891" s="59"/>
      <c r="P891" s="59"/>
      <c r="Q891" s="59"/>
      <c r="R891" s="59"/>
      <c r="S891" s="59"/>
      <c r="T891" s="59"/>
      <c r="U891" s="59"/>
      <c r="V891" s="59"/>
      <c r="W891" s="59"/>
      <c r="X891" s="59"/>
      <c r="Y891" s="59"/>
      <c r="Z891" s="59"/>
    </row>
    <row r="892" spans="1:26" ht="15.75" customHeight="1" x14ac:dyDescent="0.25">
      <c r="A892" s="59"/>
      <c r="B892" s="59"/>
      <c r="C892" s="59"/>
      <c r="D892" s="60"/>
      <c r="E892" s="60"/>
      <c r="F892" s="60"/>
      <c r="G892" s="60"/>
      <c r="H892" s="60"/>
      <c r="I892" s="60"/>
      <c r="J892" s="60"/>
      <c r="K892" s="59"/>
      <c r="L892" s="59"/>
      <c r="M892" s="59"/>
      <c r="N892" s="59"/>
      <c r="O892" s="59"/>
      <c r="P892" s="59"/>
      <c r="Q892" s="59"/>
      <c r="R892" s="59"/>
      <c r="S892" s="59"/>
      <c r="T892" s="59"/>
      <c r="U892" s="59"/>
      <c r="V892" s="59"/>
      <c r="W892" s="59"/>
      <c r="X892" s="59"/>
      <c r="Y892" s="59"/>
      <c r="Z892" s="59"/>
    </row>
    <row r="893" spans="1:26" ht="15.75" customHeight="1" x14ac:dyDescent="0.25">
      <c r="A893" s="59"/>
      <c r="B893" s="59"/>
      <c r="C893" s="59"/>
      <c r="D893" s="60"/>
      <c r="E893" s="60"/>
      <c r="F893" s="60"/>
      <c r="G893" s="60"/>
      <c r="H893" s="60"/>
      <c r="I893" s="60"/>
      <c r="J893" s="60"/>
      <c r="K893" s="59"/>
      <c r="L893" s="59"/>
      <c r="M893" s="59"/>
      <c r="N893" s="59"/>
      <c r="O893" s="59"/>
      <c r="P893" s="59"/>
      <c r="Q893" s="59"/>
      <c r="R893" s="59"/>
      <c r="S893" s="59"/>
      <c r="T893" s="59"/>
      <c r="U893" s="59"/>
      <c r="V893" s="59"/>
      <c r="W893" s="59"/>
      <c r="X893" s="59"/>
      <c r="Y893" s="59"/>
      <c r="Z893" s="59"/>
    </row>
    <row r="894" spans="1:26" ht="15.75" customHeight="1" x14ac:dyDescent="0.25">
      <c r="A894" s="59"/>
      <c r="B894" s="59"/>
      <c r="C894" s="59"/>
      <c r="D894" s="60"/>
      <c r="E894" s="60"/>
      <c r="F894" s="60"/>
      <c r="G894" s="60"/>
      <c r="H894" s="60"/>
      <c r="I894" s="60"/>
      <c r="J894" s="60"/>
      <c r="K894" s="59"/>
      <c r="L894" s="59"/>
      <c r="M894" s="59"/>
      <c r="N894" s="59"/>
      <c r="O894" s="59"/>
      <c r="P894" s="59"/>
      <c r="Q894" s="59"/>
      <c r="R894" s="59"/>
      <c r="S894" s="59"/>
      <c r="T894" s="59"/>
      <c r="U894" s="59"/>
      <c r="V894" s="59"/>
      <c r="W894" s="59"/>
      <c r="X894" s="59"/>
      <c r="Y894" s="59"/>
      <c r="Z894" s="59"/>
    </row>
    <row r="895" spans="1:26" ht="15.75" customHeight="1" x14ac:dyDescent="0.25">
      <c r="A895" s="59"/>
      <c r="B895" s="59"/>
      <c r="C895" s="59"/>
      <c r="D895" s="60"/>
      <c r="E895" s="60"/>
      <c r="F895" s="60"/>
      <c r="G895" s="60"/>
      <c r="H895" s="60"/>
      <c r="I895" s="60"/>
      <c r="J895" s="60"/>
      <c r="K895" s="59"/>
      <c r="L895" s="59"/>
      <c r="M895" s="59"/>
      <c r="N895" s="59"/>
      <c r="O895" s="59"/>
      <c r="P895" s="59"/>
      <c r="Q895" s="59"/>
      <c r="R895" s="59"/>
      <c r="S895" s="59"/>
      <c r="T895" s="59"/>
      <c r="U895" s="59"/>
      <c r="V895" s="59"/>
      <c r="W895" s="59"/>
      <c r="X895" s="59"/>
      <c r="Y895" s="59"/>
      <c r="Z895" s="59"/>
    </row>
    <row r="896" spans="1:26" ht="15.75" customHeight="1" x14ac:dyDescent="0.25">
      <c r="A896" s="59"/>
      <c r="B896" s="59"/>
      <c r="C896" s="59"/>
      <c r="D896" s="60"/>
      <c r="E896" s="60"/>
      <c r="F896" s="60"/>
      <c r="G896" s="60"/>
      <c r="H896" s="60"/>
      <c r="I896" s="60"/>
      <c r="J896" s="60"/>
      <c r="K896" s="59"/>
      <c r="L896" s="59"/>
      <c r="M896" s="59"/>
      <c r="N896" s="59"/>
      <c r="O896" s="59"/>
      <c r="P896" s="59"/>
      <c r="Q896" s="59"/>
      <c r="R896" s="59"/>
      <c r="S896" s="59"/>
      <c r="T896" s="59"/>
      <c r="U896" s="59"/>
      <c r="V896" s="59"/>
      <c r="W896" s="59"/>
      <c r="X896" s="59"/>
      <c r="Y896" s="59"/>
      <c r="Z896" s="59"/>
    </row>
    <row r="897" spans="1:26" ht="15.75" customHeight="1" x14ac:dyDescent="0.25">
      <c r="A897" s="59"/>
      <c r="B897" s="59"/>
      <c r="C897" s="59"/>
      <c r="D897" s="60"/>
      <c r="E897" s="60"/>
      <c r="F897" s="60"/>
      <c r="G897" s="60"/>
      <c r="H897" s="60"/>
      <c r="I897" s="60"/>
      <c r="J897" s="60"/>
      <c r="K897" s="59"/>
      <c r="L897" s="59"/>
      <c r="M897" s="59"/>
      <c r="N897" s="59"/>
      <c r="O897" s="59"/>
      <c r="P897" s="59"/>
      <c r="Q897" s="59"/>
      <c r="R897" s="59"/>
      <c r="S897" s="59"/>
      <c r="T897" s="59"/>
      <c r="U897" s="59"/>
      <c r="V897" s="59"/>
      <c r="W897" s="59"/>
      <c r="X897" s="59"/>
      <c r="Y897" s="59"/>
      <c r="Z897" s="59"/>
    </row>
    <row r="898" spans="1:26" ht="15.75" customHeight="1" x14ac:dyDescent="0.25">
      <c r="A898" s="59"/>
      <c r="B898" s="59"/>
      <c r="C898" s="59"/>
      <c r="D898" s="60"/>
      <c r="E898" s="60"/>
      <c r="F898" s="60"/>
      <c r="G898" s="60"/>
      <c r="H898" s="60"/>
      <c r="I898" s="60"/>
      <c r="J898" s="60"/>
      <c r="K898" s="59"/>
      <c r="L898" s="59"/>
      <c r="M898" s="59"/>
      <c r="N898" s="59"/>
      <c r="O898" s="59"/>
      <c r="P898" s="59"/>
      <c r="Q898" s="59"/>
      <c r="R898" s="59"/>
      <c r="S898" s="59"/>
      <c r="T898" s="59"/>
      <c r="U898" s="59"/>
      <c r="V898" s="59"/>
      <c r="W898" s="59"/>
      <c r="X898" s="59"/>
      <c r="Y898" s="59"/>
      <c r="Z898" s="59"/>
    </row>
    <row r="899" spans="1:26" ht="15.75" customHeight="1" x14ac:dyDescent="0.25">
      <c r="A899" s="59"/>
      <c r="B899" s="59"/>
      <c r="C899" s="59"/>
      <c r="D899" s="60"/>
      <c r="E899" s="60"/>
      <c r="F899" s="60"/>
      <c r="G899" s="60"/>
      <c r="H899" s="60"/>
      <c r="I899" s="60"/>
      <c r="J899" s="60"/>
      <c r="K899" s="59"/>
      <c r="L899" s="59"/>
      <c r="M899" s="59"/>
      <c r="N899" s="59"/>
      <c r="O899" s="59"/>
      <c r="P899" s="59"/>
      <c r="Q899" s="59"/>
      <c r="R899" s="59"/>
      <c r="S899" s="59"/>
      <c r="T899" s="59"/>
      <c r="U899" s="59"/>
      <c r="V899" s="59"/>
      <c r="W899" s="59"/>
      <c r="X899" s="59"/>
      <c r="Y899" s="59"/>
      <c r="Z899" s="59"/>
    </row>
    <row r="900" spans="1:26" ht="15.75" customHeight="1" x14ac:dyDescent="0.25">
      <c r="A900" s="59"/>
      <c r="B900" s="59"/>
      <c r="C900" s="59"/>
      <c r="D900" s="60"/>
      <c r="E900" s="60"/>
      <c r="F900" s="60"/>
      <c r="G900" s="60"/>
      <c r="H900" s="60"/>
      <c r="I900" s="60"/>
      <c r="J900" s="60"/>
      <c r="K900" s="59"/>
      <c r="L900" s="59"/>
      <c r="M900" s="59"/>
      <c r="N900" s="59"/>
      <c r="O900" s="59"/>
      <c r="P900" s="59"/>
      <c r="Q900" s="59"/>
      <c r="R900" s="59"/>
      <c r="S900" s="59"/>
      <c r="T900" s="59"/>
      <c r="U900" s="59"/>
      <c r="V900" s="59"/>
      <c r="W900" s="59"/>
      <c r="X900" s="59"/>
      <c r="Y900" s="59"/>
      <c r="Z900" s="59"/>
    </row>
    <row r="901" spans="1:26" ht="15.75" customHeight="1" x14ac:dyDescent="0.25">
      <c r="A901" s="59"/>
      <c r="B901" s="59"/>
      <c r="C901" s="59"/>
      <c r="D901" s="60"/>
      <c r="E901" s="60"/>
      <c r="F901" s="60"/>
      <c r="G901" s="60"/>
      <c r="H901" s="60"/>
      <c r="I901" s="60"/>
      <c r="J901" s="60"/>
      <c r="K901" s="59"/>
      <c r="L901" s="59"/>
      <c r="M901" s="59"/>
      <c r="N901" s="59"/>
      <c r="O901" s="59"/>
      <c r="P901" s="59"/>
      <c r="Q901" s="59"/>
      <c r="R901" s="59"/>
      <c r="S901" s="59"/>
      <c r="T901" s="59"/>
      <c r="U901" s="59"/>
      <c r="V901" s="59"/>
      <c r="W901" s="59"/>
      <c r="X901" s="59"/>
      <c r="Y901" s="59"/>
      <c r="Z901" s="59"/>
    </row>
    <row r="902" spans="1:26" ht="15.75" customHeight="1" x14ac:dyDescent="0.25">
      <c r="A902" s="59"/>
      <c r="B902" s="59"/>
      <c r="C902" s="59"/>
      <c r="D902" s="60"/>
      <c r="E902" s="60"/>
      <c r="F902" s="60"/>
      <c r="G902" s="60"/>
      <c r="H902" s="60"/>
      <c r="I902" s="60"/>
      <c r="J902" s="60"/>
      <c r="K902" s="59"/>
      <c r="L902" s="59"/>
      <c r="M902" s="59"/>
      <c r="N902" s="59"/>
      <c r="O902" s="59"/>
      <c r="P902" s="59"/>
      <c r="Q902" s="59"/>
      <c r="R902" s="59"/>
      <c r="S902" s="59"/>
      <c r="T902" s="59"/>
      <c r="U902" s="59"/>
      <c r="V902" s="59"/>
      <c r="W902" s="59"/>
      <c r="X902" s="59"/>
      <c r="Y902" s="59"/>
      <c r="Z902" s="59"/>
    </row>
    <row r="903" spans="1:26" ht="15.75" customHeight="1" x14ac:dyDescent="0.25">
      <c r="A903" s="59"/>
      <c r="B903" s="59"/>
      <c r="C903" s="59"/>
      <c r="D903" s="60"/>
      <c r="E903" s="60"/>
      <c r="F903" s="60"/>
      <c r="G903" s="60"/>
      <c r="H903" s="60"/>
      <c r="I903" s="60"/>
      <c r="J903" s="60"/>
      <c r="K903" s="59"/>
      <c r="L903" s="59"/>
      <c r="M903" s="59"/>
      <c r="N903" s="59"/>
      <c r="O903" s="59"/>
      <c r="P903" s="59"/>
      <c r="Q903" s="59"/>
      <c r="R903" s="59"/>
      <c r="S903" s="59"/>
      <c r="T903" s="59"/>
      <c r="U903" s="59"/>
      <c r="V903" s="59"/>
      <c r="W903" s="59"/>
      <c r="X903" s="59"/>
      <c r="Y903" s="59"/>
      <c r="Z903" s="59"/>
    </row>
    <row r="904" spans="1:26" ht="15.75" customHeight="1" x14ac:dyDescent="0.25">
      <c r="A904" s="59"/>
      <c r="B904" s="59"/>
      <c r="C904" s="59"/>
      <c r="D904" s="60"/>
      <c r="E904" s="60"/>
      <c r="F904" s="60"/>
      <c r="G904" s="60"/>
      <c r="H904" s="60"/>
      <c r="I904" s="60"/>
      <c r="J904" s="60"/>
      <c r="K904" s="59"/>
      <c r="L904" s="59"/>
      <c r="M904" s="59"/>
      <c r="N904" s="59"/>
      <c r="O904" s="59"/>
      <c r="P904" s="59"/>
      <c r="Q904" s="59"/>
      <c r="R904" s="59"/>
      <c r="S904" s="59"/>
      <c r="T904" s="59"/>
      <c r="U904" s="59"/>
      <c r="V904" s="59"/>
      <c r="W904" s="59"/>
      <c r="X904" s="59"/>
      <c r="Y904" s="59"/>
      <c r="Z904" s="59"/>
    </row>
    <row r="905" spans="1:26" ht="15.75" customHeight="1" x14ac:dyDescent="0.25">
      <c r="A905" s="59"/>
      <c r="B905" s="59"/>
      <c r="C905" s="59"/>
      <c r="D905" s="60"/>
      <c r="E905" s="60"/>
      <c r="F905" s="60"/>
      <c r="G905" s="60"/>
      <c r="H905" s="60"/>
      <c r="I905" s="60"/>
      <c r="J905" s="60"/>
      <c r="K905" s="59"/>
      <c r="L905" s="59"/>
      <c r="M905" s="59"/>
      <c r="N905" s="59"/>
      <c r="O905" s="59"/>
      <c r="P905" s="59"/>
      <c r="Q905" s="59"/>
      <c r="R905" s="59"/>
      <c r="S905" s="59"/>
      <c r="T905" s="59"/>
      <c r="U905" s="59"/>
      <c r="V905" s="59"/>
      <c r="W905" s="59"/>
      <c r="X905" s="59"/>
      <c r="Y905" s="59"/>
      <c r="Z905" s="59"/>
    </row>
    <row r="906" spans="1:26" ht="15.75" customHeight="1" x14ac:dyDescent="0.25">
      <c r="A906" s="59"/>
      <c r="B906" s="59"/>
      <c r="C906" s="59"/>
      <c r="D906" s="60"/>
      <c r="E906" s="60"/>
      <c r="F906" s="60"/>
      <c r="G906" s="60"/>
      <c r="H906" s="60"/>
      <c r="I906" s="60"/>
      <c r="J906" s="60"/>
      <c r="K906" s="59"/>
      <c r="L906" s="59"/>
      <c r="M906" s="59"/>
      <c r="N906" s="59"/>
      <c r="O906" s="59"/>
      <c r="P906" s="59"/>
      <c r="Q906" s="59"/>
      <c r="R906" s="59"/>
      <c r="S906" s="59"/>
      <c r="T906" s="59"/>
      <c r="U906" s="59"/>
      <c r="V906" s="59"/>
      <c r="W906" s="59"/>
      <c r="X906" s="59"/>
      <c r="Y906" s="59"/>
      <c r="Z906" s="59"/>
    </row>
    <row r="907" spans="1:26" ht="15.75" customHeight="1" x14ac:dyDescent="0.25">
      <c r="A907" s="59"/>
      <c r="B907" s="59"/>
      <c r="C907" s="59"/>
      <c r="D907" s="60"/>
      <c r="E907" s="60"/>
      <c r="F907" s="60"/>
      <c r="G907" s="60"/>
      <c r="H907" s="60"/>
      <c r="I907" s="60"/>
      <c r="J907" s="60"/>
      <c r="K907" s="59"/>
      <c r="L907" s="59"/>
      <c r="M907" s="59"/>
      <c r="N907" s="59"/>
      <c r="O907" s="59"/>
      <c r="P907" s="59"/>
      <c r="Q907" s="59"/>
      <c r="R907" s="59"/>
      <c r="S907" s="59"/>
      <c r="T907" s="59"/>
      <c r="U907" s="59"/>
      <c r="V907" s="59"/>
      <c r="W907" s="59"/>
      <c r="X907" s="59"/>
      <c r="Y907" s="59"/>
      <c r="Z907" s="59"/>
    </row>
    <row r="908" spans="1:26" ht="15.75" customHeight="1" x14ac:dyDescent="0.25">
      <c r="A908" s="59"/>
      <c r="B908" s="59"/>
      <c r="C908" s="59"/>
      <c r="D908" s="60"/>
      <c r="E908" s="60"/>
      <c r="F908" s="60"/>
      <c r="G908" s="60"/>
      <c r="H908" s="60"/>
      <c r="I908" s="60"/>
      <c r="J908" s="60"/>
      <c r="K908" s="59"/>
      <c r="L908" s="59"/>
      <c r="M908" s="59"/>
      <c r="N908" s="59"/>
      <c r="O908" s="59"/>
      <c r="P908" s="59"/>
      <c r="Q908" s="59"/>
      <c r="R908" s="59"/>
      <c r="S908" s="59"/>
      <c r="T908" s="59"/>
      <c r="U908" s="59"/>
      <c r="V908" s="59"/>
      <c r="W908" s="59"/>
      <c r="X908" s="59"/>
      <c r="Y908" s="59"/>
      <c r="Z908" s="59"/>
    </row>
    <row r="909" spans="1:26" ht="15.75" customHeight="1" x14ac:dyDescent="0.25">
      <c r="A909" s="59"/>
      <c r="B909" s="59"/>
      <c r="C909" s="59"/>
      <c r="D909" s="60"/>
      <c r="E909" s="60"/>
      <c r="F909" s="60"/>
      <c r="G909" s="60"/>
      <c r="H909" s="60"/>
      <c r="I909" s="60"/>
      <c r="J909" s="60"/>
      <c r="K909" s="59"/>
      <c r="L909" s="59"/>
      <c r="M909" s="59"/>
      <c r="N909" s="59"/>
      <c r="O909" s="59"/>
      <c r="P909" s="59"/>
      <c r="Q909" s="59"/>
      <c r="R909" s="59"/>
      <c r="S909" s="59"/>
      <c r="T909" s="59"/>
      <c r="U909" s="59"/>
      <c r="V909" s="59"/>
      <c r="W909" s="59"/>
      <c r="X909" s="59"/>
      <c r="Y909" s="59"/>
      <c r="Z909" s="59"/>
    </row>
    <row r="910" spans="1:26" ht="15.75" customHeight="1" x14ac:dyDescent="0.25">
      <c r="A910" s="59"/>
      <c r="B910" s="59"/>
      <c r="C910" s="59"/>
      <c r="D910" s="60"/>
      <c r="E910" s="60"/>
      <c r="F910" s="60"/>
      <c r="G910" s="60"/>
      <c r="H910" s="60"/>
      <c r="I910" s="60"/>
      <c r="J910" s="60"/>
      <c r="K910" s="59"/>
      <c r="L910" s="59"/>
      <c r="M910" s="59"/>
      <c r="N910" s="59"/>
      <c r="O910" s="59"/>
      <c r="P910" s="59"/>
      <c r="Q910" s="59"/>
      <c r="R910" s="59"/>
      <c r="S910" s="59"/>
      <c r="T910" s="59"/>
      <c r="U910" s="59"/>
      <c r="V910" s="59"/>
      <c r="W910" s="59"/>
      <c r="X910" s="59"/>
      <c r="Y910" s="59"/>
      <c r="Z910" s="59"/>
    </row>
    <row r="911" spans="1:26" ht="15.75" customHeight="1" x14ac:dyDescent="0.25">
      <c r="A911" s="59"/>
      <c r="B911" s="59"/>
      <c r="C911" s="59"/>
      <c r="D911" s="60"/>
      <c r="E911" s="60"/>
      <c r="F911" s="60"/>
      <c r="G911" s="60"/>
      <c r="H911" s="60"/>
      <c r="I911" s="60"/>
      <c r="J911" s="60"/>
      <c r="K911" s="59"/>
      <c r="L911" s="59"/>
      <c r="M911" s="59"/>
      <c r="N911" s="59"/>
      <c r="O911" s="59"/>
      <c r="P911" s="59"/>
      <c r="Q911" s="59"/>
      <c r="R911" s="59"/>
      <c r="S911" s="59"/>
      <c r="T911" s="59"/>
      <c r="U911" s="59"/>
      <c r="V911" s="59"/>
      <c r="W911" s="59"/>
      <c r="X911" s="59"/>
      <c r="Y911" s="59"/>
      <c r="Z911" s="59"/>
    </row>
    <row r="912" spans="1:26" ht="15.75" customHeight="1" x14ac:dyDescent="0.25">
      <c r="A912" s="59"/>
      <c r="B912" s="59"/>
      <c r="C912" s="59"/>
      <c r="D912" s="60"/>
      <c r="E912" s="60"/>
      <c r="F912" s="60"/>
      <c r="G912" s="60"/>
      <c r="H912" s="60"/>
      <c r="I912" s="60"/>
      <c r="J912" s="60"/>
      <c r="K912" s="59"/>
      <c r="L912" s="59"/>
      <c r="M912" s="59"/>
      <c r="N912" s="59"/>
      <c r="O912" s="59"/>
      <c r="P912" s="59"/>
      <c r="Q912" s="59"/>
      <c r="R912" s="59"/>
      <c r="S912" s="59"/>
      <c r="T912" s="59"/>
      <c r="U912" s="59"/>
      <c r="V912" s="59"/>
      <c r="W912" s="59"/>
      <c r="X912" s="59"/>
      <c r="Y912" s="59"/>
      <c r="Z912" s="59"/>
    </row>
    <row r="913" spans="1:26" ht="15.75" customHeight="1" x14ac:dyDescent="0.25">
      <c r="A913" s="59"/>
      <c r="B913" s="59"/>
      <c r="C913" s="59"/>
      <c r="D913" s="60"/>
      <c r="E913" s="60"/>
      <c r="F913" s="60"/>
      <c r="G913" s="60"/>
      <c r="H913" s="60"/>
      <c r="I913" s="60"/>
      <c r="J913" s="60"/>
      <c r="K913" s="59"/>
      <c r="L913" s="59"/>
      <c r="M913" s="59"/>
      <c r="N913" s="59"/>
      <c r="O913" s="59"/>
      <c r="P913" s="59"/>
      <c r="Q913" s="59"/>
      <c r="R913" s="59"/>
      <c r="S913" s="59"/>
      <c r="T913" s="59"/>
      <c r="U913" s="59"/>
      <c r="V913" s="59"/>
      <c r="W913" s="59"/>
      <c r="X913" s="59"/>
      <c r="Y913" s="59"/>
      <c r="Z913" s="59"/>
    </row>
    <row r="914" spans="1:26" ht="15.75" customHeight="1" x14ac:dyDescent="0.25">
      <c r="A914" s="59"/>
      <c r="B914" s="59"/>
      <c r="C914" s="59"/>
      <c r="D914" s="60"/>
      <c r="E914" s="60"/>
      <c r="F914" s="60"/>
      <c r="G914" s="60"/>
      <c r="H914" s="60"/>
      <c r="I914" s="60"/>
      <c r="J914" s="60"/>
      <c r="K914" s="59"/>
      <c r="L914" s="59"/>
      <c r="M914" s="59"/>
      <c r="N914" s="59"/>
      <c r="O914" s="59"/>
      <c r="P914" s="59"/>
      <c r="Q914" s="59"/>
      <c r="R914" s="59"/>
      <c r="S914" s="59"/>
      <c r="T914" s="59"/>
      <c r="U914" s="59"/>
      <c r="V914" s="59"/>
      <c r="W914" s="59"/>
      <c r="X914" s="59"/>
      <c r="Y914" s="59"/>
      <c r="Z914" s="59"/>
    </row>
    <row r="915" spans="1:26" ht="15.75" customHeight="1" x14ac:dyDescent="0.25">
      <c r="A915" s="59"/>
      <c r="B915" s="59"/>
      <c r="C915" s="59"/>
      <c r="D915" s="60"/>
      <c r="E915" s="60"/>
      <c r="F915" s="60"/>
      <c r="G915" s="60"/>
      <c r="H915" s="60"/>
      <c r="I915" s="60"/>
      <c r="J915" s="60"/>
      <c r="K915" s="59"/>
      <c r="L915" s="59"/>
      <c r="M915" s="59"/>
      <c r="N915" s="59"/>
      <c r="O915" s="59"/>
      <c r="P915" s="59"/>
      <c r="Q915" s="59"/>
      <c r="R915" s="59"/>
      <c r="S915" s="59"/>
      <c r="T915" s="59"/>
      <c r="U915" s="59"/>
      <c r="V915" s="59"/>
      <c r="W915" s="59"/>
      <c r="X915" s="59"/>
      <c r="Y915" s="59"/>
      <c r="Z915" s="59"/>
    </row>
    <row r="916" spans="1:26" ht="15.75" customHeight="1" x14ac:dyDescent="0.25">
      <c r="A916" s="59"/>
      <c r="B916" s="59"/>
      <c r="C916" s="59"/>
      <c r="D916" s="60"/>
      <c r="E916" s="60"/>
      <c r="F916" s="60"/>
      <c r="G916" s="60"/>
      <c r="H916" s="60"/>
      <c r="I916" s="60"/>
      <c r="J916" s="60"/>
      <c r="K916" s="59"/>
      <c r="L916" s="59"/>
      <c r="M916" s="59"/>
      <c r="N916" s="59"/>
      <c r="O916" s="59"/>
      <c r="P916" s="59"/>
      <c r="Q916" s="59"/>
      <c r="R916" s="59"/>
      <c r="S916" s="59"/>
      <c r="T916" s="59"/>
      <c r="U916" s="59"/>
      <c r="V916" s="59"/>
      <c r="W916" s="59"/>
      <c r="X916" s="59"/>
      <c r="Y916" s="59"/>
      <c r="Z916" s="59"/>
    </row>
    <row r="917" spans="1:26" ht="15.75" customHeight="1" x14ac:dyDescent="0.25">
      <c r="A917" s="59"/>
      <c r="B917" s="59"/>
      <c r="C917" s="59"/>
      <c r="D917" s="60"/>
      <c r="E917" s="60"/>
      <c r="F917" s="60"/>
      <c r="G917" s="60"/>
      <c r="H917" s="60"/>
      <c r="I917" s="60"/>
      <c r="J917" s="60"/>
      <c r="K917" s="59"/>
      <c r="L917" s="59"/>
      <c r="M917" s="59"/>
      <c r="N917" s="59"/>
      <c r="O917" s="59"/>
      <c r="P917" s="59"/>
      <c r="Q917" s="59"/>
      <c r="R917" s="59"/>
      <c r="S917" s="59"/>
      <c r="T917" s="59"/>
      <c r="U917" s="59"/>
      <c r="V917" s="59"/>
      <c r="W917" s="59"/>
      <c r="X917" s="59"/>
      <c r="Y917" s="59"/>
      <c r="Z917" s="59"/>
    </row>
    <row r="918" spans="1:26" ht="15.75" customHeight="1" x14ac:dyDescent="0.25">
      <c r="A918" s="59"/>
      <c r="B918" s="59"/>
      <c r="C918" s="59"/>
      <c r="D918" s="60"/>
      <c r="E918" s="60"/>
      <c r="F918" s="60"/>
      <c r="G918" s="60"/>
      <c r="H918" s="60"/>
      <c r="I918" s="60"/>
      <c r="J918" s="60"/>
      <c r="K918" s="59"/>
      <c r="L918" s="59"/>
      <c r="M918" s="59"/>
      <c r="N918" s="59"/>
      <c r="O918" s="59"/>
      <c r="P918" s="59"/>
      <c r="Q918" s="59"/>
      <c r="R918" s="59"/>
      <c r="S918" s="59"/>
      <c r="T918" s="59"/>
      <c r="U918" s="59"/>
      <c r="V918" s="59"/>
      <c r="W918" s="59"/>
      <c r="X918" s="59"/>
      <c r="Y918" s="59"/>
      <c r="Z918" s="59"/>
    </row>
    <row r="919" spans="1:26" ht="15.75" customHeight="1" x14ac:dyDescent="0.25">
      <c r="A919" s="59"/>
      <c r="B919" s="59"/>
      <c r="C919" s="59"/>
      <c r="D919" s="60"/>
      <c r="E919" s="60"/>
      <c r="F919" s="60"/>
      <c r="G919" s="60"/>
      <c r="H919" s="60"/>
      <c r="I919" s="60"/>
      <c r="J919" s="60"/>
      <c r="K919" s="59"/>
      <c r="L919" s="59"/>
      <c r="M919" s="59"/>
      <c r="N919" s="59"/>
      <c r="O919" s="59"/>
      <c r="P919" s="59"/>
      <c r="Q919" s="59"/>
      <c r="R919" s="59"/>
      <c r="S919" s="59"/>
      <c r="T919" s="59"/>
      <c r="U919" s="59"/>
      <c r="V919" s="59"/>
      <c r="W919" s="59"/>
      <c r="X919" s="59"/>
      <c r="Y919" s="59"/>
      <c r="Z919" s="59"/>
    </row>
    <row r="920" spans="1:26" ht="15.75" customHeight="1" x14ac:dyDescent="0.25">
      <c r="A920" s="59"/>
      <c r="B920" s="59"/>
      <c r="C920" s="59"/>
      <c r="D920" s="60"/>
      <c r="E920" s="60"/>
      <c r="F920" s="60"/>
      <c r="G920" s="60"/>
      <c r="H920" s="60"/>
      <c r="I920" s="60"/>
      <c r="J920" s="60"/>
      <c r="K920" s="59"/>
      <c r="L920" s="59"/>
      <c r="M920" s="59"/>
      <c r="N920" s="59"/>
      <c r="O920" s="59"/>
      <c r="P920" s="59"/>
      <c r="Q920" s="59"/>
      <c r="R920" s="59"/>
      <c r="S920" s="59"/>
      <c r="T920" s="59"/>
      <c r="U920" s="59"/>
      <c r="V920" s="59"/>
      <c r="W920" s="59"/>
      <c r="X920" s="59"/>
      <c r="Y920" s="59"/>
      <c r="Z920" s="59"/>
    </row>
    <row r="921" spans="1:26" ht="15.75" customHeight="1" x14ac:dyDescent="0.25">
      <c r="A921" s="59"/>
      <c r="B921" s="59"/>
      <c r="C921" s="59"/>
      <c r="D921" s="60"/>
      <c r="E921" s="60"/>
      <c r="F921" s="60"/>
      <c r="G921" s="60"/>
      <c r="H921" s="60"/>
      <c r="I921" s="60"/>
      <c r="J921" s="60"/>
      <c r="K921" s="59"/>
      <c r="L921" s="59"/>
      <c r="M921" s="59"/>
      <c r="N921" s="59"/>
      <c r="O921" s="59"/>
      <c r="P921" s="59"/>
      <c r="Q921" s="59"/>
      <c r="R921" s="59"/>
      <c r="S921" s="59"/>
      <c r="T921" s="59"/>
      <c r="U921" s="59"/>
      <c r="V921" s="59"/>
      <c r="W921" s="59"/>
      <c r="X921" s="59"/>
      <c r="Y921" s="59"/>
      <c r="Z921" s="59"/>
    </row>
    <row r="922" spans="1:26" ht="15.75" customHeight="1" x14ac:dyDescent="0.25">
      <c r="A922" s="59"/>
      <c r="B922" s="59"/>
      <c r="C922" s="59"/>
      <c r="D922" s="60"/>
      <c r="E922" s="60"/>
      <c r="F922" s="60"/>
      <c r="G922" s="60"/>
      <c r="H922" s="60"/>
      <c r="I922" s="60"/>
      <c r="J922" s="60"/>
      <c r="K922" s="59"/>
      <c r="L922" s="59"/>
      <c r="M922" s="59"/>
      <c r="N922" s="59"/>
      <c r="O922" s="59"/>
      <c r="P922" s="59"/>
      <c r="Q922" s="59"/>
      <c r="R922" s="59"/>
      <c r="S922" s="59"/>
      <c r="T922" s="59"/>
      <c r="U922" s="59"/>
      <c r="V922" s="59"/>
      <c r="W922" s="59"/>
      <c r="X922" s="59"/>
      <c r="Y922" s="59"/>
      <c r="Z922" s="59"/>
    </row>
    <row r="923" spans="1:26" ht="15.75" customHeight="1" x14ac:dyDescent="0.25">
      <c r="A923" s="59"/>
      <c r="B923" s="59"/>
      <c r="C923" s="59"/>
      <c r="D923" s="60"/>
      <c r="E923" s="60"/>
      <c r="F923" s="60"/>
      <c r="G923" s="60"/>
      <c r="H923" s="60"/>
      <c r="I923" s="60"/>
      <c r="J923" s="60"/>
      <c r="K923" s="59"/>
      <c r="L923" s="59"/>
      <c r="M923" s="59"/>
      <c r="N923" s="59"/>
      <c r="O923" s="59"/>
      <c r="P923" s="59"/>
      <c r="Q923" s="59"/>
      <c r="R923" s="59"/>
      <c r="S923" s="59"/>
      <c r="T923" s="59"/>
      <c r="U923" s="59"/>
      <c r="V923" s="59"/>
      <c r="W923" s="59"/>
      <c r="X923" s="59"/>
      <c r="Y923" s="59"/>
      <c r="Z923" s="59"/>
    </row>
    <row r="924" spans="1:26" ht="15.75" customHeight="1" x14ac:dyDescent="0.25">
      <c r="A924" s="59"/>
      <c r="B924" s="59"/>
      <c r="C924" s="59"/>
      <c r="D924" s="60"/>
      <c r="E924" s="60"/>
      <c r="F924" s="60"/>
      <c r="G924" s="60"/>
      <c r="H924" s="60"/>
      <c r="I924" s="60"/>
      <c r="J924" s="60"/>
      <c r="K924" s="59"/>
      <c r="L924" s="59"/>
      <c r="M924" s="59"/>
      <c r="N924" s="59"/>
      <c r="O924" s="59"/>
      <c r="P924" s="59"/>
      <c r="Q924" s="59"/>
      <c r="R924" s="59"/>
      <c r="S924" s="59"/>
      <c r="T924" s="59"/>
      <c r="U924" s="59"/>
      <c r="V924" s="59"/>
      <c r="W924" s="59"/>
      <c r="X924" s="59"/>
      <c r="Y924" s="59"/>
      <c r="Z924" s="59"/>
    </row>
    <row r="925" spans="1:26" ht="15.75" customHeight="1" x14ac:dyDescent="0.25">
      <c r="A925" s="59"/>
      <c r="B925" s="59"/>
      <c r="C925" s="59"/>
      <c r="D925" s="60"/>
      <c r="E925" s="60"/>
      <c r="F925" s="60"/>
      <c r="G925" s="60"/>
      <c r="H925" s="60"/>
      <c r="I925" s="60"/>
      <c r="J925" s="60"/>
      <c r="K925" s="59"/>
      <c r="L925" s="59"/>
      <c r="M925" s="59"/>
      <c r="N925" s="59"/>
      <c r="O925" s="59"/>
      <c r="P925" s="59"/>
      <c r="Q925" s="59"/>
      <c r="R925" s="59"/>
      <c r="S925" s="59"/>
      <c r="T925" s="59"/>
      <c r="U925" s="59"/>
      <c r="V925" s="59"/>
      <c r="W925" s="59"/>
      <c r="X925" s="59"/>
      <c r="Y925" s="59"/>
      <c r="Z925" s="59"/>
    </row>
    <row r="926" spans="1:26" ht="15.75" customHeight="1" x14ac:dyDescent="0.25">
      <c r="A926" s="59"/>
      <c r="B926" s="59"/>
      <c r="C926" s="59"/>
      <c r="D926" s="60"/>
      <c r="E926" s="60"/>
      <c r="F926" s="60"/>
      <c r="G926" s="60"/>
      <c r="H926" s="60"/>
      <c r="I926" s="60"/>
      <c r="J926" s="60"/>
      <c r="K926" s="59"/>
      <c r="L926" s="59"/>
      <c r="M926" s="59"/>
      <c r="N926" s="59"/>
      <c r="O926" s="59"/>
      <c r="P926" s="59"/>
      <c r="Q926" s="59"/>
      <c r="R926" s="59"/>
      <c r="S926" s="59"/>
      <c r="T926" s="59"/>
      <c r="U926" s="59"/>
      <c r="V926" s="59"/>
      <c r="W926" s="59"/>
      <c r="X926" s="59"/>
      <c r="Y926" s="59"/>
      <c r="Z926" s="59"/>
    </row>
    <row r="927" spans="1:26" ht="15.75" customHeight="1" x14ac:dyDescent="0.25">
      <c r="A927" s="59"/>
      <c r="B927" s="59"/>
      <c r="C927" s="59"/>
      <c r="D927" s="60"/>
      <c r="E927" s="60"/>
      <c r="F927" s="60"/>
      <c r="G927" s="60"/>
      <c r="H927" s="60"/>
      <c r="I927" s="60"/>
      <c r="J927" s="60"/>
      <c r="K927" s="59"/>
      <c r="L927" s="59"/>
      <c r="M927" s="59"/>
      <c r="N927" s="59"/>
      <c r="O927" s="59"/>
      <c r="P927" s="59"/>
      <c r="Q927" s="59"/>
      <c r="R927" s="59"/>
      <c r="S927" s="59"/>
      <c r="T927" s="59"/>
      <c r="U927" s="59"/>
      <c r="V927" s="59"/>
      <c r="W927" s="59"/>
      <c r="X927" s="59"/>
      <c r="Y927" s="59"/>
      <c r="Z927" s="59"/>
    </row>
    <row r="928" spans="1:26" ht="15.75" customHeight="1" x14ac:dyDescent="0.25">
      <c r="A928" s="59"/>
      <c r="B928" s="59"/>
      <c r="C928" s="59"/>
      <c r="D928" s="60"/>
      <c r="E928" s="60"/>
      <c r="F928" s="60"/>
      <c r="G928" s="60"/>
      <c r="H928" s="60"/>
      <c r="I928" s="60"/>
      <c r="J928" s="60"/>
      <c r="K928" s="59"/>
      <c r="L928" s="59"/>
      <c r="M928" s="59"/>
      <c r="N928" s="59"/>
      <c r="O928" s="59"/>
      <c r="P928" s="59"/>
      <c r="Q928" s="59"/>
      <c r="R928" s="59"/>
      <c r="S928" s="59"/>
      <c r="T928" s="59"/>
      <c r="U928" s="59"/>
      <c r="V928" s="59"/>
      <c r="W928" s="59"/>
      <c r="X928" s="59"/>
      <c r="Y928" s="59"/>
      <c r="Z928" s="59"/>
    </row>
    <row r="929" spans="1:26" ht="15.75" customHeight="1" x14ac:dyDescent="0.25">
      <c r="A929" s="59"/>
      <c r="B929" s="59"/>
      <c r="C929" s="59"/>
      <c r="D929" s="60"/>
      <c r="E929" s="60"/>
      <c r="F929" s="60"/>
      <c r="G929" s="60"/>
      <c r="H929" s="60"/>
      <c r="I929" s="60"/>
      <c r="J929" s="60"/>
      <c r="K929" s="59"/>
      <c r="L929" s="59"/>
      <c r="M929" s="59"/>
      <c r="N929" s="59"/>
      <c r="O929" s="59"/>
      <c r="P929" s="59"/>
      <c r="Q929" s="59"/>
      <c r="R929" s="59"/>
      <c r="S929" s="59"/>
      <c r="T929" s="59"/>
      <c r="U929" s="59"/>
      <c r="V929" s="59"/>
      <c r="W929" s="59"/>
      <c r="X929" s="59"/>
      <c r="Y929" s="59"/>
      <c r="Z929" s="59"/>
    </row>
    <row r="930" spans="1:26" ht="15.75" customHeight="1" x14ac:dyDescent="0.25">
      <c r="A930" s="59"/>
      <c r="B930" s="59"/>
      <c r="C930" s="59"/>
      <c r="D930" s="60"/>
      <c r="E930" s="60"/>
      <c r="F930" s="60"/>
      <c r="G930" s="60"/>
      <c r="H930" s="60"/>
      <c r="I930" s="60"/>
      <c r="J930" s="60"/>
      <c r="K930" s="59"/>
      <c r="L930" s="59"/>
      <c r="M930" s="59"/>
      <c r="N930" s="59"/>
      <c r="O930" s="59"/>
      <c r="P930" s="59"/>
      <c r="Q930" s="59"/>
      <c r="R930" s="59"/>
      <c r="S930" s="59"/>
      <c r="T930" s="59"/>
      <c r="U930" s="59"/>
      <c r="V930" s="59"/>
      <c r="W930" s="59"/>
      <c r="X930" s="59"/>
      <c r="Y930" s="59"/>
      <c r="Z930" s="59"/>
    </row>
    <row r="931" spans="1:26" ht="15.75" customHeight="1" x14ac:dyDescent="0.25">
      <c r="A931" s="59"/>
      <c r="B931" s="59"/>
      <c r="C931" s="59"/>
      <c r="D931" s="60"/>
      <c r="E931" s="60"/>
      <c r="F931" s="60"/>
      <c r="G931" s="60"/>
      <c r="H931" s="60"/>
      <c r="I931" s="60"/>
      <c r="J931" s="60"/>
      <c r="K931" s="59"/>
      <c r="L931" s="59"/>
      <c r="M931" s="59"/>
      <c r="N931" s="59"/>
      <c r="O931" s="59"/>
      <c r="P931" s="59"/>
      <c r="Q931" s="59"/>
      <c r="R931" s="59"/>
      <c r="S931" s="59"/>
      <c r="T931" s="59"/>
      <c r="U931" s="59"/>
      <c r="V931" s="59"/>
      <c r="W931" s="59"/>
      <c r="X931" s="59"/>
      <c r="Y931" s="59"/>
      <c r="Z931" s="59"/>
    </row>
    <row r="932" spans="1:26" ht="15.75" customHeight="1" x14ac:dyDescent="0.25">
      <c r="A932" s="59"/>
      <c r="B932" s="59"/>
      <c r="C932" s="59"/>
      <c r="D932" s="60"/>
      <c r="E932" s="60"/>
      <c r="F932" s="60"/>
      <c r="G932" s="60"/>
      <c r="H932" s="60"/>
      <c r="I932" s="60"/>
      <c r="J932" s="60"/>
      <c r="K932" s="59"/>
      <c r="L932" s="59"/>
      <c r="M932" s="59"/>
      <c r="N932" s="59"/>
      <c r="O932" s="59"/>
      <c r="P932" s="59"/>
      <c r="Q932" s="59"/>
      <c r="R932" s="59"/>
      <c r="S932" s="59"/>
      <c r="T932" s="59"/>
      <c r="U932" s="59"/>
      <c r="V932" s="59"/>
      <c r="W932" s="59"/>
      <c r="X932" s="59"/>
      <c r="Y932" s="59"/>
      <c r="Z932" s="59"/>
    </row>
    <row r="933" spans="1:26" ht="15.75" customHeight="1" x14ac:dyDescent="0.25">
      <c r="A933" s="59"/>
      <c r="B933" s="59"/>
      <c r="C933" s="59"/>
      <c r="D933" s="60"/>
      <c r="E933" s="60"/>
      <c r="F933" s="60"/>
      <c r="G933" s="60"/>
      <c r="H933" s="60"/>
      <c r="I933" s="60"/>
      <c r="J933" s="60"/>
      <c r="K933" s="59"/>
      <c r="L933" s="59"/>
      <c r="M933" s="59"/>
      <c r="N933" s="59"/>
      <c r="O933" s="59"/>
      <c r="P933" s="59"/>
      <c r="Q933" s="59"/>
      <c r="R933" s="59"/>
      <c r="S933" s="59"/>
      <c r="T933" s="59"/>
      <c r="U933" s="59"/>
      <c r="V933" s="59"/>
      <c r="W933" s="59"/>
      <c r="X933" s="59"/>
      <c r="Y933" s="59"/>
      <c r="Z933" s="59"/>
    </row>
    <row r="934" spans="1:26" ht="15.75" customHeight="1" x14ac:dyDescent="0.25">
      <c r="A934" s="59"/>
      <c r="B934" s="59"/>
      <c r="C934" s="59"/>
      <c r="D934" s="60"/>
      <c r="E934" s="60"/>
      <c r="F934" s="60"/>
      <c r="G934" s="60"/>
      <c r="H934" s="60"/>
      <c r="I934" s="60"/>
      <c r="J934" s="60"/>
      <c r="K934" s="59"/>
      <c r="L934" s="59"/>
      <c r="M934" s="59"/>
      <c r="N934" s="59"/>
      <c r="O934" s="59"/>
      <c r="P934" s="59"/>
      <c r="Q934" s="59"/>
      <c r="R934" s="59"/>
      <c r="S934" s="59"/>
      <c r="T934" s="59"/>
      <c r="U934" s="59"/>
      <c r="V934" s="59"/>
      <c r="W934" s="59"/>
      <c r="X934" s="59"/>
      <c r="Y934" s="59"/>
      <c r="Z934" s="59"/>
    </row>
    <row r="935" spans="1:26" ht="15.75" customHeight="1" x14ac:dyDescent="0.25">
      <c r="A935" s="59"/>
      <c r="B935" s="59"/>
      <c r="C935" s="59"/>
      <c r="D935" s="60"/>
      <c r="E935" s="60"/>
      <c r="F935" s="60"/>
      <c r="G935" s="60"/>
      <c r="H935" s="60"/>
      <c r="I935" s="60"/>
      <c r="J935" s="60"/>
      <c r="K935" s="59"/>
      <c r="L935" s="59"/>
      <c r="M935" s="59"/>
      <c r="N935" s="59"/>
      <c r="O935" s="59"/>
      <c r="P935" s="59"/>
      <c r="Q935" s="59"/>
      <c r="R935" s="59"/>
      <c r="S935" s="59"/>
      <c r="T935" s="59"/>
      <c r="U935" s="59"/>
      <c r="V935" s="59"/>
      <c r="W935" s="59"/>
      <c r="X935" s="59"/>
      <c r="Y935" s="59"/>
      <c r="Z935" s="59"/>
    </row>
    <row r="936" spans="1:26" ht="15.75" customHeight="1" x14ac:dyDescent="0.25">
      <c r="A936" s="59"/>
      <c r="B936" s="59"/>
      <c r="C936" s="59"/>
      <c r="D936" s="60"/>
      <c r="E936" s="60"/>
      <c r="F936" s="60"/>
      <c r="G936" s="60"/>
      <c r="H936" s="60"/>
      <c r="I936" s="60"/>
      <c r="J936" s="60"/>
      <c r="K936" s="59"/>
      <c r="L936" s="59"/>
      <c r="M936" s="59"/>
      <c r="N936" s="59"/>
      <c r="O936" s="59"/>
      <c r="P936" s="59"/>
      <c r="Q936" s="59"/>
      <c r="R936" s="59"/>
      <c r="S936" s="59"/>
      <c r="T936" s="59"/>
      <c r="U936" s="59"/>
      <c r="V936" s="59"/>
      <c r="W936" s="59"/>
      <c r="X936" s="59"/>
      <c r="Y936" s="59"/>
      <c r="Z936" s="59"/>
    </row>
    <row r="937" spans="1:26" ht="15.75" customHeight="1" x14ac:dyDescent="0.25">
      <c r="A937" s="59"/>
      <c r="B937" s="59"/>
      <c r="C937" s="59"/>
      <c r="D937" s="60"/>
      <c r="E937" s="60"/>
      <c r="F937" s="60"/>
      <c r="G937" s="60"/>
      <c r="H937" s="60"/>
      <c r="I937" s="60"/>
      <c r="J937" s="60"/>
      <c r="K937" s="59"/>
      <c r="L937" s="59"/>
      <c r="M937" s="59"/>
      <c r="N937" s="59"/>
      <c r="O937" s="59"/>
      <c r="P937" s="59"/>
      <c r="Q937" s="59"/>
      <c r="R937" s="59"/>
      <c r="S937" s="59"/>
      <c r="T937" s="59"/>
      <c r="U937" s="59"/>
      <c r="V937" s="59"/>
      <c r="W937" s="59"/>
      <c r="X937" s="59"/>
      <c r="Y937" s="59"/>
      <c r="Z937" s="59"/>
    </row>
    <row r="938" spans="1:26" ht="15.75" customHeight="1" x14ac:dyDescent="0.25">
      <c r="A938" s="59"/>
      <c r="B938" s="59"/>
      <c r="C938" s="59"/>
      <c r="D938" s="60"/>
      <c r="E938" s="60"/>
      <c r="F938" s="60"/>
      <c r="G938" s="60"/>
      <c r="H938" s="60"/>
      <c r="I938" s="60"/>
      <c r="J938" s="60"/>
      <c r="K938" s="59"/>
      <c r="L938" s="59"/>
      <c r="M938" s="59"/>
      <c r="N938" s="59"/>
      <c r="O938" s="59"/>
      <c r="P938" s="59"/>
      <c r="Q938" s="59"/>
      <c r="R938" s="59"/>
      <c r="S938" s="59"/>
      <c r="T938" s="59"/>
      <c r="U938" s="59"/>
      <c r="V938" s="59"/>
      <c r="W938" s="59"/>
      <c r="X938" s="59"/>
      <c r="Y938" s="59"/>
      <c r="Z938" s="59"/>
    </row>
    <row r="939" spans="1:26" ht="15.75" customHeight="1" x14ac:dyDescent="0.25">
      <c r="A939" s="59"/>
      <c r="B939" s="59"/>
      <c r="C939" s="59"/>
      <c r="D939" s="60"/>
      <c r="E939" s="60"/>
      <c r="F939" s="60"/>
      <c r="G939" s="60"/>
      <c r="H939" s="60"/>
      <c r="I939" s="60"/>
      <c r="J939" s="60"/>
      <c r="K939" s="59"/>
      <c r="L939" s="59"/>
      <c r="M939" s="59"/>
      <c r="N939" s="59"/>
      <c r="O939" s="59"/>
      <c r="P939" s="59"/>
      <c r="Q939" s="59"/>
      <c r="R939" s="59"/>
      <c r="S939" s="59"/>
      <c r="T939" s="59"/>
      <c r="U939" s="59"/>
      <c r="V939" s="59"/>
      <c r="W939" s="59"/>
      <c r="X939" s="59"/>
      <c r="Y939" s="59"/>
      <c r="Z939" s="59"/>
    </row>
    <row r="940" spans="1:26" ht="15.75" customHeight="1" x14ac:dyDescent="0.25">
      <c r="A940" s="59"/>
      <c r="B940" s="59"/>
      <c r="C940" s="59"/>
      <c r="D940" s="60"/>
      <c r="E940" s="60"/>
      <c r="F940" s="60"/>
      <c r="G940" s="60"/>
      <c r="H940" s="60"/>
      <c r="I940" s="60"/>
      <c r="J940" s="60"/>
      <c r="K940" s="59"/>
      <c r="L940" s="59"/>
      <c r="M940" s="59"/>
      <c r="N940" s="59"/>
      <c r="O940" s="59"/>
      <c r="P940" s="59"/>
      <c r="Q940" s="59"/>
      <c r="R940" s="59"/>
      <c r="S940" s="59"/>
      <c r="T940" s="59"/>
      <c r="U940" s="59"/>
      <c r="V940" s="59"/>
      <c r="W940" s="59"/>
      <c r="X940" s="59"/>
      <c r="Y940" s="59"/>
      <c r="Z940" s="59"/>
    </row>
    <row r="941" spans="1:26" ht="15.75" customHeight="1" x14ac:dyDescent="0.25">
      <c r="A941" s="59"/>
      <c r="B941" s="59"/>
      <c r="C941" s="59"/>
      <c r="D941" s="60"/>
      <c r="E941" s="60"/>
      <c r="F941" s="60"/>
      <c r="G941" s="60"/>
      <c r="H941" s="60"/>
      <c r="I941" s="60"/>
      <c r="J941" s="60"/>
      <c r="K941" s="59"/>
      <c r="L941" s="59"/>
      <c r="M941" s="59"/>
      <c r="N941" s="59"/>
      <c r="O941" s="59"/>
      <c r="P941" s="59"/>
      <c r="Q941" s="59"/>
      <c r="R941" s="59"/>
      <c r="S941" s="59"/>
      <c r="T941" s="59"/>
      <c r="U941" s="59"/>
      <c r="V941" s="59"/>
      <c r="W941" s="59"/>
      <c r="X941" s="59"/>
      <c r="Y941" s="59"/>
      <c r="Z941" s="59"/>
    </row>
    <row r="942" spans="1:26" ht="15.75" customHeight="1" x14ac:dyDescent="0.25">
      <c r="A942" s="59"/>
      <c r="B942" s="59"/>
      <c r="C942" s="59"/>
      <c r="D942" s="60"/>
      <c r="E942" s="60"/>
      <c r="F942" s="60"/>
      <c r="G942" s="60"/>
      <c r="H942" s="60"/>
      <c r="I942" s="60"/>
      <c r="J942" s="60"/>
      <c r="K942" s="59"/>
      <c r="L942" s="59"/>
      <c r="M942" s="59"/>
      <c r="N942" s="59"/>
      <c r="O942" s="59"/>
      <c r="P942" s="59"/>
      <c r="Q942" s="59"/>
      <c r="R942" s="59"/>
      <c r="S942" s="59"/>
      <c r="T942" s="59"/>
      <c r="U942" s="59"/>
      <c r="V942" s="59"/>
      <c r="W942" s="59"/>
      <c r="X942" s="59"/>
      <c r="Y942" s="59"/>
      <c r="Z942" s="59"/>
    </row>
    <row r="943" spans="1:26" ht="15.75" customHeight="1" x14ac:dyDescent="0.25">
      <c r="A943" s="59"/>
      <c r="B943" s="59"/>
      <c r="C943" s="59"/>
      <c r="D943" s="60"/>
      <c r="E943" s="60"/>
      <c r="F943" s="60"/>
      <c r="G943" s="60"/>
      <c r="H943" s="60"/>
      <c r="I943" s="60"/>
      <c r="J943" s="60"/>
      <c r="K943" s="59"/>
      <c r="L943" s="59"/>
      <c r="M943" s="59"/>
      <c r="N943" s="59"/>
      <c r="O943" s="59"/>
      <c r="P943" s="59"/>
      <c r="Q943" s="59"/>
      <c r="R943" s="59"/>
      <c r="S943" s="59"/>
      <c r="T943" s="59"/>
      <c r="U943" s="59"/>
      <c r="V943" s="59"/>
      <c r="W943" s="59"/>
      <c r="X943" s="59"/>
      <c r="Y943" s="59"/>
      <c r="Z943" s="59"/>
    </row>
    <row r="944" spans="1:26" ht="15.75" customHeight="1" x14ac:dyDescent="0.25">
      <c r="A944" s="59"/>
      <c r="B944" s="59"/>
      <c r="C944" s="59"/>
      <c r="D944" s="60"/>
      <c r="E944" s="60"/>
      <c r="F944" s="60"/>
      <c r="G944" s="60"/>
      <c r="H944" s="60"/>
      <c r="I944" s="60"/>
      <c r="J944" s="60"/>
      <c r="K944" s="59"/>
      <c r="L944" s="59"/>
      <c r="M944" s="59"/>
      <c r="N944" s="59"/>
      <c r="O944" s="59"/>
      <c r="P944" s="59"/>
      <c r="Q944" s="59"/>
      <c r="R944" s="59"/>
      <c r="S944" s="59"/>
      <c r="T944" s="59"/>
      <c r="U944" s="59"/>
      <c r="V944" s="59"/>
      <c r="W944" s="59"/>
      <c r="X944" s="59"/>
      <c r="Y944" s="59"/>
      <c r="Z944" s="59"/>
    </row>
    <row r="945" spans="1:26" ht="15.75" customHeight="1" x14ac:dyDescent="0.25">
      <c r="A945" s="59"/>
      <c r="B945" s="59"/>
      <c r="C945" s="59"/>
      <c r="D945" s="60"/>
      <c r="E945" s="60"/>
      <c r="F945" s="60"/>
      <c r="G945" s="60"/>
      <c r="H945" s="60"/>
      <c r="I945" s="60"/>
      <c r="J945" s="60"/>
      <c r="K945" s="59"/>
      <c r="L945" s="59"/>
      <c r="M945" s="59"/>
      <c r="N945" s="59"/>
      <c r="O945" s="59"/>
      <c r="P945" s="59"/>
      <c r="Q945" s="59"/>
      <c r="R945" s="59"/>
      <c r="S945" s="59"/>
      <c r="T945" s="59"/>
      <c r="U945" s="59"/>
      <c r="V945" s="59"/>
      <c r="W945" s="59"/>
      <c r="X945" s="59"/>
      <c r="Y945" s="59"/>
      <c r="Z945" s="59"/>
    </row>
    <row r="946" spans="1:26" ht="15.75" customHeight="1" x14ac:dyDescent="0.25">
      <c r="A946" s="59"/>
      <c r="B946" s="59"/>
      <c r="C946" s="59"/>
      <c r="D946" s="60"/>
      <c r="E946" s="60"/>
      <c r="F946" s="60"/>
      <c r="G946" s="60"/>
      <c r="H946" s="60"/>
      <c r="I946" s="60"/>
      <c r="J946" s="60"/>
      <c r="K946" s="59"/>
      <c r="L946" s="59"/>
      <c r="M946" s="59"/>
      <c r="N946" s="59"/>
      <c r="O946" s="59"/>
      <c r="P946" s="59"/>
      <c r="Q946" s="59"/>
      <c r="R946" s="59"/>
      <c r="S946" s="59"/>
      <c r="T946" s="59"/>
      <c r="U946" s="59"/>
      <c r="V946" s="59"/>
      <c r="W946" s="59"/>
      <c r="X946" s="59"/>
      <c r="Y946" s="59"/>
      <c r="Z946" s="59"/>
    </row>
    <row r="947" spans="1:26" ht="15.75" customHeight="1" x14ac:dyDescent="0.25">
      <c r="A947" s="59"/>
      <c r="B947" s="59"/>
      <c r="C947" s="59"/>
      <c r="D947" s="60"/>
      <c r="E947" s="60"/>
      <c r="F947" s="60"/>
      <c r="G947" s="60"/>
      <c r="H947" s="60"/>
      <c r="I947" s="60"/>
      <c r="J947" s="60"/>
      <c r="K947" s="59"/>
      <c r="L947" s="59"/>
      <c r="M947" s="59"/>
      <c r="N947" s="59"/>
      <c r="O947" s="59"/>
      <c r="P947" s="59"/>
      <c r="Q947" s="59"/>
      <c r="R947" s="59"/>
      <c r="S947" s="59"/>
      <c r="T947" s="59"/>
      <c r="U947" s="59"/>
      <c r="V947" s="59"/>
      <c r="W947" s="59"/>
      <c r="X947" s="59"/>
      <c r="Y947" s="59"/>
      <c r="Z947" s="59"/>
    </row>
    <row r="948" spans="1:26" ht="15.75" customHeight="1" x14ac:dyDescent="0.25">
      <c r="A948" s="59"/>
      <c r="B948" s="59"/>
      <c r="C948" s="59"/>
      <c r="D948" s="60"/>
      <c r="E948" s="60"/>
      <c r="F948" s="60"/>
      <c r="G948" s="60"/>
      <c r="H948" s="60"/>
      <c r="I948" s="60"/>
      <c r="J948" s="60"/>
      <c r="K948" s="59"/>
      <c r="L948" s="59"/>
      <c r="M948" s="59"/>
      <c r="N948" s="59"/>
      <c r="O948" s="59"/>
      <c r="P948" s="59"/>
      <c r="Q948" s="59"/>
      <c r="R948" s="59"/>
      <c r="S948" s="59"/>
      <c r="T948" s="59"/>
      <c r="U948" s="59"/>
      <c r="V948" s="59"/>
      <c r="W948" s="59"/>
      <c r="X948" s="59"/>
      <c r="Y948" s="59"/>
      <c r="Z948" s="59"/>
    </row>
    <row r="949" spans="1:26" ht="15.75" customHeight="1" x14ac:dyDescent="0.25">
      <c r="A949" s="59"/>
      <c r="B949" s="59"/>
      <c r="C949" s="59"/>
      <c r="D949" s="60"/>
      <c r="E949" s="60"/>
      <c r="F949" s="60"/>
      <c r="G949" s="60"/>
      <c r="H949" s="60"/>
      <c r="I949" s="60"/>
      <c r="J949" s="60"/>
      <c r="K949" s="59"/>
      <c r="L949" s="59"/>
      <c r="M949" s="59"/>
      <c r="N949" s="59"/>
      <c r="O949" s="59"/>
      <c r="P949" s="59"/>
      <c r="Q949" s="59"/>
      <c r="R949" s="59"/>
      <c r="S949" s="59"/>
      <c r="T949" s="59"/>
      <c r="U949" s="59"/>
      <c r="V949" s="59"/>
      <c r="W949" s="59"/>
      <c r="X949" s="59"/>
      <c r="Y949" s="59"/>
      <c r="Z949" s="59"/>
    </row>
    <row r="950" spans="1:26" ht="15.75" customHeight="1" x14ac:dyDescent="0.25">
      <c r="A950" s="59"/>
      <c r="B950" s="59"/>
      <c r="C950" s="59"/>
      <c r="D950" s="60"/>
      <c r="E950" s="60"/>
      <c r="F950" s="60"/>
      <c r="G950" s="60"/>
      <c r="H950" s="60"/>
      <c r="I950" s="60"/>
      <c r="J950" s="60"/>
      <c r="K950" s="59"/>
      <c r="L950" s="59"/>
      <c r="M950" s="59"/>
      <c r="N950" s="59"/>
      <c r="O950" s="59"/>
      <c r="P950" s="59"/>
      <c r="Q950" s="59"/>
      <c r="R950" s="59"/>
      <c r="S950" s="59"/>
      <c r="T950" s="59"/>
      <c r="U950" s="59"/>
      <c r="V950" s="59"/>
      <c r="W950" s="59"/>
      <c r="X950" s="59"/>
      <c r="Y950" s="59"/>
      <c r="Z950" s="59"/>
    </row>
    <row r="951" spans="1:26" ht="15.75" customHeight="1" x14ac:dyDescent="0.25">
      <c r="A951" s="59"/>
      <c r="B951" s="59"/>
      <c r="C951" s="59"/>
      <c r="D951" s="60"/>
      <c r="E951" s="60"/>
      <c r="F951" s="60"/>
      <c r="G951" s="60"/>
      <c r="H951" s="60"/>
      <c r="I951" s="60"/>
      <c r="J951" s="60"/>
      <c r="K951" s="59"/>
      <c r="L951" s="59"/>
      <c r="M951" s="59"/>
      <c r="N951" s="59"/>
      <c r="O951" s="59"/>
      <c r="P951" s="59"/>
      <c r="Q951" s="59"/>
      <c r="R951" s="59"/>
      <c r="S951" s="59"/>
      <c r="T951" s="59"/>
      <c r="U951" s="59"/>
      <c r="V951" s="59"/>
      <c r="W951" s="59"/>
      <c r="X951" s="59"/>
      <c r="Y951" s="59"/>
      <c r="Z951" s="59"/>
    </row>
    <row r="952" spans="1:26" ht="15.75" customHeight="1" x14ac:dyDescent="0.25">
      <c r="A952" s="59"/>
      <c r="B952" s="59"/>
      <c r="C952" s="59"/>
      <c r="D952" s="60"/>
      <c r="E952" s="60"/>
      <c r="F952" s="60"/>
      <c r="G952" s="60"/>
      <c r="H952" s="60"/>
      <c r="I952" s="60"/>
      <c r="J952" s="60"/>
      <c r="K952" s="59"/>
      <c r="L952" s="59"/>
      <c r="M952" s="59"/>
      <c r="N952" s="59"/>
      <c r="O952" s="59"/>
      <c r="P952" s="59"/>
      <c r="Q952" s="59"/>
      <c r="R952" s="59"/>
      <c r="S952" s="59"/>
      <c r="T952" s="59"/>
      <c r="U952" s="59"/>
      <c r="V952" s="59"/>
      <c r="W952" s="59"/>
      <c r="X952" s="59"/>
      <c r="Y952" s="59"/>
      <c r="Z952" s="59"/>
    </row>
    <row r="953" spans="1:26" ht="15.75" customHeight="1" x14ac:dyDescent="0.25">
      <c r="A953" s="59"/>
      <c r="B953" s="59"/>
      <c r="C953" s="59"/>
      <c r="D953" s="60"/>
      <c r="E953" s="60"/>
      <c r="F953" s="60"/>
      <c r="G953" s="60"/>
      <c r="H953" s="60"/>
      <c r="I953" s="60"/>
      <c r="J953" s="60"/>
      <c r="K953" s="59"/>
      <c r="L953" s="59"/>
      <c r="M953" s="59"/>
      <c r="N953" s="59"/>
      <c r="O953" s="59"/>
      <c r="P953" s="59"/>
      <c r="Q953" s="59"/>
      <c r="R953" s="59"/>
      <c r="S953" s="59"/>
      <c r="T953" s="59"/>
      <c r="U953" s="59"/>
      <c r="V953" s="59"/>
      <c r="W953" s="59"/>
      <c r="X953" s="59"/>
      <c r="Y953" s="59"/>
      <c r="Z953" s="59"/>
    </row>
    <row r="954" spans="1:26" ht="15.75" customHeight="1" x14ac:dyDescent="0.25">
      <c r="A954" s="59"/>
      <c r="B954" s="59"/>
      <c r="C954" s="59"/>
      <c r="D954" s="60"/>
      <c r="E954" s="60"/>
      <c r="F954" s="60"/>
      <c r="G954" s="60"/>
      <c r="H954" s="60"/>
      <c r="I954" s="60"/>
      <c r="J954" s="60"/>
      <c r="K954" s="59"/>
      <c r="L954" s="59"/>
      <c r="M954" s="59"/>
      <c r="N954" s="59"/>
      <c r="O954" s="59"/>
      <c r="P954" s="59"/>
      <c r="Q954" s="59"/>
      <c r="R954" s="59"/>
      <c r="S954" s="59"/>
      <c r="T954" s="59"/>
      <c r="U954" s="59"/>
      <c r="V954" s="59"/>
      <c r="W954" s="59"/>
      <c r="X954" s="59"/>
      <c r="Y954" s="59"/>
      <c r="Z954" s="59"/>
    </row>
    <row r="955" spans="1:26" ht="15.75" customHeight="1" x14ac:dyDescent="0.25">
      <c r="A955" s="59"/>
      <c r="B955" s="59"/>
      <c r="C955" s="59"/>
      <c r="D955" s="60"/>
      <c r="E955" s="60"/>
      <c r="F955" s="60"/>
      <c r="G955" s="60"/>
      <c r="H955" s="60"/>
      <c r="I955" s="60"/>
      <c r="J955" s="60"/>
      <c r="K955" s="59"/>
      <c r="L955" s="59"/>
      <c r="M955" s="59"/>
      <c r="N955" s="59"/>
      <c r="O955" s="59"/>
      <c r="P955" s="59"/>
      <c r="Q955" s="59"/>
      <c r="R955" s="59"/>
      <c r="S955" s="59"/>
      <c r="T955" s="59"/>
      <c r="U955" s="59"/>
      <c r="V955" s="59"/>
      <c r="W955" s="59"/>
      <c r="X955" s="59"/>
      <c r="Y955" s="59"/>
      <c r="Z955" s="59"/>
    </row>
    <row r="956" spans="1:26" ht="15.75" customHeight="1" x14ac:dyDescent="0.25">
      <c r="A956" s="59"/>
      <c r="B956" s="59"/>
      <c r="C956" s="59"/>
      <c r="D956" s="60"/>
      <c r="E956" s="60"/>
      <c r="F956" s="60"/>
      <c r="G956" s="60"/>
      <c r="H956" s="60"/>
      <c r="I956" s="60"/>
      <c r="J956" s="60"/>
      <c r="K956" s="59"/>
      <c r="L956" s="59"/>
      <c r="M956" s="59"/>
      <c r="N956" s="59"/>
      <c r="O956" s="59"/>
      <c r="P956" s="59"/>
      <c r="Q956" s="59"/>
      <c r="R956" s="59"/>
      <c r="S956" s="59"/>
      <c r="T956" s="59"/>
      <c r="U956" s="59"/>
      <c r="V956" s="59"/>
      <c r="W956" s="59"/>
      <c r="X956" s="59"/>
      <c r="Y956" s="59"/>
      <c r="Z956" s="59"/>
    </row>
    <row r="957" spans="1:26" ht="15.75" customHeight="1" x14ac:dyDescent="0.25">
      <c r="A957" s="59"/>
      <c r="B957" s="59"/>
      <c r="C957" s="59"/>
      <c r="D957" s="60"/>
      <c r="E957" s="60"/>
      <c r="F957" s="60"/>
      <c r="G957" s="60"/>
      <c r="H957" s="60"/>
      <c r="I957" s="60"/>
      <c r="J957" s="60"/>
      <c r="K957" s="59"/>
      <c r="L957" s="59"/>
      <c r="M957" s="59"/>
      <c r="N957" s="59"/>
      <c r="O957" s="59"/>
      <c r="P957" s="59"/>
      <c r="Q957" s="59"/>
      <c r="R957" s="59"/>
      <c r="S957" s="59"/>
      <c r="T957" s="59"/>
      <c r="U957" s="59"/>
      <c r="V957" s="59"/>
      <c r="W957" s="59"/>
      <c r="X957" s="59"/>
      <c r="Y957" s="59"/>
      <c r="Z957" s="59"/>
    </row>
    <row r="958" spans="1:26" ht="15.75" customHeight="1" x14ac:dyDescent="0.25">
      <c r="A958" s="59"/>
      <c r="B958" s="59"/>
      <c r="C958" s="59"/>
      <c r="D958" s="60"/>
      <c r="E958" s="60"/>
      <c r="F958" s="60"/>
      <c r="G958" s="60"/>
      <c r="H958" s="60"/>
      <c r="I958" s="60"/>
      <c r="J958" s="60"/>
      <c r="K958" s="59"/>
      <c r="L958" s="59"/>
      <c r="M958" s="59"/>
      <c r="N958" s="59"/>
      <c r="O958" s="59"/>
      <c r="P958" s="59"/>
      <c r="Q958" s="59"/>
      <c r="R958" s="59"/>
      <c r="S958" s="59"/>
      <c r="T958" s="59"/>
      <c r="U958" s="59"/>
      <c r="V958" s="59"/>
      <c r="W958" s="59"/>
      <c r="X958" s="59"/>
      <c r="Y958" s="59"/>
      <c r="Z958" s="59"/>
    </row>
    <row r="959" spans="1:26" ht="15.75" customHeight="1" x14ac:dyDescent="0.25">
      <c r="A959" s="59"/>
      <c r="B959" s="59"/>
      <c r="C959" s="59"/>
      <c r="D959" s="60"/>
      <c r="E959" s="60"/>
      <c r="F959" s="60"/>
      <c r="G959" s="60"/>
      <c r="H959" s="60"/>
      <c r="I959" s="60"/>
      <c r="J959" s="60"/>
      <c r="K959" s="59"/>
      <c r="L959" s="59"/>
      <c r="M959" s="59"/>
      <c r="N959" s="59"/>
      <c r="O959" s="59"/>
      <c r="P959" s="59"/>
      <c r="Q959" s="59"/>
      <c r="R959" s="59"/>
      <c r="S959" s="59"/>
      <c r="T959" s="59"/>
      <c r="U959" s="59"/>
      <c r="V959" s="59"/>
      <c r="W959" s="59"/>
      <c r="X959" s="59"/>
      <c r="Y959" s="59"/>
      <c r="Z959" s="59"/>
    </row>
    <row r="960" spans="1:26" ht="15.75" customHeight="1" x14ac:dyDescent="0.25">
      <c r="A960" s="59"/>
      <c r="B960" s="59"/>
      <c r="C960" s="59"/>
      <c r="D960" s="60"/>
      <c r="E960" s="60"/>
      <c r="F960" s="60"/>
      <c r="G960" s="60"/>
      <c r="H960" s="60"/>
      <c r="I960" s="60"/>
      <c r="J960" s="60"/>
      <c r="K960" s="59"/>
      <c r="L960" s="59"/>
      <c r="M960" s="59"/>
      <c r="N960" s="59"/>
      <c r="O960" s="59"/>
      <c r="P960" s="59"/>
      <c r="Q960" s="59"/>
      <c r="R960" s="59"/>
      <c r="S960" s="59"/>
      <c r="T960" s="59"/>
      <c r="U960" s="59"/>
      <c r="V960" s="59"/>
      <c r="W960" s="59"/>
      <c r="X960" s="59"/>
      <c r="Y960" s="59"/>
      <c r="Z960" s="59"/>
    </row>
    <row r="961" spans="1:26" ht="15.75" customHeight="1" x14ac:dyDescent="0.25">
      <c r="A961" s="59"/>
      <c r="B961" s="59"/>
      <c r="C961" s="59"/>
      <c r="D961" s="60"/>
      <c r="E961" s="60"/>
      <c r="F961" s="60"/>
      <c r="G961" s="60"/>
      <c r="H961" s="60"/>
      <c r="I961" s="60"/>
      <c r="J961" s="60"/>
      <c r="K961" s="59"/>
      <c r="L961" s="59"/>
      <c r="M961" s="59"/>
      <c r="N961" s="59"/>
      <c r="O961" s="59"/>
      <c r="P961" s="59"/>
      <c r="Q961" s="59"/>
      <c r="R961" s="59"/>
      <c r="S961" s="59"/>
      <c r="T961" s="59"/>
      <c r="U961" s="59"/>
      <c r="V961" s="59"/>
      <c r="W961" s="59"/>
      <c r="X961" s="59"/>
      <c r="Y961" s="59"/>
      <c r="Z961" s="59"/>
    </row>
    <row r="962" spans="1:26" ht="15.75" customHeight="1" x14ac:dyDescent="0.25">
      <c r="A962" s="59"/>
      <c r="B962" s="59"/>
      <c r="C962" s="59"/>
      <c r="D962" s="60"/>
      <c r="E962" s="60"/>
      <c r="F962" s="60"/>
      <c r="G962" s="60"/>
      <c r="H962" s="60"/>
      <c r="I962" s="60"/>
      <c r="J962" s="60"/>
      <c r="K962" s="59"/>
      <c r="L962" s="59"/>
      <c r="M962" s="59"/>
      <c r="N962" s="59"/>
      <c r="O962" s="59"/>
      <c r="P962" s="59"/>
      <c r="Q962" s="59"/>
      <c r="R962" s="59"/>
      <c r="S962" s="59"/>
      <c r="T962" s="59"/>
      <c r="U962" s="59"/>
      <c r="V962" s="59"/>
      <c r="W962" s="59"/>
      <c r="X962" s="59"/>
      <c r="Y962" s="59"/>
      <c r="Z962" s="59"/>
    </row>
    <row r="963" spans="1:26" ht="15.75" customHeight="1" x14ac:dyDescent="0.25">
      <c r="A963" s="59"/>
      <c r="B963" s="59"/>
      <c r="C963" s="59"/>
      <c r="D963" s="60"/>
      <c r="E963" s="60"/>
      <c r="F963" s="60"/>
      <c r="G963" s="60"/>
      <c r="H963" s="60"/>
      <c r="I963" s="60"/>
      <c r="J963" s="60"/>
      <c r="K963" s="59"/>
      <c r="L963" s="59"/>
      <c r="M963" s="59"/>
      <c r="N963" s="59"/>
      <c r="O963" s="59"/>
      <c r="P963" s="59"/>
      <c r="Q963" s="59"/>
      <c r="R963" s="59"/>
      <c r="S963" s="59"/>
      <c r="T963" s="59"/>
      <c r="U963" s="59"/>
      <c r="V963" s="59"/>
      <c r="W963" s="59"/>
      <c r="X963" s="59"/>
      <c r="Y963" s="59"/>
      <c r="Z963" s="59"/>
    </row>
    <row r="964" spans="1:26" ht="15.75" customHeight="1" x14ac:dyDescent="0.25">
      <c r="A964" s="59"/>
      <c r="B964" s="59"/>
      <c r="C964" s="59"/>
      <c r="D964" s="60"/>
      <c r="E964" s="60"/>
      <c r="F964" s="60"/>
      <c r="G964" s="60"/>
      <c r="H964" s="60"/>
      <c r="I964" s="60"/>
      <c r="J964" s="60"/>
      <c r="K964" s="59"/>
      <c r="L964" s="59"/>
      <c r="M964" s="59"/>
      <c r="N964" s="59"/>
      <c r="O964" s="59"/>
      <c r="P964" s="59"/>
      <c r="Q964" s="59"/>
      <c r="R964" s="59"/>
      <c r="S964" s="59"/>
      <c r="T964" s="59"/>
      <c r="U964" s="59"/>
      <c r="V964" s="59"/>
      <c r="W964" s="59"/>
      <c r="X964" s="59"/>
      <c r="Y964" s="59"/>
      <c r="Z964" s="59"/>
    </row>
    <row r="965" spans="1:26" ht="15.75" customHeight="1" x14ac:dyDescent="0.25">
      <c r="A965" s="59"/>
      <c r="B965" s="59"/>
      <c r="C965" s="59"/>
      <c r="D965" s="60"/>
      <c r="E965" s="60"/>
      <c r="F965" s="60"/>
      <c r="G965" s="60"/>
      <c r="H965" s="60"/>
      <c r="I965" s="60"/>
      <c r="J965" s="60"/>
      <c r="K965" s="59"/>
      <c r="L965" s="59"/>
      <c r="M965" s="59"/>
      <c r="N965" s="59"/>
      <c r="O965" s="59"/>
      <c r="P965" s="59"/>
      <c r="Q965" s="59"/>
      <c r="R965" s="59"/>
      <c r="S965" s="59"/>
      <c r="T965" s="59"/>
      <c r="U965" s="59"/>
      <c r="V965" s="59"/>
      <c r="W965" s="59"/>
      <c r="X965" s="59"/>
      <c r="Y965" s="59"/>
      <c r="Z965" s="59"/>
    </row>
    <row r="966" spans="1:26" ht="15.75" customHeight="1" x14ac:dyDescent="0.25">
      <c r="A966" s="59"/>
      <c r="B966" s="59"/>
      <c r="C966" s="59"/>
      <c r="D966" s="60"/>
      <c r="E966" s="60"/>
      <c r="F966" s="60"/>
      <c r="G966" s="60"/>
      <c r="H966" s="60"/>
      <c r="I966" s="60"/>
      <c r="J966" s="60"/>
      <c r="K966" s="59"/>
      <c r="L966" s="59"/>
      <c r="M966" s="59"/>
      <c r="N966" s="59"/>
      <c r="O966" s="59"/>
      <c r="P966" s="59"/>
      <c r="Q966" s="59"/>
      <c r="R966" s="59"/>
      <c r="S966" s="59"/>
      <c r="T966" s="59"/>
      <c r="U966" s="59"/>
      <c r="V966" s="59"/>
      <c r="W966" s="59"/>
      <c r="X966" s="59"/>
      <c r="Y966" s="59"/>
      <c r="Z966" s="59"/>
    </row>
    <row r="967" spans="1:26" ht="15.75" customHeight="1" x14ac:dyDescent="0.25">
      <c r="A967" s="59"/>
      <c r="B967" s="59"/>
      <c r="C967" s="59"/>
      <c r="D967" s="60"/>
      <c r="E967" s="60"/>
      <c r="F967" s="60"/>
      <c r="G967" s="60"/>
      <c r="H967" s="60"/>
      <c r="I967" s="60"/>
      <c r="J967" s="60"/>
      <c r="K967" s="59"/>
      <c r="L967" s="59"/>
      <c r="M967" s="59"/>
      <c r="N967" s="59"/>
      <c r="O967" s="59"/>
      <c r="P967" s="59"/>
      <c r="Q967" s="59"/>
      <c r="R967" s="59"/>
      <c r="S967" s="59"/>
      <c r="T967" s="59"/>
      <c r="U967" s="59"/>
      <c r="V967" s="59"/>
      <c r="W967" s="59"/>
      <c r="X967" s="59"/>
      <c r="Y967" s="59"/>
      <c r="Z967" s="59"/>
    </row>
    <row r="968" spans="1:26" ht="15.75" customHeight="1" x14ac:dyDescent="0.25">
      <c r="A968" s="59"/>
      <c r="B968" s="59"/>
      <c r="C968" s="59"/>
      <c r="D968" s="60"/>
      <c r="E968" s="60"/>
      <c r="F968" s="60"/>
      <c r="G968" s="60"/>
      <c r="H968" s="60"/>
      <c r="I968" s="60"/>
      <c r="J968" s="60"/>
      <c r="K968" s="59"/>
      <c r="L968" s="59"/>
      <c r="M968" s="59"/>
      <c r="N968" s="59"/>
      <c r="O968" s="59"/>
      <c r="P968" s="59"/>
      <c r="Q968" s="59"/>
      <c r="R968" s="59"/>
      <c r="S968" s="59"/>
      <c r="T968" s="59"/>
      <c r="U968" s="59"/>
      <c r="V968" s="59"/>
      <c r="W968" s="59"/>
      <c r="X968" s="59"/>
      <c r="Y968" s="59"/>
      <c r="Z968" s="59"/>
    </row>
    <row r="969" spans="1:26" ht="15.75" customHeight="1" x14ac:dyDescent="0.25">
      <c r="A969" s="59"/>
      <c r="B969" s="59"/>
      <c r="C969" s="59"/>
      <c r="D969" s="60"/>
      <c r="E969" s="60"/>
      <c r="F969" s="60"/>
      <c r="G969" s="60"/>
      <c r="H969" s="60"/>
      <c r="I969" s="60"/>
      <c r="J969" s="60"/>
      <c r="K969" s="59"/>
      <c r="L969" s="59"/>
      <c r="M969" s="59"/>
      <c r="N969" s="59"/>
      <c r="O969" s="59"/>
      <c r="P969" s="59"/>
      <c r="Q969" s="59"/>
      <c r="R969" s="59"/>
      <c r="S969" s="59"/>
      <c r="T969" s="59"/>
      <c r="U969" s="59"/>
      <c r="V969" s="59"/>
      <c r="W969" s="59"/>
      <c r="X969" s="59"/>
      <c r="Y969" s="59"/>
      <c r="Z969" s="59"/>
    </row>
    <row r="970" spans="1:26" ht="15.75" customHeight="1" x14ac:dyDescent="0.25">
      <c r="A970" s="59"/>
      <c r="B970" s="59"/>
      <c r="C970" s="59"/>
      <c r="D970" s="60"/>
      <c r="E970" s="60"/>
      <c r="F970" s="60"/>
      <c r="G970" s="60"/>
      <c r="H970" s="60"/>
      <c r="I970" s="60"/>
      <c r="J970" s="60"/>
      <c r="K970" s="59"/>
      <c r="L970" s="59"/>
      <c r="M970" s="59"/>
      <c r="N970" s="59"/>
      <c r="O970" s="59"/>
      <c r="P970" s="59"/>
      <c r="Q970" s="59"/>
      <c r="R970" s="59"/>
      <c r="S970" s="59"/>
      <c r="T970" s="59"/>
      <c r="U970" s="59"/>
      <c r="V970" s="59"/>
      <c r="W970" s="59"/>
      <c r="X970" s="59"/>
      <c r="Y970" s="59"/>
      <c r="Z970" s="59"/>
    </row>
    <row r="971" spans="1:26" ht="15.75" customHeight="1" x14ac:dyDescent="0.25">
      <c r="A971" s="59"/>
      <c r="B971" s="59"/>
      <c r="C971" s="59"/>
      <c r="D971" s="60"/>
      <c r="E971" s="60"/>
      <c r="F971" s="60"/>
      <c r="G971" s="60"/>
      <c r="H971" s="60"/>
      <c r="I971" s="60"/>
      <c r="J971" s="60"/>
      <c r="K971" s="59"/>
      <c r="L971" s="59"/>
      <c r="M971" s="59"/>
      <c r="N971" s="59"/>
      <c r="O971" s="59"/>
      <c r="P971" s="59"/>
      <c r="Q971" s="59"/>
      <c r="R971" s="59"/>
      <c r="S971" s="59"/>
      <c r="T971" s="59"/>
      <c r="U971" s="59"/>
      <c r="V971" s="59"/>
      <c r="W971" s="59"/>
      <c r="X971" s="59"/>
      <c r="Y971" s="59"/>
      <c r="Z971" s="59"/>
    </row>
    <row r="972" spans="1:26" ht="15.75" customHeight="1" x14ac:dyDescent="0.25">
      <c r="A972" s="59"/>
      <c r="B972" s="59"/>
      <c r="C972" s="59"/>
      <c r="D972" s="60"/>
      <c r="E972" s="60"/>
      <c r="F972" s="60"/>
      <c r="G972" s="60"/>
      <c r="H972" s="60"/>
      <c r="I972" s="60"/>
      <c r="J972" s="60"/>
      <c r="K972" s="59"/>
      <c r="L972" s="59"/>
      <c r="M972" s="59"/>
      <c r="N972" s="59"/>
      <c r="O972" s="59"/>
      <c r="P972" s="59"/>
      <c r="Q972" s="59"/>
      <c r="R972" s="59"/>
      <c r="S972" s="59"/>
      <c r="T972" s="59"/>
      <c r="U972" s="59"/>
      <c r="V972" s="59"/>
      <c r="W972" s="59"/>
      <c r="X972" s="59"/>
      <c r="Y972" s="59"/>
      <c r="Z972" s="59"/>
    </row>
    <row r="973" spans="1:26" ht="15.75" customHeight="1" x14ac:dyDescent="0.25">
      <c r="A973" s="59"/>
      <c r="B973" s="59"/>
      <c r="C973" s="59"/>
      <c r="D973" s="60"/>
      <c r="E973" s="60"/>
      <c r="F973" s="60"/>
      <c r="G973" s="60"/>
      <c r="H973" s="60"/>
      <c r="I973" s="60"/>
      <c r="J973" s="60"/>
      <c r="K973" s="59"/>
      <c r="L973" s="59"/>
      <c r="M973" s="59"/>
      <c r="N973" s="59"/>
      <c r="O973" s="59"/>
      <c r="P973" s="59"/>
      <c r="Q973" s="59"/>
      <c r="R973" s="59"/>
      <c r="S973" s="59"/>
      <c r="T973" s="59"/>
      <c r="U973" s="59"/>
      <c r="V973" s="59"/>
      <c r="W973" s="59"/>
      <c r="X973" s="59"/>
      <c r="Y973" s="59"/>
      <c r="Z973" s="59"/>
    </row>
    <row r="974" spans="1:26" ht="15.75" customHeight="1" x14ac:dyDescent="0.25">
      <c r="A974" s="59"/>
      <c r="B974" s="59"/>
      <c r="C974" s="59"/>
      <c r="D974" s="60"/>
      <c r="E974" s="60"/>
      <c r="F974" s="60"/>
      <c r="G974" s="60"/>
      <c r="H974" s="60"/>
      <c r="I974" s="60"/>
      <c r="J974" s="60"/>
      <c r="K974" s="59"/>
      <c r="L974" s="59"/>
      <c r="M974" s="59"/>
      <c r="N974" s="59"/>
      <c r="O974" s="59"/>
      <c r="P974" s="59"/>
      <c r="Q974" s="59"/>
      <c r="R974" s="59"/>
      <c r="S974" s="59"/>
      <c r="T974" s="59"/>
      <c r="U974" s="59"/>
      <c r="V974" s="59"/>
      <c r="W974" s="59"/>
      <c r="X974" s="59"/>
      <c r="Y974" s="59"/>
      <c r="Z974" s="59"/>
    </row>
    <row r="975" spans="1:26" ht="15.75" customHeight="1" x14ac:dyDescent="0.25">
      <c r="A975" s="59"/>
      <c r="B975" s="59"/>
      <c r="C975" s="59"/>
      <c r="D975" s="60"/>
      <c r="E975" s="60"/>
      <c r="F975" s="60"/>
      <c r="G975" s="60"/>
      <c r="H975" s="60"/>
      <c r="I975" s="60"/>
      <c r="J975" s="60"/>
      <c r="K975" s="59"/>
      <c r="L975" s="59"/>
      <c r="M975" s="59"/>
      <c r="N975" s="59"/>
      <c r="O975" s="59"/>
      <c r="P975" s="59"/>
      <c r="Q975" s="59"/>
      <c r="R975" s="59"/>
      <c r="S975" s="59"/>
      <c r="T975" s="59"/>
      <c r="U975" s="59"/>
      <c r="V975" s="59"/>
      <c r="W975" s="59"/>
      <c r="X975" s="59"/>
      <c r="Y975" s="59"/>
      <c r="Z975" s="59"/>
    </row>
    <row r="976" spans="1:26" ht="15.75" customHeight="1" x14ac:dyDescent="0.25">
      <c r="A976" s="59"/>
      <c r="B976" s="59"/>
      <c r="C976" s="59"/>
      <c r="D976" s="60"/>
      <c r="E976" s="60"/>
      <c r="F976" s="60"/>
      <c r="G976" s="60"/>
      <c r="H976" s="60"/>
      <c r="I976" s="60"/>
      <c r="J976" s="60"/>
      <c r="K976" s="59"/>
      <c r="L976" s="59"/>
      <c r="M976" s="59"/>
      <c r="N976" s="59"/>
      <c r="O976" s="59"/>
      <c r="P976" s="59"/>
      <c r="Q976" s="59"/>
      <c r="R976" s="59"/>
      <c r="S976" s="59"/>
      <c r="T976" s="59"/>
      <c r="U976" s="59"/>
      <c r="V976" s="59"/>
      <c r="W976" s="59"/>
      <c r="X976" s="59"/>
      <c r="Y976" s="59"/>
      <c r="Z976" s="59"/>
    </row>
    <row r="977" spans="1:26" ht="15.75" customHeight="1" x14ac:dyDescent="0.25">
      <c r="A977" s="59"/>
      <c r="B977" s="59"/>
      <c r="C977" s="59"/>
      <c r="D977" s="60"/>
      <c r="E977" s="60"/>
      <c r="F977" s="60"/>
      <c r="G977" s="60"/>
      <c r="H977" s="60"/>
      <c r="I977" s="60"/>
      <c r="J977" s="60"/>
      <c r="K977" s="59"/>
      <c r="L977" s="59"/>
      <c r="M977" s="59"/>
      <c r="N977" s="59"/>
      <c r="O977" s="59"/>
      <c r="P977" s="59"/>
      <c r="Q977" s="59"/>
      <c r="R977" s="59"/>
      <c r="S977" s="59"/>
      <c r="T977" s="59"/>
      <c r="U977" s="59"/>
      <c r="V977" s="59"/>
      <c r="W977" s="59"/>
      <c r="X977" s="59"/>
      <c r="Y977" s="59"/>
      <c r="Z977" s="59"/>
    </row>
    <row r="978" spans="1:26" ht="15.75" customHeight="1" x14ac:dyDescent="0.25">
      <c r="A978" s="59"/>
      <c r="B978" s="59"/>
      <c r="C978" s="59"/>
      <c r="D978" s="60"/>
      <c r="E978" s="60"/>
      <c r="F978" s="60"/>
      <c r="G978" s="60"/>
      <c r="H978" s="60"/>
      <c r="I978" s="60"/>
      <c r="J978" s="60"/>
      <c r="K978" s="59"/>
      <c r="L978" s="59"/>
      <c r="M978" s="59"/>
      <c r="N978" s="59"/>
      <c r="O978" s="59"/>
      <c r="P978" s="59"/>
      <c r="Q978" s="59"/>
      <c r="R978" s="59"/>
      <c r="S978" s="59"/>
      <c r="T978" s="59"/>
      <c r="U978" s="59"/>
      <c r="V978" s="59"/>
      <c r="W978" s="59"/>
      <c r="X978" s="59"/>
      <c r="Y978" s="59"/>
      <c r="Z978" s="59"/>
    </row>
    <row r="979" spans="1:26" ht="15.75" customHeight="1" x14ac:dyDescent="0.25">
      <c r="A979" s="59"/>
      <c r="B979" s="59"/>
      <c r="C979" s="59"/>
      <c r="D979" s="60"/>
      <c r="E979" s="60"/>
      <c r="F979" s="60"/>
      <c r="G979" s="60"/>
      <c r="H979" s="60"/>
      <c r="I979" s="60"/>
      <c r="J979" s="60"/>
      <c r="K979" s="59"/>
      <c r="L979" s="59"/>
      <c r="M979" s="59"/>
      <c r="N979" s="59"/>
      <c r="O979" s="59"/>
      <c r="P979" s="59"/>
      <c r="Q979" s="59"/>
      <c r="R979" s="59"/>
      <c r="S979" s="59"/>
      <c r="T979" s="59"/>
      <c r="U979" s="59"/>
      <c r="V979" s="59"/>
      <c r="W979" s="59"/>
      <c r="X979" s="59"/>
      <c r="Y979" s="59"/>
      <c r="Z979" s="59"/>
    </row>
    <row r="980" spans="1:26" ht="15.75" customHeight="1" x14ac:dyDescent="0.25">
      <c r="A980" s="59"/>
      <c r="B980" s="59"/>
      <c r="C980" s="59"/>
      <c r="D980" s="60"/>
      <c r="E980" s="60"/>
      <c r="F980" s="60"/>
      <c r="G980" s="60"/>
      <c r="H980" s="60"/>
      <c r="I980" s="60"/>
      <c r="J980" s="60"/>
      <c r="K980" s="59"/>
      <c r="L980" s="59"/>
      <c r="M980" s="59"/>
      <c r="N980" s="59"/>
      <c r="O980" s="59"/>
      <c r="P980" s="59"/>
      <c r="Q980" s="59"/>
      <c r="R980" s="59"/>
      <c r="S980" s="59"/>
      <c r="T980" s="59"/>
      <c r="U980" s="59"/>
      <c r="V980" s="59"/>
      <c r="W980" s="59"/>
      <c r="X980" s="59"/>
      <c r="Y980" s="59"/>
      <c r="Z980" s="59"/>
    </row>
    <row r="981" spans="1:26" ht="15.75" customHeight="1" x14ac:dyDescent="0.25">
      <c r="A981" s="59"/>
      <c r="B981" s="59"/>
      <c r="C981" s="59"/>
      <c r="D981" s="60"/>
      <c r="E981" s="60"/>
      <c r="F981" s="60"/>
      <c r="G981" s="60"/>
      <c r="H981" s="60"/>
      <c r="I981" s="60"/>
      <c r="J981" s="60"/>
      <c r="K981" s="59"/>
      <c r="L981" s="59"/>
      <c r="M981" s="59"/>
      <c r="N981" s="59"/>
      <c r="O981" s="59"/>
      <c r="P981" s="59"/>
      <c r="Q981" s="59"/>
      <c r="R981" s="59"/>
      <c r="S981" s="59"/>
      <c r="T981" s="59"/>
      <c r="U981" s="59"/>
      <c r="V981" s="59"/>
      <c r="W981" s="59"/>
      <c r="X981" s="59"/>
      <c r="Y981" s="59"/>
      <c r="Z981" s="59"/>
    </row>
    <row r="982" spans="1:26" ht="15.75" customHeight="1" x14ac:dyDescent="0.25">
      <c r="A982" s="59"/>
      <c r="B982" s="59"/>
      <c r="C982" s="59"/>
      <c r="D982" s="60"/>
      <c r="E982" s="60"/>
      <c r="F982" s="60"/>
      <c r="G982" s="60"/>
      <c r="H982" s="60"/>
      <c r="I982" s="60"/>
      <c r="J982" s="60"/>
      <c r="K982" s="59"/>
      <c r="L982" s="59"/>
      <c r="M982" s="59"/>
      <c r="N982" s="59"/>
      <c r="O982" s="59"/>
      <c r="P982" s="59"/>
      <c r="Q982" s="59"/>
      <c r="R982" s="59"/>
      <c r="S982" s="59"/>
      <c r="T982" s="59"/>
      <c r="U982" s="59"/>
      <c r="V982" s="59"/>
      <c r="W982" s="59"/>
      <c r="X982" s="59"/>
      <c r="Y982" s="59"/>
      <c r="Z982" s="59"/>
    </row>
    <row r="983" spans="1:26" ht="15.75" customHeight="1" x14ac:dyDescent="0.25">
      <c r="A983" s="59"/>
      <c r="B983" s="59"/>
      <c r="C983" s="59"/>
      <c r="D983" s="60"/>
      <c r="E983" s="60"/>
      <c r="F983" s="60"/>
      <c r="G983" s="60"/>
      <c r="H983" s="60"/>
      <c r="I983" s="60"/>
      <c r="J983" s="60"/>
      <c r="K983" s="59"/>
      <c r="L983" s="59"/>
      <c r="M983" s="59"/>
      <c r="N983" s="59"/>
      <c r="O983" s="59"/>
      <c r="P983" s="59"/>
      <c r="Q983" s="59"/>
      <c r="R983" s="59"/>
      <c r="S983" s="59"/>
      <c r="T983" s="59"/>
      <c r="U983" s="59"/>
      <c r="V983" s="59"/>
      <c r="W983" s="59"/>
      <c r="X983" s="59"/>
      <c r="Y983" s="59"/>
      <c r="Z983" s="59"/>
    </row>
    <row r="984" spans="1:26" ht="15.75" customHeight="1" x14ac:dyDescent="0.25">
      <c r="A984" s="59"/>
      <c r="B984" s="59"/>
      <c r="C984" s="59"/>
      <c r="D984" s="60"/>
      <c r="E984" s="60"/>
      <c r="F984" s="60"/>
      <c r="G984" s="60"/>
      <c r="H984" s="60"/>
      <c r="I984" s="60"/>
      <c r="J984" s="60"/>
      <c r="K984" s="59"/>
      <c r="L984" s="59"/>
      <c r="M984" s="59"/>
      <c r="N984" s="59"/>
      <c r="O984" s="59"/>
      <c r="P984" s="59"/>
      <c r="Q984" s="59"/>
      <c r="R984" s="59"/>
      <c r="S984" s="59"/>
      <c r="T984" s="59"/>
      <c r="U984" s="59"/>
      <c r="V984" s="59"/>
      <c r="W984" s="59"/>
      <c r="X984" s="59"/>
      <c r="Y984" s="59"/>
      <c r="Z984" s="59"/>
    </row>
    <row r="985" spans="1:26" ht="15.75" customHeight="1" x14ac:dyDescent="0.25">
      <c r="A985" s="59"/>
      <c r="B985" s="59"/>
      <c r="C985" s="59"/>
      <c r="D985" s="60"/>
      <c r="E985" s="60"/>
      <c r="F985" s="60"/>
      <c r="G985" s="60"/>
      <c r="H985" s="60"/>
      <c r="I985" s="60"/>
      <c r="J985" s="60"/>
      <c r="K985" s="59"/>
      <c r="L985" s="59"/>
      <c r="M985" s="59"/>
      <c r="N985" s="59"/>
      <c r="O985" s="59"/>
      <c r="P985" s="59"/>
      <c r="Q985" s="59"/>
      <c r="R985" s="59"/>
      <c r="S985" s="59"/>
      <c r="T985" s="59"/>
      <c r="U985" s="59"/>
      <c r="V985" s="59"/>
      <c r="W985" s="59"/>
      <c r="X985" s="59"/>
      <c r="Y985" s="59"/>
      <c r="Z985" s="59"/>
    </row>
    <row r="986" spans="1:26" ht="15.75" customHeight="1" x14ac:dyDescent="0.25">
      <c r="A986" s="59"/>
      <c r="B986" s="59"/>
      <c r="C986" s="59"/>
      <c r="D986" s="60"/>
      <c r="E986" s="60"/>
      <c r="F986" s="60"/>
      <c r="G986" s="60"/>
      <c r="H986" s="60"/>
      <c r="I986" s="60"/>
      <c r="J986" s="60"/>
      <c r="K986" s="59"/>
      <c r="L986" s="59"/>
      <c r="M986" s="59"/>
      <c r="N986" s="59"/>
      <c r="O986" s="59"/>
      <c r="P986" s="59"/>
      <c r="Q986" s="59"/>
      <c r="R986" s="59"/>
      <c r="S986" s="59"/>
      <c r="T986" s="59"/>
      <c r="U986" s="59"/>
      <c r="V986" s="59"/>
      <c r="W986" s="59"/>
      <c r="X986" s="59"/>
      <c r="Y986" s="59"/>
      <c r="Z986" s="59"/>
    </row>
    <row r="987" spans="1:26" ht="15.75" customHeight="1" x14ac:dyDescent="0.25">
      <c r="A987" s="59"/>
      <c r="B987" s="59"/>
      <c r="C987" s="59"/>
      <c r="D987" s="60"/>
      <c r="E987" s="60"/>
      <c r="F987" s="60"/>
      <c r="G987" s="60"/>
      <c r="H987" s="60"/>
      <c r="I987" s="60"/>
      <c r="J987" s="60"/>
      <c r="K987" s="59"/>
      <c r="L987" s="59"/>
      <c r="M987" s="59"/>
      <c r="N987" s="59"/>
      <c r="O987" s="59"/>
      <c r="P987" s="59"/>
      <c r="Q987" s="59"/>
      <c r="R987" s="59"/>
      <c r="S987" s="59"/>
      <c r="T987" s="59"/>
      <c r="U987" s="59"/>
      <c r="V987" s="59"/>
      <c r="W987" s="59"/>
      <c r="X987" s="59"/>
      <c r="Y987" s="59"/>
      <c r="Z987" s="59"/>
    </row>
    <row r="988" spans="1:26" ht="15.75" customHeight="1" x14ac:dyDescent="0.25">
      <c r="A988" s="59"/>
      <c r="B988" s="59"/>
      <c r="C988" s="59"/>
      <c r="D988" s="60"/>
      <c r="E988" s="60"/>
      <c r="F988" s="60"/>
      <c r="G988" s="60"/>
      <c r="H988" s="60"/>
      <c r="I988" s="60"/>
      <c r="J988" s="60"/>
      <c r="K988" s="59"/>
      <c r="L988" s="59"/>
      <c r="M988" s="59"/>
      <c r="N988" s="59"/>
      <c r="O988" s="59"/>
      <c r="P988" s="59"/>
      <c r="Q988" s="59"/>
      <c r="R988" s="59"/>
      <c r="S988" s="59"/>
      <c r="T988" s="59"/>
      <c r="U988" s="59"/>
      <c r="V988" s="59"/>
      <c r="W988" s="59"/>
      <c r="X988" s="59"/>
      <c r="Y988" s="59"/>
      <c r="Z988" s="59"/>
    </row>
    <row r="989" spans="1:26" ht="15.75" customHeight="1" x14ac:dyDescent="0.25">
      <c r="A989" s="59"/>
      <c r="B989" s="59"/>
      <c r="C989" s="59"/>
      <c r="D989" s="60"/>
      <c r="E989" s="60"/>
      <c r="F989" s="60"/>
      <c r="G989" s="60"/>
      <c r="H989" s="60"/>
      <c r="I989" s="60"/>
      <c r="J989" s="60"/>
      <c r="K989" s="59"/>
      <c r="L989" s="59"/>
      <c r="M989" s="59"/>
      <c r="N989" s="59"/>
      <c r="O989" s="59"/>
      <c r="P989" s="59"/>
      <c r="Q989" s="59"/>
      <c r="R989" s="59"/>
      <c r="S989" s="59"/>
      <c r="T989" s="59"/>
      <c r="U989" s="59"/>
      <c r="V989" s="59"/>
      <c r="W989" s="59"/>
      <c r="X989" s="59"/>
      <c r="Y989" s="59"/>
      <c r="Z989" s="59"/>
    </row>
    <row r="990" spans="1:26" ht="15.75" customHeight="1" x14ac:dyDescent="0.25">
      <c r="A990" s="59"/>
      <c r="B990" s="59"/>
      <c r="C990" s="59"/>
      <c r="D990" s="60"/>
      <c r="E990" s="60"/>
      <c r="F990" s="60"/>
      <c r="G990" s="60"/>
      <c r="H990" s="60"/>
      <c r="I990" s="60"/>
      <c r="J990" s="60"/>
      <c r="K990" s="59"/>
      <c r="L990" s="59"/>
      <c r="M990" s="59"/>
      <c r="N990" s="59"/>
      <c r="O990" s="59"/>
      <c r="P990" s="59"/>
      <c r="Q990" s="59"/>
      <c r="R990" s="59"/>
      <c r="S990" s="59"/>
      <c r="T990" s="59"/>
      <c r="U990" s="59"/>
      <c r="V990" s="59"/>
      <c r="W990" s="59"/>
      <c r="X990" s="59"/>
      <c r="Y990" s="59"/>
      <c r="Z990" s="59"/>
    </row>
    <row r="991" spans="1:26" ht="15.75" customHeight="1" x14ac:dyDescent="0.25">
      <c r="A991" s="59"/>
      <c r="B991" s="59"/>
      <c r="C991" s="59"/>
      <c r="D991" s="60"/>
      <c r="E991" s="60"/>
      <c r="F991" s="60"/>
      <c r="G991" s="60"/>
      <c r="H991" s="60"/>
      <c r="I991" s="60"/>
      <c r="J991" s="60"/>
      <c r="K991" s="59"/>
      <c r="L991" s="59"/>
      <c r="M991" s="59"/>
      <c r="N991" s="59"/>
      <c r="O991" s="59"/>
      <c r="P991" s="59"/>
      <c r="Q991" s="59"/>
      <c r="R991" s="59"/>
      <c r="S991" s="59"/>
      <c r="T991" s="59"/>
      <c r="U991" s="59"/>
      <c r="V991" s="59"/>
      <c r="W991" s="59"/>
      <c r="X991" s="59"/>
      <c r="Y991" s="59"/>
      <c r="Z991" s="59"/>
    </row>
    <row r="992" spans="1:26" ht="15.75" customHeight="1" x14ac:dyDescent="0.25">
      <c r="A992" s="59"/>
      <c r="B992" s="59"/>
      <c r="C992" s="59"/>
      <c r="D992" s="60"/>
      <c r="E992" s="60"/>
      <c r="F992" s="60"/>
      <c r="G992" s="60"/>
      <c r="H992" s="60"/>
      <c r="I992" s="60"/>
      <c r="J992" s="60"/>
      <c r="K992" s="59"/>
      <c r="L992" s="59"/>
      <c r="M992" s="59"/>
      <c r="N992" s="59"/>
      <c r="O992" s="59"/>
      <c r="P992" s="59"/>
      <c r="Q992" s="59"/>
      <c r="R992" s="59"/>
      <c r="S992" s="59"/>
      <c r="T992" s="59"/>
      <c r="U992" s="59"/>
      <c r="V992" s="59"/>
      <c r="W992" s="59"/>
      <c r="X992" s="59"/>
      <c r="Y992" s="59"/>
      <c r="Z992" s="59"/>
    </row>
    <row r="993" spans="1:26" ht="15.75" customHeight="1" x14ac:dyDescent="0.25">
      <c r="A993" s="59"/>
      <c r="B993" s="59"/>
      <c r="C993" s="59"/>
      <c r="D993" s="60"/>
      <c r="E993" s="60"/>
      <c r="F993" s="60"/>
      <c r="G993" s="60"/>
      <c r="H993" s="60"/>
      <c r="I993" s="60"/>
      <c r="J993" s="60"/>
      <c r="K993" s="59"/>
      <c r="L993" s="59"/>
      <c r="M993" s="59"/>
      <c r="N993" s="59"/>
      <c r="O993" s="59"/>
      <c r="P993" s="59"/>
      <c r="Q993" s="59"/>
      <c r="R993" s="59"/>
      <c r="S993" s="59"/>
      <c r="T993" s="59"/>
      <c r="U993" s="59"/>
      <c r="V993" s="59"/>
      <c r="W993" s="59"/>
      <c r="X993" s="59"/>
      <c r="Y993" s="59"/>
      <c r="Z993" s="59"/>
    </row>
    <row r="994" spans="1:26" ht="15.75" customHeight="1" x14ac:dyDescent="0.25">
      <c r="A994" s="59"/>
      <c r="B994" s="59"/>
      <c r="C994" s="59"/>
      <c r="D994" s="60"/>
      <c r="E994" s="60"/>
      <c r="F994" s="60"/>
      <c r="G994" s="60"/>
      <c r="H994" s="60"/>
      <c r="I994" s="60"/>
      <c r="J994" s="60"/>
      <c r="K994" s="59"/>
      <c r="L994" s="59"/>
      <c r="M994" s="59"/>
      <c r="N994" s="59"/>
      <c r="O994" s="59"/>
      <c r="P994" s="59"/>
      <c r="Q994" s="59"/>
      <c r="R994" s="59"/>
      <c r="S994" s="59"/>
      <c r="T994" s="59"/>
      <c r="U994" s="59"/>
      <c r="V994" s="59"/>
      <c r="W994" s="59"/>
      <c r="X994" s="59"/>
      <c r="Y994" s="59"/>
      <c r="Z994" s="59"/>
    </row>
    <row r="995" spans="1:26" ht="15.75" customHeight="1" x14ac:dyDescent="0.25">
      <c r="A995" s="59"/>
      <c r="B995" s="59"/>
      <c r="C995" s="59"/>
      <c r="D995" s="60"/>
      <c r="E995" s="60"/>
      <c r="F995" s="60"/>
      <c r="G995" s="60"/>
      <c r="H995" s="60"/>
      <c r="I995" s="60"/>
      <c r="J995" s="60"/>
      <c r="K995" s="59"/>
      <c r="L995" s="59"/>
      <c r="M995" s="59"/>
      <c r="N995" s="59"/>
      <c r="O995" s="59"/>
      <c r="P995" s="59"/>
      <c r="Q995" s="59"/>
      <c r="R995" s="59"/>
      <c r="S995" s="59"/>
      <c r="T995" s="59"/>
      <c r="U995" s="59"/>
      <c r="V995" s="59"/>
      <c r="W995" s="59"/>
      <c r="X995" s="59"/>
      <c r="Y995" s="59"/>
      <c r="Z995" s="59"/>
    </row>
    <row r="996" spans="1:26" ht="15.75" customHeight="1" x14ac:dyDescent="0.25">
      <c r="A996" s="59"/>
      <c r="B996" s="59"/>
      <c r="C996" s="59"/>
      <c r="D996" s="60"/>
      <c r="E996" s="60"/>
      <c r="F996" s="60"/>
      <c r="G996" s="60"/>
      <c r="H996" s="60"/>
      <c r="I996" s="60"/>
      <c r="J996" s="60"/>
      <c r="K996" s="59"/>
      <c r="L996" s="59"/>
      <c r="M996" s="59"/>
      <c r="N996" s="59"/>
      <c r="O996" s="59"/>
      <c r="P996" s="59"/>
      <c r="Q996" s="59"/>
      <c r="R996" s="59"/>
      <c r="S996" s="59"/>
      <c r="T996" s="59"/>
      <c r="U996" s="59"/>
      <c r="V996" s="59"/>
      <c r="W996" s="59"/>
      <c r="X996" s="59"/>
      <c r="Y996" s="59"/>
      <c r="Z996" s="59"/>
    </row>
    <row r="997" spans="1:26" ht="15.75" customHeight="1" x14ac:dyDescent="0.25">
      <c r="A997" s="59"/>
      <c r="B997" s="59"/>
      <c r="C997" s="59"/>
      <c r="D997" s="60"/>
      <c r="E997" s="60"/>
      <c r="F997" s="60"/>
      <c r="G997" s="60"/>
      <c r="H997" s="60"/>
      <c r="I997" s="60"/>
      <c r="J997" s="60"/>
      <c r="K997" s="59"/>
      <c r="L997" s="59"/>
      <c r="M997" s="59"/>
      <c r="N997" s="59"/>
      <c r="O997" s="59"/>
      <c r="P997" s="59"/>
      <c r="Q997" s="59"/>
      <c r="R997" s="59"/>
      <c r="S997" s="59"/>
      <c r="T997" s="59"/>
      <c r="U997" s="59"/>
      <c r="V997" s="59"/>
      <c r="W997" s="59"/>
      <c r="X997" s="59"/>
      <c r="Y997" s="59"/>
      <c r="Z997" s="59"/>
    </row>
    <row r="998" spans="1:26" ht="15.75" customHeight="1" x14ac:dyDescent="0.25">
      <c r="A998" s="59"/>
      <c r="B998" s="59"/>
      <c r="C998" s="59"/>
      <c r="D998" s="60"/>
      <c r="E998" s="60"/>
      <c r="F998" s="60"/>
      <c r="G998" s="60"/>
      <c r="H998" s="60"/>
      <c r="I998" s="60"/>
      <c r="J998" s="60"/>
      <c r="K998" s="59"/>
      <c r="L998" s="59"/>
      <c r="M998" s="59"/>
      <c r="N998" s="59"/>
      <c r="O998" s="59"/>
      <c r="P998" s="59"/>
      <c r="Q998" s="59"/>
      <c r="R998" s="59"/>
      <c r="S998" s="59"/>
      <c r="T998" s="59"/>
      <c r="U998" s="59"/>
      <c r="V998" s="59"/>
      <c r="W998" s="59"/>
      <c r="X998" s="59"/>
      <c r="Y998" s="59"/>
      <c r="Z998" s="59"/>
    </row>
    <row r="999" spans="1:26" ht="15.75" customHeight="1" x14ac:dyDescent="0.25">
      <c r="A999" s="59"/>
      <c r="B999" s="59"/>
      <c r="C999" s="59"/>
      <c r="D999" s="60"/>
      <c r="E999" s="60"/>
      <c r="F999" s="60"/>
      <c r="G999" s="60"/>
      <c r="H999" s="60"/>
      <c r="I999" s="60"/>
      <c r="J999" s="60"/>
      <c r="K999" s="59"/>
      <c r="L999" s="59"/>
      <c r="M999" s="59"/>
      <c r="N999" s="59"/>
      <c r="O999" s="59"/>
      <c r="P999" s="59"/>
      <c r="Q999" s="59"/>
      <c r="R999" s="59"/>
      <c r="S999" s="59"/>
      <c r="T999" s="59"/>
      <c r="U999" s="59"/>
      <c r="V999" s="59"/>
      <c r="W999" s="59"/>
      <c r="X999" s="59"/>
      <c r="Y999" s="59"/>
      <c r="Z999" s="59"/>
    </row>
    <row r="1000" spans="1:26" ht="15.75" customHeight="1" x14ac:dyDescent="0.25">
      <c r="A1000" s="59"/>
      <c r="B1000" s="59"/>
      <c r="C1000" s="59"/>
      <c r="D1000" s="60"/>
      <c r="E1000" s="60"/>
      <c r="F1000" s="60"/>
      <c r="G1000" s="60"/>
      <c r="H1000" s="60"/>
      <c r="I1000" s="60"/>
      <c r="J1000" s="60"/>
      <c r="K1000" s="59"/>
      <c r="L1000" s="59"/>
      <c r="M1000" s="59"/>
      <c r="N1000" s="59"/>
      <c r="O1000" s="59"/>
      <c r="P1000" s="59"/>
      <c r="Q1000" s="59"/>
      <c r="R1000" s="59"/>
      <c r="S1000" s="59"/>
      <c r="T1000" s="59"/>
      <c r="U1000" s="59"/>
      <c r="V1000" s="59"/>
      <c r="W1000" s="59"/>
      <c r="X1000" s="59"/>
      <c r="Y1000" s="59"/>
      <c r="Z1000" s="59"/>
    </row>
  </sheetData>
  <mergeCells count="1">
    <mergeCell ref="S82:T82"/>
  </mergeCells>
  <pageMargins left="0.23622047244094491" right="0.23622047244094491" top="0.74803149606299213" bottom="0.74803149606299213" header="0" footer="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x14ac:dyDescent="0.25"/>
  <cols>
    <col min="1" max="1" width="33.140625" customWidth="1"/>
    <col min="2" max="2" width="16" customWidth="1"/>
    <col min="3" max="3" width="10" customWidth="1"/>
    <col min="4" max="5" width="10.85546875" customWidth="1"/>
    <col min="6" max="12" width="10" customWidth="1"/>
    <col min="13" max="26" width="8.7109375" customWidth="1"/>
  </cols>
  <sheetData>
    <row r="1" spans="1:26" x14ac:dyDescent="0.25">
      <c r="A1" s="15" t="s">
        <v>281</v>
      </c>
      <c r="B1" s="15"/>
      <c r="C1" s="15"/>
      <c r="D1" s="15"/>
      <c r="E1" s="15"/>
      <c r="F1" s="15"/>
      <c r="G1" s="15"/>
      <c r="H1" s="15"/>
      <c r="I1" s="15"/>
      <c r="J1" s="15"/>
      <c r="K1" s="15"/>
      <c r="L1" s="15"/>
      <c r="M1" s="15"/>
      <c r="N1" s="15"/>
      <c r="O1" s="15"/>
      <c r="P1" s="15"/>
      <c r="Q1" s="15"/>
      <c r="R1" s="15"/>
      <c r="S1" s="15"/>
      <c r="T1" s="15"/>
      <c r="U1" s="15"/>
      <c r="V1" s="15"/>
      <c r="W1" s="15"/>
      <c r="X1" s="15"/>
      <c r="Y1" s="15"/>
      <c r="Z1" s="15"/>
    </row>
    <row r="2" spans="1:26" x14ac:dyDescent="0.25">
      <c r="A2" s="94"/>
      <c r="B2" s="95"/>
      <c r="C2" s="95">
        <v>2008</v>
      </c>
      <c r="D2" s="95">
        <v>2009</v>
      </c>
      <c r="E2" s="95">
        <v>2010</v>
      </c>
      <c r="F2" s="95">
        <v>2011</v>
      </c>
      <c r="G2" s="95">
        <v>2012</v>
      </c>
      <c r="H2" s="95">
        <v>2013</v>
      </c>
      <c r="I2" s="95">
        <v>2014</v>
      </c>
      <c r="J2" s="95">
        <v>2015</v>
      </c>
      <c r="K2" s="95">
        <v>2016</v>
      </c>
      <c r="L2" s="95">
        <v>2017</v>
      </c>
      <c r="M2" s="15"/>
      <c r="N2" s="15"/>
      <c r="O2" s="15"/>
      <c r="P2" s="15"/>
      <c r="Q2" s="15"/>
      <c r="R2" s="15"/>
      <c r="S2" s="15"/>
      <c r="T2" s="15"/>
      <c r="U2" s="15"/>
      <c r="V2" s="15"/>
      <c r="W2" s="15"/>
      <c r="X2" s="15"/>
      <c r="Y2" s="15"/>
      <c r="Z2" s="15"/>
    </row>
    <row r="3" spans="1:26" x14ac:dyDescent="0.25">
      <c r="A3" s="94" t="s">
        <v>53</v>
      </c>
      <c r="B3" s="96" t="s">
        <v>282</v>
      </c>
      <c r="C3" s="97">
        <f>'LNG_2008-2018'!B5/1000000</f>
        <v>6.9357230000000003</v>
      </c>
      <c r="D3" s="97">
        <f>'LNG_2008-2018'!D5/1000000</f>
        <v>7.1143590000000003</v>
      </c>
      <c r="E3" s="97">
        <f>'LNG_2008-2018'!G5/1000000</f>
        <v>9.8645239999999994</v>
      </c>
      <c r="F3" s="97">
        <f>'LNG_2008-2018'!H5/1000000</f>
        <v>19.243257</v>
      </c>
      <c r="G3" s="97">
        <f>'LNG_2008-2018'!J5/1000000</f>
        <v>23.026883999999999</v>
      </c>
      <c r="H3" s="97">
        <f>'LNG_2008-2018'!L5/1000000</f>
        <v>21.321971999999999</v>
      </c>
      <c r="I3" s="97">
        <f>'LNG_2008-2018'!M5/1000000</f>
        <v>38.098717000000001</v>
      </c>
      <c r="J3" s="97">
        <f>'LNG_2008-2018'!N5/1000000</f>
        <v>32.642775999999998</v>
      </c>
      <c r="K3" s="97">
        <f>'LNG_2008-2018'!O5/1000000</f>
        <v>32.716962000000002</v>
      </c>
      <c r="L3" s="97">
        <f>'LNG_2008-2018'!P5/1000000</f>
        <v>41.035305999999999</v>
      </c>
      <c r="M3" s="15"/>
      <c r="N3" s="15"/>
      <c r="O3" s="15"/>
      <c r="P3" s="15"/>
      <c r="Q3" s="15"/>
      <c r="R3" s="15"/>
      <c r="S3" s="15"/>
      <c r="T3" s="15"/>
      <c r="U3" s="15"/>
      <c r="V3" s="15"/>
      <c r="W3" s="15"/>
      <c r="X3" s="15"/>
      <c r="Y3" s="15"/>
      <c r="Z3" s="15"/>
    </row>
    <row r="4" spans="1:26" x14ac:dyDescent="0.25">
      <c r="A4" s="98"/>
      <c r="B4" s="96" t="s">
        <v>283</v>
      </c>
      <c r="C4" s="97">
        <f>'LNG_2008-2018'!C20/1000000</f>
        <v>8.3585949999999993</v>
      </c>
      <c r="D4" s="97">
        <f>'LNG_2008-2018'!F20/1000000</f>
        <v>108.10707600000001</v>
      </c>
      <c r="E4" s="97">
        <f>'LNG_2008-2018'!G20/1000000</f>
        <v>118.475241</v>
      </c>
      <c r="F4" s="97">
        <f>'LNG_2008-2018'!I20/1000000</f>
        <v>68.096461000000005</v>
      </c>
      <c r="G4" s="97">
        <f>'LNG_2008-2018'!K20/1000000</f>
        <v>10.563726000000001</v>
      </c>
      <c r="H4" s="97">
        <f>'LNG_2008-2018'!L20/1000000</f>
        <v>53.348809000000003</v>
      </c>
      <c r="I4" s="97">
        <f>'LNG_2008-2018'!M20/1000000</f>
        <v>47.380226</v>
      </c>
      <c r="J4" s="97">
        <f>'LNG_2008-2018'!N20/1000000</f>
        <v>38.063631999999998</v>
      </c>
      <c r="K4" s="97">
        <f>'LNG_2008-2018'!O20/1000000</f>
        <v>45.553699999999999</v>
      </c>
      <c r="L4" s="97">
        <f>'LNG_2008-2018'!P20/1000000</f>
        <v>68.021347000000006</v>
      </c>
      <c r="M4" s="15"/>
      <c r="N4" s="15"/>
      <c r="O4" s="15"/>
      <c r="P4" s="15"/>
      <c r="Q4" s="15"/>
      <c r="R4" s="15"/>
      <c r="S4" s="15"/>
      <c r="T4" s="15"/>
      <c r="U4" s="15"/>
      <c r="V4" s="15"/>
      <c r="W4" s="15"/>
      <c r="X4" s="15"/>
      <c r="Y4" s="15"/>
      <c r="Z4" s="15"/>
    </row>
    <row r="5" spans="1:26" x14ac:dyDescent="0.25">
      <c r="A5" s="94" t="s">
        <v>54</v>
      </c>
      <c r="B5" s="96" t="s">
        <v>282</v>
      </c>
      <c r="C5" s="97"/>
      <c r="D5" s="97"/>
      <c r="E5" s="97">
        <f>'Apro_rezerve_2010-2018'!B5/1000000</f>
        <v>0.142287</v>
      </c>
      <c r="F5" s="97">
        <f>'Apro_rezerve_2010-2018'!C5/1000000</f>
        <v>1.937441</v>
      </c>
      <c r="G5" s="97">
        <f>'Apro_rezerve_2010-2018'!E5/1000000</f>
        <v>2.1343079999999999</v>
      </c>
      <c r="H5" s="97">
        <f>'Apro_rezerve_2010-2018'!G5/1000000</f>
        <v>3.2209379999999999</v>
      </c>
      <c r="I5" s="97">
        <f>'Apro_rezerve_2010-2018'!H5/1000000</f>
        <v>4.2686159999999997</v>
      </c>
      <c r="J5" s="97">
        <f>'Apro_rezerve_2010-2018'!I5/1000000</f>
        <v>5</v>
      </c>
      <c r="K5" s="97">
        <f>'Apro_rezerve_2010-2018'!J5/1000000</f>
        <v>4.3404990000000003</v>
      </c>
      <c r="L5" s="97">
        <f>'Apro_rezerve_2010-2018'!K5/1000000</f>
        <v>15.587272</v>
      </c>
      <c r="M5" s="15"/>
      <c r="N5" s="15"/>
      <c r="O5" s="15"/>
      <c r="P5" s="15"/>
      <c r="Q5" s="15"/>
      <c r="R5" s="15"/>
      <c r="S5" s="15"/>
      <c r="T5" s="15"/>
      <c r="U5" s="15"/>
      <c r="V5" s="15"/>
      <c r="W5" s="15"/>
      <c r="X5" s="15"/>
      <c r="Y5" s="15"/>
      <c r="Z5" s="15"/>
    </row>
    <row r="6" spans="1:26" x14ac:dyDescent="0.25">
      <c r="A6" s="99"/>
      <c r="B6" s="96" t="s">
        <v>283</v>
      </c>
      <c r="C6" s="97"/>
      <c r="D6" s="97"/>
      <c r="E6" s="97"/>
      <c r="F6" s="97"/>
      <c r="G6" s="97"/>
      <c r="H6" s="97"/>
      <c r="I6" s="97"/>
      <c r="J6" s="97"/>
      <c r="K6" s="97"/>
      <c r="L6" s="97"/>
      <c r="M6" s="15"/>
      <c r="N6" s="15"/>
      <c r="O6" s="15"/>
      <c r="P6" s="15"/>
      <c r="Q6" s="15"/>
      <c r="R6" s="15"/>
      <c r="S6" s="15"/>
      <c r="T6" s="15"/>
      <c r="U6" s="15"/>
      <c r="V6" s="15"/>
      <c r="W6" s="15"/>
      <c r="X6" s="15"/>
      <c r="Y6" s="15"/>
      <c r="Z6" s="15"/>
    </row>
    <row r="7" spans="1:26" x14ac:dyDescent="0.25">
      <c r="A7" s="15"/>
      <c r="B7" s="15"/>
      <c r="C7" s="15"/>
      <c r="D7" s="15"/>
      <c r="E7" s="15"/>
      <c r="F7" s="15"/>
      <c r="G7" s="15"/>
      <c r="H7" s="15"/>
      <c r="I7" s="15"/>
      <c r="J7" s="15"/>
      <c r="K7" s="15"/>
      <c r="L7" s="15"/>
      <c r="M7" s="15"/>
      <c r="N7" s="15"/>
      <c r="O7" s="15"/>
      <c r="P7" s="15"/>
      <c r="Q7" s="15"/>
      <c r="R7" s="15"/>
      <c r="S7" s="15"/>
      <c r="T7" s="15"/>
      <c r="U7" s="15"/>
      <c r="V7" s="15"/>
      <c r="W7" s="15"/>
      <c r="X7" s="15"/>
      <c r="Y7" s="15"/>
      <c r="Z7" s="15"/>
    </row>
    <row r="8" spans="1:26" x14ac:dyDescent="0.25">
      <c r="A8" s="15"/>
      <c r="B8" s="15"/>
      <c r="C8" s="15"/>
      <c r="D8" s="15"/>
      <c r="E8" s="15"/>
      <c r="F8" s="15"/>
      <c r="G8" s="15"/>
      <c r="H8" s="15"/>
      <c r="I8" s="15"/>
      <c r="J8" s="15"/>
      <c r="K8" s="15"/>
      <c r="L8" s="15"/>
      <c r="M8" s="15"/>
      <c r="N8" s="15"/>
      <c r="O8" s="15"/>
      <c r="P8" s="15"/>
      <c r="Q8" s="15"/>
      <c r="R8" s="15"/>
      <c r="S8" s="15"/>
      <c r="T8" s="15"/>
      <c r="U8" s="15"/>
      <c r="V8" s="15"/>
      <c r="W8" s="15"/>
      <c r="X8" s="15"/>
      <c r="Y8" s="15"/>
      <c r="Z8" s="15"/>
    </row>
    <row r="9" spans="1:26" x14ac:dyDescent="0.25">
      <c r="A9" s="15"/>
      <c r="B9" s="15"/>
      <c r="C9" s="15"/>
      <c r="D9" s="15"/>
      <c r="E9" s="15"/>
      <c r="F9" s="15"/>
      <c r="G9" s="15"/>
      <c r="H9" s="15"/>
      <c r="I9" s="15"/>
      <c r="J9" s="15"/>
      <c r="K9" s="15"/>
      <c r="L9" s="15"/>
      <c r="M9" s="15"/>
      <c r="N9" s="15"/>
      <c r="O9" s="15"/>
      <c r="P9" s="15"/>
      <c r="Q9" s="15"/>
      <c r="R9" s="15"/>
      <c r="S9" s="15"/>
      <c r="T9" s="15"/>
      <c r="U9" s="15"/>
      <c r="V9" s="15"/>
      <c r="W9" s="15"/>
      <c r="X9" s="15"/>
      <c r="Y9" s="15"/>
      <c r="Z9" s="15"/>
    </row>
    <row r="10" spans="1:26" x14ac:dyDescent="0.25">
      <c r="A10" s="100"/>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5.75"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2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2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2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pageMargins left="0.70866141732283472" right="0.70866141732283472" top="0.74803149606299213" bottom="0.74803149606299213" header="0" footer="0"/>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14.42578125" defaultRowHeight="15" customHeight="1" x14ac:dyDescent="0.25"/>
  <cols>
    <col min="1" max="1" width="34.140625" customWidth="1"/>
    <col min="2" max="2" width="14.42578125" customWidth="1"/>
    <col min="3" max="3" width="15.28515625" customWidth="1"/>
    <col min="4" max="4" width="13.28515625" customWidth="1"/>
    <col min="5" max="5" width="14.42578125" customWidth="1"/>
    <col min="6" max="6" width="14.7109375" customWidth="1"/>
    <col min="7" max="7" width="12.42578125" customWidth="1"/>
    <col min="8" max="8" width="14.42578125" customWidth="1"/>
    <col min="9" max="9" width="13.42578125" customWidth="1"/>
    <col min="10" max="10" width="12" customWidth="1"/>
    <col min="11" max="11" width="12.42578125" customWidth="1"/>
    <col min="12" max="15" width="11.28515625" customWidth="1"/>
    <col min="16" max="16" width="12.28515625" customWidth="1"/>
    <col min="17" max="17" width="12.42578125" customWidth="1"/>
    <col min="18" max="26" width="8.7109375" customWidth="1"/>
  </cols>
  <sheetData>
    <row r="1" spans="1:26" ht="12.75" customHeigh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c r="Z1" s="101"/>
    </row>
    <row r="2" spans="1:26" ht="12.75" customHeight="1" x14ac:dyDescent="0.25">
      <c r="A2" s="256" t="s">
        <v>284</v>
      </c>
      <c r="B2" s="257"/>
      <c r="C2" s="257"/>
      <c r="D2" s="257"/>
      <c r="E2" s="257"/>
      <c r="F2" s="257"/>
      <c r="G2" s="257"/>
      <c r="H2" s="257"/>
      <c r="I2" s="257"/>
      <c r="J2" s="257"/>
      <c r="K2" s="257"/>
      <c r="L2" s="257"/>
      <c r="M2" s="257"/>
      <c r="N2" s="257"/>
      <c r="O2" s="257"/>
      <c r="P2" s="101"/>
      <c r="Q2" s="101"/>
      <c r="R2" s="101"/>
      <c r="S2" s="101"/>
      <c r="T2" s="101"/>
      <c r="U2" s="101"/>
      <c r="V2" s="101"/>
      <c r="W2" s="101"/>
      <c r="X2" s="101"/>
      <c r="Y2" s="101"/>
      <c r="Z2" s="101"/>
    </row>
    <row r="3" spans="1:26" ht="12.75" customHeight="1" x14ac:dyDescent="0.25">
      <c r="A3" s="102"/>
      <c r="B3" s="103" t="s">
        <v>285</v>
      </c>
      <c r="C3" s="103" t="s">
        <v>286</v>
      </c>
      <c r="D3" s="103" t="s">
        <v>287</v>
      </c>
      <c r="E3" s="103" t="s">
        <v>288</v>
      </c>
      <c r="F3" s="103" t="s">
        <v>289</v>
      </c>
      <c r="G3" s="103" t="s">
        <v>290</v>
      </c>
      <c r="H3" s="103" t="s">
        <v>291</v>
      </c>
      <c r="I3" s="103" t="s">
        <v>292</v>
      </c>
      <c r="J3" s="103" t="s">
        <v>293</v>
      </c>
      <c r="K3" s="103" t="s">
        <v>294</v>
      </c>
      <c r="L3" s="103" t="s">
        <v>295</v>
      </c>
      <c r="M3" s="103" t="s">
        <v>296</v>
      </c>
      <c r="N3" s="103" t="s">
        <v>297</v>
      </c>
      <c r="O3" s="103" t="s">
        <v>298</v>
      </c>
      <c r="P3" s="103" t="s">
        <v>299</v>
      </c>
      <c r="Q3" s="104" t="s">
        <v>300</v>
      </c>
      <c r="R3" s="101"/>
      <c r="S3" s="101"/>
      <c r="T3" s="101"/>
      <c r="U3" s="101"/>
      <c r="V3" s="101"/>
      <c r="W3" s="101"/>
      <c r="X3" s="101"/>
      <c r="Y3" s="101"/>
      <c r="Z3" s="101"/>
    </row>
    <row r="4" spans="1:26" ht="12.75" customHeight="1" x14ac:dyDescent="0.25">
      <c r="A4" s="105"/>
      <c r="B4" s="106"/>
      <c r="C4" s="106"/>
      <c r="D4" s="106"/>
      <c r="E4" s="106"/>
      <c r="F4" s="106"/>
      <c r="G4" s="106"/>
      <c r="H4" s="106"/>
      <c r="I4" s="106"/>
      <c r="J4" s="106"/>
      <c r="K4" s="106"/>
      <c r="L4" s="106"/>
      <c r="M4" s="106"/>
      <c r="N4" s="106"/>
      <c r="O4" s="107"/>
      <c r="P4" s="107"/>
      <c r="Q4" s="108"/>
      <c r="R4" s="101"/>
      <c r="S4" s="101"/>
      <c r="T4" s="101"/>
      <c r="U4" s="101"/>
      <c r="V4" s="101"/>
      <c r="W4" s="101"/>
      <c r="X4" s="101"/>
      <c r="Y4" s="101"/>
      <c r="Z4" s="101"/>
    </row>
    <row r="5" spans="1:26" ht="12.75" customHeight="1" x14ac:dyDescent="0.25">
      <c r="A5" s="109" t="s">
        <v>301</v>
      </c>
      <c r="B5" s="110">
        <v>6935723</v>
      </c>
      <c r="C5" s="110">
        <v>8358595</v>
      </c>
      <c r="D5" s="110">
        <v>7114359</v>
      </c>
      <c r="E5" s="110">
        <v>21021911</v>
      </c>
      <c r="F5" s="110">
        <v>12589198</v>
      </c>
      <c r="G5" s="110">
        <v>9864524</v>
      </c>
      <c r="H5" s="110">
        <v>19243257</v>
      </c>
      <c r="I5" s="110">
        <v>19806367</v>
      </c>
      <c r="J5" s="110">
        <v>23026884</v>
      </c>
      <c r="K5" s="110">
        <v>10563726</v>
      </c>
      <c r="L5" s="110">
        <v>21321972</v>
      </c>
      <c r="M5" s="110">
        <v>38098717</v>
      </c>
      <c r="N5" s="110">
        <v>32642776</v>
      </c>
      <c r="O5" s="110">
        <v>32716962</v>
      </c>
      <c r="P5" s="110">
        <v>41035306</v>
      </c>
      <c r="Q5" s="111">
        <v>43545932</v>
      </c>
      <c r="R5" s="101"/>
      <c r="S5" s="101"/>
      <c r="T5" s="101"/>
      <c r="U5" s="101"/>
      <c r="V5" s="101"/>
      <c r="W5" s="101"/>
      <c r="X5" s="101"/>
      <c r="Y5" s="101"/>
      <c r="Z5" s="101"/>
    </row>
    <row r="6" spans="1:26" ht="12.75" customHeight="1" x14ac:dyDescent="0.25">
      <c r="A6" s="112" t="s">
        <v>302</v>
      </c>
      <c r="B6" s="113"/>
      <c r="C6" s="113"/>
      <c r="D6" s="113"/>
      <c r="E6" s="113"/>
      <c r="F6" s="113">
        <v>95517878</v>
      </c>
      <c r="G6" s="113">
        <v>108610717</v>
      </c>
      <c r="H6" s="113"/>
      <c r="I6" s="113">
        <v>48290094</v>
      </c>
      <c r="J6" s="113"/>
      <c r="K6" s="113"/>
      <c r="L6" s="113"/>
      <c r="M6" s="113"/>
      <c r="N6" s="113"/>
      <c r="O6" s="114"/>
      <c r="P6" s="114"/>
      <c r="Q6" s="115"/>
      <c r="R6" s="101"/>
      <c r="S6" s="101"/>
      <c r="T6" s="101"/>
      <c r="U6" s="101"/>
      <c r="V6" s="101"/>
      <c r="W6" s="101"/>
      <c r="X6" s="101"/>
      <c r="Y6" s="101"/>
      <c r="Z6" s="101"/>
    </row>
    <row r="7" spans="1:26" ht="12.75" customHeight="1" x14ac:dyDescent="0.25">
      <c r="A7" s="116" t="s">
        <v>303</v>
      </c>
      <c r="B7" s="113"/>
      <c r="C7" s="113"/>
      <c r="D7" s="113"/>
      <c r="E7" s="113"/>
      <c r="F7" s="113"/>
      <c r="G7" s="113"/>
      <c r="H7" s="113"/>
      <c r="I7" s="113"/>
      <c r="J7" s="113"/>
      <c r="K7" s="113"/>
      <c r="L7" s="113">
        <v>2146529</v>
      </c>
      <c r="M7" s="113">
        <v>2860846</v>
      </c>
      <c r="N7" s="113"/>
      <c r="O7" s="114"/>
      <c r="P7" s="114"/>
      <c r="Q7" s="115"/>
      <c r="R7" s="101"/>
      <c r="S7" s="101"/>
      <c r="T7" s="101"/>
      <c r="U7" s="101"/>
      <c r="V7" s="101"/>
      <c r="W7" s="101"/>
      <c r="X7" s="101"/>
      <c r="Y7" s="101"/>
      <c r="Z7" s="101"/>
    </row>
    <row r="8" spans="1:26" ht="96" customHeight="1" x14ac:dyDescent="0.25">
      <c r="A8" s="112" t="s">
        <v>304</v>
      </c>
      <c r="B8" s="113"/>
      <c r="C8" s="113"/>
      <c r="D8" s="113"/>
      <c r="E8" s="113"/>
      <c r="F8" s="113"/>
      <c r="G8" s="113"/>
      <c r="H8" s="113"/>
      <c r="I8" s="113"/>
      <c r="J8" s="113"/>
      <c r="K8" s="113"/>
      <c r="L8" s="113">
        <v>21343077</v>
      </c>
      <c r="M8" s="113">
        <v>3526111</v>
      </c>
      <c r="N8" s="113"/>
      <c r="O8" s="114"/>
      <c r="P8" s="114"/>
      <c r="Q8" s="115"/>
      <c r="R8" s="101"/>
      <c r="S8" s="101"/>
      <c r="T8" s="101"/>
      <c r="U8" s="101"/>
      <c r="V8" s="101"/>
      <c r="W8" s="101"/>
      <c r="X8" s="101"/>
      <c r="Y8" s="101"/>
      <c r="Z8" s="101"/>
    </row>
    <row r="9" spans="1:26" ht="12.75" customHeight="1" x14ac:dyDescent="0.25">
      <c r="A9" s="112" t="s">
        <v>305</v>
      </c>
      <c r="B9" s="113"/>
      <c r="C9" s="113"/>
      <c r="D9" s="113"/>
      <c r="E9" s="113"/>
      <c r="F9" s="113"/>
      <c r="G9" s="113"/>
      <c r="H9" s="113"/>
      <c r="I9" s="113"/>
      <c r="J9" s="113"/>
      <c r="K9" s="113"/>
      <c r="L9" s="113"/>
      <c r="M9" s="113">
        <v>2894552</v>
      </c>
      <c r="N9" s="113">
        <v>3972666</v>
      </c>
      <c r="O9" s="114"/>
      <c r="P9" s="114"/>
      <c r="Q9" s="115"/>
      <c r="R9" s="101"/>
      <c r="S9" s="101"/>
      <c r="T9" s="101"/>
      <c r="U9" s="101"/>
      <c r="V9" s="101"/>
      <c r="W9" s="101"/>
      <c r="X9" s="101"/>
      <c r="Y9" s="101"/>
      <c r="Z9" s="101"/>
    </row>
    <row r="10" spans="1:26" ht="12.75" customHeight="1" x14ac:dyDescent="0.25">
      <c r="A10" s="112" t="s">
        <v>306</v>
      </c>
      <c r="B10" s="113"/>
      <c r="C10" s="113"/>
      <c r="D10" s="113"/>
      <c r="E10" s="113"/>
      <c r="F10" s="113"/>
      <c r="G10" s="113"/>
      <c r="H10" s="113"/>
      <c r="I10" s="113"/>
      <c r="J10" s="113"/>
      <c r="K10" s="113"/>
      <c r="L10" s="113">
        <v>8537231</v>
      </c>
      <c r="M10" s="113"/>
      <c r="N10" s="113"/>
      <c r="O10" s="114"/>
      <c r="P10" s="114"/>
      <c r="Q10" s="115"/>
      <c r="R10" s="101"/>
      <c r="S10" s="101"/>
      <c r="T10" s="101"/>
      <c r="U10" s="101"/>
      <c r="V10" s="101"/>
      <c r="W10" s="101"/>
      <c r="X10" s="101"/>
      <c r="Y10" s="101"/>
      <c r="Z10" s="101"/>
    </row>
    <row r="11" spans="1:26" ht="12.75" customHeight="1" x14ac:dyDescent="0.25">
      <c r="A11" s="112" t="s">
        <v>307</v>
      </c>
      <c r="B11" s="113"/>
      <c r="C11" s="113"/>
      <c r="D11" s="113"/>
      <c r="E11" s="113"/>
      <c r="F11" s="113"/>
      <c r="G11" s="113"/>
      <c r="H11" s="113"/>
      <c r="I11" s="113"/>
      <c r="J11" s="113"/>
      <c r="K11" s="113"/>
      <c r="L11" s="113"/>
      <c r="M11" s="113"/>
      <c r="N11" s="113">
        <v>1448190</v>
      </c>
      <c r="O11" s="114"/>
      <c r="P11" s="114"/>
      <c r="Q11" s="115"/>
      <c r="R11" s="101"/>
      <c r="S11" s="101"/>
      <c r="T11" s="101"/>
      <c r="U11" s="101"/>
      <c r="V11" s="101"/>
      <c r="W11" s="101"/>
      <c r="X11" s="101"/>
      <c r="Y11" s="101"/>
      <c r="Z11" s="101"/>
    </row>
    <row r="12" spans="1:26" ht="12.75" customHeight="1" x14ac:dyDescent="0.25">
      <c r="A12" s="117" t="s">
        <v>308</v>
      </c>
      <c r="B12" s="113"/>
      <c r="C12" s="113"/>
      <c r="D12" s="113"/>
      <c r="E12" s="113"/>
      <c r="F12" s="113"/>
      <c r="G12" s="113"/>
      <c r="H12" s="113"/>
      <c r="I12" s="113"/>
      <c r="J12" s="113"/>
      <c r="K12" s="113"/>
      <c r="L12" s="113"/>
      <c r="M12" s="113"/>
      <c r="N12" s="113"/>
      <c r="O12" s="118">
        <v>2500000</v>
      </c>
      <c r="P12" s="114"/>
      <c r="Q12" s="115"/>
      <c r="R12" s="101"/>
      <c r="S12" s="101"/>
      <c r="T12" s="101"/>
      <c r="U12" s="101"/>
      <c r="V12" s="101"/>
      <c r="W12" s="101"/>
      <c r="X12" s="101"/>
      <c r="Y12" s="101"/>
      <c r="Z12" s="101"/>
    </row>
    <row r="13" spans="1:26" ht="12.75" customHeight="1" x14ac:dyDescent="0.25">
      <c r="A13" s="117" t="s">
        <v>309</v>
      </c>
      <c r="B13" s="113"/>
      <c r="C13" s="113"/>
      <c r="D13" s="113"/>
      <c r="E13" s="113"/>
      <c r="F13" s="113"/>
      <c r="G13" s="113"/>
      <c r="H13" s="113"/>
      <c r="I13" s="113"/>
      <c r="J13" s="113"/>
      <c r="K13" s="113"/>
      <c r="L13" s="113"/>
      <c r="M13" s="113"/>
      <c r="N13" s="113"/>
      <c r="O13" s="118">
        <v>2096682</v>
      </c>
      <c r="P13" s="114"/>
      <c r="Q13" s="115"/>
      <c r="R13" s="101"/>
      <c r="S13" s="101"/>
      <c r="T13" s="101"/>
      <c r="U13" s="101"/>
      <c r="V13" s="101"/>
      <c r="W13" s="101"/>
      <c r="X13" s="101"/>
      <c r="Y13" s="101"/>
      <c r="Z13" s="101"/>
    </row>
    <row r="14" spans="1:26" ht="12.75" customHeight="1" x14ac:dyDescent="0.25">
      <c r="A14" s="119" t="s">
        <v>310</v>
      </c>
      <c r="B14" s="113"/>
      <c r="C14" s="113"/>
      <c r="D14" s="113"/>
      <c r="E14" s="113"/>
      <c r="F14" s="113"/>
      <c r="G14" s="113"/>
      <c r="H14" s="113"/>
      <c r="I14" s="113"/>
      <c r="J14" s="113"/>
      <c r="K14" s="113"/>
      <c r="L14" s="113"/>
      <c r="M14" s="113"/>
      <c r="N14" s="113"/>
      <c r="O14" s="120">
        <v>8240056</v>
      </c>
      <c r="P14" s="114"/>
      <c r="Q14" s="115"/>
      <c r="R14" s="101"/>
      <c r="S14" s="101"/>
      <c r="T14" s="101"/>
      <c r="U14" s="101"/>
      <c r="V14" s="101"/>
      <c r="W14" s="101"/>
      <c r="X14" s="101"/>
      <c r="Y14" s="101"/>
      <c r="Z14" s="101"/>
    </row>
    <row r="15" spans="1:26" ht="12.75" customHeight="1" x14ac:dyDescent="0.25">
      <c r="A15" s="119" t="s">
        <v>311</v>
      </c>
      <c r="B15" s="113"/>
      <c r="C15" s="113"/>
      <c r="D15" s="113"/>
      <c r="E15" s="113"/>
      <c r="F15" s="113"/>
      <c r="G15" s="113"/>
      <c r="H15" s="113"/>
      <c r="I15" s="113"/>
      <c r="J15" s="113"/>
      <c r="K15" s="113"/>
      <c r="L15" s="113"/>
      <c r="M15" s="113"/>
      <c r="N15" s="113"/>
      <c r="O15" s="120"/>
      <c r="P15" s="113">
        <v>1260571</v>
      </c>
      <c r="Q15" s="115"/>
      <c r="R15" s="101"/>
      <c r="S15" s="101"/>
      <c r="T15" s="101"/>
      <c r="U15" s="101"/>
      <c r="V15" s="101"/>
      <c r="W15" s="101"/>
      <c r="X15" s="101"/>
      <c r="Y15" s="101"/>
      <c r="Z15" s="101"/>
    </row>
    <row r="16" spans="1:26" ht="12.75" customHeight="1" x14ac:dyDescent="0.25">
      <c r="A16" s="119" t="s">
        <v>312</v>
      </c>
      <c r="B16" s="113"/>
      <c r="C16" s="113"/>
      <c r="D16" s="113"/>
      <c r="E16" s="113"/>
      <c r="F16" s="113"/>
      <c r="G16" s="113"/>
      <c r="H16" s="113"/>
      <c r="I16" s="113"/>
      <c r="J16" s="113"/>
      <c r="K16" s="113"/>
      <c r="L16" s="113"/>
      <c r="M16" s="113"/>
      <c r="N16" s="113"/>
      <c r="O16" s="120"/>
      <c r="P16" s="113">
        <v>7146712</v>
      </c>
      <c r="Q16" s="115"/>
      <c r="R16" s="101"/>
      <c r="S16" s="101"/>
      <c r="T16" s="101"/>
      <c r="U16" s="101"/>
      <c r="V16" s="101"/>
      <c r="W16" s="101"/>
      <c r="X16" s="101"/>
      <c r="Y16" s="101"/>
      <c r="Z16" s="101"/>
    </row>
    <row r="17" spans="1:26" ht="12.75" customHeight="1" x14ac:dyDescent="0.25">
      <c r="A17" s="119" t="s">
        <v>313</v>
      </c>
      <c r="B17" s="113"/>
      <c r="C17" s="113"/>
      <c r="D17" s="113"/>
      <c r="E17" s="113"/>
      <c r="F17" s="113"/>
      <c r="G17" s="113"/>
      <c r="H17" s="113"/>
      <c r="I17" s="113"/>
      <c r="J17" s="113"/>
      <c r="K17" s="113"/>
      <c r="L17" s="113"/>
      <c r="M17" s="113"/>
      <c r="N17" s="113"/>
      <c r="O17" s="120"/>
      <c r="P17" s="113">
        <v>574259</v>
      </c>
      <c r="Q17" s="115"/>
      <c r="R17" s="101"/>
      <c r="S17" s="101"/>
      <c r="T17" s="101"/>
      <c r="U17" s="101"/>
      <c r="V17" s="101"/>
      <c r="W17" s="101"/>
      <c r="X17" s="101"/>
      <c r="Y17" s="101"/>
      <c r="Z17" s="101"/>
    </row>
    <row r="18" spans="1:26" ht="12.75" customHeight="1" x14ac:dyDescent="0.25">
      <c r="A18" s="119" t="s">
        <v>314</v>
      </c>
      <c r="B18" s="113"/>
      <c r="C18" s="113"/>
      <c r="D18" s="113"/>
      <c r="E18" s="113"/>
      <c r="F18" s="113"/>
      <c r="G18" s="113"/>
      <c r="H18" s="113"/>
      <c r="I18" s="113"/>
      <c r="J18" s="113"/>
      <c r="K18" s="113"/>
      <c r="L18" s="113"/>
      <c r="M18" s="113"/>
      <c r="N18" s="113"/>
      <c r="O18" s="120"/>
      <c r="P18" s="113">
        <v>14255306</v>
      </c>
      <c r="Q18" s="115"/>
      <c r="R18" s="101"/>
      <c r="S18" s="101"/>
      <c r="T18" s="101"/>
      <c r="U18" s="101"/>
      <c r="V18" s="101"/>
      <c r="W18" s="101"/>
      <c r="X18" s="101"/>
      <c r="Y18" s="101"/>
      <c r="Z18" s="101"/>
    </row>
    <row r="19" spans="1:26" ht="12.75" customHeight="1" x14ac:dyDescent="0.25">
      <c r="A19" s="119" t="s">
        <v>315</v>
      </c>
      <c r="B19" s="113"/>
      <c r="C19" s="113"/>
      <c r="D19" s="113"/>
      <c r="E19" s="113"/>
      <c r="F19" s="113"/>
      <c r="G19" s="113"/>
      <c r="H19" s="113"/>
      <c r="I19" s="113"/>
      <c r="J19" s="113"/>
      <c r="K19" s="113"/>
      <c r="L19" s="113"/>
      <c r="M19" s="113"/>
      <c r="N19" s="113"/>
      <c r="O19" s="120"/>
      <c r="P19" s="113">
        <v>3749193</v>
      </c>
      <c r="Q19" s="115"/>
      <c r="R19" s="101"/>
      <c r="S19" s="101"/>
      <c r="T19" s="101"/>
      <c r="U19" s="101"/>
      <c r="V19" s="101"/>
      <c r="W19" s="101"/>
      <c r="X19" s="101"/>
      <c r="Y19" s="101"/>
      <c r="Z19" s="101"/>
    </row>
    <row r="20" spans="1:26" ht="12.75" customHeight="1" x14ac:dyDescent="0.25">
      <c r="A20" s="121" t="s">
        <v>316</v>
      </c>
      <c r="B20" s="110">
        <f t="shared" ref="B20:Q20" si="0">SUM(B5:B19)</f>
        <v>6935723</v>
      </c>
      <c r="C20" s="110">
        <f t="shared" si="0"/>
        <v>8358595</v>
      </c>
      <c r="D20" s="110">
        <f t="shared" si="0"/>
        <v>7114359</v>
      </c>
      <c r="E20" s="110">
        <f t="shared" si="0"/>
        <v>21021911</v>
      </c>
      <c r="F20" s="110">
        <f t="shared" si="0"/>
        <v>108107076</v>
      </c>
      <c r="G20" s="110">
        <f t="shared" si="0"/>
        <v>118475241</v>
      </c>
      <c r="H20" s="110">
        <f t="shared" si="0"/>
        <v>19243257</v>
      </c>
      <c r="I20" s="110">
        <f t="shared" si="0"/>
        <v>68096461</v>
      </c>
      <c r="J20" s="110">
        <f t="shared" si="0"/>
        <v>23026884</v>
      </c>
      <c r="K20" s="110">
        <f t="shared" si="0"/>
        <v>10563726</v>
      </c>
      <c r="L20" s="110">
        <f t="shared" si="0"/>
        <v>53348809</v>
      </c>
      <c r="M20" s="110">
        <f t="shared" si="0"/>
        <v>47380226</v>
      </c>
      <c r="N20" s="110">
        <f t="shared" si="0"/>
        <v>38063632</v>
      </c>
      <c r="O20" s="110">
        <f t="shared" si="0"/>
        <v>45553700</v>
      </c>
      <c r="P20" s="110">
        <f t="shared" si="0"/>
        <v>68021347</v>
      </c>
      <c r="Q20" s="111">
        <f t="shared" si="0"/>
        <v>43545932</v>
      </c>
      <c r="R20" s="101"/>
      <c r="S20" s="101"/>
      <c r="T20" s="101"/>
      <c r="U20" s="101"/>
      <c r="V20" s="101"/>
      <c r="W20" s="101"/>
      <c r="X20" s="101"/>
      <c r="Y20" s="101"/>
      <c r="Z20" s="101"/>
    </row>
    <row r="21" spans="1:26" ht="12.75" customHeight="1" x14ac:dyDescent="0.25">
      <c r="A21" s="112" t="s">
        <v>317</v>
      </c>
      <c r="B21" s="113"/>
      <c r="C21" s="113">
        <v>6036046</v>
      </c>
      <c r="D21" s="113"/>
      <c r="E21" s="113">
        <v>3133381</v>
      </c>
      <c r="F21" s="113">
        <v>107625368</v>
      </c>
      <c r="G21" s="113">
        <v>116191931</v>
      </c>
      <c r="H21" s="113">
        <v>927237</v>
      </c>
      <c r="I21" s="113">
        <v>65436658</v>
      </c>
      <c r="J21" s="113">
        <v>12536253</v>
      </c>
      <c r="K21" s="113">
        <v>10563726</v>
      </c>
      <c r="L21" s="113">
        <v>48896793</v>
      </c>
      <c r="M21" s="113">
        <v>45702869</v>
      </c>
      <c r="N21" s="113">
        <v>25023157</v>
      </c>
      <c r="O21" s="113">
        <v>44912981</v>
      </c>
      <c r="P21" s="113">
        <v>66952162</v>
      </c>
      <c r="Q21" s="122"/>
      <c r="R21" s="101"/>
      <c r="S21" s="101"/>
      <c r="T21" s="101"/>
      <c r="U21" s="101"/>
      <c r="V21" s="101"/>
      <c r="W21" s="101"/>
      <c r="X21" s="101"/>
      <c r="Y21" s="101"/>
      <c r="Z21" s="101"/>
    </row>
    <row r="22" spans="1:26" ht="12.75" customHeight="1" x14ac:dyDescent="0.25">
      <c r="A22" s="123" t="s">
        <v>318</v>
      </c>
      <c r="B22" s="124"/>
      <c r="C22" s="124"/>
      <c r="D22" s="124"/>
      <c r="E22" s="124"/>
      <c r="F22" s="124"/>
      <c r="G22" s="124"/>
      <c r="H22" s="124"/>
      <c r="I22" s="124"/>
      <c r="J22" s="124"/>
      <c r="K22" s="124"/>
      <c r="L22" s="124"/>
      <c r="M22" s="124"/>
      <c r="N22" s="124">
        <v>5523933</v>
      </c>
      <c r="O22" s="124"/>
      <c r="P22" s="124"/>
      <c r="Q22" s="125"/>
      <c r="R22" s="101"/>
      <c r="S22" s="101"/>
      <c r="T22" s="101"/>
      <c r="U22" s="101"/>
      <c r="V22" s="101"/>
      <c r="W22" s="101"/>
      <c r="X22" s="101"/>
      <c r="Y22" s="101"/>
      <c r="Z22" s="101"/>
    </row>
    <row r="23" spans="1:26" ht="12.75" customHeight="1" x14ac:dyDescent="0.25">
      <c r="A23" s="126" t="s">
        <v>319</v>
      </c>
      <c r="B23" s="127"/>
      <c r="C23" s="127">
        <f>C20-C21</f>
        <v>2322549</v>
      </c>
      <c r="D23" s="127"/>
      <c r="E23" s="127"/>
      <c r="F23" s="127">
        <f t="shared" ref="F23:G23" si="1">F20-F21</f>
        <v>481708</v>
      </c>
      <c r="G23" s="127">
        <f t="shared" si="1"/>
        <v>2283310</v>
      </c>
      <c r="H23" s="127"/>
      <c r="I23" s="127">
        <f>I20-I21</f>
        <v>2659803</v>
      </c>
      <c r="J23" s="127"/>
      <c r="K23" s="127">
        <f t="shared" ref="K23:M23" si="2">K20-K21</f>
        <v>0</v>
      </c>
      <c r="L23" s="127">
        <f t="shared" si="2"/>
        <v>4452016</v>
      </c>
      <c r="M23" s="127">
        <f t="shared" si="2"/>
        <v>1677357</v>
      </c>
      <c r="N23" s="127">
        <f>N20-N21-N22</f>
        <v>7516542</v>
      </c>
      <c r="O23" s="127">
        <f t="shared" ref="O23:P23" si="3">O20-O21</f>
        <v>640719</v>
      </c>
      <c r="P23" s="127">
        <f t="shared" si="3"/>
        <v>1069185</v>
      </c>
      <c r="Q23" s="128"/>
      <c r="R23" s="101"/>
      <c r="S23" s="101"/>
      <c r="T23" s="101"/>
      <c r="U23" s="101"/>
      <c r="V23" s="101"/>
      <c r="W23" s="101"/>
      <c r="X23" s="101"/>
      <c r="Y23" s="101"/>
      <c r="Z23" s="101"/>
    </row>
    <row r="24" spans="1:26" ht="12.75" customHeight="1" x14ac:dyDescent="0.25">
      <c r="A24" s="129" t="s">
        <v>320</v>
      </c>
      <c r="B24" s="129"/>
      <c r="C24" s="129"/>
      <c r="D24" s="129"/>
      <c r="E24" s="130"/>
      <c r="F24" s="130"/>
      <c r="G24" s="131"/>
      <c r="H24" s="129"/>
      <c r="I24" s="129"/>
      <c r="J24" s="129"/>
      <c r="K24" s="129"/>
      <c r="L24" s="129"/>
      <c r="M24" s="129"/>
      <c r="N24" s="129"/>
      <c r="O24" s="129"/>
      <c r="P24" s="129"/>
      <c r="Q24" s="129"/>
      <c r="R24" s="101"/>
      <c r="S24" s="101"/>
      <c r="T24" s="101"/>
      <c r="U24" s="101"/>
      <c r="V24" s="101"/>
      <c r="W24" s="101"/>
      <c r="X24" s="101"/>
      <c r="Y24" s="101"/>
      <c r="Z24" s="101"/>
    </row>
    <row r="25" spans="1:26" ht="12.75" customHeight="1" x14ac:dyDescent="0.25">
      <c r="A25" s="129" t="s">
        <v>321</v>
      </c>
      <c r="B25" s="129"/>
      <c r="C25" s="129"/>
      <c r="D25" s="129"/>
      <c r="E25" s="130"/>
      <c r="F25" s="130"/>
      <c r="G25" s="131"/>
      <c r="H25" s="129"/>
      <c r="I25" s="129"/>
      <c r="J25" s="129"/>
      <c r="K25" s="129"/>
      <c r="L25" s="129"/>
      <c r="M25" s="129"/>
      <c r="N25" s="129"/>
      <c r="O25" s="129"/>
      <c r="P25" s="129"/>
      <c r="Q25" s="129"/>
      <c r="R25" s="101"/>
      <c r="S25" s="101"/>
      <c r="T25" s="101"/>
      <c r="U25" s="101"/>
      <c r="V25" s="101"/>
      <c r="W25" s="101"/>
      <c r="X25" s="101"/>
      <c r="Y25" s="101"/>
      <c r="Z25" s="101"/>
    </row>
    <row r="26" spans="1:26" ht="12.75" customHeight="1" x14ac:dyDescent="0.25">
      <c r="A26" s="132"/>
      <c r="B26" s="132"/>
      <c r="C26" s="132"/>
      <c r="D26" s="133"/>
      <c r="E26" s="133"/>
      <c r="F26" s="132"/>
      <c r="G26" s="132"/>
      <c r="H26" s="132"/>
      <c r="I26" s="132"/>
      <c r="J26" s="132"/>
      <c r="K26" s="132"/>
      <c r="L26" s="132"/>
      <c r="M26" s="132"/>
      <c r="N26" s="132"/>
      <c r="O26" s="132"/>
      <c r="P26" s="132"/>
      <c r="Q26" s="132"/>
      <c r="R26" s="101"/>
      <c r="S26" s="101"/>
      <c r="T26" s="101"/>
      <c r="U26" s="101"/>
      <c r="V26" s="101"/>
      <c r="W26" s="101"/>
      <c r="X26" s="101"/>
      <c r="Y26" s="101"/>
      <c r="Z26" s="101"/>
    </row>
    <row r="27" spans="1:26" ht="12.75" customHeight="1"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ht="12.75" customHeight="1"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ht="12.75" customHeight="1" x14ac:dyDescent="0.25">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12.75" customHeight="1" x14ac:dyDescent="0.25">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2.75" customHeight="1" x14ac:dyDescent="0.25">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2.75" customHeight="1" x14ac:dyDescent="0.25">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2.75" customHeight="1" x14ac:dyDescent="0.25">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12.75" customHeight="1" x14ac:dyDescent="0.25">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2.75" customHeight="1" x14ac:dyDescent="0.25">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2.75" customHeight="1" x14ac:dyDescent="0.25">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12.75" customHeight="1" x14ac:dyDescent="0.25">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2.75" customHeight="1" x14ac:dyDescent="0.25">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12.75" customHeight="1" x14ac:dyDescent="0.25">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2.75" customHeight="1" x14ac:dyDescent="0.25">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2.75" customHeight="1" x14ac:dyDescent="0.25">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2.75" customHeight="1" x14ac:dyDescent="0.25">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2.75" customHeight="1" x14ac:dyDescent="0.25">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2.75" customHeight="1" x14ac:dyDescent="0.25">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2.75" customHeight="1" x14ac:dyDescent="0.25">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2.75" customHeight="1" x14ac:dyDescent="0.25">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2.75" customHeight="1" x14ac:dyDescent="0.25">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2.75" customHeight="1" x14ac:dyDescent="0.25">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2.75" customHeight="1" x14ac:dyDescent="0.25">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2.75" customHeight="1" x14ac:dyDescent="0.25">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2.75" customHeight="1" x14ac:dyDescent="0.25">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2.75" customHeight="1" x14ac:dyDescent="0.25">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2.75" customHeight="1" x14ac:dyDescent="0.25">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2.75" customHeight="1" x14ac:dyDescent="0.25">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2.75" customHeight="1" x14ac:dyDescent="0.25">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2.75" customHeight="1" x14ac:dyDescent="0.25">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2.75" customHeight="1" x14ac:dyDescent="0.25">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2.75" customHeight="1" x14ac:dyDescent="0.25">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2.75" customHeight="1" x14ac:dyDescent="0.2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2.75" customHeight="1" x14ac:dyDescent="0.25">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2.75" customHeight="1" x14ac:dyDescent="0.25">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2.75" customHeight="1" x14ac:dyDescent="0.25">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2.75" customHeight="1" x14ac:dyDescent="0.25">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2.75" customHeight="1" x14ac:dyDescent="0.25">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2.75" customHeight="1" x14ac:dyDescent="0.25">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2.75" customHeight="1" x14ac:dyDescent="0.25">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2.75" customHeight="1" x14ac:dyDescent="0.25">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2.75" customHeight="1" x14ac:dyDescent="0.25">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2.75" customHeight="1" x14ac:dyDescent="0.25">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2.75" customHeight="1" x14ac:dyDescent="0.25">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2.75" customHeight="1" x14ac:dyDescent="0.25">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2.75" customHeight="1" x14ac:dyDescent="0.25">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2.75" customHeight="1" x14ac:dyDescent="0.25">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2.75" customHeight="1" x14ac:dyDescent="0.25">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2.75" customHeight="1" x14ac:dyDescent="0.25">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2.75" customHeight="1" x14ac:dyDescent="0.25">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2.75" customHeight="1" x14ac:dyDescent="0.25">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2.75" customHeight="1" x14ac:dyDescent="0.25">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2.75" customHeight="1" x14ac:dyDescent="0.25">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2.75" customHeight="1" x14ac:dyDescent="0.25">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2.75" customHeight="1" x14ac:dyDescent="0.25">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2.75" customHeight="1" x14ac:dyDescent="0.25">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2.75" customHeight="1" x14ac:dyDescent="0.25">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2.75" customHeight="1" x14ac:dyDescent="0.25">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2.75" customHeight="1" x14ac:dyDescent="0.25">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2.75" customHeight="1" x14ac:dyDescent="0.25">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2.75" customHeight="1" x14ac:dyDescent="0.25">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2.75" customHeight="1" x14ac:dyDescent="0.25">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2.75" customHeight="1" x14ac:dyDescent="0.25">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2.75" customHeight="1" x14ac:dyDescent="0.25">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2.75" customHeight="1" x14ac:dyDescent="0.2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2.75" customHeight="1" x14ac:dyDescent="0.25">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2.75" customHeigh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2.75" customHeight="1"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2.75" customHeight="1" x14ac:dyDescent="0.25">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2.75" customHeight="1" x14ac:dyDescent="0.25">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2.75" customHeight="1" x14ac:dyDescent="0.25">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2.75" customHeight="1" x14ac:dyDescent="0.25">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2.75" customHeight="1" x14ac:dyDescent="0.25">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2.75" customHeight="1" x14ac:dyDescent="0.25">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2.75" customHeight="1" x14ac:dyDescent="0.25">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2.75" customHeight="1" x14ac:dyDescent="0.25">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2.75" customHeight="1" x14ac:dyDescent="0.25">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2.75" customHeight="1" x14ac:dyDescent="0.25">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2.75" customHeight="1" x14ac:dyDescent="0.25">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2.75" customHeight="1" x14ac:dyDescent="0.25">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2.75" customHeight="1" x14ac:dyDescent="0.25">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2.75" customHeight="1" x14ac:dyDescent="0.25">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2.75" customHeight="1" x14ac:dyDescent="0.25">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2.75" customHeight="1" x14ac:dyDescent="0.25">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2.75" customHeight="1" x14ac:dyDescent="0.25">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2.75" customHeight="1" x14ac:dyDescent="0.25">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2.75" customHeight="1" x14ac:dyDescent="0.25">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2.75" customHeight="1" x14ac:dyDescent="0.25">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2.75" customHeight="1" x14ac:dyDescent="0.25">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2.75" customHeight="1" x14ac:dyDescent="0.25">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2.75" customHeight="1" x14ac:dyDescent="0.25">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2.75" customHeight="1" x14ac:dyDescent="0.25">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2.75" customHeight="1" x14ac:dyDescent="0.25">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2.75" customHeight="1" x14ac:dyDescent="0.25">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2.75" customHeight="1" x14ac:dyDescent="0.25">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2.75" customHeight="1" x14ac:dyDescent="0.25">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2.75" customHeight="1" x14ac:dyDescent="0.25">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2.75" customHeight="1" x14ac:dyDescent="0.25">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2.75" customHeight="1" x14ac:dyDescent="0.25">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2.75" customHeight="1" x14ac:dyDescent="0.25">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2.75" customHeight="1" x14ac:dyDescent="0.25">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2.75" customHeight="1" x14ac:dyDescent="0.25">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2.75" customHeight="1" x14ac:dyDescent="0.25">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2.75" customHeight="1" x14ac:dyDescent="0.25">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2.75" customHeight="1" x14ac:dyDescent="0.25">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2.75" customHeight="1" x14ac:dyDescent="0.25">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2.75" customHeight="1" x14ac:dyDescent="0.25">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2.75" customHeight="1" x14ac:dyDescent="0.25">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2.75" customHeight="1" x14ac:dyDescent="0.25">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2.75" customHeight="1" x14ac:dyDescent="0.25">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2.75" customHeight="1" x14ac:dyDescent="0.25">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2.75" customHeight="1" x14ac:dyDescent="0.25">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2.75" customHeight="1" x14ac:dyDescent="0.25">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2.75" customHeight="1" x14ac:dyDescent="0.25">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2.75" customHeight="1" x14ac:dyDescent="0.25">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2.75" customHeight="1" x14ac:dyDescent="0.25">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2.75" customHeight="1" x14ac:dyDescent="0.25">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2.75" customHeight="1" x14ac:dyDescent="0.25">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2.75" customHeight="1" x14ac:dyDescent="0.25">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2.75" customHeight="1" x14ac:dyDescent="0.25">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2.75" customHeight="1" x14ac:dyDescent="0.25">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2.75" customHeight="1" x14ac:dyDescent="0.25">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2.75" customHeight="1" x14ac:dyDescent="0.25">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2.75" customHeight="1" x14ac:dyDescent="0.25">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2.75" customHeight="1" x14ac:dyDescent="0.25">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2.75" customHeight="1" x14ac:dyDescent="0.25">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2.75" customHeight="1" x14ac:dyDescent="0.25">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2.75" customHeight="1" x14ac:dyDescent="0.25">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2.75" customHeight="1" x14ac:dyDescent="0.25">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2.75" customHeight="1" x14ac:dyDescent="0.25">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2.75" customHeight="1" x14ac:dyDescent="0.25">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2.75" customHeight="1" x14ac:dyDescent="0.25">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2.75" customHeight="1" x14ac:dyDescent="0.25">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2.75" customHeight="1" x14ac:dyDescent="0.25">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2.75" customHeight="1" x14ac:dyDescent="0.25">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2.75" customHeight="1" x14ac:dyDescent="0.25">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2.75" customHeight="1" x14ac:dyDescent="0.25">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2.75" customHeight="1" x14ac:dyDescent="0.25">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2.75" customHeight="1" x14ac:dyDescent="0.25">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2.75" customHeight="1" x14ac:dyDescent="0.25">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2.75" customHeight="1" x14ac:dyDescent="0.25">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2.75" customHeight="1" x14ac:dyDescent="0.25">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2.75" customHeight="1" x14ac:dyDescent="0.25">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2.75" customHeight="1" x14ac:dyDescent="0.25">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2.75" customHeight="1" x14ac:dyDescent="0.25">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2.75" customHeight="1" x14ac:dyDescent="0.25">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2.75" customHeight="1" x14ac:dyDescent="0.25">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2.75" customHeight="1" x14ac:dyDescent="0.25">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2.75" customHeight="1" x14ac:dyDescent="0.25">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2.75" customHeight="1" x14ac:dyDescent="0.25">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2.75" customHeight="1" x14ac:dyDescent="0.25">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2.75" customHeight="1" x14ac:dyDescent="0.25">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2.75" customHeight="1" x14ac:dyDescent="0.25">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2.75" customHeight="1" x14ac:dyDescent="0.25">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2.75" customHeight="1" x14ac:dyDescent="0.25">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2.75" customHeight="1" x14ac:dyDescent="0.25">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2.75" customHeight="1" x14ac:dyDescent="0.25">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2.75" customHeight="1" x14ac:dyDescent="0.25">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2.75" customHeight="1" x14ac:dyDescent="0.25">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2.75" customHeight="1" x14ac:dyDescent="0.25">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2.75" customHeight="1" x14ac:dyDescent="0.25">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2.75" customHeight="1" x14ac:dyDescent="0.25">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2.75" customHeight="1" x14ac:dyDescent="0.25">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2.75" customHeight="1" x14ac:dyDescent="0.25">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2.75" customHeight="1" x14ac:dyDescent="0.25">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2.75" customHeight="1" x14ac:dyDescent="0.25">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2.75" customHeight="1" x14ac:dyDescent="0.25">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2.75" customHeight="1" x14ac:dyDescent="0.25">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2.75" customHeight="1" x14ac:dyDescent="0.25">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2.75" customHeight="1" x14ac:dyDescent="0.25">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2.75" customHeight="1" x14ac:dyDescent="0.25">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2.75" customHeight="1" x14ac:dyDescent="0.25">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2.75" customHeight="1" x14ac:dyDescent="0.25">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2.75" customHeight="1" x14ac:dyDescent="0.25">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2.75" customHeight="1" x14ac:dyDescent="0.25">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2.75" customHeight="1" x14ac:dyDescent="0.25">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2.75" customHeight="1" x14ac:dyDescent="0.25">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2.75" customHeight="1" x14ac:dyDescent="0.25">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2.75" customHeight="1" x14ac:dyDescent="0.25">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2.75" customHeight="1" x14ac:dyDescent="0.25">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2.75" customHeight="1" x14ac:dyDescent="0.25">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2.75" customHeight="1" x14ac:dyDescent="0.25">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2.75" customHeight="1" x14ac:dyDescent="0.25">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2.75" customHeight="1" x14ac:dyDescent="0.25">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2.75" customHeight="1" x14ac:dyDescent="0.25">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2.75" customHeight="1" x14ac:dyDescent="0.25">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2.75" customHeight="1" x14ac:dyDescent="0.25">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2.75" customHeight="1" x14ac:dyDescent="0.25">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2.75" customHeight="1" x14ac:dyDescent="0.25">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2.75" customHeight="1" x14ac:dyDescent="0.25">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2.75" customHeight="1" x14ac:dyDescent="0.25">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2.75" customHeight="1" x14ac:dyDescent="0.25">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2.75" customHeight="1" x14ac:dyDescent="0.25">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2.75" customHeight="1" x14ac:dyDescent="0.25">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2.75" customHeight="1" x14ac:dyDescent="0.25">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ht="12.75" customHeight="1" x14ac:dyDescent="0.25">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ht="12.75" customHeight="1" x14ac:dyDescent="0.25">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ht="12.75" customHeight="1" x14ac:dyDescent="0.25">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ht="12.75" customHeight="1" x14ac:dyDescent="0.25">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ht="12.75" customHeight="1" x14ac:dyDescent="0.25">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ht="12.75" customHeight="1" x14ac:dyDescent="0.25">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ht="12.75" customHeight="1" x14ac:dyDescent="0.25">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ht="12.75" customHeight="1" x14ac:dyDescent="0.25">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ht="12.75" customHeight="1" x14ac:dyDescent="0.25">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ht="12.75" customHeight="1" x14ac:dyDescent="0.25">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ht="12.75" customHeight="1" x14ac:dyDescent="0.25">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ht="12.75" customHeight="1" x14ac:dyDescent="0.25">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ht="12.75" customHeight="1" x14ac:dyDescent="0.25">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ht="12.75" customHeight="1" x14ac:dyDescent="0.25">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ht="12.75" customHeight="1" x14ac:dyDescent="0.25">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ht="12.75" customHeight="1" x14ac:dyDescent="0.25">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ht="12.75" customHeight="1" x14ac:dyDescent="0.25">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ht="12.75" customHeight="1" x14ac:dyDescent="0.25">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ht="12.75" customHeight="1" x14ac:dyDescent="0.25">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ht="12.75" customHeight="1" x14ac:dyDescent="0.25">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ht="12.75" customHeight="1" x14ac:dyDescent="0.25">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ht="12.75" customHeight="1" x14ac:dyDescent="0.25">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ht="12.75" customHeight="1" x14ac:dyDescent="0.25">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ht="12.75" customHeight="1" x14ac:dyDescent="0.25">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ht="12.75" customHeight="1" x14ac:dyDescent="0.25">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ht="12.75" customHeight="1" x14ac:dyDescent="0.25">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ht="12.75" customHeight="1" x14ac:dyDescent="0.25">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ht="12.75" customHeight="1" x14ac:dyDescent="0.25">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ht="12.75" customHeight="1" x14ac:dyDescent="0.25">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ht="12.75" customHeight="1" x14ac:dyDescent="0.25">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ht="12.75" customHeight="1" x14ac:dyDescent="0.25">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ht="12.75" customHeight="1" x14ac:dyDescent="0.25">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ht="12.75" customHeight="1" x14ac:dyDescent="0.25">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ht="12.75" customHeight="1" x14ac:dyDescent="0.25">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ht="12.75" customHeight="1" x14ac:dyDescent="0.25">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ht="12.75" customHeight="1" x14ac:dyDescent="0.25">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ht="12.75" customHeight="1" x14ac:dyDescent="0.25">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ht="12.75" customHeight="1" x14ac:dyDescent="0.25">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ht="12.75" customHeight="1" x14ac:dyDescent="0.25">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ht="12.75" customHeight="1" x14ac:dyDescent="0.25">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ht="12.75" customHeight="1" x14ac:dyDescent="0.25">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ht="12.75" customHeight="1" x14ac:dyDescent="0.25">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ht="12.75" customHeight="1" x14ac:dyDescent="0.25">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ht="12.75" customHeight="1" x14ac:dyDescent="0.25">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ht="12.75" customHeight="1" x14ac:dyDescent="0.25">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ht="12.75" customHeight="1" x14ac:dyDescent="0.25">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ht="12.75" customHeight="1" x14ac:dyDescent="0.25">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ht="12.75" customHeight="1" x14ac:dyDescent="0.25">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ht="12.75" customHeight="1" x14ac:dyDescent="0.25">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ht="12.75" customHeight="1" x14ac:dyDescent="0.25">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ht="12.75" customHeight="1" x14ac:dyDescent="0.25">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ht="12.75" customHeight="1" x14ac:dyDescent="0.25">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ht="12.75" customHeight="1" x14ac:dyDescent="0.25">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ht="12.75" customHeight="1" x14ac:dyDescent="0.25">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ht="12.75" customHeight="1" x14ac:dyDescent="0.25">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ht="12.75" customHeight="1" x14ac:dyDescent="0.25">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ht="12.75" customHeight="1" x14ac:dyDescent="0.25">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ht="12.75" customHeight="1" x14ac:dyDescent="0.25">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ht="12.75" customHeight="1" x14ac:dyDescent="0.25">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ht="12.75" customHeight="1" x14ac:dyDescent="0.25">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ht="12.75" customHeight="1" x14ac:dyDescent="0.25">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ht="12.75" customHeight="1" x14ac:dyDescent="0.25">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ht="12.75" customHeight="1" x14ac:dyDescent="0.25">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ht="12.75" customHeight="1" x14ac:dyDescent="0.25">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ht="12.75" customHeight="1" x14ac:dyDescent="0.25">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ht="12.75" customHeight="1" x14ac:dyDescent="0.25">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ht="12.75" customHeight="1" x14ac:dyDescent="0.25">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ht="12.75" customHeight="1" x14ac:dyDescent="0.25">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ht="12.75" customHeight="1" x14ac:dyDescent="0.25">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ht="12.75" customHeight="1" x14ac:dyDescent="0.25">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ht="12.75" customHeight="1" x14ac:dyDescent="0.25">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ht="12.75" customHeight="1" x14ac:dyDescent="0.25">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ht="12.75" customHeight="1" x14ac:dyDescent="0.25">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ht="12.75" customHeight="1" x14ac:dyDescent="0.25">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ht="12.75" customHeight="1" x14ac:dyDescent="0.25">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ht="12.75" customHeight="1" x14ac:dyDescent="0.25">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ht="12.75" customHeight="1" x14ac:dyDescent="0.25">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ht="12.75" customHeight="1" x14ac:dyDescent="0.25">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ht="12.75" customHeight="1" x14ac:dyDescent="0.25">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ht="12.75" customHeight="1" x14ac:dyDescent="0.25">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ht="12.75" customHeight="1" x14ac:dyDescent="0.25">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ht="12.75" customHeight="1" x14ac:dyDescent="0.25">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ht="12.75" customHeight="1" x14ac:dyDescent="0.25">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ht="12.75" customHeight="1" x14ac:dyDescent="0.25">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ht="12.75" customHeight="1" x14ac:dyDescent="0.25">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ht="12.75" customHeight="1" x14ac:dyDescent="0.25">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ht="12.75" customHeight="1" x14ac:dyDescent="0.25">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ht="12.75" customHeight="1" x14ac:dyDescent="0.25">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ht="12.75" customHeight="1" x14ac:dyDescent="0.25">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ht="12.75" customHeight="1" x14ac:dyDescent="0.25">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ht="12.75" customHeight="1" x14ac:dyDescent="0.25">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ht="12.75" customHeight="1" x14ac:dyDescent="0.25">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ht="12.75" customHeight="1" x14ac:dyDescent="0.25">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ht="12.75" customHeight="1" x14ac:dyDescent="0.25">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ht="12.75" customHeight="1" x14ac:dyDescent="0.25">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ht="12.75" customHeight="1" x14ac:dyDescent="0.25">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ht="12.75" customHeight="1" x14ac:dyDescent="0.25">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ht="12.75" customHeight="1" x14ac:dyDescent="0.25">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ht="12.75" customHeight="1" x14ac:dyDescent="0.25">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ht="12.75" customHeight="1" x14ac:dyDescent="0.25">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ht="12.75" customHeight="1" x14ac:dyDescent="0.25">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ht="12.75" customHeight="1" x14ac:dyDescent="0.25">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ht="12.75" customHeight="1" x14ac:dyDescent="0.25">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ht="12.75" customHeight="1" x14ac:dyDescent="0.25">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ht="12.75" customHeight="1" x14ac:dyDescent="0.25">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ht="12.75" customHeight="1" x14ac:dyDescent="0.25">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ht="12.75" customHeight="1" x14ac:dyDescent="0.25">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ht="12.75" customHeight="1" x14ac:dyDescent="0.25">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ht="12.75" customHeight="1" x14ac:dyDescent="0.25">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ht="12.75" customHeight="1" x14ac:dyDescent="0.25">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ht="12.75" customHeight="1" x14ac:dyDescent="0.25">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ht="12.75" customHeight="1" x14ac:dyDescent="0.25">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ht="12.75" customHeight="1" x14ac:dyDescent="0.25">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ht="12.75" customHeight="1" x14ac:dyDescent="0.25">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ht="12.75" customHeight="1" x14ac:dyDescent="0.25">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ht="12.75" customHeight="1" x14ac:dyDescent="0.25">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ht="12.75" customHeight="1" x14ac:dyDescent="0.25">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ht="12.75" customHeight="1" x14ac:dyDescent="0.25">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ht="12.75" customHeight="1" x14ac:dyDescent="0.25">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ht="12.75" customHeight="1" x14ac:dyDescent="0.25">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ht="12.75" customHeight="1" x14ac:dyDescent="0.25">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ht="12.75" customHeight="1" x14ac:dyDescent="0.25">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ht="12.75" customHeight="1" x14ac:dyDescent="0.25">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ht="12.75" customHeight="1" x14ac:dyDescent="0.25">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ht="12.75" customHeight="1" x14ac:dyDescent="0.25">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ht="12.75" customHeight="1" x14ac:dyDescent="0.25">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ht="12.75" customHeight="1" x14ac:dyDescent="0.25">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ht="12.75" customHeight="1" x14ac:dyDescent="0.25">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ht="12.75" customHeight="1" x14ac:dyDescent="0.25">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ht="12.75" customHeight="1" x14ac:dyDescent="0.25">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ht="12.75" customHeight="1" x14ac:dyDescent="0.25">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ht="12.75" customHeight="1" x14ac:dyDescent="0.25">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ht="12.75" customHeight="1" x14ac:dyDescent="0.25">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ht="12.75" customHeight="1" x14ac:dyDescent="0.25">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ht="12.75" customHeight="1" x14ac:dyDescent="0.25">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ht="12.75" customHeight="1" x14ac:dyDescent="0.25">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ht="12.75" customHeight="1" x14ac:dyDescent="0.25">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ht="12.75" customHeight="1" x14ac:dyDescent="0.25">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ht="12.75" customHeight="1" x14ac:dyDescent="0.25">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ht="12.75" customHeight="1" x14ac:dyDescent="0.25">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ht="12.75" customHeight="1" x14ac:dyDescent="0.25">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ht="12.75" customHeight="1" x14ac:dyDescent="0.25">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ht="12.75" customHeight="1" x14ac:dyDescent="0.25">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ht="12.75" customHeight="1" x14ac:dyDescent="0.25">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ht="12.75" customHeight="1" x14ac:dyDescent="0.25">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ht="12.75" customHeight="1" x14ac:dyDescent="0.25">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ht="12.75" customHeight="1" x14ac:dyDescent="0.25">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ht="12.75" customHeight="1" x14ac:dyDescent="0.25">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ht="12.75" customHeight="1" x14ac:dyDescent="0.25">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ht="12.75" customHeight="1" x14ac:dyDescent="0.25">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ht="12.75" customHeight="1" x14ac:dyDescent="0.25">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ht="12.75" customHeight="1" x14ac:dyDescent="0.25">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ht="12.75" customHeight="1" x14ac:dyDescent="0.25">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ht="12.75" customHeight="1" x14ac:dyDescent="0.25">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ht="12.75" customHeight="1" x14ac:dyDescent="0.25">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ht="12.75" customHeight="1" x14ac:dyDescent="0.25">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ht="12.75" customHeight="1" x14ac:dyDescent="0.25">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ht="12.75" customHeight="1" x14ac:dyDescent="0.25">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ht="12.75" customHeight="1" x14ac:dyDescent="0.25">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ht="12.75" customHeight="1" x14ac:dyDescent="0.25">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ht="12.75" customHeight="1" x14ac:dyDescent="0.25">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ht="12.75" customHeight="1" x14ac:dyDescent="0.25">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ht="12.75" customHeight="1" x14ac:dyDescent="0.25">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ht="12.75" customHeight="1" x14ac:dyDescent="0.25">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ht="12.75" customHeight="1" x14ac:dyDescent="0.25">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ht="12.75" customHeight="1" x14ac:dyDescent="0.25">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ht="12.75" customHeight="1" x14ac:dyDescent="0.25">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ht="12.75" customHeight="1" x14ac:dyDescent="0.25">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ht="12.75" customHeight="1" x14ac:dyDescent="0.25">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ht="12.75" customHeight="1" x14ac:dyDescent="0.25">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ht="12.75" customHeight="1" x14ac:dyDescent="0.25">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ht="12.75" customHeight="1" x14ac:dyDescent="0.25">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ht="12.75" customHeight="1" x14ac:dyDescent="0.25">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ht="12.75" customHeight="1" x14ac:dyDescent="0.25">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ht="12.75" customHeight="1" x14ac:dyDescent="0.25">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ht="12.75" customHeight="1" x14ac:dyDescent="0.25">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ht="12.75" customHeight="1" x14ac:dyDescent="0.25">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ht="12.75" customHeight="1" x14ac:dyDescent="0.25">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ht="12.75" customHeight="1" x14ac:dyDescent="0.25">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ht="12.75" customHeight="1" x14ac:dyDescent="0.25">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ht="12.75" customHeight="1" x14ac:dyDescent="0.25">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ht="12.75" customHeight="1" x14ac:dyDescent="0.25">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ht="12.75" customHeight="1" x14ac:dyDescent="0.25">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ht="12.75" customHeight="1" x14ac:dyDescent="0.25">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ht="12.75" customHeight="1" x14ac:dyDescent="0.25">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ht="12.75" customHeight="1" x14ac:dyDescent="0.25">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ht="12.75" customHeight="1" x14ac:dyDescent="0.25">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ht="12.75" customHeight="1" x14ac:dyDescent="0.25">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ht="12.75" customHeight="1" x14ac:dyDescent="0.25">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ht="12.75" customHeight="1" x14ac:dyDescent="0.25">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ht="12.75" customHeight="1" x14ac:dyDescent="0.25">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ht="12.75" customHeight="1" x14ac:dyDescent="0.25">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ht="12.75" customHeight="1" x14ac:dyDescent="0.25">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ht="12.75" customHeight="1" x14ac:dyDescent="0.25">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ht="12.75" customHeight="1" x14ac:dyDescent="0.25">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ht="12.75" customHeight="1" x14ac:dyDescent="0.25">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ht="12.75" customHeight="1" x14ac:dyDescent="0.25">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ht="12.75" customHeight="1" x14ac:dyDescent="0.25">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ht="12.75" customHeight="1" x14ac:dyDescent="0.25">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ht="12.75" customHeight="1" x14ac:dyDescent="0.25">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ht="12.75" customHeight="1" x14ac:dyDescent="0.25">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ht="12.75" customHeight="1" x14ac:dyDescent="0.25">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ht="12.75" customHeight="1" x14ac:dyDescent="0.25">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ht="12.75" customHeight="1" x14ac:dyDescent="0.25">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ht="12.75" customHeight="1" x14ac:dyDescent="0.25">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ht="12.75" customHeight="1" x14ac:dyDescent="0.25">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ht="12.75" customHeight="1" x14ac:dyDescent="0.25">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ht="12.75" customHeight="1" x14ac:dyDescent="0.25">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ht="12.75" customHeight="1" x14ac:dyDescent="0.25">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ht="12.75" customHeight="1" x14ac:dyDescent="0.25">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ht="12.75" customHeight="1" x14ac:dyDescent="0.25">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ht="12.75" customHeight="1" x14ac:dyDescent="0.25">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ht="12.75" customHeight="1" x14ac:dyDescent="0.25">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ht="12.75" customHeight="1" x14ac:dyDescent="0.25">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ht="12.75" customHeight="1" x14ac:dyDescent="0.25">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ht="12.75" customHeight="1" x14ac:dyDescent="0.25">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ht="12.75" customHeight="1" x14ac:dyDescent="0.25">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ht="12.75" customHeight="1" x14ac:dyDescent="0.25">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ht="12.75" customHeight="1" x14ac:dyDescent="0.25">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ht="12.75" customHeight="1" x14ac:dyDescent="0.25">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ht="12.75" customHeight="1" x14ac:dyDescent="0.25">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ht="12.75" customHeight="1" x14ac:dyDescent="0.25">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ht="12.75" customHeight="1" x14ac:dyDescent="0.25">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ht="12.75" customHeight="1" x14ac:dyDescent="0.25">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ht="12.75" customHeight="1" x14ac:dyDescent="0.25">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ht="12.75" customHeight="1" x14ac:dyDescent="0.25">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ht="12.75" customHeight="1" x14ac:dyDescent="0.25">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ht="12.75" customHeight="1" x14ac:dyDescent="0.25">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ht="12.75" customHeight="1" x14ac:dyDescent="0.25">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ht="12.75" customHeight="1" x14ac:dyDescent="0.25">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ht="12.75" customHeight="1" x14ac:dyDescent="0.25">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ht="12.75" customHeight="1" x14ac:dyDescent="0.25">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ht="12.75" customHeight="1" x14ac:dyDescent="0.25">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ht="12.75" customHeight="1" x14ac:dyDescent="0.25">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ht="12.75" customHeight="1" x14ac:dyDescent="0.25">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ht="12.75" customHeight="1" x14ac:dyDescent="0.25">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ht="12.75" customHeight="1" x14ac:dyDescent="0.25">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ht="12.75" customHeight="1" x14ac:dyDescent="0.25">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ht="12.75" customHeight="1" x14ac:dyDescent="0.25">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ht="12.75" customHeight="1" x14ac:dyDescent="0.25">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ht="12.75" customHeight="1" x14ac:dyDescent="0.25">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ht="12.75" customHeight="1" x14ac:dyDescent="0.25">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ht="12.75" customHeight="1" x14ac:dyDescent="0.25">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ht="12.75" customHeight="1" x14ac:dyDescent="0.25">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ht="12.75" customHeight="1" x14ac:dyDescent="0.25">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ht="12.75" customHeight="1" x14ac:dyDescent="0.25">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ht="12.75" customHeight="1" x14ac:dyDescent="0.25">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ht="12.75" customHeight="1" x14ac:dyDescent="0.25">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ht="12.75" customHeight="1" x14ac:dyDescent="0.25">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ht="12.75" customHeight="1" x14ac:dyDescent="0.25">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ht="12.75" customHeight="1" x14ac:dyDescent="0.25">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ht="12.75" customHeight="1" x14ac:dyDescent="0.25">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ht="12.75" customHeight="1" x14ac:dyDescent="0.25">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ht="12.75" customHeight="1" x14ac:dyDescent="0.25">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ht="12.75" customHeight="1" x14ac:dyDescent="0.25">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ht="12.75" customHeight="1" x14ac:dyDescent="0.25">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ht="12.75" customHeight="1" x14ac:dyDescent="0.25">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ht="12.75" customHeight="1" x14ac:dyDescent="0.25">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ht="12.75" customHeight="1" x14ac:dyDescent="0.25">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ht="12.75" customHeight="1" x14ac:dyDescent="0.25">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ht="12.75" customHeight="1" x14ac:dyDescent="0.25">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ht="12.75" customHeight="1" x14ac:dyDescent="0.25">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ht="12.75" customHeight="1" x14ac:dyDescent="0.25">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ht="12.75" customHeight="1" x14ac:dyDescent="0.25">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ht="12.75" customHeight="1" x14ac:dyDescent="0.25">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ht="12.75" customHeight="1" x14ac:dyDescent="0.25">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ht="12.75" customHeight="1" x14ac:dyDescent="0.25">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ht="12.75" customHeight="1" x14ac:dyDescent="0.25">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ht="12.75" customHeight="1" x14ac:dyDescent="0.25">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ht="12.75" customHeight="1" x14ac:dyDescent="0.25">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ht="12.75" customHeight="1" x14ac:dyDescent="0.25">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ht="12.75" customHeight="1" x14ac:dyDescent="0.25">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ht="12.75" customHeight="1" x14ac:dyDescent="0.25">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ht="12.75" customHeight="1" x14ac:dyDescent="0.25">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ht="12.75" customHeight="1" x14ac:dyDescent="0.25">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ht="12.75" customHeight="1" x14ac:dyDescent="0.25">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ht="12.75" customHeight="1" x14ac:dyDescent="0.25">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ht="12.75" customHeight="1" x14ac:dyDescent="0.25">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ht="12.75" customHeight="1" x14ac:dyDescent="0.25">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ht="12.75" customHeight="1" x14ac:dyDescent="0.25">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ht="12.75" customHeight="1" x14ac:dyDescent="0.25">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ht="12.75" customHeight="1" x14ac:dyDescent="0.25">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ht="12.75" customHeight="1" x14ac:dyDescent="0.25">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ht="12.75" customHeight="1" x14ac:dyDescent="0.25">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ht="12.75" customHeight="1" x14ac:dyDescent="0.25">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ht="12.75" customHeight="1" x14ac:dyDescent="0.25">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ht="12.75" customHeight="1" x14ac:dyDescent="0.25">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ht="12.75" customHeight="1" x14ac:dyDescent="0.25">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ht="12.75" customHeight="1" x14ac:dyDescent="0.25">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ht="12.75" customHeight="1" x14ac:dyDescent="0.25">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ht="12.75" customHeight="1" x14ac:dyDescent="0.25">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ht="12.75" customHeight="1" x14ac:dyDescent="0.25">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ht="12.75" customHeight="1" x14ac:dyDescent="0.25">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ht="12.75" customHeight="1" x14ac:dyDescent="0.25">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ht="12.75" customHeight="1" x14ac:dyDescent="0.25">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ht="12.75" customHeight="1" x14ac:dyDescent="0.25">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ht="12.75" customHeight="1" x14ac:dyDescent="0.25">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ht="12.75" customHeight="1" x14ac:dyDescent="0.25">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ht="12.75" customHeight="1" x14ac:dyDescent="0.25">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ht="12.75" customHeight="1" x14ac:dyDescent="0.25">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ht="12.75" customHeight="1" x14ac:dyDescent="0.25">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ht="12.75" customHeight="1" x14ac:dyDescent="0.25">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ht="12.75" customHeight="1" x14ac:dyDescent="0.25">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ht="12.75" customHeight="1" x14ac:dyDescent="0.25">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ht="12.75" customHeight="1" x14ac:dyDescent="0.25">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ht="12.75" customHeight="1" x14ac:dyDescent="0.25">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ht="12.75" customHeight="1" x14ac:dyDescent="0.25">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ht="12.75" customHeight="1" x14ac:dyDescent="0.25">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ht="12.75" customHeight="1" x14ac:dyDescent="0.25">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ht="12.75" customHeight="1" x14ac:dyDescent="0.25">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ht="12.75" customHeight="1" x14ac:dyDescent="0.25">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ht="12.75" customHeight="1" x14ac:dyDescent="0.25">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ht="12.75" customHeight="1" x14ac:dyDescent="0.25">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ht="12.75" customHeight="1" x14ac:dyDescent="0.25">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ht="12.75" customHeight="1" x14ac:dyDescent="0.25">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ht="12.75" customHeight="1" x14ac:dyDescent="0.25">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ht="12.75" customHeight="1" x14ac:dyDescent="0.25">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ht="12.75" customHeight="1" x14ac:dyDescent="0.25">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ht="12.75" customHeight="1" x14ac:dyDescent="0.25">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ht="12.75" customHeight="1" x14ac:dyDescent="0.25">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ht="12.75" customHeight="1" x14ac:dyDescent="0.25">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ht="12.75" customHeight="1" x14ac:dyDescent="0.25">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ht="12.75" customHeight="1" x14ac:dyDescent="0.25">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ht="12.75" customHeight="1" x14ac:dyDescent="0.25">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ht="12.75" customHeight="1" x14ac:dyDescent="0.25">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ht="12.75" customHeight="1" x14ac:dyDescent="0.25">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ht="12.75" customHeight="1" x14ac:dyDescent="0.25">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ht="12.75" customHeight="1" x14ac:dyDescent="0.25">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ht="12.75" customHeight="1" x14ac:dyDescent="0.25">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ht="12.75" customHeight="1" x14ac:dyDescent="0.25">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ht="12.75" customHeight="1" x14ac:dyDescent="0.25">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ht="12.75" customHeight="1" x14ac:dyDescent="0.25">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ht="12.75" customHeight="1" x14ac:dyDescent="0.25">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ht="12.75" customHeight="1" x14ac:dyDescent="0.25">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ht="12.75" customHeight="1" x14ac:dyDescent="0.25">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ht="12.75" customHeight="1" x14ac:dyDescent="0.25">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ht="12.75" customHeight="1" x14ac:dyDescent="0.25">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ht="12.75" customHeight="1" x14ac:dyDescent="0.25">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ht="12.75" customHeight="1" x14ac:dyDescent="0.25">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ht="12.75" customHeight="1" x14ac:dyDescent="0.25">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ht="12.75" customHeight="1" x14ac:dyDescent="0.25">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ht="12.75" customHeight="1" x14ac:dyDescent="0.25">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ht="12.75" customHeight="1" x14ac:dyDescent="0.25">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ht="12.75" customHeight="1" x14ac:dyDescent="0.25">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ht="12.75" customHeight="1" x14ac:dyDescent="0.25">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ht="12.75" customHeight="1" x14ac:dyDescent="0.25">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ht="12.75" customHeight="1" x14ac:dyDescent="0.25">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ht="12.75" customHeight="1" x14ac:dyDescent="0.25">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ht="12.75" customHeight="1" x14ac:dyDescent="0.25">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ht="12.75" customHeight="1" x14ac:dyDescent="0.25">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ht="12.75" customHeight="1" x14ac:dyDescent="0.25">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ht="12.75" customHeight="1" x14ac:dyDescent="0.25">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ht="12.75" customHeight="1" x14ac:dyDescent="0.25">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ht="12.75" customHeight="1" x14ac:dyDescent="0.25">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ht="12.75" customHeight="1" x14ac:dyDescent="0.25">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ht="12.75" customHeight="1" x14ac:dyDescent="0.25">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ht="12.75" customHeight="1" x14ac:dyDescent="0.25">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ht="12.75" customHeight="1" x14ac:dyDescent="0.25">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ht="12.75" customHeight="1" x14ac:dyDescent="0.25">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ht="12.75" customHeight="1" x14ac:dyDescent="0.25">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ht="12.75" customHeight="1" x14ac:dyDescent="0.25">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ht="12.75" customHeight="1" x14ac:dyDescent="0.25">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ht="12.75" customHeight="1" x14ac:dyDescent="0.25">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ht="12.75" customHeight="1" x14ac:dyDescent="0.25">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ht="12.75" customHeight="1" x14ac:dyDescent="0.25">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ht="12.75" customHeight="1" x14ac:dyDescent="0.25">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ht="12.75" customHeight="1" x14ac:dyDescent="0.25">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ht="12.75" customHeight="1" x14ac:dyDescent="0.25">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ht="12.75" customHeight="1" x14ac:dyDescent="0.25">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ht="12.75" customHeight="1" x14ac:dyDescent="0.25">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ht="12.75" customHeight="1" x14ac:dyDescent="0.25">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ht="12.75" customHeight="1" x14ac:dyDescent="0.25">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ht="12.75" customHeight="1" x14ac:dyDescent="0.25">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ht="12.75" customHeight="1" x14ac:dyDescent="0.25">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ht="12.75" customHeight="1" x14ac:dyDescent="0.25">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ht="12.75" customHeight="1" x14ac:dyDescent="0.25">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ht="12.75" customHeight="1" x14ac:dyDescent="0.25">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ht="12.75" customHeight="1" x14ac:dyDescent="0.25">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ht="12.75" customHeight="1" x14ac:dyDescent="0.25">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ht="12.75" customHeight="1" x14ac:dyDescent="0.25">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ht="12.75" customHeight="1" x14ac:dyDescent="0.25">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ht="12.75" customHeight="1" x14ac:dyDescent="0.25">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ht="12.75" customHeight="1" x14ac:dyDescent="0.25">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ht="12.75" customHeight="1" x14ac:dyDescent="0.25">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ht="12.75" customHeight="1" x14ac:dyDescent="0.25">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ht="12.75" customHeight="1" x14ac:dyDescent="0.25">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ht="12.75" customHeight="1" x14ac:dyDescent="0.25">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ht="12.75" customHeight="1" x14ac:dyDescent="0.25">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ht="12.75" customHeight="1" x14ac:dyDescent="0.25">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ht="12.75" customHeight="1" x14ac:dyDescent="0.25">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ht="12.75" customHeight="1" x14ac:dyDescent="0.25">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ht="12.75" customHeight="1" x14ac:dyDescent="0.25">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ht="12.75" customHeight="1" x14ac:dyDescent="0.25">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ht="12.75" customHeight="1" x14ac:dyDescent="0.25">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ht="12.75" customHeight="1" x14ac:dyDescent="0.25">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ht="12.75" customHeight="1" x14ac:dyDescent="0.25">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ht="12.75" customHeight="1" x14ac:dyDescent="0.25">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ht="12.75" customHeight="1" x14ac:dyDescent="0.25">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ht="12.75" customHeight="1" x14ac:dyDescent="0.25">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ht="12.75" customHeight="1" x14ac:dyDescent="0.25">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ht="12.75" customHeight="1" x14ac:dyDescent="0.25">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ht="12.75" customHeight="1" x14ac:dyDescent="0.25">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ht="12.75" customHeight="1" x14ac:dyDescent="0.25">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ht="12.75" customHeight="1" x14ac:dyDescent="0.25">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ht="12.75" customHeight="1" x14ac:dyDescent="0.25">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ht="12.75" customHeight="1" x14ac:dyDescent="0.25">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ht="12.75" customHeight="1" x14ac:dyDescent="0.25">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ht="12.75" customHeight="1" x14ac:dyDescent="0.25">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ht="12.75" customHeight="1" x14ac:dyDescent="0.25">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ht="12.75" customHeight="1" x14ac:dyDescent="0.25">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ht="12.75" customHeight="1" x14ac:dyDescent="0.25">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ht="12.75" customHeight="1" x14ac:dyDescent="0.25">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ht="12.75" customHeight="1" x14ac:dyDescent="0.25">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ht="12.75" customHeight="1" x14ac:dyDescent="0.25">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ht="12.75" customHeight="1" x14ac:dyDescent="0.25">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ht="12.75" customHeight="1" x14ac:dyDescent="0.25">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ht="12.75" customHeight="1" x14ac:dyDescent="0.25">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ht="12.75" customHeight="1" x14ac:dyDescent="0.25">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ht="12.75" customHeight="1" x14ac:dyDescent="0.25">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ht="12.75" customHeight="1" x14ac:dyDescent="0.25">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ht="12.75" customHeight="1" x14ac:dyDescent="0.25">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ht="12.75" customHeight="1" x14ac:dyDescent="0.25">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ht="12.75" customHeight="1" x14ac:dyDescent="0.25">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ht="12.75" customHeight="1" x14ac:dyDescent="0.25">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ht="12.75" customHeight="1" x14ac:dyDescent="0.25">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ht="12.75" customHeight="1" x14ac:dyDescent="0.25">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ht="12.75" customHeight="1" x14ac:dyDescent="0.25">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ht="12.75" customHeight="1" x14ac:dyDescent="0.25">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ht="12.75" customHeight="1" x14ac:dyDescent="0.25">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ht="12.75" customHeight="1" x14ac:dyDescent="0.25">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ht="12.75" customHeight="1" x14ac:dyDescent="0.25">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ht="12.75" customHeight="1" x14ac:dyDescent="0.25">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ht="12.75" customHeight="1" x14ac:dyDescent="0.25">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ht="12.75" customHeight="1" x14ac:dyDescent="0.25">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ht="12.75" customHeight="1" x14ac:dyDescent="0.25">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ht="12.75" customHeight="1" x14ac:dyDescent="0.25">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ht="12.75" customHeight="1" x14ac:dyDescent="0.25">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ht="12.75" customHeight="1" x14ac:dyDescent="0.25">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ht="12.75" customHeight="1" x14ac:dyDescent="0.25">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ht="12.75" customHeight="1" x14ac:dyDescent="0.25">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ht="12.75" customHeight="1" x14ac:dyDescent="0.25">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ht="12.75" customHeight="1" x14ac:dyDescent="0.25">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ht="12.75" customHeight="1" x14ac:dyDescent="0.25">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ht="12.75" customHeight="1" x14ac:dyDescent="0.25">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ht="12.75" customHeight="1" x14ac:dyDescent="0.25">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ht="12.75" customHeight="1" x14ac:dyDescent="0.25">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ht="12.75" customHeight="1" x14ac:dyDescent="0.25">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ht="12.75" customHeight="1" x14ac:dyDescent="0.25">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ht="12.75" customHeight="1" x14ac:dyDescent="0.25">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ht="12.75" customHeight="1" x14ac:dyDescent="0.25">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ht="12.75" customHeight="1" x14ac:dyDescent="0.25">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ht="12.75" customHeight="1" x14ac:dyDescent="0.25">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ht="12.75" customHeight="1" x14ac:dyDescent="0.25">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ht="12.75" customHeight="1" x14ac:dyDescent="0.25">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ht="12.75" customHeight="1" x14ac:dyDescent="0.25">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ht="12.75" customHeight="1" x14ac:dyDescent="0.25">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ht="12.75" customHeight="1" x14ac:dyDescent="0.25">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ht="12.75" customHeight="1" x14ac:dyDescent="0.25">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ht="12.75" customHeight="1" x14ac:dyDescent="0.25">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ht="12.75" customHeight="1" x14ac:dyDescent="0.25">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ht="12.75" customHeight="1" x14ac:dyDescent="0.25">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ht="12.75" customHeight="1" x14ac:dyDescent="0.25">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ht="12.75" customHeight="1" x14ac:dyDescent="0.25">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ht="12.75" customHeight="1" x14ac:dyDescent="0.25">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ht="12.75" customHeight="1" x14ac:dyDescent="0.25">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ht="12.75" customHeight="1" x14ac:dyDescent="0.25">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ht="12.75" customHeight="1" x14ac:dyDescent="0.25">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ht="12.75" customHeight="1" x14ac:dyDescent="0.25">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ht="12.75" customHeight="1" x14ac:dyDescent="0.25">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ht="12.75" customHeight="1" x14ac:dyDescent="0.25">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ht="12.75" customHeight="1" x14ac:dyDescent="0.25">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ht="12.75" customHeight="1" x14ac:dyDescent="0.25">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ht="12.75" customHeight="1" x14ac:dyDescent="0.25">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ht="12.75" customHeight="1" x14ac:dyDescent="0.25">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ht="12.75" customHeight="1" x14ac:dyDescent="0.25">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ht="12.75" customHeight="1" x14ac:dyDescent="0.25">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ht="12.75" customHeight="1" x14ac:dyDescent="0.25">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ht="12.75" customHeight="1" x14ac:dyDescent="0.25">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ht="12.75" customHeight="1" x14ac:dyDescent="0.25">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ht="12.75" customHeight="1" x14ac:dyDescent="0.25">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ht="12.75" customHeight="1" x14ac:dyDescent="0.25">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ht="12.75" customHeight="1" x14ac:dyDescent="0.25">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ht="12.75" customHeight="1" x14ac:dyDescent="0.25">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ht="12.75" customHeight="1" x14ac:dyDescent="0.25">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ht="12.75" customHeight="1" x14ac:dyDescent="0.25">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ht="12.75" customHeight="1" x14ac:dyDescent="0.25">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ht="12.75" customHeight="1" x14ac:dyDescent="0.25">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ht="12.75" customHeight="1" x14ac:dyDescent="0.25">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ht="12.75" customHeight="1" x14ac:dyDescent="0.25">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ht="12.75" customHeight="1" x14ac:dyDescent="0.25">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ht="12.75" customHeight="1" x14ac:dyDescent="0.25">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ht="12.75" customHeight="1" x14ac:dyDescent="0.25">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ht="12.75" customHeight="1" x14ac:dyDescent="0.25">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ht="12.75" customHeight="1" x14ac:dyDescent="0.25">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ht="12.75" customHeight="1" x14ac:dyDescent="0.25">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ht="12.75" customHeight="1" x14ac:dyDescent="0.25">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ht="12.75" customHeight="1" x14ac:dyDescent="0.25">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ht="12.75" customHeight="1" x14ac:dyDescent="0.25">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ht="12.75" customHeight="1" x14ac:dyDescent="0.25">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ht="12.75" customHeight="1" x14ac:dyDescent="0.25">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ht="12.75" customHeight="1" x14ac:dyDescent="0.25">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ht="12.75" customHeight="1" x14ac:dyDescent="0.25">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ht="12.75" customHeight="1" x14ac:dyDescent="0.25">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ht="12.75" customHeight="1" x14ac:dyDescent="0.25">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ht="12.75" customHeight="1" x14ac:dyDescent="0.25">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ht="12.75" customHeight="1" x14ac:dyDescent="0.25">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ht="12.75" customHeight="1" x14ac:dyDescent="0.25">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ht="12.75" customHeight="1" x14ac:dyDescent="0.25">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ht="12.75" customHeight="1" x14ac:dyDescent="0.25">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ht="12.75" customHeight="1" x14ac:dyDescent="0.25">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ht="12.75" customHeight="1" x14ac:dyDescent="0.25">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ht="12.75" customHeight="1" x14ac:dyDescent="0.25">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ht="12.75" customHeight="1" x14ac:dyDescent="0.25">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ht="12.75" customHeight="1" x14ac:dyDescent="0.25">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ht="12.75" customHeight="1" x14ac:dyDescent="0.25">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ht="12.75" customHeight="1" x14ac:dyDescent="0.25">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ht="12.75" customHeight="1" x14ac:dyDescent="0.25">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ht="12.75" customHeight="1" x14ac:dyDescent="0.25">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ht="12.75" customHeight="1" x14ac:dyDescent="0.25">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ht="12.75" customHeight="1" x14ac:dyDescent="0.25">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ht="12.75" customHeight="1" x14ac:dyDescent="0.25">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ht="12.75" customHeight="1" x14ac:dyDescent="0.25">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ht="12.75" customHeight="1" x14ac:dyDescent="0.25">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ht="12.75" customHeight="1" x14ac:dyDescent="0.25">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ht="12.75" customHeight="1" x14ac:dyDescent="0.25">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ht="12.75" customHeight="1" x14ac:dyDescent="0.25">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ht="12.75" customHeight="1" x14ac:dyDescent="0.25">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ht="12.75" customHeight="1" x14ac:dyDescent="0.25">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ht="12.75" customHeight="1" x14ac:dyDescent="0.25">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ht="12.75" customHeight="1" x14ac:dyDescent="0.25">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ht="12.75" customHeight="1" x14ac:dyDescent="0.25">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ht="12.75" customHeight="1" x14ac:dyDescent="0.25">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ht="12.75" customHeight="1" x14ac:dyDescent="0.25">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ht="12.75" customHeight="1" x14ac:dyDescent="0.25">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ht="12.75" customHeight="1" x14ac:dyDescent="0.25">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ht="12.75" customHeight="1" x14ac:dyDescent="0.25">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ht="12.75" customHeight="1" x14ac:dyDescent="0.25">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ht="12.75" customHeight="1" x14ac:dyDescent="0.25">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ht="12.75" customHeight="1" x14ac:dyDescent="0.25">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ht="12.75" customHeight="1" x14ac:dyDescent="0.25">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ht="12.75" customHeight="1" x14ac:dyDescent="0.25">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ht="12.75" customHeight="1" x14ac:dyDescent="0.25">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ht="12.75" customHeight="1" x14ac:dyDescent="0.25">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ht="12.75" customHeight="1" x14ac:dyDescent="0.25">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ht="12.75" customHeight="1" x14ac:dyDescent="0.25">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ht="12.75" customHeight="1" x14ac:dyDescent="0.25">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ht="12.75" customHeight="1" x14ac:dyDescent="0.25">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ht="12.75" customHeight="1" x14ac:dyDescent="0.25">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ht="12.75" customHeight="1" x14ac:dyDescent="0.25">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ht="12.75" customHeight="1" x14ac:dyDescent="0.25">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ht="12.75" customHeight="1" x14ac:dyDescent="0.25">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ht="12.75" customHeight="1" x14ac:dyDescent="0.25">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ht="12.75" customHeight="1" x14ac:dyDescent="0.25">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ht="12.75" customHeight="1" x14ac:dyDescent="0.25">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ht="12.75" customHeight="1" x14ac:dyDescent="0.25">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ht="12.75" customHeight="1" x14ac:dyDescent="0.25">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ht="12.75" customHeight="1" x14ac:dyDescent="0.25">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ht="12.75" customHeight="1" x14ac:dyDescent="0.25">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ht="12.75" customHeight="1" x14ac:dyDescent="0.25">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ht="12.75" customHeight="1" x14ac:dyDescent="0.25">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ht="12.75" customHeight="1" x14ac:dyDescent="0.25">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ht="12.75" customHeight="1" x14ac:dyDescent="0.25">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ht="12.75" customHeight="1" x14ac:dyDescent="0.25">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ht="12.75" customHeight="1" x14ac:dyDescent="0.25">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ht="12.75" customHeight="1" x14ac:dyDescent="0.25">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ht="12.75" customHeight="1" x14ac:dyDescent="0.25">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ht="12.75" customHeight="1" x14ac:dyDescent="0.25">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ht="12.75" customHeight="1" x14ac:dyDescent="0.25">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ht="12.75" customHeight="1" x14ac:dyDescent="0.25">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ht="12.75" customHeight="1" x14ac:dyDescent="0.25">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ht="12.75" customHeight="1" x14ac:dyDescent="0.25">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ht="12.75" customHeight="1" x14ac:dyDescent="0.25">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ht="12.75" customHeight="1" x14ac:dyDescent="0.25">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ht="12.75" customHeight="1" x14ac:dyDescent="0.25">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ht="12.75" customHeight="1" x14ac:dyDescent="0.25">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ht="12.75" customHeight="1" x14ac:dyDescent="0.25">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ht="12.75" customHeight="1" x14ac:dyDescent="0.25">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ht="12.75" customHeight="1" x14ac:dyDescent="0.25">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ht="12.75" customHeight="1" x14ac:dyDescent="0.25">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ht="12.75" customHeight="1" x14ac:dyDescent="0.25">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ht="12.75" customHeight="1" x14ac:dyDescent="0.25">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ht="12.75" customHeight="1" x14ac:dyDescent="0.25">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ht="12.75" customHeight="1" x14ac:dyDescent="0.25">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ht="12.75" customHeight="1" x14ac:dyDescent="0.25">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ht="12.75" customHeight="1" x14ac:dyDescent="0.25">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ht="12.75" customHeight="1" x14ac:dyDescent="0.25">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ht="12.75" customHeight="1" x14ac:dyDescent="0.25">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ht="12.75" customHeight="1" x14ac:dyDescent="0.25">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ht="12.75" customHeight="1" x14ac:dyDescent="0.25">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ht="12.75" customHeight="1" x14ac:dyDescent="0.25">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ht="12.75" customHeight="1" x14ac:dyDescent="0.25">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ht="12.75" customHeight="1" x14ac:dyDescent="0.25">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ht="12.75" customHeight="1" x14ac:dyDescent="0.25">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ht="12.75" customHeight="1" x14ac:dyDescent="0.25">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ht="12.75" customHeight="1" x14ac:dyDescent="0.25">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ht="12.75" customHeight="1" x14ac:dyDescent="0.25">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ht="12.75" customHeight="1" x14ac:dyDescent="0.25">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ht="12.75" customHeight="1" x14ac:dyDescent="0.25">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ht="12.75" customHeight="1" x14ac:dyDescent="0.25">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ht="12.75" customHeight="1" x14ac:dyDescent="0.25">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ht="12.75" customHeight="1" x14ac:dyDescent="0.25">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ht="12.75" customHeight="1" x14ac:dyDescent="0.25">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ht="12.75" customHeight="1" x14ac:dyDescent="0.25">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ht="12.75" customHeight="1" x14ac:dyDescent="0.25">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ht="12.75" customHeight="1" x14ac:dyDescent="0.25">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ht="12.75" customHeight="1" x14ac:dyDescent="0.25">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ht="12.75" customHeight="1" x14ac:dyDescent="0.25">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ht="12.75" customHeight="1" x14ac:dyDescent="0.25">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ht="12.75" customHeight="1" x14ac:dyDescent="0.25">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ht="12.75" customHeight="1" x14ac:dyDescent="0.25">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ht="12.75" customHeight="1" x14ac:dyDescent="0.25">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ht="12.75" customHeight="1" x14ac:dyDescent="0.25">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ht="12.75" customHeight="1" x14ac:dyDescent="0.25">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ht="12.75" customHeight="1" x14ac:dyDescent="0.25">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ht="12.75" customHeight="1" x14ac:dyDescent="0.25">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ht="12.75" customHeight="1" x14ac:dyDescent="0.25">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ht="12.75" customHeight="1" x14ac:dyDescent="0.25">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ht="12.75" customHeight="1" x14ac:dyDescent="0.25">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ht="12.75" customHeight="1" x14ac:dyDescent="0.25">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ht="12.75" customHeight="1" x14ac:dyDescent="0.25">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ht="12.75" customHeight="1" x14ac:dyDescent="0.25">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ht="12.75" customHeight="1" x14ac:dyDescent="0.25">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ht="12.75" customHeight="1" x14ac:dyDescent="0.25">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ht="12.75" customHeight="1" x14ac:dyDescent="0.25">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ht="12.75" customHeight="1" x14ac:dyDescent="0.25">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ht="12.75" customHeight="1" x14ac:dyDescent="0.25">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ht="12.75" customHeight="1" x14ac:dyDescent="0.25">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ht="12.75" customHeight="1" x14ac:dyDescent="0.25">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ht="12.75" customHeight="1" x14ac:dyDescent="0.25">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ht="12.75" customHeight="1" x14ac:dyDescent="0.25">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ht="12.75" customHeight="1" x14ac:dyDescent="0.25">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ht="12.75" customHeight="1" x14ac:dyDescent="0.25">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ht="12.75" customHeight="1" x14ac:dyDescent="0.25">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ht="12.75" customHeight="1" x14ac:dyDescent="0.25">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ht="12.75" customHeight="1" x14ac:dyDescent="0.25">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ht="12.75" customHeight="1" x14ac:dyDescent="0.25">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ht="12.75" customHeight="1" x14ac:dyDescent="0.25">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ht="12.75" customHeight="1" x14ac:dyDescent="0.25">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ht="12.75" customHeight="1" x14ac:dyDescent="0.25">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ht="12.75" customHeight="1" x14ac:dyDescent="0.25">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ht="12.75" customHeight="1" x14ac:dyDescent="0.25">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ht="12.75" customHeight="1" x14ac:dyDescent="0.25">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ht="12.75" customHeight="1" x14ac:dyDescent="0.25">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ht="12.75" customHeight="1" x14ac:dyDescent="0.25">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ht="12.75" customHeight="1" x14ac:dyDescent="0.25">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ht="12.75" customHeight="1" x14ac:dyDescent="0.25">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ht="12.75" customHeight="1" x14ac:dyDescent="0.25">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ht="12.75" customHeight="1" x14ac:dyDescent="0.25">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ht="12.75" customHeight="1" x14ac:dyDescent="0.25">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ht="12.75" customHeight="1" x14ac:dyDescent="0.25">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ht="12.75" customHeight="1" x14ac:dyDescent="0.25">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ht="12.75" customHeight="1" x14ac:dyDescent="0.25">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ht="12.75" customHeight="1" x14ac:dyDescent="0.25">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ht="12.75" customHeight="1" x14ac:dyDescent="0.25">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ht="12.75" customHeight="1" x14ac:dyDescent="0.25">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ht="12.75" customHeight="1" x14ac:dyDescent="0.25">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ht="12.75" customHeight="1" x14ac:dyDescent="0.25">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ht="12.75" customHeight="1" x14ac:dyDescent="0.25">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ht="12.75" customHeight="1" x14ac:dyDescent="0.25">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ht="12.75" customHeight="1" x14ac:dyDescent="0.25">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ht="12.75" customHeight="1" x14ac:dyDescent="0.25">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ht="12.75" customHeight="1" x14ac:dyDescent="0.25">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ht="12.75" customHeight="1" x14ac:dyDescent="0.25">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ht="12.75" customHeight="1" x14ac:dyDescent="0.25">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ht="12.75" customHeight="1" x14ac:dyDescent="0.25">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ht="12.75" customHeight="1" x14ac:dyDescent="0.25">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ht="12.75" customHeight="1" x14ac:dyDescent="0.25">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ht="12.75" customHeight="1" x14ac:dyDescent="0.25">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ht="12.75" customHeight="1" x14ac:dyDescent="0.25">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ht="12.75" customHeight="1" x14ac:dyDescent="0.25">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ht="12.75" customHeight="1" x14ac:dyDescent="0.25">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ht="12.75" customHeight="1" x14ac:dyDescent="0.25">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ht="12.75" customHeight="1" x14ac:dyDescent="0.25">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ht="12.75" customHeight="1" x14ac:dyDescent="0.25">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ht="12.75" customHeight="1" x14ac:dyDescent="0.25">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ht="12.75" customHeight="1" x14ac:dyDescent="0.25">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ht="12.75" customHeight="1" x14ac:dyDescent="0.25">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ht="12.75" customHeight="1" x14ac:dyDescent="0.25">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ht="12.75" customHeight="1" x14ac:dyDescent="0.25">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ht="12.75" customHeight="1" x14ac:dyDescent="0.25">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ht="12.75" customHeight="1" x14ac:dyDescent="0.25">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ht="12.75" customHeight="1" x14ac:dyDescent="0.25">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ht="12.75" customHeight="1" x14ac:dyDescent="0.25">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ht="12.75" customHeight="1" x14ac:dyDescent="0.25">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ht="12.75" customHeight="1" x14ac:dyDescent="0.25">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ht="12.75" customHeight="1" x14ac:dyDescent="0.25">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ht="12.75" customHeight="1" x14ac:dyDescent="0.25">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ht="12.75" customHeight="1" x14ac:dyDescent="0.25">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ht="12.75" customHeight="1" x14ac:dyDescent="0.25">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ht="12.75" customHeight="1" x14ac:dyDescent="0.25">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ht="12.75" customHeight="1" x14ac:dyDescent="0.25">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ht="12.75" customHeight="1" x14ac:dyDescent="0.25">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ht="12.75" customHeight="1" x14ac:dyDescent="0.25">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ht="12.75" customHeight="1" x14ac:dyDescent="0.25">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ht="12.75" customHeight="1" x14ac:dyDescent="0.25">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ht="12.75" customHeight="1" x14ac:dyDescent="0.25">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ht="12.75" customHeight="1" x14ac:dyDescent="0.25">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ht="12.75" customHeight="1" x14ac:dyDescent="0.25">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ht="12.75" customHeight="1" x14ac:dyDescent="0.25">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ht="12.75" customHeight="1" x14ac:dyDescent="0.25">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ht="12.75" customHeight="1" x14ac:dyDescent="0.25">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ht="12.75" customHeight="1" x14ac:dyDescent="0.25">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ht="12.75" customHeight="1" x14ac:dyDescent="0.25">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ht="12.75" customHeight="1" x14ac:dyDescent="0.25">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ht="12.75" customHeight="1" x14ac:dyDescent="0.25">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ht="12.75" customHeight="1" x14ac:dyDescent="0.25">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ht="12.75" customHeight="1" x14ac:dyDescent="0.25">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ht="12.75" customHeight="1" x14ac:dyDescent="0.25">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ht="12.75" customHeight="1" x14ac:dyDescent="0.25">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ht="12.75" customHeight="1" x14ac:dyDescent="0.25">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ht="12.75" customHeight="1" x14ac:dyDescent="0.25">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ht="12.75" customHeight="1" x14ac:dyDescent="0.25">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ht="12.75" customHeight="1" x14ac:dyDescent="0.25">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ht="12.75" customHeight="1" x14ac:dyDescent="0.25">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ht="12.75" customHeight="1" x14ac:dyDescent="0.25">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ht="12.75" customHeight="1" x14ac:dyDescent="0.25">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ht="12.75" customHeight="1" x14ac:dyDescent="0.25">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ht="12.75" customHeight="1" x14ac:dyDescent="0.25">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ht="12.75" customHeight="1" x14ac:dyDescent="0.25">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ht="12.75" customHeight="1" x14ac:dyDescent="0.25">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ht="12.75" customHeight="1" x14ac:dyDescent="0.25">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ht="12.75" customHeight="1" x14ac:dyDescent="0.25">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ht="12.75" customHeight="1" x14ac:dyDescent="0.25">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ht="12.75" customHeight="1" x14ac:dyDescent="0.25">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ht="12.75" customHeight="1" x14ac:dyDescent="0.25">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ht="12.75" customHeight="1" x14ac:dyDescent="0.25">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ht="12.75" customHeight="1" x14ac:dyDescent="0.25">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ht="12.75" customHeight="1" x14ac:dyDescent="0.25">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ht="12.75" customHeight="1" x14ac:dyDescent="0.25">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ht="12.75" customHeight="1" x14ac:dyDescent="0.25">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ht="12.75" customHeight="1" x14ac:dyDescent="0.25">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ht="12.75" customHeight="1" x14ac:dyDescent="0.25">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ht="12.75" customHeight="1" x14ac:dyDescent="0.25">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ht="12.75" customHeight="1" x14ac:dyDescent="0.25">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ht="12.75" customHeight="1" x14ac:dyDescent="0.25">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ht="12.75" customHeight="1" x14ac:dyDescent="0.25">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ht="12.75" customHeight="1" x14ac:dyDescent="0.25">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ht="12.75" customHeight="1" x14ac:dyDescent="0.25">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ht="12.75" customHeight="1" x14ac:dyDescent="0.25">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ht="12.75" customHeight="1" x14ac:dyDescent="0.25">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ht="12.75" customHeight="1" x14ac:dyDescent="0.25">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ht="12.75" customHeight="1" x14ac:dyDescent="0.25">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ht="12.75" customHeight="1" x14ac:dyDescent="0.25">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ht="12.75" customHeight="1" x14ac:dyDescent="0.25">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ht="12.75" customHeight="1" x14ac:dyDescent="0.25">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ht="12.75" customHeight="1" x14ac:dyDescent="0.25">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ht="12.75" customHeight="1" x14ac:dyDescent="0.25">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ht="12.75" customHeight="1" x14ac:dyDescent="0.25">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ht="12.75" customHeight="1" x14ac:dyDescent="0.25">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ht="12.75" customHeight="1" x14ac:dyDescent="0.25">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ht="12.75" customHeight="1" x14ac:dyDescent="0.25">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ht="12.75" customHeight="1" x14ac:dyDescent="0.25">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ht="12.75" customHeight="1" x14ac:dyDescent="0.25">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ht="12.75" customHeight="1" x14ac:dyDescent="0.25">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ht="12.75" customHeight="1" x14ac:dyDescent="0.25">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ht="12.75" customHeight="1" x14ac:dyDescent="0.25">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ht="12.75" customHeight="1" x14ac:dyDescent="0.25">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ht="12.75" customHeight="1" x14ac:dyDescent="0.25">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ht="12.75" customHeight="1" x14ac:dyDescent="0.25">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ht="12.75" customHeight="1" x14ac:dyDescent="0.25">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ht="12.75" customHeight="1" x14ac:dyDescent="0.25">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ht="12.75" customHeight="1" x14ac:dyDescent="0.25">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ht="12.75" customHeight="1" x14ac:dyDescent="0.25">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ht="12.75" customHeight="1" x14ac:dyDescent="0.25">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ht="12.75" customHeight="1" x14ac:dyDescent="0.25">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spans="1:26" ht="12.75" customHeight="1" x14ac:dyDescent="0.25">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spans="1:26" ht="12.75" customHeight="1" x14ac:dyDescent="0.25">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spans="1:26" ht="12.75" customHeight="1" x14ac:dyDescent="0.25">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spans="1:26" ht="12.75" customHeight="1" x14ac:dyDescent="0.25">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spans="1:26" ht="12.75" customHeight="1" x14ac:dyDescent="0.25">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spans="1:26" ht="12.75" customHeight="1" x14ac:dyDescent="0.25">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spans="1:26" ht="12.75" customHeight="1" x14ac:dyDescent="0.25">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spans="1:26" ht="12.75" customHeight="1" x14ac:dyDescent="0.25">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spans="1:26" ht="12.75" customHeight="1" x14ac:dyDescent="0.25">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spans="1:26" ht="12.75" customHeight="1" x14ac:dyDescent="0.25">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spans="1:26" ht="12.75" customHeight="1" x14ac:dyDescent="0.25">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spans="1:26" ht="12.75" customHeight="1" x14ac:dyDescent="0.25">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spans="1:26" ht="12.75" customHeight="1" x14ac:dyDescent="0.25">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spans="1:26" ht="12.75" customHeight="1" x14ac:dyDescent="0.25">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sheetData>
  <mergeCells count="1">
    <mergeCell ref="A2:O2"/>
  </mergeCells>
  <pageMargins left="0.15748031496062992" right="0.15748031496062992" top="0.31496062992125984" bottom="0.47244094488188981" header="0" footer="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14.42578125" defaultRowHeight="15" customHeight="1" x14ac:dyDescent="0.25"/>
  <cols>
    <col min="1" max="1" width="40.42578125" customWidth="1"/>
    <col min="2" max="12" width="15.140625" customWidth="1"/>
    <col min="13" max="26" width="8.7109375" customWidth="1"/>
  </cols>
  <sheetData>
    <row r="1" spans="1:26" ht="12.75" customHeight="1"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c r="Z1" s="101"/>
    </row>
    <row r="2" spans="1:26" ht="12.75" customHeight="1" x14ac:dyDescent="0.25">
      <c r="A2" s="256" t="s">
        <v>322</v>
      </c>
      <c r="B2" s="257"/>
      <c r="C2" s="257"/>
      <c r="D2" s="257"/>
      <c r="E2" s="257"/>
      <c r="F2" s="257"/>
      <c r="G2" s="257"/>
      <c r="H2" s="257"/>
      <c r="I2" s="257"/>
      <c r="J2" s="257"/>
      <c r="K2" s="101"/>
      <c r="L2" s="101"/>
      <c r="M2" s="101"/>
      <c r="N2" s="101"/>
      <c r="O2" s="101"/>
      <c r="P2" s="101"/>
      <c r="Q2" s="101"/>
      <c r="R2" s="101"/>
      <c r="S2" s="101"/>
      <c r="T2" s="101"/>
      <c r="U2" s="101"/>
      <c r="V2" s="101"/>
      <c r="W2" s="101"/>
      <c r="X2" s="101"/>
      <c r="Y2" s="101"/>
      <c r="Z2" s="101"/>
    </row>
    <row r="3" spans="1:26" ht="12.75" customHeight="1" x14ac:dyDescent="0.25">
      <c r="A3" s="102"/>
      <c r="B3" s="103" t="s">
        <v>290</v>
      </c>
      <c r="C3" s="103" t="s">
        <v>291</v>
      </c>
      <c r="D3" s="103" t="s">
        <v>292</v>
      </c>
      <c r="E3" s="103" t="s">
        <v>293</v>
      </c>
      <c r="F3" s="103" t="s">
        <v>294</v>
      </c>
      <c r="G3" s="103" t="s">
        <v>295</v>
      </c>
      <c r="H3" s="103" t="s">
        <v>296</v>
      </c>
      <c r="I3" s="103" t="s">
        <v>297</v>
      </c>
      <c r="J3" s="103" t="s">
        <v>298</v>
      </c>
      <c r="K3" s="103" t="s">
        <v>299</v>
      </c>
      <c r="L3" s="104" t="s">
        <v>300</v>
      </c>
      <c r="M3" s="101"/>
      <c r="N3" s="101"/>
      <c r="O3" s="101"/>
      <c r="P3" s="101"/>
      <c r="Q3" s="101"/>
      <c r="R3" s="101"/>
      <c r="S3" s="101"/>
      <c r="T3" s="101"/>
      <c r="U3" s="101"/>
      <c r="V3" s="101"/>
      <c r="W3" s="101"/>
      <c r="X3" s="101"/>
      <c r="Y3" s="101"/>
      <c r="Z3" s="101"/>
    </row>
    <row r="4" spans="1:26" ht="12.75" customHeight="1" x14ac:dyDescent="0.25">
      <c r="A4" s="134"/>
      <c r="B4" s="135"/>
      <c r="C4" s="135"/>
      <c r="D4" s="135"/>
      <c r="E4" s="135"/>
      <c r="F4" s="135"/>
      <c r="G4" s="135"/>
      <c r="H4" s="135"/>
      <c r="I4" s="135"/>
      <c r="J4" s="136"/>
      <c r="K4" s="136"/>
      <c r="L4" s="137"/>
      <c r="M4" s="101"/>
      <c r="N4" s="101"/>
      <c r="O4" s="101"/>
      <c r="P4" s="101"/>
      <c r="Q4" s="101"/>
      <c r="R4" s="101"/>
      <c r="S4" s="101"/>
      <c r="T4" s="101"/>
      <c r="U4" s="101"/>
      <c r="V4" s="101"/>
      <c r="W4" s="101"/>
      <c r="X4" s="101"/>
      <c r="Y4" s="101"/>
      <c r="Z4" s="101"/>
    </row>
    <row r="5" spans="1:26" ht="12.75" customHeight="1" x14ac:dyDescent="0.25">
      <c r="A5" s="109" t="s">
        <v>301</v>
      </c>
      <c r="B5" s="110">
        <v>142287</v>
      </c>
      <c r="C5" s="110">
        <v>1937441</v>
      </c>
      <c r="D5" s="110">
        <v>0</v>
      </c>
      <c r="E5" s="110">
        <v>2134308</v>
      </c>
      <c r="F5" s="110">
        <v>0</v>
      </c>
      <c r="G5" s="110">
        <v>3220938</v>
      </c>
      <c r="H5" s="110">
        <v>4268616</v>
      </c>
      <c r="I5" s="110">
        <v>5000000</v>
      </c>
      <c r="J5" s="110">
        <v>4340499</v>
      </c>
      <c r="K5" s="110">
        <v>15587272</v>
      </c>
      <c r="L5" s="111">
        <v>14272179</v>
      </c>
      <c r="M5" s="101"/>
      <c r="N5" s="101"/>
      <c r="O5" s="101"/>
      <c r="P5" s="101"/>
      <c r="Q5" s="101"/>
      <c r="R5" s="101"/>
      <c r="S5" s="101"/>
      <c r="T5" s="101"/>
      <c r="U5" s="101"/>
      <c r="V5" s="101"/>
      <c r="W5" s="101"/>
      <c r="X5" s="101"/>
      <c r="Y5" s="101"/>
      <c r="Z5" s="101"/>
    </row>
    <row r="6" spans="1:26" ht="12.75" customHeight="1" x14ac:dyDescent="0.25">
      <c r="A6" s="138" t="s">
        <v>323</v>
      </c>
      <c r="B6" s="139">
        <v>142287</v>
      </c>
      <c r="C6" s="139"/>
      <c r="D6" s="139"/>
      <c r="E6" s="139">
        <f>930228/0.702804</f>
        <v>1323595.1986613623</v>
      </c>
      <c r="F6" s="139"/>
      <c r="G6" s="140">
        <f>1074409</f>
        <v>1074409</v>
      </c>
      <c r="H6" s="139">
        <f>1407770</f>
        <v>1407770</v>
      </c>
      <c r="I6" s="139">
        <v>1386127</v>
      </c>
      <c r="J6" s="139">
        <v>3778959</v>
      </c>
      <c r="K6" s="139">
        <f>1331966</f>
        <v>1331966</v>
      </c>
      <c r="L6" s="141"/>
      <c r="M6" s="101"/>
      <c r="N6" s="101"/>
      <c r="O6" s="101"/>
      <c r="P6" s="101"/>
      <c r="Q6" s="101"/>
      <c r="R6" s="101"/>
      <c r="S6" s="101"/>
      <c r="T6" s="101"/>
      <c r="U6" s="101"/>
      <c r="V6" s="101"/>
      <c r="W6" s="101"/>
      <c r="X6" s="101"/>
      <c r="Y6" s="101"/>
      <c r="Z6" s="101"/>
    </row>
    <row r="7" spans="1:26" ht="12.75" customHeight="1" x14ac:dyDescent="0.25">
      <c r="A7" s="142" t="s">
        <v>324</v>
      </c>
      <c r="B7" s="140"/>
      <c r="C7" s="140"/>
      <c r="D7" s="140"/>
      <c r="E7" s="140"/>
      <c r="F7" s="140"/>
      <c r="G7" s="140">
        <v>2146529</v>
      </c>
      <c r="H7" s="140"/>
      <c r="I7" s="140"/>
      <c r="J7" s="143"/>
      <c r="K7" s="143"/>
      <c r="L7" s="144"/>
      <c r="M7" s="101"/>
      <c r="N7" s="101"/>
      <c r="O7" s="101"/>
      <c r="P7" s="101"/>
      <c r="Q7" s="101"/>
      <c r="R7" s="101"/>
      <c r="S7" s="101"/>
      <c r="T7" s="101"/>
      <c r="U7" s="101"/>
      <c r="V7" s="101"/>
      <c r="W7" s="101"/>
      <c r="X7" s="101"/>
      <c r="Y7" s="101"/>
      <c r="Z7" s="101"/>
    </row>
    <row r="8" spans="1:26" ht="12.75" customHeight="1" x14ac:dyDescent="0.25">
      <c r="A8" s="142" t="s">
        <v>325</v>
      </c>
      <c r="B8" s="140"/>
      <c r="C8" s="140"/>
      <c r="D8" s="140"/>
      <c r="E8" s="140"/>
      <c r="F8" s="140"/>
      <c r="G8" s="140"/>
      <c r="H8" s="140">
        <v>2860846</v>
      </c>
      <c r="I8" s="140"/>
      <c r="J8" s="143"/>
      <c r="K8" s="143"/>
      <c r="L8" s="144"/>
      <c r="M8" s="101"/>
      <c r="N8" s="101"/>
      <c r="O8" s="101"/>
      <c r="P8" s="101"/>
      <c r="Q8" s="101"/>
      <c r="R8" s="101"/>
      <c r="S8" s="101"/>
      <c r="T8" s="101"/>
      <c r="U8" s="101"/>
      <c r="V8" s="101"/>
      <c r="W8" s="101"/>
      <c r="X8" s="101"/>
      <c r="Y8" s="101"/>
      <c r="Z8" s="101"/>
    </row>
    <row r="9" spans="1:26" ht="12.75" customHeight="1" x14ac:dyDescent="0.25">
      <c r="A9" s="145" t="s">
        <v>326</v>
      </c>
      <c r="B9" s="140"/>
      <c r="C9" s="140"/>
      <c r="D9" s="140"/>
      <c r="E9" s="140"/>
      <c r="F9" s="140"/>
      <c r="G9" s="140"/>
      <c r="H9" s="140"/>
      <c r="I9" s="140"/>
      <c r="J9" s="146"/>
      <c r="K9" s="140">
        <v>14255306</v>
      </c>
      <c r="L9" s="144"/>
      <c r="M9" s="101"/>
      <c r="N9" s="101"/>
      <c r="O9" s="101"/>
      <c r="P9" s="101"/>
      <c r="Q9" s="101"/>
      <c r="R9" s="101"/>
      <c r="S9" s="101"/>
      <c r="T9" s="101"/>
      <c r="U9" s="101"/>
      <c r="V9" s="101"/>
      <c r="W9" s="101"/>
      <c r="X9" s="101"/>
      <c r="Y9" s="101"/>
      <c r="Z9" s="101"/>
    </row>
    <row r="10" spans="1:26" ht="12.75" customHeight="1" x14ac:dyDescent="0.25">
      <c r="A10" s="147"/>
      <c r="B10" s="148"/>
      <c r="C10" s="148"/>
      <c r="D10" s="148"/>
      <c r="E10" s="148"/>
      <c r="F10" s="148"/>
      <c r="G10" s="148"/>
      <c r="H10" s="148"/>
      <c r="I10" s="148"/>
      <c r="J10" s="149"/>
      <c r="K10" s="148"/>
      <c r="L10" s="150"/>
      <c r="M10" s="101"/>
      <c r="N10" s="101"/>
      <c r="O10" s="101"/>
      <c r="P10" s="101"/>
      <c r="Q10" s="101"/>
      <c r="R10" s="101"/>
      <c r="S10" s="101"/>
      <c r="T10" s="101"/>
      <c r="U10" s="101"/>
      <c r="V10" s="101"/>
      <c r="W10" s="101"/>
      <c r="X10" s="101"/>
      <c r="Y10" s="101"/>
      <c r="Z10" s="101"/>
    </row>
    <row r="11" spans="1:26" ht="21.75" customHeight="1" x14ac:dyDescent="0.25">
      <c r="A11" s="151" t="s">
        <v>327</v>
      </c>
      <c r="B11" s="152">
        <f t="shared" ref="B11:L11" si="0">B5-SUM(B6:B10)</f>
        <v>0</v>
      </c>
      <c r="C11" s="152">
        <f t="shared" si="0"/>
        <v>1937441</v>
      </c>
      <c r="D11" s="152">
        <f t="shared" si="0"/>
        <v>0</v>
      </c>
      <c r="E11" s="152">
        <f t="shared" si="0"/>
        <v>810712.80133863771</v>
      </c>
      <c r="F11" s="152">
        <f t="shared" si="0"/>
        <v>0</v>
      </c>
      <c r="G11" s="152">
        <f t="shared" si="0"/>
        <v>0</v>
      </c>
      <c r="H11" s="152">
        <f t="shared" si="0"/>
        <v>0</v>
      </c>
      <c r="I11" s="152">
        <f t="shared" si="0"/>
        <v>3613873</v>
      </c>
      <c r="J11" s="152">
        <f t="shared" si="0"/>
        <v>561540</v>
      </c>
      <c r="K11" s="152">
        <f t="shared" si="0"/>
        <v>0</v>
      </c>
      <c r="L11" s="153">
        <f t="shared" si="0"/>
        <v>14272179</v>
      </c>
      <c r="M11" s="101"/>
      <c r="N11" s="101"/>
      <c r="O11" s="101"/>
      <c r="P11" s="101"/>
      <c r="Q11" s="101"/>
      <c r="R11" s="101"/>
      <c r="S11" s="101"/>
      <c r="T11" s="101"/>
      <c r="U11" s="101"/>
      <c r="V11" s="101"/>
      <c r="W11" s="101"/>
      <c r="X11" s="101"/>
      <c r="Y11" s="101"/>
      <c r="Z11" s="101"/>
    </row>
    <row r="12" spans="1:26" ht="12.75" customHeight="1" x14ac:dyDescent="0.25">
      <c r="A12" s="129" t="s">
        <v>328</v>
      </c>
      <c r="B12" s="131"/>
      <c r="C12" s="129"/>
      <c r="D12" s="129"/>
      <c r="E12" s="129"/>
      <c r="F12" s="129"/>
      <c r="G12" s="129"/>
      <c r="H12" s="129"/>
      <c r="I12" s="129"/>
      <c r="J12" s="129"/>
      <c r="K12" s="129"/>
      <c r="L12" s="129"/>
      <c r="M12" s="101"/>
      <c r="N12" s="101"/>
      <c r="O12" s="101"/>
      <c r="P12" s="101"/>
      <c r="Q12" s="101"/>
      <c r="R12" s="101"/>
      <c r="S12" s="101"/>
      <c r="T12" s="101"/>
      <c r="U12" s="101"/>
      <c r="V12" s="101"/>
      <c r="W12" s="101"/>
      <c r="X12" s="101"/>
      <c r="Y12" s="101"/>
      <c r="Z12" s="101"/>
    </row>
    <row r="13" spans="1:26" ht="12.75" customHeight="1" x14ac:dyDescent="0.25">
      <c r="A13" s="132"/>
      <c r="B13" s="132"/>
      <c r="C13" s="132"/>
      <c r="D13" s="132"/>
      <c r="E13" s="132"/>
      <c r="F13" s="132"/>
      <c r="G13" s="133"/>
      <c r="H13" s="132"/>
      <c r="I13" s="132"/>
      <c r="J13" s="132"/>
      <c r="K13" s="132"/>
      <c r="L13" s="132"/>
      <c r="M13" s="101"/>
      <c r="N13" s="101"/>
      <c r="O13" s="101"/>
      <c r="P13" s="101"/>
      <c r="Q13" s="101"/>
      <c r="R13" s="101"/>
      <c r="S13" s="101"/>
      <c r="T13" s="101"/>
      <c r="U13" s="101"/>
      <c r="V13" s="101"/>
      <c r="W13" s="101"/>
      <c r="X13" s="101"/>
      <c r="Y13" s="101"/>
      <c r="Z13" s="101"/>
    </row>
    <row r="14" spans="1:26" ht="12.75" customHeight="1" x14ac:dyDescent="0.25">
      <c r="A14" s="101"/>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26" ht="12.75" customHeight="1" x14ac:dyDescent="0.25">
      <c r="A15" s="101"/>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spans="1:26" ht="12.75" customHeight="1" x14ac:dyDescent="0.25">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spans="1:26" ht="12.75" customHeight="1" x14ac:dyDescent="0.25">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ht="12.75" customHeight="1" x14ac:dyDescent="0.25">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row>
    <row r="19" spans="1:26" ht="12.75" customHeight="1" x14ac:dyDescent="0.25">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ht="12.75" customHeight="1" x14ac:dyDescent="0.25">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ht="12.75" customHeight="1" x14ac:dyDescent="0.25">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ht="12.75" customHeight="1" x14ac:dyDescent="0.25">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ht="12.75" customHeight="1" x14ac:dyDescent="0.25">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ht="12.75" customHeight="1" x14ac:dyDescent="0.25">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ht="12.75" customHeight="1" x14ac:dyDescent="0.25">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ht="12.75" customHeight="1"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ht="12.75" customHeight="1"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ht="12.75" customHeight="1"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ht="12.75" customHeight="1" x14ac:dyDescent="0.25">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12.75" customHeight="1" x14ac:dyDescent="0.25">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2.75" customHeight="1" x14ac:dyDescent="0.25">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2.75" customHeight="1" x14ac:dyDescent="0.25">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2.75" customHeight="1" x14ac:dyDescent="0.25">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12.75" customHeight="1" x14ac:dyDescent="0.25">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2.75" customHeight="1" x14ac:dyDescent="0.25">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2.75" customHeight="1" x14ac:dyDescent="0.25">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12.75" customHeight="1" x14ac:dyDescent="0.25">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2.75" customHeight="1" x14ac:dyDescent="0.25">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12.75" customHeight="1" x14ac:dyDescent="0.25">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2.75" customHeight="1" x14ac:dyDescent="0.25">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2.75" customHeight="1" x14ac:dyDescent="0.25">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2.75" customHeight="1" x14ac:dyDescent="0.25">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2.75" customHeight="1" x14ac:dyDescent="0.25">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2.75" customHeight="1" x14ac:dyDescent="0.25">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2.75" customHeight="1" x14ac:dyDescent="0.25">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2.75" customHeight="1" x14ac:dyDescent="0.25">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2.75" customHeight="1" x14ac:dyDescent="0.25">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2.75" customHeight="1" x14ac:dyDescent="0.25">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2.75" customHeight="1" x14ac:dyDescent="0.25">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2.75" customHeight="1" x14ac:dyDescent="0.25">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2.75" customHeight="1" x14ac:dyDescent="0.25">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2.75" customHeight="1" x14ac:dyDescent="0.25">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2.75" customHeight="1" x14ac:dyDescent="0.25">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2.75" customHeight="1" x14ac:dyDescent="0.25">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2.75" customHeight="1" x14ac:dyDescent="0.25">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2.75" customHeight="1" x14ac:dyDescent="0.25">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2.75" customHeight="1" x14ac:dyDescent="0.25">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2.75" customHeight="1" x14ac:dyDescent="0.25">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2.75" customHeight="1" x14ac:dyDescent="0.2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2.75" customHeight="1" x14ac:dyDescent="0.25">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2.75" customHeight="1" x14ac:dyDescent="0.25">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2.75" customHeight="1" x14ac:dyDescent="0.25">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2.75" customHeight="1" x14ac:dyDescent="0.25">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2.75" customHeight="1" x14ac:dyDescent="0.25">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2.75" customHeight="1" x14ac:dyDescent="0.25">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2.75" customHeight="1" x14ac:dyDescent="0.25">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2.75" customHeight="1" x14ac:dyDescent="0.25">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2.75" customHeight="1" x14ac:dyDescent="0.25">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2.75" customHeight="1" x14ac:dyDescent="0.25">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2.75" customHeight="1" x14ac:dyDescent="0.25">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2.75" customHeight="1" x14ac:dyDescent="0.25">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2.75" customHeight="1" x14ac:dyDescent="0.25">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2.75" customHeight="1" x14ac:dyDescent="0.25">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2.75" customHeight="1" x14ac:dyDescent="0.25">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2.75" customHeight="1" x14ac:dyDescent="0.25">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2.75" customHeight="1" x14ac:dyDescent="0.25">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2.75" customHeight="1" x14ac:dyDescent="0.25">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2.75" customHeight="1" x14ac:dyDescent="0.25">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2.75" customHeight="1" x14ac:dyDescent="0.25">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2.75" customHeight="1" x14ac:dyDescent="0.25">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2.75" customHeight="1" x14ac:dyDescent="0.25">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2.75" customHeight="1" x14ac:dyDescent="0.25">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2.75" customHeight="1" x14ac:dyDescent="0.25">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2.75" customHeight="1" x14ac:dyDescent="0.25">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2.75" customHeight="1" x14ac:dyDescent="0.25">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2.75" customHeight="1" x14ac:dyDescent="0.25">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2.75" customHeight="1" x14ac:dyDescent="0.25">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2.75" customHeight="1" x14ac:dyDescent="0.25">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2.75" customHeight="1" x14ac:dyDescent="0.25">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2.75" customHeight="1" x14ac:dyDescent="0.25">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2.75" customHeight="1" x14ac:dyDescent="0.2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2.75" customHeight="1" x14ac:dyDescent="0.25">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2.75" customHeigh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2.75" customHeight="1"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2.75" customHeight="1" x14ac:dyDescent="0.25">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2.75" customHeight="1" x14ac:dyDescent="0.25">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2.75" customHeight="1" x14ac:dyDescent="0.25">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2.75" customHeight="1" x14ac:dyDescent="0.25">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2.75" customHeight="1" x14ac:dyDescent="0.25">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2.75" customHeight="1" x14ac:dyDescent="0.25">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2.75" customHeight="1" x14ac:dyDescent="0.25">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2.75" customHeight="1" x14ac:dyDescent="0.25">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2.75" customHeight="1" x14ac:dyDescent="0.25">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2.75" customHeight="1" x14ac:dyDescent="0.25">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2.75" customHeight="1" x14ac:dyDescent="0.25">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2.75" customHeight="1" x14ac:dyDescent="0.25">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2.75" customHeight="1" x14ac:dyDescent="0.25">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2.75" customHeight="1" x14ac:dyDescent="0.25">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2.75" customHeight="1" x14ac:dyDescent="0.25">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2.75" customHeight="1" x14ac:dyDescent="0.25">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2.75" customHeight="1" x14ac:dyDescent="0.25">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2.75" customHeight="1" x14ac:dyDescent="0.25">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2.75" customHeight="1" x14ac:dyDescent="0.25">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2.75" customHeight="1" x14ac:dyDescent="0.25">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2.75" customHeight="1" x14ac:dyDescent="0.25">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2.75" customHeight="1" x14ac:dyDescent="0.25">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2.75" customHeight="1" x14ac:dyDescent="0.25">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2.75" customHeight="1" x14ac:dyDescent="0.25">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2.75" customHeight="1" x14ac:dyDescent="0.25">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2.75" customHeight="1" x14ac:dyDescent="0.25">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2.75" customHeight="1" x14ac:dyDescent="0.25">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2.75" customHeight="1" x14ac:dyDescent="0.25">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2.75" customHeight="1" x14ac:dyDescent="0.25">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2.75" customHeight="1" x14ac:dyDescent="0.25">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2.75" customHeight="1" x14ac:dyDescent="0.25">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2.75" customHeight="1" x14ac:dyDescent="0.25">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2.75" customHeight="1" x14ac:dyDescent="0.25">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2.75" customHeight="1" x14ac:dyDescent="0.25">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2.75" customHeight="1" x14ac:dyDescent="0.25">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2.75" customHeight="1" x14ac:dyDescent="0.25">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2.75" customHeight="1" x14ac:dyDescent="0.25">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2.75" customHeight="1" x14ac:dyDescent="0.25">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2.75" customHeight="1" x14ac:dyDescent="0.25">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2.75" customHeight="1" x14ac:dyDescent="0.25">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2.75" customHeight="1" x14ac:dyDescent="0.25">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2.75" customHeight="1" x14ac:dyDescent="0.25">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2.75" customHeight="1" x14ac:dyDescent="0.25">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2.75" customHeight="1" x14ac:dyDescent="0.25">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2.75" customHeight="1" x14ac:dyDescent="0.25">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2.75" customHeight="1" x14ac:dyDescent="0.25">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2.75" customHeight="1" x14ac:dyDescent="0.25">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2.75" customHeight="1" x14ac:dyDescent="0.25">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2.75" customHeight="1" x14ac:dyDescent="0.25">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2.75" customHeight="1" x14ac:dyDescent="0.25">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2.75" customHeight="1" x14ac:dyDescent="0.25">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2.75" customHeight="1" x14ac:dyDescent="0.25">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2.75" customHeight="1" x14ac:dyDescent="0.25">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2.75" customHeight="1" x14ac:dyDescent="0.25">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2.75" customHeight="1" x14ac:dyDescent="0.25">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2.75" customHeight="1" x14ac:dyDescent="0.25">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2.75" customHeight="1" x14ac:dyDescent="0.25">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2.75" customHeight="1" x14ac:dyDescent="0.25">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2.75" customHeight="1" x14ac:dyDescent="0.25">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2.75" customHeight="1" x14ac:dyDescent="0.25">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2.75" customHeight="1" x14ac:dyDescent="0.25">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2.75" customHeight="1" x14ac:dyDescent="0.25">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2.75" customHeight="1" x14ac:dyDescent="0.25">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2.75" customHeight="1" x14ac:dyDescent="0.25">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2.75" customHeight="1" x14ac:dyDescent="0.25">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2.75" customHeight="1" x14ac:dyDescent="0.25">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2.75" customHeight="1" x14ac:dyDescent="0.25">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2.75" customHeight="1" x14ac:dyDescent="0.25">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2.75" customHeight="1" x14ac:dyDescent="0.25">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2.75" customHeight="1" x14ac:dyDescent="0.25">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2.75" customHeight="1" x14ac:dyDescent="0.25">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2.75" customHeight="1" x14ac:dyDescent="0.25">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2.75" customHeight="1" x14ac:dyDescent="0.25">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2.75" customHeight="1" x14ac:dyDescent="0.25">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2.75" customHeight="1" x14ac:dyDescent="0.25">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2.75" customHeight="1" x14ac:dyDescent="0.25">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2.75" customHeight="1" x14ac:dyDescent="0.25">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2.75" customHeight="1" x14ac:dyDescent="0.25">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2.75" customHeight="1" x14ac:dyDescent="0.25">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2.75" customHeight="1" x14ac:dyDescent="0.25">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2.75" customHeight="1" x14ac:dyDescent="0.25">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2.75" customHeight="1" x14ac:dyDescent="0.25">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2.75" customHeight="1" x14ac:dyDescent="0.25">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2.75" customHeight="1" x14ac:dyDescent="0.25">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2.75" customHeight="1" x14ac:dyDescent="0.25">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2.75" customHeight="1" x14ac:dyDescent="0.25">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2.75" customHeight="1" x14ac:dyDescent="0.25">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2.75" customHeight="1" x14ac:dyDescent="0.25">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2.75" customHeight="1" x14ac:dyDescent="0.25">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2.75" customHeight="1" x14ac:dyDescent="0.25">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2.75" customHeight="1" x14ac:dyDescent="0.25">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2.75" customHeight="1" x14ac:dyDescent="0.25">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2.75" customHeight="1" x14ac:dyDescent="0.25">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2.75" customHeight="1" x14ac:dyDescent="0.25">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2.75" customHeight="1" x14ac:dyDescent="0.25">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2.75" customHeight="1" x14ac:dyDescent="0.25">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2.75" customHeight="1" x14ac:dyDescent="0.25">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2.75" customHeight="1" x14ac:dyDescent="0.25">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2.75" customHeight="1" x14ac:dyDescent="0.25">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2.75" customHeight="1" x14ac:dyDescent="0.25">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2.75" customHeight="1" x14ac:dyDescent="0.25">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2.75" customHeight="1" x14ac:dyDescent="0.25">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2.75" customHeight="1" x14ac:dyDescent="0.25">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2.75" customHeight="1" x14ac:dyDescent="0.25">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2.75" customHeight="1" x14ac:dyDescent="0.25">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2.75" customHeight="1" x14ac:dyDescent="0.25">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2.75" customHeight="1" x14ac:dyDescent="0.25">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2.75" customHeight="1" x14ac:dyDescent="0.25">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2.75" customHeight="1" x14ac:dyDescent="0.25">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2.75" customHeight="1" x14ac:dyDescent="0.25">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2.75" customHeight="1" x14ac:dyDescent="0.25">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2.75" customHeight="1" x14ac:dyDescent="0.25">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2.75" customHeight="1" x14ac:dyDescent="0.25">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2.75" customHeight="1" x14ac:dyDescent="0.25">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2.75" customHeight="1" x14ac:dyDescent="0.25">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2.75" customHeight="1" x14ac:dyDescent="0.25">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2.75" customHeight="1" x14ac:dyDescent="0.25">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2.75" customHeight="1" x14ac:dyDescent="0.25">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2.75" customHeight="1" x14ac:dyDescent="0.25">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2.75" customHeight="1" x14ac:dyDescent="0.25">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2.75" customHeight="1" x14ac:dyDescent="0.25">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2.75" customHeight="1" x14ac:dyDescent="0.25">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2.75" customHeight="1" x14ac:dyDescent="0.25">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2.75" customHeight="1" x14ac:dyDescent="0.25">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2.75" customHeight="1" x14ac:dyDescent="0.25">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2.75" customHeight="1" x14ac:dyDescent="0.25">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2.75" customHeight="1" x14ac:dyDescent="0.25">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ht="12.75" customHeight="1" x14ac:dyDescent="0.25">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ht="12.75" customHeight="1" x14ac:dyDescent="0.25">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ht="12.75" customHeight="1" x14ac:dyDescent="0.25">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ht="12.75" customHeight="1" x14ac:dyDescent="0.25">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ht="12.75" customHeight="1" x14ac:dyDescent="0.25">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ht="12.75" customHeight="1" x14ac:dyDescent="0.25">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ht="12.75" customHeight="1" x14ac:dyDescent="0.25">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ht="12.75" customHeight="1" x14ac:dyDescent="0.25">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ht="12.75" customHeight="1" x14ac:dyDescent="0.25">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ht="12.75" customHeight="1" x14ac:dyDescent="0.25">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ht="12.75" customHeight="1" x14ac:dyDescent="0.25">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ht="12.75" customHeight="1" x14ac:dyDescent="0.25">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ht="12.75" customHeight="1" x14ac:dyDescent="0.25">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ht="12.75" customHeight="1" x14ac:dyDescent="0.25">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ht="12.75" customHeight="1" x14ac:dyDescent="0.25">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ht="12.75" customHeight="1" x14ac:dyDescent="0.25">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ht="12.75" customHeight="1" x14ac:dyDescent="0.25">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ht="12.75" customHeight="1" x14ac:dyDescent="0.25">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ht="12.75" customHeight="1" x14ac:dyDescent="0.25">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ht="12.75" customHeight="1" x14ac:dyDescent="0.25">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ht="12.75" customHeight="1" x14ac:dyDescent="0.25">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ht="12.75" customHeight="1" x14ac:dyDescent="0.25">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ht="12.75" customHeight="1" x14ac:dyDescent="0.25">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ht="12.75" customHeight="1" x14ac:dyDescent="0.25">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ht="12.75" customHeight="1" x14ac:dyDescent="0.25">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ht="12.75" customHeight="1" x14ac:dyDescent="0.25">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ht="12.75" customHeight="1" x14ac:dyDescent="0.25">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ht="12.75" customHeight="1" x14ac:dyDescent="0.25">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ht="12.75" customHeight="1" x14ac:dyDescent="0.25">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ht="12.75" customHeight="1" x14ac:dyDescent="0.25">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ht="12.75" customHeight="1" x14ac:dyDescent="0.25">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ht="12.75" customHeight="1" x14ac:dyDescent="0.25">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ht="12.75" customHeight="1" x14ac:dyDescent="0.25">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ht="12.75" customHeight="1" x14ac:dyDescent="0.25">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ht="12.75" customHeight="1" x14ac:dyDescent="0.25">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ht="12.75" customHeight="1" x14ac:dyDescent="0.25">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ht="12.75" customHeight="1" x14ac:dyDescent="0.25">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ht="12.75" customHeight="1" x14ac:dyDescent="0.25">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ht="12.75" customHeight="1" x14ac:dyDescent="0.25">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ht="12.75" customHeight="1" x14ac:dyDescent="0.25">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ht="12.75" customHeight="1" x14ac:dyDescent="0.25">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ht="12.75" customHeight="1" x14ac:dyDescent="0.25">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ht="12.75" customHeight="1" x14ac:dyDescent="0.25">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ht="12.75" customHeight="1" x14ac:dyDescent="0.25">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ht="12.75" customHeight="1" x14ac:dyDescent="0.25">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ht="12.75" customHeight="1" x14ac:dyDescent="0.25">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ht="12.75" customHeight="1" x14ac:dyDescent="0.25">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ht="12.75" customHeight="1" x14ac:dyDescent="0.25">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ht="12.75" customHeight="1" x14ac:dyDescent="0.25">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ht="12.75" customHeight="1" x14ac:dyDescent="0.25">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ht="12.75" customHeight="1" x14ac:dyDescent="0.25">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ht="12.75" customHeight="1" x14ac:dyDescent="0.25">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ht="12.75" customHeight="1" x14ac:dyDescent="0.25">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ht="12.75" customHeight="1" x14ac:dyDescent="0.25">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ht="12.75" customHeight="1" x14ac:dyDescent="0.25">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ht="12.75" customHeight="1" x14ac:dyDescent="0.25">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ht="12.75" customHeight="1" x14ac:dyDescent="0.25">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ht="12.75" customHeight="1" x14ac:dyDescent="0.25">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ht="12.75" customHeight="1" x14ac:dyDescent="0.25">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ht="12.75" customHeight="1" x14ac:dyDescent="0.25">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ht="12.75" customHeight="1" x14ac:dyDescent="0.25">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ht="12.75" customHeight="1" x14ac:dyDescent="0.25">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ht="12.75" customHeight="1" x14ac:dyDescent="0.25">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ht="12.75" customHeight="1" x14ac:dyDescent="0.25">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ht="12.75" customHeight="1" x14ac:dyDescent="0.25">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ht="12.75" customHeight="1" x14ac:dyDescent="0.25">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ht="12.75" customHeight="1" x14ac:dyDescent="0.25">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ht="12.75" customHeight="1" x14ac:dyDescent="0.25">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ht="12.75" customHeight="1" x14ac:dyDescent="0.25">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ht="12.75" customHeight="1" x14ac:dyDescent="0.25">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ht="12.75" customHeight="1" x14ac:dyDescent="0.25">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ht="12.75" customHeight="1" x14ac:dyDescent="0.25">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ht="12.75" customHeight="1" x14ac:dyDescent="0.25">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ht="12.75" customHeight="1" x14ac:dyDescent="0.25">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ht="12.75" customHeight="1" x14ac:dyDescent="0.25">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ht="12.75" customHeight="1" x14ac:dyDescent="0.25">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ht="12.75" customHeight="1" x14ac:dyDescent="0.25">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ht="12.75" customHeight="1" x14ac:dyDescent="0.25">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ht="12.75" customHeight="1" x14ac:dyDescent="0.25">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ht="12.75" customHeight="1" x14ac:dyDescent="0.25">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ht="12.75" customHeight="1" x14ac:dyDescent="0.25">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ht="12.75" customHeight="1" x14ac:dyDescent="0.25">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ht="12.75" customHeight="1" x14ac:dyDescent="0.25">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ht="12.75" customHeight="1" x14ac:dyDescent="0.25">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ht="12.75" customHeight="1" x14ac:dyDescent="0.25">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ht="12.75" customHeight="1" x14ac:dyDescent="0.25">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ht="12.75" customHeight="1" x14ac:dyDescent="0.25">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ht="12.75" customHeight="1" x14ac:dyDescent="0.25">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ht="12.75" customHeight="1" x14ac:dyDescent="0.25">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ht="12.75" customHeight="1" x14ac:dyDescent="0.25">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ht="12.75" customHeight="1" x14ac:dyDescent="0.25">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ht="12.75" customHeight="1" x14ac:dyDescent="0.25">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ht="12.75" customHeight="1" x14ac:dyDescent="0.25">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ht="12.75" customHeight="1" x14ac:dyDescent="0.25">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ht="12.75" customHeight="1" x14ac:dyDescent="0.25">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ht="12.75" customHeight="1" x14ac:dyDescent="0.25">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ht="12.75" customHeight="1" x14ac:dyDescent="0.25">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ht="12.75" customHeight="1" x14ac:dyDescent="0.25">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ht="12.75" customHeight="1" x14ac:dyDescent="0.25">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ht="12.75" customHeight="1" x14ac:dyDescent="0.25">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ht="12.75" customHeight="1" x14ac:dyDescent="0.25">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ht="12.75" customHeight="1" x14ac:dyDescent="0.25">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ht="12.75" customHeight="1" x14ac:dyDescent="0.25">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ht="12.75" customHeight="1" x14ac:dyDescent="0.25">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ht="12.75" customHeight="1" x14ac:dyDescent="0.25">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ht="12.75" customHeight="1" x14ac:dyDescent="0.25">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ht="12.75" customHeight="1" x14ac:dyDescent="0.25">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ht="12.75" customHeight="1" x14ac:dyDescent="0.25">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ht="12.75" customHeight="1" x14ac:dyDescent="0.25">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ht="12.75" customHeight="1" x14ac:dyDescent="0.25">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ht="12.75" customHeight="1" x14ac:dyDescent="0.25">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ht="12.75" customHeight="1" x14ac:dyDescent="0.25">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ht="12.75" customHeight="1" x14ac:dyDescent="0.25">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ht="12.75" customHeight="1" x14ac:dyDescent="0.25">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ht="12.75" customHeight="1" x14ac:dyDescent="0.25">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ht="12.75" customHeight="1" x14ac:dyDescent="0.25">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ht="12.75" customHeight="1" x14ac:dyDescent="0.25">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ht="12.75" customHeight="1" x14ac:dyDescent="0.25">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ht="12.75" customHeight="1" x14ac:dyDescent="0.25">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ht="12.75" customHeight="1" x14ac:dyDescent="0.25">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ht="12.75" customHeight="1" x14ac:dyDescent="0.25">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ht="12.75" customHeight="1" x14ac:dyDescent="0.25">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ht="12.75" customHeight="1" x14ac:dyDescent="0.25">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ht="12.75" customHeight="1" x14ac:dyDescent="0.25">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ht="12.75" customHeight="1" x14ac:dyDescent="0.25">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ht="12.75" customHeight="1" x14ac:dyDescent="0.25">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ht="12.75" customHeight="1" x14ac:dyDescent="0.25">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ht="12.75" customHeight="1" x14ac:dyDescent="0.25">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ht="12.75" customHeight="1" x14ac:dyDescent="0.25">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ht="12.75" customHeight="1" x14ac:dyDescent="0.25">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ht="12.75" customHeight="1" x14ac:dyDescent="0.25">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ht="12.75" customHeight="1" x14ac:dyDescent="0.25">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ht="12.75" customHeight="1" x14ac:dyDescent="0.25">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ht="12.75" customHeight="1" x14ac:dyDescent="0.25">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ht="12.75" customHeight="1" x14ac:dyDescent="0.25">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ht="12.75" customHeight="1" x14ac:dyDescent="0.25">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ht="12.75" customHeight="1" x14ac:dyDescent="0.25">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ht="12.75" customHeight="1" x14ac:dyDescent="0.25">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ht="12.75" customHeight="1" x14ac:dyDescent="0.25">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ht="12.75" customHeight="1" x14ac:dyDescent="0.25">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ht="12.75" customHeight="1" x14ac:dyDescent="0.25">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ht="12.75" customHeight="1" x14ac:dyDescent="0.25">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ht="12.75" customHeight="1" x14ac:dyDescent="0.25">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ht="12.75" customHeight="1" x14ac:dyDescent="0.25">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ht="12.75" customHeight="1" x14ac:dyDescent="0.25">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ht="12.75" customHeight="1" x14ac:dyDescent="0.25">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ht="12.75" customHeight="1" x14ac:dyDescent="0.25">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ht="12.75" customHeight="1" x14ac:dyDescent="0.25">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ht="12.75" customHeight="1" x14ac:dyDescent="0.25">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ht="12.75" customHeight="1" x14ac:dyDescent="0.25">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ht="12.75" customHeight="1" x14ac:dyDescent="0.25">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ht="12.75" customHeight="1" x14ac:dyDescent="0.25">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ht="12.75" customHeight="1" x14ac:dyDescent="0.25">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ht="12.75" customHeight="1" x14ac:dyDescent="0.25">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ht="12.75" customHeight="1" x14ac:dyDescent="0.25">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ht="12.75" customHeight="1" x14ac:dyDescent="0.25">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ht="12.75" customHeight="1" x14ac:dyDescent="0.25">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ht="12.75" customHeight="1" x14ac:dyDescent="0.25">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ht="12.75" customHeight="1" x14ac:dyDescent="0.25">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ht="12.75" customHeight="1" x14ac:dyDescent="0.25">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ht="12.75" customHeight="1" x14ac:dyDescent="0.25">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ht="12.75" customHeight="1" x14ac:dyDescent="0.25">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ht="12.75" customHeight="1" x14ac:dyDescent="0.25">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ht="12.75" customHeight="1" x14ac:dyDescent="0.25">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ht="12.75" customHeight="1" x14ac:dyDescent="0.25">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ht="12.75" customHeight="1" x14ac:dyDescent="0.25">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ht="12.75" customHeight="1" x14ac:dyDescent="0.25">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ht="12.75" customHeight="1" x14ac:dyDescent="0.25">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ht="12.75" customHeight="1" x14ac:dyDescent="0.25">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ht="12.75" customHeight="1" x14ac:dyDescent="0.25">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ht="12.75" customHeight="1" x14ac:dyDescent="0.25">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ht="12.75" customHeight="1" x14ac:dyDescent="0.25">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ht="12.75" customHeight="1" x14ac:dyDescent="0.25">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ht="12.75" customHeight="1" x14ac:dyDescent="0.25">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ht="12.75" customHeight="1" x14ac:dyDescent="0.25">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ht="12.75" customHeight="1" x14ac:dyDescent="0.25">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ht="12.75" customHeight="1" x14ac:dyDescent="0.25">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ht="12.75" customHeight="1" x14ac:dyDescent="0.25">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ht="12.75" customHeight="1" x14ac:dyDescent="0.25">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ht="12.75" customHeight="1" x14ac:dyDescent="0.25">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ht="12.75" customHeight="1" x14ac:dyDescent="0.25">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ht="12.75" customHeight="1" x14ac:dyDescent="0.25">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ht="12.75" customHeight="1" x14ac:dyDescent="0.25">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ht="12.75" customHeight="1" x14ac:dyDescent="0.25">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ht="12.75" customHeight="1" x14ac:dyDescent="0.25">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ht="12.75" customHeight="1" x14ac:dyDescent="0.25">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ht="12.75" customHeight="1" x14ac:dyDescent="0.25">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ht="12.75" customHeight="1" x14ac:dyDescent="0.25">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ht="12.75" customHeight="1" x14ac:dyDescent="0.25">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ht="12.75" customHeight="1" x14ac:dyDescent="0.25">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ht="12.75" customHeight="1" x14ac:dyDescent="0.25">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ht="12.75" customHeight="1" x14ac:dyDescent="0.25">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ht="12.75" customHeight="1" x14ac:dyDescent="0.25">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ht="12.75" customHeight="1" x14ac:dyDescent="0.25">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ht="12.75" customHeight="1" x14ac:dyDescent="0.25">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ht="12.75" customHeight="1" x14ac:dyDescent="0.25">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ht="12.75" customHeight="1" x14ac:dyDescent="0.25">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ht="12.75" customHeight="1" x14ac:dyDescent="0.25">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ht="12.75" customHeight="1" x14ac:dyDescent="0.25">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ht="12.75" customHeight="1" x14ac:dyDescent="0.25">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ht="12.75" customHeight="1" x14ac:dyDescent="0.25">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ht="12.75" customHeight="1" x14ac:dyDescent="0.25">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ht="12.75" customHeight="1" x14ac:dyDescent="0.25">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ht="12.75" customHeight="1" x14ac:dyDescent="0.25">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ht="12.75" customHeight="1" x14ac:dyDescent="0.25">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ht="12.75" customHeight="1" x14ac:dyDescent="0.25">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ht="12.75" customHeight="1" x14ac:dyDescent="0.25">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ht="12.75" customHeight="1" x14ac:dyDescent="0.25">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ht="12.75" customHeight="1" x14ac:dyDescent="0.25">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ht="12.75" customHeight="1" x14ac:dyDescent="0.25">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ht="12.75" customHeight="1" x14ac:dyDescent="0.25">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ht="12.75" customHeight="1" x14ac:dyDescent="0.25">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ht="12.75" customHeight="1" x14ac:dyDescent="0.25">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ht="12.75" customHeight="1" x14ac:dyDescent="0.25">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ht="12.75" customHeight="1" x14ac:dyDescent="0.25">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ht="12.75" customHeight="1" x14ac:dyDescent="0.25">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ht="12.75" customHeight="1" x14ac:dyDescent="0.25">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ht="12.75" customHeight="1" x14ac:dyDescent="0.25">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ht="12.75" customHeight="1" x14ac:dyDescent="0.25">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ht="12.75" customHeight="1" x14ac:dyDescent="0.25">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ht="12.75" customHeight="1" x14ac:dyDescent="0.25">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ht="12.75" customHeight="1" x14ac:dyDescent="0.25">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ht="12.75" customHeight="1" x14ac:dyDescent="0.25">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ht="12.75" customHeight="1" x14ac:dyDescent="0.25">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ht="12.75" customHeight="1" x14ac:dyDescent="0.25">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ht="12.75" customHeight="1" x14ac:dyDescent="0.25">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ht="12.75" customHeight="1" x14ac:dyDescent="0.25">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ht="12.75" customHeight="1" x14ac:dyDescent="0.25">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ht="12.75" customHeight="1" x14ac:dyDescent="0.25">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ht="12.75" customHeight="1" x14ac:dyDescent="0.25">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ht="12.75" customHeight="1" x14ac:dyDescent="0.25">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ht="12.75" customHeight="1" x14ac:dyDescent="0.25">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ht="12.75" customHeight="1" x14ac:dyDescent="0.25">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ht="12.75" customHeight="1" x14ac:dyDescent="0.25">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ht="12.75" customHeight="1" x14ac:dyDescent="0.25">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ht="12.75" customHeight="1" x14ac:dyDescent="0.25">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ht="12.75" customHeight="1" x14ac:dyDescent="0.25">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ht="12.75" customHeight="1" x14ac:dyDescent="0.25">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ht="12.75" customHeight="1" x14ac:dyDescent="0.25">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ht="12.75" customHeight="1" x14ac:dyDescent="0.25">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ht="12.75" customHeight="1" x14ac:dyDescent="0.25">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ht="12.75" customHeight="1" x14ac:dyDescent="0.25">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ht="12.75" customHeight="1" x14ac:dyDescent="0.25">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ht="12.75" customHeight="1" x14ac:dyDescent="0.25">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ht="12.75" customHeight="1" x14ac:dyDescent="0.25">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ht="12.75" customHeight="1" x14ac:dyDescent="0.25">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ht="12.75" customHeight="1" x14ac:dyDescent="0.25">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ht="12.75" customHeight="1" x14ac:dyDescent="0.25">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ht="12.75" customHeight="1" x14ac:dyDescent="0.25">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ht="12.75" customHeight="1" x14ac:dyDescent="0.25">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ht="12.75" customHeight="1" x14ac:dyDescent="0.25">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ht="12.75" customHeight="1" x14ac:dyDescent="0.25">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ht="12.75" customHeight="1" x14ac:dyDescent="0.25">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ht="12.75" customHeight="1" x14ac:dyDescent="0.25">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ht="12.75" customHeight="1" x14ac:dyDescent="0.25">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ht="12.75" customHeight="1" x14ac:dyDescent="0.25">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ht="12.75" customHeight="1" x14ac:dyDescent="0.25">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ht="12.75" customHeight="1" x14ac:dyDescent="0.25">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ht="12.75" customHeight="1" x14ac:dyDescent="0.25">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ht="12.75" customHeight="1" x14ac:dyDescent="0.25">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ht="12.75" customHeight="1" x14ac:dyDescent="0.25">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ht="12.75" customHeight="1" x14ac:dyDescent="0.25">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ht="12.75" customHeight="1" x14ac:dyDescent="0.25">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ht="12.75" customHeight="1" x14ac:dyDescent="0.25">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ht="12.75" customHeight="1" x14ac:dyDescent="0.25">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ht="12.75" customHeight="1" x14ac:dyDescent="0.25">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ht="12.75" customHeight="1" x14ac:dyDescent="0.25">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ht="12.75" customHeight="1" x14ac:dyDescent="0.25">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ht="12.75" customHeight="1" x14ac:dyDescent="0.25">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ht="12.75" customHeight="1" x14ac:dyDescent="0.25">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ht="12.75" customHeight="1" x14ac:dyDescent="0.25">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ht="12.75" customHeight="1" x14ac:dyDescent="0.25">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ht="12.75" customHeight="1" x14ac:dyDescent="0.25">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ht="12.75" customHeight="1" x14ac:dyDescent="0.25">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ht="12.75" customHeight="1" x14ac:dyDescent="0.25">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ht="12.75" customHeight="1" x14ac:dyDescent="0.25">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ht="12.75" customHeight="1" x14ac:dyDescent="0.25">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ht="12.75" customHeight="1" x14ac:dyDescent="0.25">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ht="12.75" customHeight="1" x14ac:dyDescent="0.25">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ht="12.75" customHeight="1" x14ac:dyDescent="0.25">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ht="12.75" customHeight="1" x14ac:dyDescent="0.25">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ht="12.75" customHeight="1" x14ac:dyDescent="0.25">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ht="12.75" customHeight="1" x14ac:dyDescent="0.25">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ht="12.75" customHeight="1" x14ac:dyDescent="0.25">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ht="12.75" customHeight="1" x14ac:dyDescent="0.25">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ht="12.75" customHeight="1" x14ac:dyDescent="0.25">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ht="12.75" customHeight="1" x14ac:dyDescent="0.25">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ht="12.75" customHeight="1" x14ac:dyDescent="0.25">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ht="12.75" customHeight="1" x14ac:dyDescent="0.25">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ht="12.75" customHeight="1" x14ac:dyDescent="0.25">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ht="12.75" customHeight="1" x14ac:dyDescent="0.25">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ht="12.75" customHeight="1" x14ac:dyDescent="0.25">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ht="12.75" customHeight="1" x14ac:dyDescent="0.25">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ht="12.75" customHeight="1" x14ac:dyDescent="0.25">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ht="12.75" customHeight="1" x14ac:dyDescent="0.25">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ht="12.75" customHeight="1" x14ac:dyDescent="0.25">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ht="12.75" customHeight="1" x14ac:dyDescent="0.25">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ht="12.75" customHeight="1" x14ac:dyDescent="0.25">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ht="12.75" customHeight="1" x14ac:dyDescent="0.25">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ht="12.75" customHeight="1" x14ac:dyDescent="0.25">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ht="12.75" customHeight="1" x14ac:dyDescent="0.25">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ht="12.75" customHeight="1" x14ac:dyDescent="0.25">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ht="12.75" customHeight="1" x14ac:dyDescent="0.25">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ht="12.75" customHeight="1" x14ac:dyDescent="0.25">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ht="12.75" customHeight="1" x14ac:dyDescent="0.25">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ht="12.75" customHeight="1" x14ac:dyDescent="0.25">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ht="12.75" customHeight="1" x14ac:dyDescent="0.25">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ht="12.75" customHeight="1" x14ac:dyDescent="0.25">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ht="12.75" customHeight="1" x14ac:dyDescent="0.25">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ht="12.75" customHeight="1" x14ac:dyDescent="0.25">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ht="12.75" customHeight="1" x14ac:dyDescent="0.25">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ht="12.75" customHeight="1" x14ac:dyDescent="0.25">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ht="12.75" customHeight="1" x14ac:dyDescent="0.25">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ht="12.75" customHeight="1" x14ac:dyDescent="0.25">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ht="12.75" customHeight="1" x14ac:dyDescent="0.25">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ht="12.75" customHeight="1" x14ac:dyDescent="0.25">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ht="12.75" customHeight="1" x14ac:dyDescent="0.25">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ht="12.75" customHeight="1" x14ac:dyDescent="0.25">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ht="12.75" customHeight="1" x14ac:dyDescent="0.25">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ht="12.75" customHeight="1" x14ac:dyDescent="0.25">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ht="12.75" customHeight="1" x14ac:dyDescent="0.25">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ht="12.75" customHeight="1" x14ac:dyDescent="0.25">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ht="12.75" customHeight="1" x14ac:dyDescent="0.25">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ht="12.75" customHeight="1" x14ac:dyDescent="0.25">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ht="12.75" customHeight="1" x14ac:dyDescent="0.25">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ht="12.75" customHeight="1" x14ac:dyDescent="0.25">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ht="12.75" customHeight="1" x14ac:dyDescent="0.25">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ht="12.75" customHeight="1" x14ac:dyDescent="0.25">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ht="12.75" customHeight="1" x14ac:dyDescent="0.25">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ht="12.75" customHeight="1" x14ac:dyDescent="0.25">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ht="12.75" customHeight="1" x14ac:dyDescent="0.25">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ht="12.75" customHeight="1" x14ac:dyDescent="0.25">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ht="12.75" customHeight="1" x14ac:dyDescent="0.25">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ht="12.75" customHeight="1" x14ac:dyDescent="0.25">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ht="12.75" customHeight="1" x14ac:dyDescent="0.25">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ht="12.75" customHeight="1" x14ac:dyDescent="0.25">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ht="12.75" customHeight="1" x14ac:dyDescent="0.25">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ht="12.75" customHeight="1" x14ac:dyDescent="0.25">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ht="12.75" customHeight="1" x14ac:dyDescent="0.25">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ht="12.75" customHeight="1" x14ac:dyDescent="0.25">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ht="12.75" customHeight="1" x14ac:dyDescent="0.25">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ht="12.75" customHeight="1" x14ac:dyDescent="0.25">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ht="12.75" customHeight="1" x14ac:dyDescent="0.25">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ht="12.75" customHeight="1" x14ac:dyDescent="0.25">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ht="12.75" customHeight="1" x14ac:dyDescent="0.25">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ht="12.75" customHeight="1" x14ac:dyDescent="0.25">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ht="12.75" customHeight="1" x14ac:dyDescent="0.25">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ht="12.75" customHeight="1" x14ac:dyDescent="0.25">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ht="12.75" customHeight="1" x14ac:dyDescent="0.25">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ht="12.75" customHeight="1" x14ac:dyDescent="0.25">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ht="12.75" customHeight="1" x14ac:dyDescent="0.25">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ht="12.75" customHeight="1" x14ac:dyDescent="0.25">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ht="12.75" customHeight="1" x14ac:dyDescent="0.25">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ht="12.75" customHeight="1" x14ac:dyDescent="0.25">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ht="12.75" customHeight="1" x14ac:dyDescent="0.25">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ht="12.75" customHeight="1" x14ac:dyDescent="0.25">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ht="12.75" customHeight="1" x14ac:dyDescent="0.25">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ht="12.75" customHeight="1" x14ac:dyDescent="0.25">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ht="12.75" customHeight="1" x14ac:dyDescent="0.25">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ht="12.75" customHeight="1" x14ac:dyDescent="0.25">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ht="12.75" customHeight="1" x14ac:dyDescent="0.25">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ht="12.75" customHeight="1" x14ac:dyDescent="0.25">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ht="12.75" customHeight="1" x14ac:dyDescent="0.25">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ht="12.75" customHeight="1" x14ac:dyDescent="0.25">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ht="12.75" customHeight="1" x14ac:dyDescent="0.25">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ht="12.75" customHeight="1" x14ac:dyDescent="0.25">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ht="12.75" customHeight="1" x14ac:dyDescent="0.25">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ht="12.75" customHeight="1" x14ac:dyDescent="0.25">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ht="12.75" customHeight="1" x14ac:dyDescent="0.25">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ht="12.75" customHeight="1" x14ac:dyDescent="0.25">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ht="12.75" customHeight="1" x14ac:dyDescent="0.25">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ht="12.75" customHeight="1" x14ac:dyDescent="0.25">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ht="12.75" customHeight="1" x14ac:dyDescent="0.25">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ht="12.75" customHeight="1" x14ac:dyDescent="0.25">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ht="12.75" customHeight="1" x14ac:dyDescent="0.25">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ht="12.75" customHeight="1" x14ac:dyDescent="0.25">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ht="12.75" customHeight="1" x14ac:dyDescent="0.25">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ht="12.75" customHeight="1" x14ac:dyDescent="0.25">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ht="12.75" customHeight="1" x14ac:dyDescent="0.25">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ht="12.75" customHeight="1" x14ac:dyDescent="0.25">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ht="12.75" customHeight="1" x14ac:dyDescent="0.25">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ht="12.75" customHeight="1" x14ac:dyDescent="0.25">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ht="12.75" customHeight="1" x14ac:dyDescent="0.25">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ht="12.75" customHeight="1" x14ac:dyDescent="0.25">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ht="12.75" customHeight="1" x14ac:dyDescent="0.25">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ht="12.75" customHeight="1" x14ac:dyDescent="0.25">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ht="12.75" customHeight="1" x14ac:dyDescent="0.25">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ht="12.75" customHeight="1" x14ac:dyDescent="0.25">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ht="12.75" customHeight="1" x14ac:dyDescent="0.25">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ht="12.75" customHeight="1" x14ac:dyDescent="0.25">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ht="12.75" customHeight="1" x14ac:dyDescent="0.25">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ht="12.75" customHeight="1" x14ac:dyDescent="0.25">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ht="12.75" customHeight="1" x14ac:dyDescent="0.25">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ht="12.75" customHeight="1" x14ac:dyDescent="0.25">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ht="12.75" customHeight="1" x14ac:dyDescent="0.25">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ht="12.75" customHeight="1" x14ac:dyDescent="0.25">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ht="12.75" customHeight="1" x14ac:dyDescent="0.25">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ht="12.75" customHeight="1" x14ac:dyDescent="0.25">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ht="12.75" customHeight="1" x14ac:dyDescent="0.25">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ht="12.75" customHeight="1" x14ac:dyDescent="0.25">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ht="12.75" customHeight="1" x14ac:dyDescent="0.25">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ht="12.75" customHeight="1" x14ac:dyDescent="0.25">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ht="12.75" customHeight="1" x14ac:dyDescent="0.25">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ht="12.75" customHeight="1" x14ac:dyDescent="0.25">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ht="12.75" customHeight="1" x14ac:dyDescent="0.25">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ht="12.75" customHeight="1" x14ac:dyDescent="0.25">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ht="12.75" customHeight="1" x14ac:dyDescent="0.25">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ht="12.75" customHeight="1" x14ac:dyDescent="0.25">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ht="12.75" customHeight="1" x14ac:dyDescent="0.25">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ht="12.75" customHeight="1" x14ac:dyDescent="0.25">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ht="12.75" customHeight="1" x14ac:dyDescent="0.25">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ht="12.75" customHeight="1" x14ac:dyDescent="0.25">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ht="12.75" customHeight="1" x14ac:dyDescent="0.25">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ht="12.75" customHeight="1" x14ac:dyDescent="0.25">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ht="12.75" customHeight="1" x14ac:dyDescent="0.25">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ht="12.75" customHeight="1" x14ac:dyDescent="0.25">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ht="12.75" customHeight="1" x14ac:dyDescent="0.25">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ht="12.75" customHeight="1" x14ac:dyDescent="0.25">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ht="12.75" customHeight="1" x14ac:dyDescent="0.25">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ht="12.75" customHeight="1" x14ac:dyDescent="0.25">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ht="12.75" customHeight="1" x14ac:dyDescent="0.25">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ht="12.75" customHeight="1" x14ac:dyDescent="0.25">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ht="12.75" customHeight="1" x14ac:dyDescent="0.25">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ht="12.75" customHeight="1" x14ac:dyDescent="0.25">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ht="12.75" customHeight="1" x14ac:dyDescent="0.25">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ht="12.75" customHeight="1" x14ac:dyDescent="0.25">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ht="12.75" customHeight="1" x14ac:dyDescent="0.25">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ht="12.75" customHeight="1" x14ac:dyDescent="0.25">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ht="12.75" customHeight="1" x14ac:dyDescent="0.25">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ht="12.75" customHeight="1" x14ac:dyDescent="0.25">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ht="12.75" customHeight="1" x14ac:dyDescent="0.25">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ht="12.75" customHeight="1" x14ac:dyDescent="0.25">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ht="12.75" customHeight="1" x14ac:dyDescent="0.25">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ht="12.75" customHeight="1" x14ac:dyDescent="0.25">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ht="12.75" customHeight="1" x14ac:dyDescent="0.25">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ht="12.75" customHeight="1" x14ac:dyDescent="0.25">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ht="12.75" customHeight="1" x14ac:dyDescent="0.25">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ht="12.75" customHeight="1" x14ac:dyDescent="0.25">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ht="12.75" customHeight="1" x14ac:dyDescent="0.25">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ht="12.75" customHeight="1" x14ac:dyDescent="0.25">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ht="12.75" customHeight="1" x14ac:dyDescent="0.25">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ht="12.75" customHeight="1" x14ac:dyDescent="0.25">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ht="12.75" customHeight="1" x14ac:dyDescent="0.25">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ht="12.75" customHeight="1" x14ac:dyDescent="0.25">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ht="12.75" customHeight="1" x14ac:dyDescent="0.25">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ht="12.75" customHeight="1" x14ac:dyDescent="0.25">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ht="12.75" customHeight="1" x14ac:dyDescent="0.25">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ht="12.75" customHeight="1" x14ac:dyDescent="0.25">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ht="12.75" customHeight="1" x14ac:dyDescent="0.25">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ht="12.75" customHeight="1" x14ac:dyDescent="0.25">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ht="12.75" customHeight="1" x14ac:dyDescent="0.25">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ht="12.75" customHeight="1" x14ac:dyDescent="0.25">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ht="12.75" customHeight="1" x14ac:dyDescent="0.25">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ht="12.75" customHeight="1" x14ac:dyDescent="0.25">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ht="12.75" customHeight="1" x14ac:dyDescent="0.25">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ht="12.75" customHeight="1" x14ac:dyDescent="0.25">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ht="12.75" customHeight="1" x14ac:dyDescent="0.25">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ht="12.75" customHeight="1" x14ac:dyDescent="0.25">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ht="12.75" customHeight="1" x14ac:dyDescent="0.25">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ht="12.75" customHeight="1" x14ac:dyDescent="0.25">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ht="12.75" customHeight="1" x14ac:dyDescent="0.25">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ht="12.75" customHeight="1" x14ac:dyDescent="0.25">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ht="12.75" customHeight="1" x14ac:dyDescent="0.25">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ht="12.75" customHeight="1" x14ac:dyDescent="0.25">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ht="12.75" customHeight="1" x14ac:dyDescent="0.25">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ht="12.75" customHeight="1" x14ac:dyDescent="0.25">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ht="12.75" customHeight="1" x14ac:dyDescent="0.25">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ht="12.75" customHeight="1" x14ac:dyDescent="0.25">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ht="12.75" customHeight="1" x14ac:dyDescent="0.25">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ht="12.75" customHeight="1" x14ac:dyDescent="0.25">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ht="12.75" customHeight="1" x14ac:dyDescent="0.25">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ht="12.75" customHeight="1" x14ac:dyDescent="0.25">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ht="12.75" customHeight="1" x14ac:dyDescent="0.25">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ht="12.75" customHeight="1" x14ac:dyDescent="0.25">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ht="12.75" customHeight="1" x14ac:dyDescent="0.25">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ht="12.75" customHeight="1" x14ac:dyDescent="0.25">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ht="12.75" customHeight="1" x14ac:dyDescent="0.25">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ht="12.75" customHeight="1" x14ac:dyDescent="0.25">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ht="12.75" customHeight="1" x14ac:dyDescent="0.25">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ht="12.75" customHeight="1" x14ac:dyDescent="0.25">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ht="12.75" customHeight="1" x14ac:dyDescent="0.25">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ht="12.75" customHeight="1" x14ac:dyDescent="0.25">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ht="12.75" customHeight="1" x14ac:dyDescent="0.25">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ht="12.75" customHeight="1" x14ac:dyDescent="0.25">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ht="12.75" customHeight="1" x14ac:dyDescent="0.25">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ht="12.75" customHeight="1" x14ac:dyDescent="0.25">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ht="12.75" customHeight="1" x14ac:dyDescent="0.25">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ht="12.75" customHeight="1" x14ac:dyDescent="0.25">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ht="12.75" customHeight="1" x14ac:dyDescent="0.25">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ht="12.75" customHeight="1" x14ac:dyDescent="0.25">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ht="12.75" customHeight="1" x14ac:dyDescent="0.25">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ht="12.75" customHeight="1" x14ac:dyDescent="0.25">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ht="12.75" customHeight="1" x14ac:dyDescent="0.25">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ht="12.75" customHeight="1" x14ac:dyDescent="0.25">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ht="12.75" customHeight="1" x14ac:dyDescent="0.25">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ht="12.75" customHeight="1" x14ac:dyDescent="0.25">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ht="12.75" customHeight="1" x14ac:dyDescent="0.25">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ht="12.75" customHeight="1" x14ac:dyDescent="0.25">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ht="12.75" customHeight="1" x14ac:dyDescent="0.25">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ht="12.75" customHeight="1" x14ac:dyDescent="0.25">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ht="12.75" customHeight="1" x14ac:dyDescent="0.25">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ht="12.75" customHeight="1" x14ac:dyDescent="0.25">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ht="12.75" customHeight="1" x14ac:dyDescent="0.25">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ht="12.75" customHeight="1" x14ac:dyDescent="0.25">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ht="12.75" customHeight="1" x14ac:dyDescent="0.25">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ht="12.75" customHeight="1" x14ac:dyDescent="0.25">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ht="12.75" customHeight="1" x14ac:dyDescent="0.25">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ht="12.75" customHeight="1" x14ac:dyDescent="0.25">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ht="12.75" customHeight="1" x14ac:dyDescent="0.25">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ht="12.75" customHeight="1" x14ac:dyDescent="0.25">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ht="12.75" customHeight="1" x14ac:dyDescent="0.25">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ht="12.75" customHeight="1" x14ac:dyDescent="0.25">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ht="12.75" customHeight="1" x14ac:dyDescent="0.25">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ht="12.75" customHeight="1" x14ac:dyDescent="0.25">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ht="12.75" customHeight="1" x14ac:dyDescent="0.25">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ht="12.75" customHeight="1" x14ac:dyDescent="0.25">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ht="12.75" customHeight="1" x14ac:dyDescent="0.25">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ht="12.75" customHeight="1" x14ac:dyDescent="0.25">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ht="12.75" customHeight="1" x14ac:dyDescent="0.25">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ht="12.75" customHeight="1" x14ac:dyDescent="0.25">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ht="12.75" customHeight="1" x14ac:dyDescent="0.25">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ht="12.75" customHeight="1" x14ac:dyDescent="0.25">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ht="12.75" customHeight="1" x14ac:dyDescent="0.25">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ht="12.75" customHeight="1" x14ac:dyDescent="0.25">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ht="12.75" customHeight="1" x14ac:dyDescent="0.25">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ht="12.75" customHeight="1" x14ac:dyDescent="0.25">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ht="12.75" customHeight="1" x14ac:dyDescent="0.25">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ht="12.75" customHeight="1" x14ac:dyDescent="0.25">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ht="12.75" customHeight="1" x14ac:dyDescent="0.25">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ht="12.75" customHeight="1" x14ac:dyDescent="0.25">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ht="12.75" customHeight="1" x14ac:dyDescent="0.25">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ht="12.75" customHeight="1" x14ac:dyDescent="0.25">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ht="12.75" customHeight="1" x14ac:dyDescent="0.25">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ht="12.75" customHeight="1" x14ac:dyDescent="0.25">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ht="12.75" customHeight="1" x14ac:dyDescent="0.25">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ht="12.75" customHeight="1" x14ac:dyDescent="0.25">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ht="12.75" customHeight="1" x14ac:dyDescent="0.25">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ht="12.75" customHeight="1" x14ac:dyDescent="0.25">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ht="12.75" customHeight="1" x14ac:dyDescent="0.25">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ht="12.75" customHeight="1" x14ac:dyDescent="0.25">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ht="12.75" customHeight="1" x14ac:dyDescent="0.25">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ht="12.75" customHeight="1" x14ac:dyDescent="0.25">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ht="12.75" customHeight="1" x14ac:dyDescent="0.25">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ht="12.75" customHeight="1" x14ac:dyDescent="0.25">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ht="12.75" customHeight="1" x14ac:dyDescent="0.25">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ht="12.75" customHeight="1" x14ac:dyDescent="0.25">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ht="12.75" customHeight="1" x14ac:dyDescent="0.25">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ht="12.75" customHeight="1" x14ac:dyDescent="0.25">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ht="12.75" customHeight="1" x14ac:dyDescent="0.25">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ht="12.75" customHeight="1" x14ac:dyDescent="0.25">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ht="12.75" customHeight="1" x14ac:dyDescent="0.25">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ht="12.75" customHeight="1" x14ac:dyDescent="0.25">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ht="12.75" customHeight="1" x14ac:dyDescent="0.25">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ht="12.75" customHeight="1" x14ac:dyDescent="0.25">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ht="12.75" customHeight="1" x14ac:dyDescent="0.25">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ht="12.75" customHeight="1" x14ac:dyDescent="0.25">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ht="12.75" customHeight="1" x14ac:dyDescent="0.25">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ht="12.75" customHeight="1" x14ac:dyDescent="0.25">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ht="12.75" customHeight="1" x14ac:dyDescent="0.25">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ht="12.75" customHeight="1" x14ac:dyDescent="0.25">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ht="12.75" customHeight="1" x14ac:dyDescent="0.25">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ht="12.75" customHeight="1" x14ac:dyDescent="0.25">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ht="12.75" customHeight="1" x14ac:dyDescent="0.25">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ht="12.75" customHeight="1" x14ac:dyDescent="0.25">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ht="12.75" customHeight="1" x14ac:dyDescent="0.25">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ht="12.75" customHeight="1" x14ac:dyDescent="0.25">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ht="12.75" customHeight="1" x14ac:dyDescent="0.25">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ht="12.75" customHeight="1" x14ac:dyDescent="0.25">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ht="12.75" customHeight="1" x14ac:dyDescent="0.25">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ht="12.75" customHeight="1" x14ac:dyDescent="0.25">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ht="12.75" customHeight="1" x14ac:dyDescent="0.25">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ht="12.75" customHeight="1" x14ac:dyDescent="0.25">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ht="12.75" customHeight="1" x14ac:dyDescent="0.25">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ht="12.75" customHeight="1" x14ac:dyDescent="0.25">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ht="12.75" customHeight="1" x14ac:dyDescent="0.25">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ht="12.75" customHeight="1" x14ac:dyDescent="0.25">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ht="12.75" customHeight="1" x14ac:dyDescent="0.25">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ht="12.75" customHeight="1" x14ac:dyDescent="0.25">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ht="12.75" customHeight="1" x14ac:dyDescent="0.25">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ht="12.75" customHeight="1" x14ac:dyDescent="0.25">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ht="12.75" customHeight="1" x14ac:dyDescent="0.25">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ht="12.75" customHeight="1" x14ac:dyDescent="0.25">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ht="12.75" customHeight="1" x14ac:dyDescent="0.25">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ht="12.75" customHeight="1" x14ac:dyDescent="0.25">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ht="12.75" customHeight="1" x14ac:dyDescent="0.25">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ht="12.75" customHeight="1" x14ac:dyDescent="0.25">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ht="12.75" customHeight="1" x14ac:dyDescent="0.25">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ht="12.75" customHeight="1" x14ac:dyDescent="0.25">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ht="12.75" customHeight="1" x14ac:dyDescent="0.25">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ht="12.75" customHeight="1" x14ac:dyDescent="0.25">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ht="12.75" customHeight="1" x14ac:dyDescent="0.25">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ht="12.75" customHeight="1" x14ac:dyDescent="0.25">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ht="12.75" customHeight="1" x14ac:dyDescent="0.25">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ht="12.75" customHeight="1" x14ac:dyDescent="0.25">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ht="12.75" customHeight="1" x14ac:dyDescent="0.25">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ht="12.75" customHeight="1" x14ac:dyDescent="0.25">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ht="12.75" customHeight="1" x14ac:dyDescent="0.25">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ht="12.75" customHeight="1" x14ac:dyDescent="0.25">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ht="12.75" customHeight="1" x14ac:dyDescent="0.25">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ht="12.75" customHeight="1" x14ac:dyDescent="0.25">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ht="12.75" customHeight="1" x14ac:dyDescent="0.25">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ht="12.75" customHeight="1" x14ac:dyDescent="0.25">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ht="12.75" customHeight="1" x14ac:dyDescent="0.25">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ht="12.75" customHeight="1" x14ac:dyDescent="0.25">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ht="12.75" customHeight="1" x14ac:dyDescent="0.25">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ht="12.75" customHeight="1" x14ac:dyDescent="0.25">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ht="12.75" customHeight="1" x14ac:dyDescent="0.25">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ht="12.75" customHeight="1" x14ac:dyDescent="0.25">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ht="12.75" customHeight="1" x14ac:dyDescent="0.25">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ht="12.75" customHeight="1" x14ac:dyDescent="0.25">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ht="12.75" customHeight="1" x14ac:dyDescent="0.25">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ht="12.75" customHeight="1" x14ac:dyDescent="0.25">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ht="12.75" customHeight="1" x14ac:dyDescent="0.25">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ht="12.75" customHeight="1" x14ac:dyDescent="0.25">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ht="12.75" customHeight="1" x14ac:dyDescent="0.25">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ht="12.75" customHeight="1" x14ac:dyDescent="0.25">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ht="12.75" customHeight="1" x14ac:dyDescent="0.25">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ht="12.75" customHeight="1" x14ac:dyDescent="0.25">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ht="12.75" customHeight="1" x14ac:dyDescent="0.25">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ht="12.75" customHeight="1" x14ac:dyDescent="0.25">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ht="12.75" customHeight="1" x14ac:dyDescent="0.25">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ht="12.75" customHeight="1" x14ac:dyDescent="0.25">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ht="12.75" customHeight="1" x14ac:dyDescent="0.25">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ht="12.75" customHeight="1" x14ac:dyDescent="0.25">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ht="12.75" customHeight="1" x14ac:dyDescent="0.25">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ht="12.75" customHeight="1" x14ac:dyDescent="0.25">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ht="12.75" customHeight="1" x14ac:dyDescent="0.25">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ht="12.75" customHeight="1" x14ac:dyDescent="0.25">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ht="12.75" customHeight="1" x14ac:dyDescent="0.25">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ht="12.75" customHeight="1" x14ac:dyDescent="0.25">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ht="12.75" customHeight="1" x14ac:dyDescent="0.25">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ht="12.75" customHeight="1" x14ac:dyDescent="0.25">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ht="12.75" customHeight="1" x14ac:dyDescent="0.25">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ht="12.75" customHeight="1" x14ac:dyDescent="0.25">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ht="12.75" customHeight="1" x14ac:dyDescent="0.25">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ht="12.75" customHeight="1" x14ac:dyDescent="0.25">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ht="12.75" customHeight="1" x14ac:dyDescent="0.25">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ht="12.75" customHeight="1" x14ac:dyDescent="0.25">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ht="12.75" customHeight="1" x14ac:dyDescent="0.25">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ht="12.75" customHeight="1" x14ac:dyDescent="0.25">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ht="12.75" customHeight="1" x14ac:dyDescent="0.25">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ht="12.75" customHeight="1" x14ac:dyDescent="0.25">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ht="12.75" customHeight="1" x14ac:dyDescent="0.25">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ht="12.75" customHeight="1" x14ac:dyDescent="0.25">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ht="12.75" customHeight="1" x14ac:dyDescent="0.25">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ht="12.75" customHeight="1" x14ac:dyDescent="0.25">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ht="12.75" customHeight="1" x14ac:dyDescent="0.25">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ht="12.75" customHeight="1" x14ac:dyDescent="0.25">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ht="12.75" customHeight="1" x14ac:dyDescent="0.25">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ht="12.75" customHeight="1" x14ac:dyDescent="0.25">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ht="12.75" customHeight="1" x14ac:dyDescent="0.25">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ht="12.75" customHeight="1" x14ac:dyDescent="0.25">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ht="12.75" customHeight="1" x14ac:dyDescent="0.25">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ht="12.75" customHeight="1" x14ac:dyDescent="0.25">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ht="12.75" customHeight="1" x14ac:dyDescent="0.25">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ht="12.75" customHeight="1" x14ac:dyDescent="0.25">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ht="12.75" customHeight="1" x14ac:dyDescent="0.25">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ht="12.75" customHeight="1" x14ac:dyDescent="0.25">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ht="12.75" customHeight="1" x14ac:dyDescent="0.25">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ht="12.75" customHeight="1" x14ac:dyDescent="0.25">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ht="12.75" customHeight="1" x14ac:dyDescent="0.25">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ht="12.75" customHeight="1" x14ac:dyDescent="0.25">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ht="12.75" customHeight="1" x14ac:dyDescent="0.25">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ht="12.75" customHeight="1" x14ac:dyDescent="0.25">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ht="12.75" customHeight="1" x14ac:dyDescent="0.25">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ht="12.75" customHeight="1" x14ac:dyDescent="0.25">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ht="12.75" customHeight="1" x14ac:dyDescent="0.25">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ht="12.75" customHeight="1" x14ac:dyDescent="0.25">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ht="12.75" customHeight="1" x14ac:dyDescent="0.25">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ht="12.75" customHeight="1" x14ac:dyDescent="0.25">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ht="12.75" customHeight="1" x14ac:dyDescent="0.25">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ht="12.75" customHeight="1" x14ac:dyDescent="0.25">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ht="12.75" customHeight="1" x14ac:dyDescent="0.25">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ht="12.75" customHeight="1" x14ac:dyDescent="0.25">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ht="12.75" customHeight="1" x14ac:dyDescent="0.25">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ht="12.75" customHeight="1" x14ac:dyDescent="0.25">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ht="12.75" customHeight="1" x14ac:dyDescent="0.25">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ht="12.75" customHeight="1" x14ac:dyDescent="0.25">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ht="12.75" customHeight="1" x14ac:dyDescent="0.25">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ht="12.75" customHeight="1" x14ac:dyDescent="0.25">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ht="12.75" customHeight="1" x14ac:dyDescent="0.25">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ht="12.75" customHeight="1" x14ac:dyDescent="0.25">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ht="12.75" customHeight="1" x14ac:dyDescent="0.25">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ht="12.75" customHeight="1" x14ac:dyDescent="0.25">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ht="12.75" customHeight="1" x14ac:dyDescent="0.25">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ht="12.75" customHeight="1" x14ac:dyDescent="0.25">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ht="12.75" customHeight="1" x14ac:dyDescent="0.25">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ht="12.75" customHeight="1" x14ac:dyDescent="0.25">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ht="12.75" customHeight="1" x14ac:dyDescent="0.25">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ht="12.75" customHeight="1" x14ac:dyDescent="0.25">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ht="12.75" customHeight="1" x14ac:dyDescent="0.25">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ht="12.75" customHeight="1" x14ac:dyDescent="0.25">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ht="12.75" customHeight="1" x14ac:dyDescent="0.25">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ht="12.75" customHeight="1" x14ac:dyDescent="0.25">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ht="12.75" customHeight="1" x14ac:dyDescent="0.25">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ht="12.75" customHeight="1" x14ac:dyDescent="0.25">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ht="12.75" customHeight="1" x14ac:dyDescent="0.25">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ht="12.75" customHeight="1" x14ac:dyDescent="0.25">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ht="12.75" customHeight="1" x14ac:dyDescent="0.25">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ht="12.75" customHeight="1" x14ac:dyDescent="0.25">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ht="12.75" customHeight="1" x14ac:dyDescent="0.25">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ht="12.75" customHeight="1" x14ac:dyDescent="0.25">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ht="12.75" customHeight="1" x14ac:dyDescent="0.25">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ht="12.75" customHeight="1" x14ac:dyDescent="0.25">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ht="12.75" customHeight="1" x14ac:dyDescent="0.25">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ht="12.75" customHeight="1" x14ac:dyDescent="0.25">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ht="12.75" customHeight="1" x14ac:dyDescent="0.25">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ht="12.75" customHeight="1" x14ac:dyDescent="0.25">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ht="12.75" customHeight="1" x14ac:dyDescent="0.25">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ht="12.75" customHeight="1" x14ac:dyDescent="0.25">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ht="12.75" customHeight="1" x14ac:dyDescent="0.25">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ht="12.75" customHeight="1" x14ac:dyDescent="0.25">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ht="12.75" customHeight="1" x14ac:dyDescent="0.25">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ht="12.75" customHeight="1" x14ac:dyDescent="0.25">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ht="12.75" customHeight="1" x14ac:dyDescent="0.25">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ht="12.75" customHeight="1" x14ac:dyDescent="0.25">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ht="12.75" customHeight="1" x14ac:dyDescent="0.25">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ht="12.75" customHeight="1" x14ac:dyDescent="0.25">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ht="12.75" customHeight="1" x14ac:dyDescent="0.25">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ht="12.75" customHeight="1" x14ac:dyDescent="0.25">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ht="12.75" customHeight="1" x14ac:dyDescent="0.25">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ht="12.75" customHeight="1" x14ac:dyDescent="0.25">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ht="12.75" customHeight="1" x14ac:dyDescent="0.25">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ht="12.75" customHeight="1" x14ac:dyDescent="0.25">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ht="12.75" customHeight="1" x14ac:dyDescent="0.25">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ht="12.75" customHeight="1" x14ac:dyDescent="0.25">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ht="12.75" customHeight="1" x14ac:dyDescent="0.25">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ht="12.75" customHeight="1" x14ac:dyDescent="0.25">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ht="12.75" customHeight="1" x14ac:dyDescent="0.25">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ht="12.75" customHeight="1" x14ac:dyDescent="0.25">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ht="12.75" customHeight="1" x14ac:dyDescent="0.25">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ht="12.75" customHeight="1" x14ac:dyDescent="0.25">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ht="12.75" customHeight="1" x14ac:dyDescent="0.25">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ht="12.75" customHeight="1" x14ac:dyDescent="0.25">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ht="12.75" customHeight="1" x14ac:dyDescent="0.25">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ht="12.75" customHeight="1" x14ac:dyDescent="0.25">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ht="12.75" customHeight="1" x14ac:dyDescent="0.25">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ht="12.75" customHeight="1" x14ac:dyDescent="0.25">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ht="12.75" customHeight="1" x14ac:dyDescent="0.25">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ht="12.75" customHeight="1" x14ac:dyDescent="0.25">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ht="12.75" customHeight="1" x14ac:dyDescent="0.25">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ht="12.75" customHeight="1" x14ac:dyDescent="0.25">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ht="12.75" customHeight="1" x14ac:dyDescent="0.25">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ht="12.75" customHeight="1" x14ac:dyDescent="0.25">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ht="12.75" customHeight="1" x14ac:dyDescent="0.25">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ht="12.75" customHeight="1" x14ac:dyDescent="0.25">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ht="12.75" customHeight="1" x14ac:dyDescent="0.25">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ht="12.75" customHeight="1" x14ac:dyDescent="0.25">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ht="12.75" customHeight="1" x14ac:dyDescent="0.25">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ht="12.75" customHeight="1" x14ac:dyDescent="0.25">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ht="12.75" customHeight="1" x14ac:dyDescent="0.25">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ht="12.75" customHeight="1" x14ac:dyDescent="0.25">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ht="12.75" customHeight="1" x14ac:dyDescent="0.25">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ht="12.75" customHeight="1" x14ac:dyDescent="0.25">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ht="12.75" customHeight="1" x14ac:dyDescent="0.25">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ht="12.75" customHeight="1" x14ac:dyDescent="0.25">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ht="12.75" customHeight="1" x14ac:dyDescent="0.25">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ht="12.75" customHeight="1" x14ac:dyDescent="0.25">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ht="12.75" customHeight="1" x14ac:dyDescent="0.25">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ht="12.75" customHeight="1" x14ac:dyDescent="0.25">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ht="12.75" customHeight="1" x14ac:dyDescent="0.25">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ht="12.75" customHeight="1" x14ac:dyDescent="0.25">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ht="12.75" customHeight="1" x14ac:dyDescent="0.25">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ht="12.75" customHeight="1" x14ac:dyDescent="0.25">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ht="12.75" customHeight="1" x14ac:dyDescent="0.25">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spans="1:26" ht="12.75" customHeight="1" x14ac:dyDescent="0.25">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spans="1:26" ht="12.75" customHeight="1" x14ac:dyDescent="0.25">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spans="1:26" ht="12.75" customHeight="1" x14ac:dyDescent="0.25">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spans="1:26" ht="12.75" customHeight="1" x14ac:dyDescent="0.25">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spans="1:26" ht="12.75" customHeight="1" x14ac:dyDescent="0.25">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spans="1:26" ht="12.75" customHeight="1" x14ac:dyDescent="0.25">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spans="1:26" ht="12.75" customHeight="1" x14ac:dyDescent="0.25">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spans="1:26" ht="12.75" customHeight="1" x14ac:dyDescent="0.25">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spans="1:26" ht="12.75" customHeight="1" x14ac:dyDescent="0.25">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spans="1:26" ht="12.75" customHeight="1" x14ac:dyDescent="0.25">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spans="1:26" ht="12.75" customHeight="1" x14ac:dyDescent="0.25">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spans="1:26" ht="12.75" customHeight="1" x14ac:dyDescent="0.25">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spans="1:26" ht="12.75" customHeight="1" x14ac:dyDescent="0.25">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spans="1:26" ht="12.75" customHeight="1" x14ac:dyDescent="0.25">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sheetData>
  <mergeCells count="1">
    <mergeCell ref="A2:J2"/>
  </mergeCells>
  <pageMargins left="0.66" right="0.15748031496062992" top="0.31496062992125984" bottom="0.48" header="0" footer="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21" width="9.140625" customWidth="1"/>
    <col min="22" max="26" width="8.7109375" customWidth="1"/>
  </cols>
  <sheetData>
    <row r="1" spans="1:26" ht="14.25" customHeight="1" x14ac:dyDescent="0.25">
      <c r="A1" s="101" t="s">
        <v>329</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t="s">
        <v>330</v>
      </c>
      <c r="B3" s="155">
        <v>43032.330046296294</v>
      </c>
      <c r="C3" s="154"/>
      <c r="D3" s="154"/>
      <c r="E3" s="154"/>
      <c r="F3" s="154"/>
      <c r="G3" s="154"/>
      <c r="H3" s="154"/>
      <c r="I3" s="154"/>
      <c r="J3" s="154"/>
      <c r="K3" s="154"/>
      <c r="L3" s="154"/>
      <c r="M3" s="154"/>
      <c r="N3" s="154"/>
      <c r="O3" s="154"/>
      <c r="P3" s="154"/>
      <c r="Q3" s="154"/>
      <c r="R3" s="154"/>
      <c r="S3" s="154"/>
      <c r="T3" s="154"/>
      <c r="U3" s="154"/>
      <c r="V3" s="154"/>
      <c r="W3" s="154"/>
      <c r="X3" s="154"/>
      <c r="Y3" s="154"/>
      <c r="Z3" s="154"/>
    </row>
    <row r="4" spans="1:26" ht="14.25" customHeight="1" x14ac:dyDescent="0.25">
      <c r="A4" s="101" t="s">
        <v>331</v>
      </c>
      <c r="B4" s="155">
        <v>43150.441388356485</v>
      </c>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26" ht="14.25" customHeight="1" x14ac:dyDescent="0.25">
      <c r="A5" s="101" t="s">
        <v>332</v>
      </c>
      <c r="B5" s="101" t="s">
        <v>333</v>
      </c>
      <c r="C5" s="154"/>
      <c r="D5" s="154"/>
      <c r="E5" s="154"/>
      <c r="F5" s="154"/>
      <c r="G5" s="154"/>
      <c r="H5" s="154"/>
      <c r="I5" s="154"/>
      <c r="J5" s="154"/>
      <c r="K5" s="154"/>
      <c r="L5" s="154"/>
      <c r="M5" s="154"/>
      <c r="N5" s="154"/>
      <c r="O5" s="154"/>
      <c r="P5" s="154"/>
      <c r="Q5" s="154"/>
      <c r="R5" s="154"/>
      <c r="S5" s="154"/>
      <c r="T5" s="154"/>
      <c r="U5" s="154"/>
      <c r="V5" s="154"/>
      <c r="W5" s="154"/>
      <c r="X5" s="154"/>
      <c r="Y5" s="154"/>
      <c r="Z5" s="154"/>
    </row>
    <row r="6" spans="1:26" ht="14.25" customHeight="1" x14ac:dyDescent="0.25">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ht="14.25" customHeight="1" x14ac:dyDescent="0.25">
      <c r="A7" s="101" t="s">
        <v>334</v>
      </c>
      <c r="B7" s="101" t="s">
        <v>335</v>
      </c>
      <c r="C7" s="154"/>
      <c r="D7" s="154"/>
      <c r="E7" s="154"/>
      <c r="F7" s="154"/>
      <c r="G7" s="154"/>
      <c r="H7" s="154"/>
      <c r="I7" s="154"/>
      <c r="J7" s="154"/>
      <c r="K7" s="154"/>
      <c r="L7" s="154"/>
      <c r="M7" s="154"/>
      <c r="N7" s="154"/>
      <c r="O7" s="154"/>
      <c r="P7" s="154"/>
      <c r="Q7" s="154"/>
      <c r="R7" s="154"/>
      <c r="S7" s="154"/>
      <c r="T7" s="154"/>
      <c r="U7" s="154"/>
      <c r="V7" s="154"/>
      <c r="W7" s="154"/>
      <c r="X7" s="154"/>
      <c r="Y7" s="154"/>
      <c r="Z7" s="154"/>
    </row>
    <row r="8" spans="1:26" ht="14.25" customHeight="1" x14ac:dyDescent="0.25">
      <c r="A8" s="101" t="s">
        <v>336</v>
      </c>
      <c r="B8" s="101" t="s">
        <v>337</v>
      </c>
      <c r="C8" s="154"/>
      <c r="D8" s="154"/>
      <c r="E8" s="154"/>
      <c r="F8" s="154"/>
      <c r="G8" s="154"/>
      <c r="H8" s="154"/>
      <c r="I8" s="154"/>
      <c r="J8" s="154"/>
      <c r="K8" s="154"/>
      <c r="L8" s="154"/>
      <c r="M8" s="154"/>
      <c r="N8" s="154"/>
      <c r="O8" s="154"/>
      <c r="P8" s="154"/>
      <c r="Q8" s="154"/>
      <c r="R8" s="154"/>
      <c r="S8" s="154"/>
      <c r="T8" s="154"/>
      <c r="U8" s="154"/>
      <c r="V8" s="154"/>
      <c r="W8" s="154"/>
      <c r="X8" s="154"/>
      <c r="Y8" s="154"/>
      <c r="Z8" s="154"/>
    </row>
    <row r="9" spans="1:26" ht="14.25" customHeight="1" x14ac:dyDescent="0.25">
      <c r="A9" s="101" t="s">
        <v>338</v>
      </c>
      <c r="B9" s="101" t="s">
        <v>339</v>
      </c>
      <c r="C9" s="154"/>
      <c r="D9" s="154"/>
      <c r="E9" s="154"/>
      <c r="F9" s="154"/>
      <c r="G9" s="154"/>
      <c r="H9" s="154"/>
      <c r="I9" s="154"/>
      <c r="J9" s="154"/>
      <c r="K9" s="154"/>
      <c r="L9" s="154"/>
      <c r="M9" s="154"/>
      <c r="N9" s="154"/>
      <c r="O9" s="154"/>
      <c r="P9" s="154"/>
      <c r="Q9" s="154"/>
      <c r="R9" s="154"/>
      <c r="S9" s="154"/>
      <c r="T9" s="154"/>
      <c r="U9" s="154"/>
      <c r="V9" s="154"/>
      <c r="W9" s="154"/>
      <c r="X9" s="154"/>
      <c r="Y9" s="154"/>
      <c r="Z9" s="154"/>
    </row>
    <row r="10" spans="1:26" ht="14.25" customHeight="1" x14ac:dyDescent="0.25">
      <c r="A10" s="154"/>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row>
    <row r="11" spans="1:26" ht="14.25" customHeight="1" x14ac:dyDescent="0.25">
      <c r="A11" s="156"/>
      <c r="B11" s="156" t="s">
        <v>340</v>
      </c>
      <c r="C11" s="156" t="s">
        <v>341</v>
      </c>
      <c r="D11" s="156" t="s">
        <v>342</v>
      </c>
      <c r="E11" s="156" t="s">
        <v>343</v>
      </c>
      <c r="F11" s="156" t="s">
        <v>344</v>
      </c>
      <c r="G11" s="156" t="s">
        <v>345</v>
      </c>
      <c r="H11" s="156" t="s">
        <v>346</v>
      </c>
      <c r="I11" s="156" t="s">
        <v>347</v>
      </c>
      <c r="J11" s="156" t="s">
        <v>348</v>
      </c>
      <c r="K11" s="156" t="s">
        <v>349</v>
      </c>
      <c r="L11" s="156" t="s">
        <v>350</v>
      </c>
      <c r="M11" s="156" t="s">
        <v>351</v>
      </c>
      <c r="N11" s="156" t="s">
        <v>352</v>
      </c>
      <c r="O11" s="157">
        <v>2017</v>
      </c>
      <c r="P11" s="157">
        <v>2018</v>
      </c>
      <c r="Q11" s="157">
        <v>2019</v>
      </c>
      <c r="R11" s="157">
        <v>2020</v>
      </c>
      <c r="S11" s="157">
        <v>2021</v>
      </c>
      <c r="T11" s="157">
        <v>2022</v>
      </c>
      <c r="U11" s="154"/>
      <c r="V11" s="154"/>
      <c r="W11" s="154"/>
      <c r="X11" s="154"/>
      <c r="Y11" s="154"/>
      <c r="Z11" s="154"/>
    </row>
    <row r="12" spans="1:26" ht="14.25" customHeight="1" x14ac:dyDescent="0.25">
      <c r="A12" s="156" t="s">
        <v>353</v>
      </c>
      <c r="B12" s="158">
        <v>14</v>
      </c>
      <c r="C12" s="158">
        <v>11.4</v>
      </c>
      <c r="D12" s="158">
        <v>9.6</v>
      </c>
      <c r="E12" s="159">
        <v>8</v>
      </c>
      <c r="F12" s="159">
        <v>18.2</v>
      </c>
      <c r="G12" s="159">
        <v>35.799999999999997</v>
      </c>
      <c r="H12" s="159">
        <v>46.8</v>
      </c>
      <c r="I12" s="159">
        <v>42.7</v>
      </c>
      <c r="J12" s="159">
        <v>41.2</v>
      </c>
      <c r="K12" s="159">
        <v>39</v>
      </c>
      <c r="L12" s="159">
        <v>40.9</v>
      </c>
      <c r="M12" s="159">
        <v>36.9</v>
      </c>
      <c r="N12" s="159">
        <v>40.6</v>
      </c>
      <c r="O12" s="159">
        <v>40.200000000000003</v>
      </c>
      <c r="P12" s="159">
        <v>38.4</v>
      </c>
      <c r="Q12" s="159">
        <f>'Valsts parāds'!D4</f>
        <v>37.183167167381512</v>
      </c>
      <c r="R12" s="159">
        <f>'Valsts parāds'!E4</f>
        <v>36.952851611394067</v>
      </c>
      <c r="S12" s="159">
        <f>'Valsts parāds'!F4</f>
        <v>35.048415294360794</v>
      </c>
      <c r="T12" s="159">
        <f>'Valsts parāds'!G4</f>
        <v>34.000953167442042</v>
      </c>
      <c r="U12" s="160" t="s">
        <v>354</v>
      </c>
      <c r="V12" s="154"/>
      <c r="W12" s="154"/>
      <c r="X12" s="154"/>
      <c r="Y12" s="154"/>
      <c r="Z12" s="154"/>
    </row>
    <row r="13" spans="1:26" ht="14.25" customHeight="1" x14ac:dyDescent="0.25">
      <c r="A13" s="156" t="s">
        <v>353</v>
      </c>
      <c r="B13" s="158">
        <v>14</v>
      </c>
      <c r="C13" s="158">
        <v>11.4</v>
      </c>
      <c r="D13" s="158">
        <v>9.6</v>
      </c>
      <c r="E13" s="158">
        <v>8</v>
      </c>
      <c r="F13" s="158">
        <v>18.2</v>
      </c>
      <c r="G13" s="158">
        <v>35.799999999999997</v>
      </c>
      <c r="H13" s="158">
        <v>46.8</v>
      </c>
      <c r="I13" s="158">
        <v>42.7</v>
      </c>
      <c r="J13" s="158">
        <v>41.2</v>
      </c>
      <c r="K13" s="158">
        <v>39</v>
      </c>
      <c r="L13" s="158">
        <v>40.9</v>
      </c>
      <c r="M13" s="158">
        <v>36.9</v>
      </c>
      <c r="N13" s="158">
        <v>40.6</v>
      </c>
      <c r="O13" s="161">
        <v>39</v>
      </c>
      <c r="P13" s="161">
        <v>37</v>
      </c>
      <c r="Q13" s="159"/>
      <c r="R13" s="159"/>
      <c r="S13" s="159"/>
      <c r="T13" s="159"/>
      <c r="U13" s="160" t="s">
        <v>333</v>
      </c>
      <c r="V13" s="154"/>
      <c r="W13" s="154"/>
      <c r="X13" s="154"/>
      <c r="Y13" s="154"/>
      <c r="Z13" s="154"/>
    </row>
    <row r="14" spans="1:26" ht="14.25" customHeight="1" x14ac:dyDescent="0.25">
      <c r="A14" s="101" t="s">
        <v>355</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356</v>
      </c>
      <c r="B15" s="101" t="s">
        <v>357</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ht="14.25" customHeight="1" x14ac:dyDescent="0.25">
      <c r="A16" s="154"/>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26" ht="14.25" customHeight="1" x14ac:dyDescent="0.25">
      <c r="A17" s="154"/>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26" ht="14.25" customHeight="1" x14ac:dyDescent="0.25">
      <c r="A18" s="154"/>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row>
    <row r="19" spans="1:26" ht="14.25" customHeight="1" x14ac:dyDescent="0.25">
      <c r="A19" s="154"/>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54"/>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54"/>
      <c r="B21" s="154"/>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row>
    <row r="22" spans="1:26" ht="14.25" customHeight="1" x14ac:dyDescent="0.25">
      <c r="A22" s="154"/>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row>
    <row r="23" spans="1:26" ht="14.25" customHeight="1" x14ac:dyDescent="0.2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54"/>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row>
    <row r="25" spans="1:26" ht="14.25" customHeight="1" x14ac:dyDescent="0.25">
      <c r="A25" s="154"/>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row>
    <row r="26" spans="1:26" ht="14.2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row>
    <row r="27" spans="1:26" ht="14.25" customHeight="1" x14ac:dyDescent="0.25">
      <c r="A27" s="154"/>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row>
    <row r="28" spans="1:26" ht="14.25" customHeight="1" x14ac:dyDescent="0.25">
      <c r="A28" s="154"/>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row>
    <row r="29" spans="1:26" ht="14.25" customHeight="1" x14ac:dyDescent="0.25">
      <c r="A29" s="154"/>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1:26" ht="14.25" customHeight="1" x14ac:dyDescent="0.25">
      <c r="A30" s="101" t="s">
        <v>334</v>
      </c>
      <c r="B30" s="101" t="s">
        <v>358</v>
      </c>
      <c r="C30" s="15"/>
      <c r="D30" s="15"/>
      <c r="E30" s="15"/>
      <c r="F30" s="15"/>
      <c r="G30" s="15"/>
      <c r="H30" s="15"/>
      <c r="I30" s="15"/>
      <c r="J30" s="15"/>
      <c r="K30" s="15"/>
      <c r="L30" s="15"/>
      <c r="M30" s="15"/>
      <c r="N30" s="15"/>
      <c r="O30" s="154"/>
      <c r="P30" s="154"/>
      <c r="Q30" s="154"/>
      <c r="R30" s="154"/>
      <c r="S30" s="154"/>
      <c r="T30" s="154"/>
      <c r="U30" s="154"/>
      <c r="V30" s="154"/>
      <c r="W30" s="154"/>
      <c r="X30" s="154"/>
      <c r="Y30" s="154"/>
      <c r="Z30" s="154"/>
    </row>
    <row r="31" spans="1:26" ht="14.25" customHeight="1" x14ac:dyDescent="0.25">
      <c r="A31" s="101" t="s">
        <v>336</v>
      </c>
      <c r="B31" s="101" t="s">
        <v>337</v>
      </c>
      <c r="C31" s="15"/>
      <c r="D31" s="15"/>
      <c r="E31" s="15"/>
      <c r="F31" s="15"/>
      <c r="G31" s="15"/>
      <c r="H31" s="15"/>
      <c r="I31" s="15"/>
      <c r="J31" s="15"/>
      <c r="K31" s="15"/>
      <c r="L31" s="15"/>
      <c r="M31" s="15"/>
      <c r="N31" s="15"/>
      <c r="O31" s="154"/>
      <c r="P31" s="154"/>
      <c r="Q31" s="154"/>
      <c r="R31" s="154"/>
      <c r="S31" s="154"/>
      <c r="T31" s="154"/>
      <c r="U31" s="154"/>
      <c r="V31" s="154"/>
      <c r="W31" s="154"/>
      <c r="X31" s="154"/>
      <c r="Y31" s="154"/>
      <c r="Z31" s="154"/>
    </row>
    <row r="32" spans="1:26" ht="14.25" customHeight="1" x14ac:dyDescent="0.25">
      <c r="A32" s="101" t="s">
        <v>338</v>
      </c>
      <c r="B32" s="101" t="s">
        <v>339</v>
      </c>
      <c r="C32" s="15"/>
      <c r="D32" s="15"/>
      <c r="E32" s="15"/>
      <c r="F32" s="15"/>
      <c r="G32" s="15"/>
      <c r="H32" s="15"/>
      <c r="I32" s="15"/>
      <c r="J32" s="15"/>
      <c r="K32" s="15"/>
      <c r="L32" s="15"/>
      <c r="M32" s="15"/>
      <c r="N32" s="15"/>
      <c r="O32" s="154"/>
      <c r="P32" s="154"/>
      <c r="Q32" s="154"/>
      <c r="R32" s="154"/>
      <c r="S32" s="154"/>
      <c r="T32" s="154"/>
      <c r="U32" s="154"/>
      <c r="V32" s="154"/>
      <c r="W32" s="154"/>
      <c r="X32" s="154"/>
      <c r="Y32" s="154"/>
      <c r="Z32" s="154"/>
    </row>
    <row r="33" spans="1:26" ht="14.25" customHeight="1" x14ac:dyDescent="0.25">
      <c r="A33" s="15"/>
      <c r="B33" s="15"/>
      <c r="C33" s="15"/>
      <c r="D33" s="15"/>
      <c r="E33" s="15"/>
      <c r="F33" s="15"/>
      <c r="G33" s="15"/>
      <c r="H33" s="15"/>
      <c r="I33" s="15"/>
      <c r="J33" s="15"/>
      <c r="K33" s="15"/>
      <c r="L33" s="15"/>
      <c r="M33" s="15"/>
      <c r="N33" s="15"/>
      <c r="O33" s="154"/>
      <c r="P33" s="154"/>
      <c r="Q33" s="154"/>
      <c r="R33" s="154"/>
      <c r="S33" s="154"/>
      <c r="T33" s="154"/>
      <c r="U33" s="154"/>
      <c r="V33" s="154"/>
      <c r="W33" s="154"/>
      <c r="X33" s="154"/>
      <c r="Y33" s="154"/>
      <c r="Z33" s="154"/>
    </row>
    <row r="34" spans="1:26" ht="14.25" customHeight="1" x14ac:dyDescent="0.25">
      <c r="A34" s="156" t="s">
        <v>359</v>
      </c>
      <c r="B34" s="156" t="s">
        <v>340</v>
      </c>
      <c r="C34" s="156" t="s">
        <v>341</v>
      </c>
      <c r="D34" s="156" t="s">
        <v>342</v>
      </c>
      <c r="E34" s="156" t="s">
        <v>343</v>
      </c>
      <c r="F34" s="156" t="s">
        <v>344</v>
      </c>
      <c r="G34" s="156" t="s">
        <v>345</v>
      </c>
      <c r="H34" s="156" t="s">
        <v>346</v>
      </c>
      <c r="I34" s="156" t="s">
        <v>347</v>
      </c>
      <c r="J34" s="156" t="s">
        <v>348</v>
      </c>
      <c r="K34" s="156" t="s">
        <v>349</v>
      </c>
      <c r="L34" s="156" t="s">
        <v>350</v>
      </c>
      <c r="M34" s="156" t="s">
        <v>351</v>
      </c>
      <c r="N34" s="156" t="s">
        <v>352</v>
      </c>
      <c r="O34" s="154"/>
      <c r="P34" s="154"/>
      <c r="Q34" s="154"/>
      <c r="R34" s="154"/>
      <c r="S34" s="154"/>
      <c r="T34" s="154"/>
      <c r="U34" s="154"/>
      <c r="V34" s="154"/>
      <c r="W34" s="154"/>
      <c r="X34" s="154"/>
      <c r="Y34" s="154"/>
      <c r="Z34" s="154"/>
    </row>
    <row r="35" spans="1:26" ht="14.25" customHeight="1" x14ac:dyDescent="0.25">
      <c r="A35" s="156" t="s">
        <v>353</v>
      </c>
      <c r="B35" s="162">
        <v>1550.8</v>
      </c>
      <c r="C35" s="162">
        <v>1552</v>
      </c>
      <c r="D35" s="162">
        <v>1634.5</v>
      </c>
      <c r="E35" s="162">
        <v>1817.9</v>
      </c>
      <c r="F35" s="162">
        <v>4426.8</v>
      </c>
      <c r="G35" s="162">
        <v>6738.7</v>
      </c>
      <c r="H35" s="162">
        <v>8401.5</v>
      </c>
      <c r="I35" s="162">
        <v>8662.7999999999993</v>
      </c>
      <c r="J35" s="162">
        <v>9020</v>
      </c>
      <c r="K35" s="162">
        <v>8892.7000000000007</v>
      </c>
      <c r="L35" s="162">
        <v>9668.5</v>
      </c>
      <c r="M35" s="162">
        <v>8953.2999999999993</v>
      </c>
      <c r="N35" s="162">
        <v>10091.6</v>
      </c>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54"/>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54"/>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54"/>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54"/>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54"/>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row>
    <row r="42" spans="1:26" ht="14.25" customHeight="1" x14ac:dyDescent="0.25">
      <c r="A42" s="154"/>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row>
    <row r="43" spans="1:26" ht="14.25" customHeight="1" x14ac:dyDescent="0.25">
      <c r="A43" s="154"/>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54"/>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4"/>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54"/>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spans="1:26" ht="14.25" customHeight="1" x14ac:dyDescent="0.25">
      <c r="A52" s="154"/>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row>
    <row r="53" spans="1:26" ht="14.25" customHeight="1" x14ac:dyDescent="0.25">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54"/>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54"/>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54"/>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54"/>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1:26" ht="14.25" customHeight="1" x14ac:dyDescent="0.25">
      <c r="A62" s="154"/>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row>
    <row r="63" spans="1:26" ht="14.25" customHeight="1" x14ac:dyDescent="0.2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54"/>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54"/>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5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54"/>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4803149606299213" right="0.74803149606299213" top="0.98425196850393704" bottom="0.98425196850393704" header="0" footer="0"/>
  <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5" width="9.140625" customWidth="1"/>
    <col min="16" max="26" width="8.7109375" customWidth="1"/>
  </cols>
  <sheetData>
    <row r="1" spans="1:26" ht="14.25" customHeight="1" x14ac:dyDescent="0.25">
      <c r="A1" s="101" t="s">
        <v>329</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t="s">
        <v>330</v>
      </c>
      <c r="B3" s="155">
        <v>43214.316203703704</v>
      </c>
      <c r="C3" s="154"/>
      <c r="D3" s="154"/>
      <c r="E3" s="154"/>
      <c r="F3" s="154"/>
      <c r="G3" s="154"/>
      <c r="H3" s="154"/>
      <c r="I3" s="154"/>
      <c r="J3" s="154"/>
      <c r="K3" s="154"/>
      <c r="L3" s="154"/>
      <c r="M3" s="154"/>
      <c r="N3" s="154"/>
      <c r="O3" s="154"/>
      <c r="P3" s="154"/>
      <c r="Q3" s="154"/>
      <c r="R3" s="154"/>
      <c r="S3" s="154"/>
      <c r="T3" s="154"/>
      <c r="U3" s="154"/>
      <c r="V3" s="154"/>
      <c r="W3" s="154"/>
      <c r="X3" s="154"/>
      <c r="Y3" s="154"/>
      <c r="Z3" s="154"/>
    </row>
    <row r="4" spans="1:26" ht="14.25" customHeight="1" x14ac:dyDescent="0.25">
      <c r="A4" s="101" t="s">
        <v>331</v>
      </c>
      <c r="B4" s="155">
        <v>43246.939575775468</v>
      </c>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26" ht="14.25" customHeight="1" x14ac:dyDescent="0.25">
      <c r="A5" s="101" t="s">
        <v>332</v>
      </c>
      <c r="B5" s="101" t="s">
        <v>333</v>
      </c>
      <c r="C5" s="154"/>
      <c r="D5" s="154"/>
      <c r="E5" s="154"/>
      <c r="F5" s="154"/>
      <c r="G5" s="154"/>
      <c r="H5" s="154"/>
      <c r="I5" s="154"/>
      <c r="J5" s="154"/>
      <c r="K5" s="154"/>
      <c r="L5" s="154"/>
      <c r="M5" s="154"/>
      <c r="N5" s="154"/>
      <c r="O5" s="154"/>
      <c r="P5" s="154"/>
      <c r="Q5" s="154"/>
      <c r="R5" s="154"/>
      <c r="S5" s="154"/>
      <c r="T5" s="154"/>
      <c r="U5" s="154"/>
      <c r="V5" s="154"/>
      <c r="W5" s="154"/>
      <c r="X5" s="154"/>
      <c r="Y5" s="154"/>
      <c r="Z5" s="154"/>
    </row>
    <row r="6" spans="1:26" ht="14.25" customHeight="1" x14ac:dyDescent="0.25">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ht="14.25" customHeight="1" x14ac:dyDescent="0.25">
      <c r="A7" s="101" t="s">
        <v>334</v>
      </c>
      <c r="B7" s="101" t="s">
        <v>358</v>
      </c>
      <c r="C7" s="154"/>
      <c r="D7" s="154"/>
      <c r="E7" s="154"/>
      <c r="F7" s="154"/>
      <c r="G7" s="154"/>
      <c r="H7" s="154"/>
      <c r="I7" s="154"/>
      <c r="J7" s="154"/>
      <c r="K7" s="154"/>
      <c r="L7" s="154"/>
      <c r="M7" s="154"/>
      <c r="N7" s="154"/>
      <c r="O7" s="154"/>
      <c r="P7" s="154"/>
      <c r="Q7" s="154"/>
      <c r="R7" s="154"/>
      <c r="S7" s="154"/>
      <c r="T7" s="154"/>
      <c r="U7" s="154"/>
      <c r="V7" s="154"/>
      <c r="W7" s="154"/>
      <c r="X7" s="154"/>
      <c r="Y7" s="154"/>
      <c r="Z7" s="154"/>
    </row>
    <row r="8" spans="1:26" ht="14.25" customHeight="1" x14ac:dyDescent="0.25">
      <c r="A8" s="101" t="s">
        <v>336</v>
      </c>
      <c r="B8" s="101" t="s">
        <v>337</v>
      </c>
      <c r="C8" s="154"/>
      <c r="D8" s="154"/>
      <c r="E8" s="154"/>
      <c r="F8" s="154"/>
      <c r="G8" s="154"/>
      <c r="H8" s="154"/>
      <c r="I8" s="154"/>
      <c r="J8" s="154"/>
      <c r="K8" s="154"/>
      <c r="L8" s="154"/>
      <c r="M8" s="154"/>
      <c r="N8" s="154"/>
      <c r="O8" s="154"/>
      <c r="P8" s="154"/>
      <c r="Q8" s="154"/>
      <c r="R8" s="154"/>
      <c r="S8" s="154"/>
      <c r="T8" s="154"/>
      <c r="U8" s="154"/>
      <c r="V8" s="154"/>
      <c r="W8" s="154"/>
      <c r="X8" s="154"/>
      <c r="Y8" s="154"/>
      <c r="Z8" s="154"/>
    </row>
    <row r="9" spans="1:26" ht="14.25" customHeight="1" x14ac:dyDescent="0.25">
      <c r="A9" s="101" t="s">
        <v>338</v>
      </c>
      <c r="B9" s="101" t="s">
        <v>339</v>
      </c>
      <c r="C9" s="154"/>
      <c r="D9" s="154"/>
      <c r="E9" s="154"/>
      <c r="F9" s="154"/>
      <c r="G9" s="154"/>
      <c r="H9" s="154"/>
      <c r="I9" s="154"/>
      <c r="J9" s="154"/>
      <c r="K9" s="154"/>
      <c r="L9" s="154"/>
      <c r="M9" s="154"/>
      <c r="N9" s="154"/>
      <c r="O9" s="154"/>
      <c r="P9" s="154"/>
      <c r="Q9" s="154"/>
      <c r="R9" s="154"/>
      <c r="S9" s="154"/>
      <c r="T9" s="154"/>
      <c r="U9" s="154"/>
      <c r="V9" s="154"/>
      <c r="W9" s="154"/>
      <c r="X9" s="154"/>
      <c r="Y9" s="154"/>
      <c r="Z9" s="154"/>
    </row>
    <row r="10" spans="1:26" ht="14.25" customHeight="1" x14ac:dyDescent="0.25">
      <c r="A10" s="154"/>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row>
    <row r="11" spans="1:26" ht="14.25" customHeight="1" x14ac:dyDescent="0.25">
      <c r="A11" s="156" t="s">
        <v>359</v>
      </c>
      <c r="B11" s="156" t="s">
        <v>340</v>
      </c>
      <c r="C11" s="156" t="s">
        <v>341</v>
      </c>
      <c r="D11" s="156" t="s">
        <v>342</v>
      </c>
      <c r="E11" s="156" t="s">
        <v>343</v>
      </c>
      <c r="F11" s="156" t="s">
        <v>344</v>
      </c>
      <c r="G11" s="156" t="s">
        <v>345</v>
      </c>
      <c r="H11" s="156" t="s">
        <v>346</v>
      </c>
      <c r="I11" s="156" t="s">
        <v>347</v>
      </c>
      <c r="J11" s="156" t="s">
        <v>348</v>
      </c>
      <c r="K11" s="156" t="s">
        <v>349</v>
      </c>
      <c r="L11" s="156" t="s">
        <v>350</v>
      </c>
      <c r="M11" s="156" t="s">
        <v>351</v>
      </c>
      <c r="N11" s="156" t="s">
        <v>352</v>
      </c>
      <c r="O11" s="156" t="s">
        <v>360</v>
      </c>
      <c r="P11" s="154"/>
      <c r="Q11" s="154"/>
      <c r="R11" s="154"/>
      <c r="S11" s="154"/>
      <c r="T11" s="154"/>
      <c r="U11" s="154"/>
      <c r="V11" s="154"/>
      <c r="W11" s="154"/>
      <c r="X11" s="154"/>
      <c r="Y11" s="154"/>
      <c r="Z11" s="154"/>
    </row>
    <row r="12" spans="1:26" ht="14.25" customHeight="1" x14ac:dyDescent="0.25">
      <c r="A12" s="156" t="s">
        <v>353</v>
      </c>
      <c r="B12" s="162">
        <v>1550.8</v>
      </c>
      <c r="C12" s="162">
        <v>1552</v>
      </c>
      <c r="D12" s="162">
        <v>1634.5</v>
      </c>
      <c r="E12" s="162">
        <v>1817.9</v>
      </c>
      <c r="F12" s="162">
        <v>4426.8</v>
      </c>
      <c r="G12" s="162">
        <v>6738.7</v>
      </c>
      <c r="H12" s="162">
        <v>8401.5</v>
      </c>
      <c r="I12" s="162">
        <v>8662.7999999999993</v>
      </c>
      <c r="J12" s="162">
        <v>9020</v>
      </c>
      <c r="K12" s="162">
        <v>8892.7000000000007</v>
      </c>
      <c r="L12" s="162">
        <v>9668.5</v>
      </c>
      <c r="M12" s="162">
        <v>8953.2999999999993</v>
      </c>
      <c r="N12" s="162">
        <v>10091.6</v>
      </c>
      <c r="O12" s="162">
        <v>10782.3</v>
      </c>
      <c r="P12" s="154"/>
      <c r="Q12" s="154"/>
      <c r="R12" s="154"/>
      <c r="S12" s="154"/>
      <c r="T12" s="154"/>
      <c r="U12" s="154"/>
      <c r="V12" s="154"/>
      <c r="W12" s="154"/>
      <c r="X12" s="154"/>
      <c r="Y12" s="154"/>
      <c r="Z12" s="154"/>
    </row>
    <row r="13" spans="1:26" ht="14.25" customHeight="1" x14ac:dyDescent="0.25">
      <c r="A13" s="154"/>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row>
    <row r="14" spans="1:26" ht="14.25" customHeight="1" x14ac:dyDescent="0.25">
      <c r="A14" s="101" t="s">
        <v>355</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356</v>
      </c>
      <c r="B15" s="101" t="s">
        <v>357</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ht="14.25" customHeight="1" x14ac:dyDescent="0.25">
      <c r="A16" s="154"/>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26" ht="14.25" customHeight="1" x14ac:dyDescent="0.25">
      <c r="A17" s="101" t="s">
        <v>334</v>
      </c>
      <c r="B17" s="101" t="s">
        <v>335</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26" ht="14.25" customHeight="1" x14ac:dyDescent="0.25">
      <c r="A18" s="101" t="s">
        <v>336</v>
      </c>
      <c r="B18" s="101" t="s">
        <v>337</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row>
    <row r="19" spans="1:26" ht="14.25" customHeight="1" x14ac:dyDescent="0.25">
      <c r="A19" s="101" t="s">
        <v>338</v>
      </c>
      <c r="B19" s="101" t="s">
        <v>339</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54"/>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56" t="s">
        <v>359</v>
      </c>
      <c r="B21" s="156" t="s">
        <v>340</v>
      </c>
      <c r="C21" s="156" t="s">
        <v>341</v>
      </c>
      <c r="D21" s="156" t="s">
        <v>342</v>
      </c>
      <c r="E21" s="156" t="s">
        <v>343</v>
      </c>
      <c r="F21" s="156" t="s">
        <v>344</v>
      </c>
      <c r="G21" s="156" t="s">
        <v>345</v>
      </c>
      <c r="H21" s="156" t="s">
        <v>346</v>
      </c>
      <c r="I21" s="156" t="s">
        <v>347</v>
      </c>
      <c r="J21" s="156" t="s">
        <v>348</v>
      </c>
      <c r="K21" s="156" t="s">
        <v>349</v>
      </c>
      <c r="L21" s="156" t="s">
        <v>350</v>
      </c>
      <c r="M21" s="156" t="s">
        <v>351</v>
      </c>
      <c r="N21" s="156" t="s">
        <v>352</v>
      </c>
      <c r="O21" s="156" t="s">
        <v>360</v>
      </c>
      <c r="P21" s="154"/>
      <c r="Q21" s="154"/>
      <c r="R21" s="154"/>
      <c r="S21" s="154"/>
      <c r="T21" s="154"/>
      <c r="U21" s="154"/>
      <c r="V21" s="154"/>
      <c r="W21" s="154"/>
      <c r="X21" s="154"/>
      <c r="Y21" s="154"/>
      <c r="Z21" s="154"/>
    </row>
    <row r="22" spans="1:26" ht="14.25" customHeight="1" x14ac:dyDescent="0.25">
      <c r="A22" s="156" t="s">
        <v>353</v>
      </c>
      <c r="B22" s="162">
        <v>14</v>
      </c>
      <c r="C22" s="162">
        <v>11.4</v>
      </c>
      <c r="D22" s="162">
        <v>9.6</v>
      </c>
      <c r="E22" s="162">
        <v>8</v>
      </c>
      <c r="F22" s="162">
        <v>18.2</v>
      </c>
      <c r="G22" s="162">
        <v>35.799999999999997</v>
      </c>
      <c r="H22" s="162">
        <v>46.8</v>
      </c>
      <c r="I22" s="162">
        <v>42.7</v>
      </c>
      <c r="J22" s="162">
        <v>41.2</v>
      </c>
      <c r="K22" s="162">
        <v>39</v>
      </c>
      <c r="L22" s="162">
        <v>40.9</v>
      </c>
      <c r="M22" s="162">
        <v>36.799999999999997</v>
      </c>
      <c r="N22" s="162">
        <v>40.5</v>
      </c>
      <c r="O22" s="162">
        <v>40.1</v>
      </c>
      <c r="P22" s="154"/>
      <c r="Q22" s="154"/>
      <c r="R22" s="154"/>
      <c r="S22" s="154"/>
      <c r="T22" s="154"/>
      <c r="U22" s="154"/>
      <c r="V22" s="154"/>
      <c r="W22" s="154"/>
      <c r="X22" s="154"/>
      <c r="Y22" s="154"/>
      <c r="Z22" s="154"/>
    </row>
    <row r="23" spans="1:26" ht="14.25" customHeight="1" x14ac:dyDescent="0.2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01" t="s">
        <v>355</v>
      </c>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row>
    <row r="25" spans="1:26" ht="14.25" customHeight="1" x14ac:dyDescent="0.25">
      <c r="A25" s="101" t="s">
        <v>356</v>
      </c>
      <c r="B25" s="101" t="s">
        <v>357</v>
      </c>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row>
    <row r="26" spans="1:26" ht="14.2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row>
    <row r="27" spans="1:26" ht="14.25" customHeight="1" x14ac:dyDescent="0.25">
      <c r="A27" s="154"/>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row>
    <row r="28" spans="1:26" ht="14.25" customHeight="1" x14ac:dyDescent="0.25">
      <c r="A28" s="154"/>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row>
    <row r="29" spans="1:26" ht="14.25" customHeight="1" x14ac:dyDescent="0.25">
      <c r="A29" s="154"/>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1:26" ht="14.25" customHeight="1" x14ac:dyDescent="0.25">
      <c r="A30" s="154"/>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row>
    <row r="31" spans="1:26" ht="14.25" customHeight="1" x14ac:dyDescent="0.25">
      <c r="A31" s="154"/>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row>
    <row r="32" spans="1:26" ht="14.25" customHeight="1" x14ac:dyDescent="0.25">
      <c r="A32" s="154"/>
      <c r="B32" s="154"/>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row>
    <row r="33" spans="1:26" ht="14.25" customHeight="1" x14ac:dyDescent="0.25">
      <c r="A33" s="154"/>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row>
    <row r="34" spans="1:26" ht="14.25" customHeight="1" x14ac:dyDescent="0.25">
      <c r="A34" s="154"/>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row>
    <row r="35" spans="1:26" ht="14.25" customHeight="1" x14ac:dyDescent="0.25">
      <c r="A35" s="154"/>
      <c r="B35" s="154"/>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54"/>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54"/>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54"/>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54"/>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54"/>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row>
    <row r="42" spans="1:26" ht="14.25" customHeight="1" x14ac:dyDescent="0.25">
      <c r="A42" s="154"/>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row>
    <row r="43" spans="1:26" ht="14.25" customHeight="1" x14ac:dyDescent="0.25">
      <c r="A43" s="154"/>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54"/>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4"/>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54"/>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spans="1:26" ht="14.25" customHeight="1" x14ac:dyDescent="0.25">
      <c r="A52" s="154"/>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row>
    <row r="53" spans="1:26" ht="14.25" customHeight="1" x14ac:dyDescent="0.25">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54"/>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54"/>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54"/>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54"/>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1:26" ht="14.25" customHeight="1" x14ac:dyDescent="0.25">
      <c r="A62" s="154"/>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row>
    <row r="63" spans="1:26" ht="14.25" customHeight="1" x14ac:dyDescent="0.2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54"/>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54"/>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5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54"/>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5" right="0.75" top="1" bottom="1" header="0" footer="0"/>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x14ac:dyDescent="0.25"/>
  <cols>
    <col min="1" max="1" width="40.7109375" customWidth="1"/>
    <col min="2" max="2" width="27.42578125" customWidth="1"/>
    <col min="3" max="3" width="12.28515625" customWidth="1"/>
    <col min="4" max="4" width="10.28515625" customWidth="1"/>
    <col min="5" max="5" width="11.28515625" customWidth="1"/>
    <col min="6" max="6" width="10.28515625" customWidth="1"/>
    <col min="7" max="16" width="9.42578125" customWidth="1"/>
    <col min="17" max="18" width="9.140625" customWidth="1"/>
    <col min="19" max="26" width="8.7109375" customWidth="1"/>
  </cols>
  <sheetData>
    <row r="1" spans="1:26" ht="18.75" x14ac:dyDescent="0.3">
      <c r="A1" s="163" t="s">
        <v>361</v>
      </c>
      <c r="B1" s="15"/>
      <c r="C1" s="15"/>
      <c r="D1" s="15"/>
      <c r="E1" s="15"/>
      <c r="F1" s="15"/>
      <c r="G1" s="15"/>
      <c r="H1" s="15"/>
      <c r="I1" s="15"/>
      <c r="J1" s="15"/>
      <c r="K1" s="15"/>
      <c r="L1" s="15"/>
      <c r="M1" s="15"/>
      <c r="N1" s="15"/>
      <c r="O1" s="15"/>
      <c r="P1" s="15"/>
      <c r="Q1" s="15"/>
      <c r="R1" s="15"/>
      <c r="S1" s="15"/>
      <c r="T1" s="15"/>
      <c r="U1" s="15"/>
      <c r="V1" s="15"/>
      <c r="W1" s="15"/>
      <c r="X1" s="15"/>
      <c r="Y1" s="15"/>
      <c r="Z1" s="15"/>
    </row>
    <row r="2" spans="1:26" x14ac:dyDescent="0.25">
      <c r="A2" s="15"/>
      <c r="B2" s="15"/>
      <c r="C2" s="15"/>
      <c r="D2" s="15"/>
      <c r="E2" s="15"/>
      <c r="F2" s="15"/>
      <c r="G2" s="15"/>
      <c r="H2" s="15"/>
      <c r="I2" s="15"/>
      <c r="J2" s="15"/>
      <c r="K2" s="15"/>
      <c r="L2" s="15"/>
      <c r="M2" s="15"/>
      <c r="N2" s="15"/>
      <c r="O2" s="15"/>
      <c r="P2" s="15"/>
      <c r="Q2" s="15"/>
      <c r="R2" s="15"/>
      <c r="S2" s="15"/>
      <c r="T2" s="15"/>
      <c r="U2" s="15"/>
      <c r="V2" s="15"/>
      <c r="W2" s="15"/>
      <c r="X2" s="15"/>
      <c r="Y2" s="15"/>
      <c r="Z2" s="15"/>
    </row>
    <row r="3" spans="1:26" x14ac:dyDescent="0.25">
      <c r="A3" s="15"/>
      <c r="B3" s="15"/>
      <c r="C3" s="164" t="s">
        <v>362</v>
      </c>
      <c r="D3" s="164" t="s">
        <v>363</v>
      </c>
      <c r="E3" s="15"/>
      <c r="F3" s="15"/>
      <c r="G3" s="15"/>
      <c r="H3" s="15"/>
      <c r="I3" s="15"/>
      <c r="J3" s="15"/>
      <c r="K3" s="15"/>
      <c r="L3" s="15"/>
      <c r="M3" s="15"/>
      <c r="N3" s="15"/>
      <c r="O3" s="15"/>
      <c r="P3" s="15"/>
      <c r="Q3" s="15"/>
      <c r="R3" s="15"/>
      <c r="S3" s="15"/>
      <c r="T3" s="15"/>
      <c r="U3" s="15"/>
      <c r="V3" s="15"/>
      <c r="W3" s="15"/>
      <c r="X3" s="15"/>
      <c r="Y3" s="15"/>
      <c r="Z3" s="15"/>
    </row>
    <row r="4" spans="1:26" x14ac:dyDescent="0.25">
      <c r="A4" s="164" t="s">
        <v>364</v>
      </c>
      <c r="B4" s="164" t="s">
        <v>364</v>
      </c>
      <c r="C4" s="15">
        <v>-1.4279999999999999</v>
      </c>
      <c r="D4" s="15">
        <v>-57.963000000000001</v>
      </c>
      <c r="E4" s="15"/>
      <c r="F4" s="15"/>
      <c r="G4" s="15"/>
      <c r="H4" s="15"/>
      <c r="I4" s="15"/>
      <c r="J4" s="15"/>
      <c r="K4" s="15"/>
      <c r="L4" s="15"/>
      <c r="M4" s="15"/>
      <c r="N4" s="15"/>
      <c r="O4" s="15"/>
      <c r="P4" s="15"/>
      <c r="Q4" s="15"/>
      <c r="R4" s="15"/>
      <c r="S4" s="15"/>
      <c r="T4" s="15"/>
      <c r="U4" s="15"/>
      <c r="V4" s="15"/>
      <c r="W4" s="15"/>
      <c r="X4" s="15"/>
      <c r="Y4" s="15"/>
      <c r="Z4" s="15"/>
    </row>
    <row r="5" spans="1:26" x14ac:dyDescent="0.25">
      <c r="A5" s="164" t="s">
        <v>365</v>
      </c>
      <c r="B5" s="164" t="s">
        <v>365</v>
      </c>
      <c r="C5" s="15">
        <v>-0.42099999999999999</v>
      </c>
      <c r="D5" s="15">
        <v>-19.689</v>
      </c>
      <c r="E5" s="15"/>
      <c r="F5" s="15"/>
      <c r="G5" s="15"/>
      <c r="H5" s="15"/>
      <c r="I5" s="15"/>
      <c r="J5" s="15"/>
      <c r="K5" s="15"/>
      <c r="L5" s="15"/>
      <c r="M5" s="15"/>
      <c r="N5" s="15"/>
      <c r="O5" s="15"/>
      <c r="P5" s="15"/>
      <c r="Q5" s="15"/>
      <c r="R5" s="15"/>
      <c r="S5" s="15"/>
      <c r="T5" s="15"/>
      <c r="U5" s="15"/>
      <c r="V5" s="15"/>
      <c r="W5" s="15"/>
      <c r="X5" s="15"/>
      <c r="Y5" s="15"/>
      <c r="Z5" s="15"/>
    </row>
    <row r="6" spans="1:26" x14ac:dyDescent="0.25">
      <c r="A6" s="164" t="s">
        <v>366</v>
      </c>
      <c r="B6" s="164" t="s">
        <v>366</v>
      </c>
      <c r="C6" s="15">
        <v>1.4139999999999999</v>
      </c>
      <c r="D6" s="15">
        <v>76.248999999999995</v>
      </c>
      <c r="E6" s="15"/>
      <c r="F6" s="15"/>
      <c r="G6" s="15"/>
      <c r="H6" s="15"/>
      <c r="I6" s="15"/>
      <c r="J6" s="15"/>
      <c r="K6" s="15"/>
      <c r="L6" s="15"/>
      <c r="M6" s="15"/>
      <c r="N6" s="15"/>
      <c r="O6" s="15"/>
      <c r="P6" s="15"/>
      <c r="Q6" s="15"/>
      <c r="R6" s="15"/>
      <c r="S6" s="15"/>
      <c r="T6" s="15"/>
      <c r="U6" s="15"/>
      <c r="V6" s="15"/>
      <c r="W6" s="15"/>
      <c r="X6" s="15"/>
      <c r="Y6" s="15"/>
      <c r="Z6" s="15"/>
    </row>
    <row r="7" spans="1:26" x14ac:dyDescent="0.25">
      <c r="A7" s="164" t="s">
        <v>367</v>
      </c>
      <c r="B7" s="164" t="s">
        <v>367</v>
      </c>
      <c r="C7" s="15">
        <v>2.9000000000000001E-2</v>
      </c>
      <c r="D7" s="15">
        <v>1.7250000000000001</v>
      </c>
      <c r="E7" s="15"/>
      <c r="F7" s="15"/>
      <c r="G7" s="15"/>
      <c r="H7" s="15"/>
      <c r="I7" s="15"/>
      <c r="J7" s="15"/>
      <c r="K7" s="15"/>
      <c r="L7" s="15"/>
      <c r="M7" s="15"/>
      <c r="N7" s="15"/>
      <c r="O7" s="15"/>
      <c r="P7" s="15"/>
      <c r="Q7" s="15"/>
      <c r="R7" s="15"/>
      <c r="S7" s="15"/>
      <c r="T7" s="15"/>
      <c r="U7" s="15"/>
      <c r="V7" s="15"/>
      <c r="W7" s="15"/>
      <c r="X7" s="15"/>
      <c r="Y7" s="15"/>
      <c r="Z7" s="15"/>
    </row>
    <row r="8" spans="1:26" x14ac:dyDescent="0.25">
      <c r="A8" s="164" t="s">
        <v>368</v>
      </c>
      <c r="B8" s="164" t="s">
        <v>368</v>
      </c>
      <c r="C8" s="15">
        <v>-3.7330000000000001</v>
      </c>
      <c r="D8" s="15">
        <v>-234.114</v>
      </c>
      <c r="E8" s="15"/>
      <c r="F8" s="15"/>
      <c r="G8" s="15"/>
      <c r="H8" s="15"/>
      <c r="I8" s="15"/>
      <c r="J8" s="15"/>
      <c r="K8" s="15"/>
      <c r="L8" s="15"/>
      <c r="M8" s="15"/>
      <c r="N8" s="15"/>
      <c r="O8" s="15"/>
      <c r="P8" s="15"/>
      <c r="Q8" s="15"/>
      <c r="R8" s="15"/>
      <c r="S8" s="15"/>
      <c r="T8" s="15"/>
      <c r="U8" s="15"/>
      <c r="V8" s="15"/>
      <c r="W8" s="15"/>
      <c r="X8" s="15"/>
      <c r="Y8" s="15"/>
      <c r="Z8" s="15"/>
    </row>
    <row r="9" spans="1:26" x14ac:dyDescent="0.25">
      <c r="A9" s="164" t="s">
        <v>369</v>
      </c>
      <c r="B9" s="164" t="s">
        <v>369</v>
      </c>
      <c r="C9" s="15">
        <v>-2.7309999999999999</v>
      </c>
      <c r="D9" s="15">
        <v>-187.065</v>
      </c>
      <c r="E9" s="15"/>
      <c r="F9" s="15"/>
      <c r="G9" s="15"/>
      <c r="H9" s="15"/>
      <c r="I9" s="15"/>
      <c r="J9" s="15"/>
      <c r="K9" s="15"/>
      <c r="L9" s="15"/>
      <c r="M9" s="15"/>
      <c r="N9" s="15"/>
      <c r="O9" s="15"/>
      <c r="P9" s="15"/>
      <c r="Q9" s="15"/>
      <c r="R9" s="15"/>
      <c r="S9" s="15"/>
      <c r="T9" s="15"/>
      <c r="U9" s="15"/>
      <c r="V9" s="15"/>
      <c r="W9" s="15"/>
      <c r="X9" s="15"/>
      <c r="Y9" s="15"/>
      <c r="Z9" s="15"/>
    </row>
    <row r="10" spans="1:26" x14ac:dyDescent="0.25">
      <c r="A10" s="164" t="s">
        <v>370</v>
      </c>
      <c r="B10" s="164" t="s">
        <v>370</v>
      </c>
      <c r="C10" s="15">
        <v>-1.948</v>
      </c>
      <c r="D10" s="15">
        <v>-145.33699999999999</v>
      </c>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5">
      <c r="A11" s="164" t="s">
        <v>371</v>
      </c>
      <c r="B11" s="164" t="s">
        <v>371</v>
      </c>
      <c r="C11" s="15">
        <v>-2.282</v>
      </c>
      <c r="D11" s="15">
        <v>-191.626</v>
      </c>
      <c r="E11" s="15"/>
      <c r="F11" s="15"/>
      <c r="G11" s="15"/>
      <c r="H11" s="15"/>
      <c r="I11" s="15"/>
      <c r="J11" s="15"/>
      <c r="K11" s="15"/>
      <c r="L11" s="15"/>
      <c r="M11" s="15"/>
      <c r="N11" s="15"/>
      <c r="O11" s="15"/>
      <c r="P11" s="15"/>
      <c r="Q11" s="15"/>
      <c r="R11" s="15"/>
      <c r="S11" s="15"/>
      <c r="T11" s="15"/>
      <c r="U11" s="15"/>
      <c r="V11" s="15"/>
      <c r="W11" s="15"/>
      <c r="X11" s="15"/>
      <c r="Y11" s="15"/>
      <c r="Z11" s="15"/>
    </row>
    <row r="12" spans="1:26" x14ac:dyDescent="0.25">
      <c r="A12" s="164" t="s">
        <v>372</v>
      </c>
      <c r="B12" s="164" t="s">
        <v>372</v>
      </c>
      <c r="C12" s="15">
        <v>-1.4550000000000001</v>
      </c>
      <c r="D12" s="15">
        <v>-139.01</v>
      </c>
      <c r="E12" s="15"/>
      <c r="F12" s="15"/>
      <c r="G12" s="15"/>
      <c r="H12" s="15"/>
      <c r="I12" s="15"/>
      <c r="J12" s="15"/>
      <c r="K12" s="15"/>
      <c r="L12" s="15"/>
      <c r="M12" s="15"/>
      <c r="N12" s="15"/>
      <c r="O12" s="15"/>
      <c r="P12" s="15"/>
      <c r="Q12" s="15"/>
      <c r="R12" s="15"/>
      <c r="S12" s="15"/>
      <c r="T12" s="15"/>
      <c r="U12" s="15"/>
      <c r="V12" s="15"/>
      <c r="W12" s="15"/>
      <c r="X12" s="15"/>
      <c r="Y12" s="15"/>
      <c r="Z12" s="15"/>
    </row>
    <row r="13" spans="1:26" x14ac:dyDescent="0.25">
      <c r="A13" s="164" t="s">
        <v>340</v>
      </c>
      <c r="B13" s="164" t="s">
        <v>340</v>
      </c>
      <c r="C13" s="15">
        <v>-0.91900000000000004</v>
      </c>
      <c r="D13" s="15">
        <v>-101.54300000000001</v>
      </c>
      <c r="E13" s="15"/>
      <c r="F13" s="15"/>
      <c r="G13" s="15"/>
      <c r="H13" s="15"/>
      <c r="I13" s="15"/>
      <c r="J13" s="15"/>
      <c r="K13" s="15"/>
      <c r="L13" s="15"/>
      <c r="M13" s="15"/>
      <c r="N13" s="15"/>
      <c r="O13" s="15"/>
      <c r="P13" s="15"/>
      <c r="Q13" s="15"/>
      <c r="R13" s="15"/>
      <c r="S13" s="15"/>
      <c r="T13" s="15"/>
      <c r="U13" s="15"/>
      <c r="V13" s="15"/>
      <c r="W13" s="15"/>
      <c r="X13" s="15"/>
      <c r="Y13" s="15"/>
      <c r="Z13" s="15"/>
    </row>
    <row r="14" spans="1:26" x14ac:dyDescent="0.25">
      <c r="A14" s="164" t="s">
        <v>341</v>
      </c>
      <c r="B14" s="164" t="s">
        <v>341</v>
      </c>
      <c r="C14" s="15">
        <v>-0.36399999999999999</v>
      </c>
      <c r="D14" s="15">
        <v>-49.526000000000003</v>
      </c>
      <c r="E14" s="15"/>
      <c r="F14" s="15"/>
      <c r="G14" s="15"/>
      <c r="H14" s="15"/>
      <c r="I14" s="15"/>
      <c r="J14" s="15"/>
      <c r="K14" s="15"/>
      <c r="L14" s="15"/>
      <c r="M14" s="15"/>
      <c r="N14" s="15"/>
      <c r="O14" s="15"/>
      <c r="P14" s="15"/>
      <c r="Q14" s="15"/>
      <c r="R14" s="15"/>
      <c r="S14" s="15"/>
      <c r="T14" s="15"/>
      <c r="U14" s="15"/>
      <c r="V14" s="15"/>
      <c r="W14" s="15"/>
      <c r="X14" s="15"/>
      <c r="Y14" s="15"/>
      <c r="Z14" s="15"/>
    </row>
    <row r="15" spans="1:26" x14ac:dyDescent="0.25">
      <c r="A15" s="164" t="s">
        <v>342</v>
      </c>
      <c r="B15" s="164" t="s">
        <v>342</v>
      </c>
      <c r="C15" s="15">
        <v>-0.48799999999999999</v>
      </c>
      <c r="D15" s="15">
        <v>-83.42</v>
      </c>
      <c r="E15" s="15"/>
      <c r="F15" s="15"/>
      <c r="G15" s="15"/>
      <c r="H15" s="15"/>
      <c r="I15" s="15"/>
      <c r="J15" s="15"/>
      <c r="K15" s="15"/>
      <c r="L15" s="15"/>
      <c r="M15" s="15"/>
      <c r="N15" s="15"/>
      <c r="O15" s="15"/>
      <c r="P15" s="15"/>
      <c r="Q15" s="15"/>
      <c r="R15" s="15"/>
      <c r="S15" s="15"/>
      <c r="T15" s="15"/>
      <c r="U15" s="15"/>
      <c r="V15" s="15"/>
      <c r="W15" s="15"/>
      <c r="X15" s="15"/>
      <c r="Y15" s="15"/>
      <c r="Z15" s="15"/>
    </row>
    <row r="16" spans="1:26" x14ac:dyDescent="0.25">
      <c r="A16" s="164" t="s">
        <v>343</v>
      </c>
      <c r="B16" s="164" t="s">
        <v>343</v>
      </c>
      <c r="C16" s="15">
        <v>-0.51300000000000001</v>
      </c>
      <c r="D16" s="15">
        <v>-115.818</v>
      </c>
      <c r="E16" s="15"/>
      <c r="F16" s="15"/>
      <c r="G16" s="15"/>
      <c r="H16" s="15"/>
      <c r="I16" s="15"/>
      <c r="J16" s="15"/>
      <c r="K16" s="15"/>
      <c r="L16" s="15"/>
      <c r="M16" s="15"/>
      <c r="N16" s="15"/>
      <c r="O16" s="15"/>
      <c r="P16" s="15"/>
      <c r="Q16" s="15"/>
      <c r="R16" s="15"/>
      <c r="S16" s="15"/>
      <c r="T16" s="15"/>
      <c r="U16" s="15"/>
      <c r="V16" s="15"/>
      <c r="W16" s="15"/>
      <c r="X16" s="15"/>
      <c r="Y16" s="15"/>
      <c r="Z16" s="15"/>
    </row>
    <row r="17" spans="1:26" x14ac:dyDescent="0.25">
      <c r="A17" s="164" t="s">
        <v>344</v>
      </c>
      <c r="B17" s="164" t="s">
        <v>344</v>
      </c>
      <c r="C17" s="15">
        <v>-4.2039999999999997</v>
      </c>
      <c r="D17" s="15">
        <v>-1023.79</v>
      </c>
      <c r="E17" s="15"/>
      <c r="F17" s="15"/>
      <c r="G17" s="15"/>
      <c r="H17" s="15"/>
      <c r="I17" s="15"/>
      <c r="J17" s="15"/>
      <c r="K17" s="15"/>
      <c r="L17" s="15"/>
      <c r="M17" s="15"/>
      <c r="N17" s="15"/>
      <c r="O17" s="15"/>
      <c r="P17" s="15"/>
      <c r="Q17" s="15"/>
      <c r="R17" s="15"/>
      <c r="S17" s="15"/>
      <c r="T17" s="15"/>
      <c r="U17" s="15"/>
      <c r="V17" s="15"/>
      <c r="W17" s="15"/>
      <c r="X17" s="15"/>
      <c r="Y17" s="15"/>
      <c r="Z17" s="15"/>
    </row>
    <row r="18" spans="1:26" x14ac:dyDescent="0.25">
      <c r="A18" s="164" t="s">
        <v>345</v>
      </c>
      <c r="B18" s="164" t="s">
        <v>345</v>
      </c>
      <c r="C18" s="15">
        <v>-9.1270000000000007</v>
      </c>
      <c r="D18" s="15">
        <v>-1718.2850000000001</v>
      </c>
      <c r="E18" s="15"/>
      <c r="F18" s="15"/>
      <c r="G18" s="15"/>
      <c r="H18" s="15"/>
      <c r="I18" s="15"/>
      <c r="J18" s="15"/>
      <c r="K18" s="15"/>
      <c r="L18" s="15"/>
      <c r="M18" s="15"/>
      <c r="N18" s="15"/>
      <c r="O18" s="15"/>
      <c r="P18" s="15"/>
      <c r="Q18" s="15"/>
      <c r="R18" s="15"/>
      <c r="S18" s="15"/>
      <c r="T18" s="15"/>
      <c r="U18" s="15"/>
      <c r="V18" s="15"/>
      <c r="W18" s="15"/>
      <c r="X18" s="15"/>
      <c r="Y18" s="15"/>
      <c r="Z18" s="15"/>
    </row>
    <row r="19" spans="1:26" x14ac:dyDescent="0.25">
      <c r="A19" s="164" t="s">
        <v>346</v>
      </c>
      <c r="B19" s="164" t="s">
        <v>346</v>
      </c>
      <c r="C19" s="15">
        <v>-8.6859999999999999</v>
      </c>
      <c r="D19" s="15">
        <v>-1558.0630000000001</v>
      </c>
      <c r="E19" s="15"/>
      <c r="F19" s="15"/>
      <c r="G19" s="15"/>
      <c r="H19" s="15"/>
      <c r="I19" s="15"/>
      <c r="J19" s="15"/>
      <c r="K19" s="15"/>
      <c r="L19" s="15"/>
      <c r="M19" s="15"/>
      <c r="N19" s="15"/>
      <c r="O19" s="15"/>
      <c r="P19" s="15"/>
      <c r="Q19" s="15"/>
      <c r="R19" s="15"/>
      <c r="S19" s="15"/>
      <c r="T19" s="15"/>
      <c r="U19" s="15"/>
      <c r="V19" s="15"/>
      <c r="W19" s="15"/>
      <c r="X19" s="15"/>
      <c r="Y19" s="15"/>
      <c r="Z19" s="15"/>
    </row>
    <row r="20" spans="1:26" x14ac:dyDescent="0.25">
      <c r="A20" s="164" t="s">
        <v>347</v>
      </c>
      <c r="B20" s="164" t="s">
        <v>347</v>
      </c>
      <c r="C20" s="15">
        <v>-4.3070000000000004</v>
      </c>
      <c r="D20" s="15">
        <v>-874.38099999999997</v>
      </c>
      <c r="E20" s="15"/>
      <c r="F20" s="15"/>
      <c r="G20" s="15"/>
      <c r="H20" s="15"/>
      <c r="I20" s="15"/>
      <c r="J20" s="15"/>
      <c r="K20" s="15"/>
      <c r="L20" s="15"/>
      <c r="M20" s="15"/>
      <c r="N20" s="15"/>
      <c r="O20" s="15"/>
      <c r="P20" s="15"/>
      <c r="Q20" s="15"/>
      <c r="R20" s="15"/>
      <c r="S20" s="15"/>
      <c r="T20" s="15"/>
      <c r="U20" s="15"/>
      <c r="V20" s="15"/>
      <c r="W20" s="15"/>
      <c r="X20" s="15"/>
      <c r="Y20" s="15"/>
      <c r="Z20" s="15"/>
    </row>
    <row r="21" spans="1:26" ht="15.75" customHeight="1" x14ac:dyDescent="0.25">
      <c r="A21" s="164" t="s">
        <v>348</v>
      </c>
      <c r="B21" s="164" t="s">
        <v>348</v>
      </c>
      <c r="C21" s="15">
        <v>-1.206</v>
      </c>
      <c r="D21" s="15">
        <v>-263.85899999999998</v>
      </c>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25">
      <c r="A22" s="164" t="s">
        <v>349</v>
      </c>
      <c r="B22" s="164" t="s">
        <v>349</v>
      </c>
      <c r="C22" s="15">
        <v>-0.96</v>
      </c>
      <c r="D22" s="15">
        <v>-219.17699999999999</v>
      </c>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25">
      <c r="A23" s="164" t="s">
        <v>350</v>
      </c>
      <c r="B23" s="164" t="s">
        <v>350</v>
      </c>
      <c r="C23" s="15">
        <v>-1.2170000000000001</v>
      </c>
      <c r="D23" s="15">
        <v>-288.29700000000003</v>
      </c>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25">
      <c r="A24" s="164" t="s">
        <v>351</v>
      </c>
      <c r="B24" s="164" t="s">
        <v>351</v>
      </c>
      <c r="C24" s="15">
        <v>-1.224</v>
      </c>
      <c r="D24" s="15">
        <v>-298.02800000000002</v>
      </c>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25">
      <c r="A25" s="164" t="s">
        <v>352</v>
      </c>
      <c r="B25" s="164" t="s">
        <v>352</v>
      </c>
      <c r="C25" s="15">
        <v>3.7999999999999999E-2</v>
      </c>
      <c r="D25" s="15">
        <v>9.468</v>
      </c>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25">
      <c r="A27" s="13" t="s">
        <v>373</v>
      </c>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25">
      <c r="A28" s="15" t="s">
        <v>374</v>
      </c>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25">
      <c r="A29" s="15" t="s">
        <v>375</v>
      </c>
      <c r="B29" s="15"/>
      <c r="C29" s="165" t="s">
        <v>343</v>
      </c>
      <c r="D29" s="165" t="s">
        <v>344</v>
      </c>
      <c r="E29" s="165" t="s">
        <v>345</v>
      </c>
      <c r="F29" s="165" t="s">
        <v>346</v>
      </c>
      <c r="G29" s="165" t="s">
        <v>347</v>
      </c>
      <c r="H29" s="165" t="s">
        <v>348</v>
      </c>
      <c r="I29" s="165" t="s">
        <v>349</v>
      </c>
      <c r="J29" s="165" t="s">
        <v>350</v>
      </c>
      <c r="K29" s="165" t="s">
        <v>351</v>
      </c>
      <c r="L29" s="165" t="s">
        <v>352</v>
      </c>
      <c r="M29" s="15"/>
      <c r="N29" s="15"/>
      <c r="O29" s="15"/>
      <c r="P29" s="15"/>
      <c r="Q29" s="15"/>
      <c r="R29" s="15"/>
      <c r="S29" s="15"/>
      <c r="T29" s="15"/>
      <c r="U29" s="15"/>
      <c r="V29" s="15"/>
      <c r="W29" s="15"/>
      <c r="X29" s="15"/>
      <c r="Y29" s="15"/>
      <c r="Z29" s="15"/>
    </row>
    <row r="30" spans="1:26" ht="15.75" customHeight="1" x14ac:dyDescent="0.25">
      <c r="A30" s="15" t="s">
        <v>376</v>
      </c>
      <c r="B30" s="15"/>
      <c r="C30" s="166">
        <v>-0.51300000000000001</v>
      </c>
      <c r="D30" s="166">
        <v>-4.2039999999999997</v>
      </c>
      <c r="E30" s="166">
        <v>-9.1270000000000007</v>
      </c>
      <c r="F30" s="166">
        <v>-8.6859999999999999</v>
      </c>
      <c r="G30" s="166">
        <v>-4.3070000000000004</v>
      </c>
      <c r="H30" s="166">
        <v>-1.206</v>
      </c>
      <c r="I30" s="166">
        <v>-0.96</v>
      </c>
      <c r="J30" s="166">
        <v>-1.2170000000000001</v>
      </c>
      <c r="K30" s="166">
        <v>-1.224</v>
      </c>
      <c r="L30" s="166">
        <v>3.7999999999999999E-2</v>
      </c>
      <c r="M30" s="15"/>
      <c r="N30" s="15"/>
      <c r="O30" s="15"/>
      <c r="P30" s="15"/>
      <c r="Q30" s="15"/>
      <c r="R30" s="15"/>
      <c r="S30" s="15"/>
      <c r="T30" s="15"/>
      <c r="U30" s="15"/>
      <c r="V30" s="15"/>
      <c r="W30" s="15"/>
      <c r="X30" s="15"/>
      <c r="Y30" s="15"/>
      <c r="Z30" s="15"/>
    </row>
    <row r="31" spans="1:26" ht="15.75" customHeight="1" x14ac:dyDescent="0.25">
      <c r="A31" s="15"/>
      <c r="B31" s="15"/>
      <c r="C31" s="166">
        <v>-115.818</v>
      </c>
      <c r="D31" s="166">
        <v>-1023.79</v>
      </c>
      <c r="E31" s="166">
        <v>-1718.2850000000001</v>
      </c>
      <c r="F31" s="166">
        <v>-1558.0630000000001</v>
      </c>
      <c r="G31" s="166">
        <v>-874.38099999999997</v>
      </c>
      <c r="H31" s="166">
        <v>-263.85899999999998</v>
      </c>
      <c r="I31" s="166">
        <v>-219.17699999999999</v>
      </c>
      <c r="J31" s="166">
        <v>-288.29700000000003</v>
      </c>
      <c r="K31" s="166">
        <v>-298.02800000000002</v>
      </c>
      <c r="L31" s="166">
        <v>9.468</v>
      </c>
      <c r="M31" s="15"/>
      <c r="N31" s="15"/>
      <c r="O31" s="15"/>
      <c r="P31" s="15"/>
      <c r="Q31" s="15"/>
      <c r="R31" s="15"/>
      <c r="S31" s="15"/>
      <c r="T31" s="15"/>
      <c r="U31" s="15"/>
      <c r="V31" s="15"/>
      <c r="W31" s="15"/>
      <c r="X31" s="15"/>
      <c r="Y31" s="15"/>
      <c r="Z31" s="15"/>
    </row>
    <row r="32" spans="1:26" ht="15.75" customHeight="1" x14ac:dyDescent="0.25">
      <c r="A32" s="15" t="s">
        <v>377</v>
      </c>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25">
      <c r="A33" s="15" t="s">
        <v>378</v>
      </c>
      <c r="B33" s="15"/>
      <c r="C33" s="165" t="s">
        <v>343</v>
      </c>
      <c r="D33" s="165" t="s">
        <v>344</v>
      </c>
      <c r="E33" s="165" t="s">
        <v>345</v>
      </c>
      <c r="F33" s="165" t="s">
        <v>346</v>
      </c>
      <c r="G33" s="165" t="s">
        <v>347</v>
      </c>
      <c r="H33" s="165" t="s">
        <v>348</v>
      </c>
      <c r="I33" s="165" t="s">
        <v>349</v>
      </c>
      <c r="J33" s="165" t="s">
        <v>350</v>
      </c>
      <c r="K33" s="165" t="s">
        <v>351</v>
      </c>
      <c r="L33" s="165" t="s">
        <v>352</v>
      </c>
      <c r="M33" s="165">
        <v>2017</v>
      </c>
      <c r="N33" s="165">
        <v>2018</v>
      </c>
      <c r="O33" s="165">
        <v>2019</v>
      </c>
      <c r="P33" s="165">
        <v>2020</v>
      </c>
      <c r="Q33" s="165">
        <v>2021</v>
      </c>
      <c r="R33" s="165">
        <v>2022</v>
      </c>
      <c r="S33" s="15"/>
      <c r="T33" s="15"/>
      <c r="U33" s="15"/>
      <c r="V33" s="15"/>
      <c r="W33" s="15"/>
      <c r="X33" s="15"/>
      <c r="Y33" s="15"/>
      <c r="Z33" s="15"/>
    </row>
    <row r="34" spans="1:26" ht="15.75" customHeight="1" x14ac:dyDescent="0.25">
      <c r="A34" s="15"/>
      <c r="B34" s="15" t="s">
        <v>379</v>
      </c>
      <c r="C34" s="167">
        <v>-0.51300000000000001</v>
      </c>
      <c r="D34" s="167">
        <v>-4.2039999999999997</v>
      </c>
      <c r="E34" s="167">
        <v>-9.1270000000000007</v>
      </c>
      <c r="F34" s="167">
        <v>-8.6859999999999999</v>
      </c>
      <c r="G34" s="167">
        <v>-4.3070000000000004</v>
      </c>
      <c r="H34" s="167">
        <v>-1.206</v>
      </c>
      <c r="I34" s="167">
        <v>-0.96</v>
      </c>
      <c r="J34" s="167">
        <v>-1.2170000000000001</v>
      </c>
      <c r="K34" s="167">
        <v>-1.224</v>
      </c>
      <c r="L34" s="167">
        <v>3.7999999999999999E-2</v>
      </c>
      <c r="M34" s="168">
        <f>'Budžeta ieņēmumi un izdevumi'!N34</f>
        <v>-0.5</v>
      </c>
      <c r="N34" s="167">
        <f>'Budžeta ieņēmumi un izdevumi'!O34</f>
        <v>-0.9</v>
      </c>
      <c r="O34" s="168">
        <f>'Budžeta ieņēmumi un izdevumi'!D16</f>
        <v>-0.7831671673815066</v>
      </c>
      <c r="P34" s="168">
        <f>'Budžeta ieņēmumi un izdevumi'!E16</f>
        <v>-0.74937094495941647</v>
      </c>
      <c r="Q34" s="168">
        <f>'Budžeta ieņēmumi un izdevumi'!F16</f>
        <v>-1.2862986831689416</v>
      </c>
      <c r="R34" s="168">
        <f>'Budžeta ieņēmumi un izdevumi'!G16</f>
        <v>-1.3655884634941091</v>
      </c>
      <c r="S34" s="15"/>
      <c r="T34" s="15"/>
      <c r="U34" s="15"/>
      <c r="V34" s="15"/>
      <c r="W34" s="15"/>
      <c r="X34" s="15"/>
      <c r="Y34" s="15"/>
      <c r="Z34" s="15"/>
    </row>
    <row r="35" spans="1:26" ht="15.75" customHeight="1" x14ac:dyDescent="0.25">
      <c r="A35" s="15"/>
      <c r="B35" s="15" t="s">
        <v>380</v>
      </c>
      <c r="C35" s="167">
        <v>9.9792693296943877</v>
      </c>
      <c r="D35" s="167">
        <v>-3.5476442246113402</v>
      </c>
      <c r="E35" s="167">
        <v>-14.401691783140866</v>
      </c>
      <c r="F35" s="167">
        <v>-3.9406703055711518</v>
      </c>
      <c r="G35" s="167">
        <v>6.3810212588655197</v>
      </c>
      <c r="H35" s="167">
        <v>4.0346283749703424</v>
      </c>
      <c r="I35" s="167">
        <v>2.5796869286744961</v>
      </c>
      <c r="J35" s="167">
        <v>1.9125500459401534</v>
      </c>
      <c r="K35" s="167">
        <v>2.8366888517651567</v>
      </c>
      <c r="L35" s="167">
        <v>2.0756371203933144</v>
      </c>
      <c r="M35" s="167">
        <v>4.5212162789731725</v>
      </c>
      <c r="N35" s="167">
        <v>4.0329518294520694</v>
      </c>
      <c r="O35" s="167">
        <v>3.3668989970053964</v>
      </c>
      <c r="P35" s="167">
        <v>2.9948643696402932</v>
      </c>
      <c r="Q35" s="167">
        <v>2.8923066283080834</v>
      </c>
      <c r="R35" s="15">
        <v>2.8999999999999937</v>
      </c>
      <c r="S35" s="15"/>
      <c r="T35" s="15"/>
      <c r="U35" s="15"/>
      <c r="V35" s="15"/>
      <c r="W35" s="15"/>
      <c r="X35" s="15"/>
      <c r="Y35" s="15"/>
      <c r="Z35" s="15"/>
    </row>
    <row r="36" spans="1:26" ht="15.75" customHeight="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25">
      <c r="A51" s="15" t="s">
        <v>381</v>
      </c>
      <c r="B51" s="15" t="s">
        <v>382</v>
      </c>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2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2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2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pageMargins left="0.74803149606299213" right="0.74803149606299213" top="0.74803149606299213" bottom="0.51181102362204722" header="0" footer="0"/>
  <drawing r:id="rId1"/>
  <legacy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x14ac:dyDescent="0.25"/>
  <cols>
    <col min="1" max="1" width="40.7109375" customWidth="1"/>
    <col min="2" max="2" width="7" customWidth="1"/>
    <col min="3" max="3" width="29.28515625" customWidth="1"/>
    <col min="4" max="4" width="39.28515625" customWidth="1"/>
    <col min="5" max="6" width="9.140625" customWidth="1"/>
    <col min="7" max="26" width="8.7109375" customWidth="1"/>
  </cols>
  <sheetData>
    <row r="1" spans="1:26" ht="18.75" x14ac:dyDescent="0.3">
      <c r="A1" s="163" t="s">
        <v>361</v>
      </c>
      <c r="B1" s="15"/>
      <c r="C1" s="15"/>
      <c r="D1" s="15"/>
      <c r="E1" s="15"/>
      <c r="F1" s="15"/>
      <c r="G1" s="15"/>
      <c r="H1" s="15"/>
      <c r="I1" s="15"/>
      <c r="J1" s="15"/>
      <c r="K1" s="15"/>
      <c r="L1" s="15"/>
      <c r="M1" s="15"/>
      <c r="N1" s="15"/>
      <c r="O1" s="15"/>
      <c r="P1" s="15"/>
      <c r="Q1" s="15"/>
      <c r="R1" s="15"/>
      <c r="S1" s="15"/>
      <c r="T1" s="15"/>
      <c r="U1" s="15"/>
      <c r="V1" s="15"/>
      <c r="W1" s="15"/>
      <c r="X1" s="15"/>
      <c r="Y1" s="15"/>
      <c r="Z1" s="15"/>
    </row>
    <row r="2" spans="1:26" x14ac:dyDescent="0.25">
      <c r="A2" s="15"/>
      <c r="B2" s="15"/>
      <c r="C2" s="15"/>
      <c r="D2" s="15"/>
      <c r="E2" s="15"/>
      <c r="F2" s="15"/>
      <c r="G2" s="15"/>
      <c r="H2" s="15"/>
      <c r="I2" s="15"/>
      <c r="J2" s="15"/>
      <c r="K2" s="15"/>
      <c r="L2" s="15"/>
      <c r="M2" s="15"/>
      <c r="N2" s="15"/>
      <c r="O2" s="15"/>
      <c r="P2" s="15"/>
      <c r="Q2" s="15"/>
      <c r="R2" s="15"/>
      <c r="S2" s="15"/>
      <c r="T2" s="15"/>
      <c r="U2" s="15"/>
      <c r="V2" s="15"/>
      <c r="W2" s="15"/>
      <c r="X2" s="15"/>
      <c r="Y2" s="15"/>
      <c r="Z2" s="15"/>
    </row>
    <row r="3" spans="1:26" x14ac:dyDescent="0.25">
      <c r="A3" s="15"/>
      <c r="B3" s="15"/>
      <c r="C3" s="164" t="s">
        <v>363</v>
      </c>
      <c r="D3" s="164" t="s">
        <v>362</v>
      </c>
      <c r="E3" s="15"/>
      <c r="F3" s="15"/>
      <c r="G3" s="15"/>
      <c r="H3" s="15"/>
      <c r="I3" s="15"/>
      <c r="J3" s="15"/>
      <c r="K3" s="15"/>
      <c r="L3" s="15"/>
      <c r="M3" s="15"/>
      <c r="N3" s="15"/>
      <c r="O3" s="15"/>
      <c r="P3" s="15"/>
      <c r="Q3" s="15"/>
      <c r="R3" s="15"/>
      <c r="S3" s="15"/>
      <c r="T3" s="15"/>
      <c r="U3" s="15"/>
      <c r="V3" s="15"/>
      <c r="W3" s="15"/>
      <c r="X3" s="15"/>
      <c r="Y3" s="15"/>
      <c r="Z3" s="15"/>
    </row>
    <row r="4" spans="1:26" x14ac:dyDescent="0.25">
      <c r="A4" s="164" t="s">
        <v>364</v>
      </c>
      <c r="B4" s="164" t="s">
        <v>364</v>
      </c>
      <c r="C4" s="169">
        <v>-57.963000000000001</v>
      </c>
      <c r="D4" s="169">
        <v>-1.4279999999999999</v>
      </c>
      <c r="E4" s="15"/>
      <c r="F4" s="15"/>
      <c r="G4" s="15"/>
      <c r="H4" s="15"/>
      <c r="I4" s="15"/>
      <c r="J4" s="15"/>
      <c r="K4" s="15"/>
      <c r="L4" s="15"/>
      <c r="M4" s="15"/>
      <c r="N4" s="15"/>
      <c r="O4" s="15"/>
      <c r="P4" s="15"/>
      <c r="Q4" s="15"/>
      <c r="R4" s="15"/>
      <c r="S4" s="15"/>
      <c r="T4" s="15"/>
      <c r="U4" s="15"/>
      <c r="V4" s="15"/>
      <c r="W4" s="15"/>
      <c r="X4" s="15"/>
      <c r="Y4" s="15"/>
      <c r="Z4" s="15"/>
    </row>
    <row r="5" spans="1:26" x14ac:dyDescent="0.25">
      <c r="A5" s="164" t="s">
        <v>365</v>
      </c>
      <c r="B5" s="164" t="s">
        <v>365</v>
      </c>
      <c r="C5" s="169">
        <v>-19.689</v>
      </c>
      <c r="D5" s="169">
        <v>-0.42099999999999999</v>
      </c>
      <c r="E5" s="15"/>
      <c r="F5" s="15"/>
      <c r="G5" s="15"/>
      <c r="H5" s="15"/>
      <c r="I5" s="15"/>
      <c r="J5" s="15"/>
      <c r="K5" s="15"/>
      <c r="L5" s="15"/>
      <c r="M5" s="15"/>
      <c r="N5" s="15"/>
      <c r="O5" s="15"/>
      <c r="P5" s="15"/>
      <c r="Q5" s="15"/>
      <c r="R5" s="15"/>
      <c r="S5" s="15"/>
      <c r="T5" s="15"/>
      <c r="U5" s="15"/>
      <c r="V5" s="15"/>
      <c r="W5" s="15"/>
      <c r="X5" s="15"/>
      <c r="Y5" s="15"/>
      <c r="Z5" s="15"/>
    </row>
    <row r="6" spans="1:26" x14ac:dyDescent="0.25">
      <c r="A6" s="164" t="s">
        <v>366</v>
      </c>
      <c r="B6" s="164" t="s">
        <v>366</v>
      </c>
      <c r="C6" s="169">
        <v>76.248999999999995</v>
      </c>
      <c r="D6" s="169">
        <v>1.4139999999999999</v>
      </c>
      <c r="E6" s="15"/>
      <c r="F6" s="15"/>
      <c r="G6" s="15"/>
      <c r="H6" s="15"/>
      <c r="I6" s="15"/>
      <c r="J6" s="15"/>
      <c r="K6" s="15"/>
      <c r="L6" s="15"/>
      <c r="M6" s="15"/>
      <c r="N6" s="15"/>
      <c r="O6" s="15"/>
      <c r="P6" s="15"/>
      <c r="Q6" s="15"/>
      <c r="R6" s="15"/>
      <c r="S6" s="15"/>
      <c r="T6" s="15"/>
      <c r="U6" s="15"/>
      <c r="V6" s="15"/>
      <c r="W6" s="15"/>
      <c r="X6" s="15"/>
      <c r="Y6" s="15"/>
      <c r="Z6" s="15"/>
    </row>
    <row r="7" spans="1:26" x14ac:dyDescent="0.25">
      <c r="A7" s="164" t="s">
        <v>367</v>
      </c>
      <c r="B7" s="164" t="s">
        <v>367</v>
      </c>
      <c r="C7" s="169">
        <v>1.7250000000000001</v>
      </c>
      <c r="D7" s="169">
        <v>2.9000000000000001E-2</v>
      </c>
      <c r="E7" s="15"/>
      <c r="F7" s="15"/>
      <c r="G7" s="15"/>
      <c r="H7" s="15"/>
      <c r="I7" s="15"/>
      <c r="J7" s="15"/>
      <c r="K7" s="15"/>
      <c r="L7" s="15"/>
      <c r="M7" s="15"/>
      <c r="N7" s="15"/>
      <c r="O7" s="15"/>
      <c r="P7" s="15"/>
      <c r="Q7" s="15"/>
      <c r="R7" s="15"/>
      <c r="S7" s="15"/>
      <c r="T7" s="15"/>
      <c r="U7" s="15"/>
      <c r="V7" s="15"/>
      <c r="W7" s="15"/>
      <c r="X7" s="15"/>
      <c r="Y7" s="15"/>
      <c r="Z7" s="15"/>
    </row>
    <row r="8" spans="1:26" x14ac:dyDescent="0.25">
      <c r="A8" s="164" t="s">
        <v>368</v>
      </c>
      <c r="B8" s="164" t="s">
        <v>368</v>
      </c>
      <c r="C8" s="169">
        <v>-234.114</v>
      </c>
      <c r="D8" s="169">
        <v>-3.7330000000000001</v>
      </c>
      <c r="E8" s="15"/>
      <c r="F8" s="15"/>
      <c r="G8" s="15"/>
      <c r="H8" s="15"/>
      <c r="I8" s="15"/>
      <c r="J8" s="15"/>
      <c r="K8" s="15"/>
      <c r="L8" s="15"/>
      <c r="M8" s="15"/>
      <c r="N8" s="15"/>
      <c r="O8" s="15"/>
      <c r="P8" s="15"/>
      <c r="Q8" s="15"/>
      <c r="R8" s="15"/>
      <c r="S8" s="15"/>
      <c r="T8" s="15"/>
      <c r="U8" s="15"/>
      <c r="V8" s="15"/>
      <c r="W8" s="15"/>
      <c r="X8" s="15"/>
      <c r="Y8" s="15"/>
      <c r="Z8" s="15"/>
    </row>
    <row r="9" spans="1:26" x14ac:dyDescent="0.25">
      <c r="A9" s="164" t="s">
        <v>369</v>
      </c>
      <c r="B9" s="164" t="s">
        <v>369</v>
      </c>
      <c r="C9" s="169">
        <v>-187.065</v>
      </c>
      <c r="D9" s="169">
        <v>-2.7309999999999999</v>
      </c>
      <c r="E9" s="15"/>
      <c r="F9" s="15"/>
      <c r="G9" s="15"/>
      <c r="H9" s="15"/>
      <c r="I9" s="15"/>
      <c r="J9" s="15"/>
      <c r="K9" s="15"/>
      <c r="L9" s="15"/>
      <c r="M9" s="15"/>
      <c r="N9" s="15"/>
      <c r="O9" s="15"/>
      <c r="P9" s="15"/>
      <c r="Q9" s="15"/>
      <c r="R9" s="15"/>
      <c r="S9" s="15"/>
      <c r="T9" s="15"/>
      <c r="U9" s="15"/>
      <c r="V9" s="15"/>
      <c r="W9" s="15"/>
      <c r="X9" s="15"/>
      <c r="Y9" s="15"/>
      <c r="Z9" s="15"/>
    </row>
    <row r="10" spans="1:26" x14ac:dyDescent="0.25">
      <c r="A10" s="164" t="s">
        <v>370</v>
      </c>
      <c r="B10" s="164" t="s">
        <v>370</v>
      </c>
      <c r="C10" s="169">
        <v>-145.33699999999999</v>
      </c>
      <c r="D10" s="169">
        <v>-1.948</v>
      </c>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5">
      <c r="A11" s="164" t="s">
        <v>371</v>
      </c>
      <c r="B11" s="164" t="s">
        <v>371</v>
      </c>
      <c r="C11" s="169">
        <v>-191.626</v>
      </c>
      <c r="D11" s="169">
        <v>-2.282</v>
      </c>
      <c r="E11" s="15"/>
      <c r="F11" s="15"/>
      <c r="G11" s="15"/>
      <c r="H11" s="15"/>
      <c r="I11" s="15"/>
      <c r="J11" s="15"/>
      <c r="K11" s="15"/>
      <c r="L11" s="15"/>
      <c r="M11" s="15"/>
      <c r="N11" s="15"/>
      <c r="O11" s="15"/>
      <c r="P11" s="15"/>
      <c r="Q11" s="15"/>
      <c r="R11" s="15"/>
      <c r="S11" s="15"/>
      <c r="T11" s="15"/>
      <c r="U11" s="15"/>
      <c r="V11" s="15"/>
      <c r="W11" s="15"/>
      <c r="X11" s="15"/>
      <c r="Y11" s="15"/>
      <c r="Z11" s="15"/>
    </row>
    <row r="12" spans="1:26" x14ac:dyDescent="0.25">
      <c r="A12" s="164" t="s">
        <v>372</v>
      </c>
      <c r="B12" s="164" t="s">
        <v>372</v>
      </c>
      <c r="C12" s="169">
        <v>-139.01</v>
      </c>
      <c r="D12" s="169">
        <v>-1.4550000000000001</v>
      </c>
      <c r="E12" s="15"/>
      <c r="F12" s="15"/>
      <c r="G12" s="15"/>
      <c r="H12" s="15"/>
      <c r="I12" s="15"/>
      <c r="J12" s="15"/>
      <c r="K12" s="15"/>
      <c r="L12" s="15"/>
      <c r="M12" s="15"/>
      <c r="N12" s="15"/>
      <c r="O12" s="15"/>
      <c r="P12" s="15"/>
      <c r="Q12" s="15"/>
      <c r="R12" s="15"/>
      <c r="S12" s="15"/>
      <c r="T12" s="15"/>
      <c r="U12" s="15"/>
      <c r="V12" s="15"/>
      <c r="W12" s="15"/>
      <c r="X12" s="15"/>
      <c r="Y12" s="15"/>
      <c r="Z12" s="15"/>
    </row>
    <row r="13" spans="1:26" x14ac:dyDescent="0.25">
      <c r="A13" s="164" t="s">
        <v>340</v>
      </c>
      <c r="B13" s="164" t="s">
        <v>340</v>
      </c>
      <c r="C13" s="169">
        <v>-101.54300000000001</v>
      </c>
      <c r="D13" s="169">
        <v>-0.91900000000000004</v>
      </c>
      <c r="E13" s="15"/>
      <c r="F13" s="15"/>
      <c r="G13" s="15"/>
      <c r="H13" s="15"/>
      <c r="I13" s="15"/>
      <c r="J13" s="15"/>
      <c r="K13" s="15"/>
      <c r="L13" s="15"/>
      <c r="M13" s="15"/>
      <c r="N13" s="15"/>
      <c r="O13" s="15"/>
      <c r="P13" s="15"/>
      <c r="Q13" s="15"/>
      <c r="R13" s="15"/>
      <c r="S13" s="15"/>
      <c r="T13" s="15"/>
      <c r="U13" s="15"/>
      <c r="V13" s="15"/>
      <c r="W13" s="15"/>
      <c r="X13" s="15"/>
      <c r="Y13" s="15"/>
      <c r="Z13" s="15"/>
    </row>
    <row r="14" spans="1:26" x14ac:dyDescent="0.25">
      <c r="A14" s="164" t="s">
        <v>341</v>
      </c>
      <c r="B14" s="164" t="s">
        <v>341</v>
      </c>
      <c r="C14" s="169">
        <v>-49.526000000000003</v>
      </c>
      <c r="D14" s="169">
        <v>-0.36399999999999999</v>
      </c>
      <c r="E14" s="15"/>
      <c r="F14" s="15"/>
      <c r="G14" s="15"/>
      <c r="H14" s="15"/>
      <c r="I14" s="15"/>
      <c r="J14" s="15"/>
      <c r="K14" s="15"/>
      <c r="L14" s="15"/>
      <c r="M14" s="15"/>
      <c r="N14" s="15"/>
      <c r="O14" s="15"/>
      <c r="P14" s="15"/>
      <c r="Q14" s="15"/>
      <c r="R14" s="15"/>
      <c r="S14" s="15"/>
      <c r="T14" s="15"/>
      <c r="U14" s="15"/>
      <c r="V14" s="15"/>
      <c r="W14" s="15"/>
      <c r="X14" s="15"/>
      <c r="Y14" s="15"/>
      <c r="Z14" s="15"/>
    </row>
    <row r="15" spans="1:26" x14ac:dyDescent="0.25">
      <c r="A15" s="164" t="s">
        <v>342</v>
      </c>
      <c r="B15" s="164" t="s">
        <v>342</v>
      </c>
      <c r="C15" s="169">
        <v>-83.42</v>
      </c>
      <c r="D15" s="169">
        <v>-0.48799999999999999</v>
      </c>
      <c r="E15" s="15"/>
      <c r="F15" s="15"/>
      <c r="G15" s="15"/>
      <c r="H15" s="15"/>
      <c r="I15" s="15"/>
      <c r="J15" s="15"/>
      <c r="K15" s="15"/>
      <c r="L15" s="15"/>
      <c r="M15" s="15"/>
      <c r="N15" s="15"/>
      <c r="O15" s="15"/>
      <c r="P15" s="15"/>
      <c r="Q15" s="15"/>
      <c r="R15" s="15"/>
      <c r="S15" s="15"/>
      <c r="T15" s="15"/>
      <c r="U15" s="15"/>
      <c r="V15" s="15"/>
      <c r="W15" s="15"/>
      <c r="X15" s="15"/>
      <c r="Y15" s="15"/>
      <c r="Z15" s="15"/>
    </row>
    <row r="16" spans="1:26" x14ac:dyDescent="0.25">
      <c r="A16" s="164" t="s">
        <v>343</v>
      </c>
      <c r="B16" s="164" t="s">
        <v>343</v>
      </c>
      <c r="C16" s="169">
        <v>-115.818</v>
      </c>
      <c r="D16" s="169">
        <v>-0.51300000000000001</v>
      </c>
      <c r="E16" s="15"/>
      <c r="F16" s="15"/>
      <c r="G16" s="15"/>
      <c r="H16" s="15"/>
      <c r="I16" s="15"/>
      <c r="J16" s="15"/>
      <c r="K16" s="15"/>
      <c r="L16" s="15"/>
      <c r="M16" s="15"/>
      <c r="N16" s="15"/>
      <c r="O16" s="15"/>
      <c r="P16" s="15"/>
      <c r="Q16" s="15"/>
      <c r="R16" s="15"/>
      <c r="S16" s="15"/>
      <c r="T16" s="15"/>
      <c r="U16" s="15"/>
      <c r="V16" s="15"/>
      <c r="W16" s="15"/>
      <c r="X16" s="15"/>
      <c r="Y16" s="15"/>
      <c r="Z16" s="15"/>
    </row>
    <row r="17" spans="1:26" x14ac:dyDescent="0.25">
      <c r="A17" s="164" t="s">
        <v>344</v>
      </c>
      <c r="B17" s="164" t="s">
        <v>344</v>
      </c>
      <c r="C17" s="169">
        <v>-1023.79</v>
      </c>
      <c r="D17" s="169">
        <v>-4.2039999999999997</v>
      </c>
      <c r="E17" s="15"/>
      <c r="F17" s="15"/>
      <c r="G17" s="15"/>
      <c r="H17" s="15"/>
      <c r="I17" s="15"/>
      <c r="J17" s="15"/>
      <c r="K17" s="15"/>
      <c r="L17" s="15"/>
      <c r="M17" s="15"/>
      <c r="N17" s="15"/>
      <c r="O17" s="15"/>
      <c r="P17" s="15"/>
      <c r="Q17" s="15"/>
      <c r="R17" s="15"/>
      <c r="S17" s="15"/>
      <c r="T17" s="15"/>
      <c r="U17" s="15"/>
      <c r="V17" s="15"/>
      <c r="W17" s="15"/>
      <c r="X17" s="15"/>
      <c r="Y17" s="15"/>
      <c r="Z17" s="15"/>
    </row>
    <row r="18" spans="1:26" x14ac:dyDescent="0.25">
      <c r="A18" s="164" t="s">
        <v>345</v>
      </c>
      <c r="B18" s="164" t="s">
        <v>345</v>
      </c>
      <c r="C18" s="169">
        <v>-1718.2850000000001</v>
      </c>
      <c r="D18" s="169">
        <v>-9.1270000000000007</v>
      </c>
      <c r="E18" s="15"/>
      <c r="F18" s="15"/>
      <c r="G18" s="15"/>
      <c r="H18" s="15"/>
      <c r="I18" s="15"/>
      <c r="J18" s="15"/>
      <c r="K18" s="15"/>
      <c r="L18" s="15"/>
      <c r="M18" s="15"/>
      <c r="N18" s="15"/>
      <c r="O18" s="15"/>
      <c r="P18" s="15"/>
      <c r="Q18" s="15"/>
      <c r="R18" s="15"/>
      <c r="S18" s="15"/>
      <c r="T18" s="15"/>
      <c r="U18" s="15"/>
      <c r="V18" s="15"/>
      <c r="W18" s="15"/>
      <c r="X18" s="15"/>
      <c r="Y18" s="15"/>
      <c r="Z18" s="15"/>
    </row>
    <row r="19" spans="1:26" x14ac:dyDescent="0.25">
      <c r="A19" s="164" t="s">
        <v>346</v>
      </c>
      <c r="B19" s="164" t="s">
        <v>346</v>
      </c>
      <c r="C19" s="169">
        <v>-1558.0630000000001</v>
      </c>
      <c r="D19" s="169">
        <v>-8.6859999999999999</v>
      </c>
      <c r="E19" s="15"/>
      <c r="F19" s="15"/>
      <c r="G19" s="15"/>
      <c r="H19" s="15"/>
      <c r="I19" s="15"/>
      <c r="J19" s="15"/>
      <c r="K19" s="15"/>
      <c r="L19" s="15"/>
      <c r="M19" s="15"/>
      <c r="N19" s="15"/>
      <c r="O19" s="15"/>
      <c r="P19" s="15"/>
      <c r="Q19" s="15"/>
      <c r="R19" s="15"/>
      <c r="S19" s="15"/>
      <c r="T19" s="15"/>
      <c r="U19" s="15"/>
      <c r="V19" s="15"/>
      <c r="W19" s="15"/>
      <c r="X19" s="15"/>
      <c r="Y19" s="15"/>
      <c r="Z19" s="15"/>
    </row>
    <row r="20" spans="1:26" x14ac:dyDescent="0.25">
      <c r="A20" s="164" t="s">
        <v>347</v>
      </c>
      <c r="B20" s="164" t="s">
        <v>347</v>
      </c>
      <c r="C20" s="169">
        <v>-874.38099999999997</v>
      </c>
      <c r="D20" s="169">
        <v>-4.3070000000000004</v>
      </c>
      <c r="E20" s="15"/>
      <c r="F20" s="15"/>
      <c r="G20" s="15"/>
      <c r="H20" s="15"/>
      <c r="I20" s="15"/>
      <c r="J20" s="15"/>
      <c r="K20" s="15"/>
      <c r="L20" s="15"/>
      <c r="M20" s="15"/>
      <c r="N20" s="15"/>
      <c r="O20" s="15"/>
      <c r="P20" s="15"/>
      <c r="Q20" s="15"/>
      <c r="R20" s="15"/>
      <c r="S20" s="15"/>
      <c r="T20" s="15"/>
      <c r="U20" s="15"/>
      <c r="V20" s="15"/>
      <c r="W20" s="15"/>
      <c r="X20" s="15"/>
      <c r="Y20" s="15"/>
      <c r="Z20" s="15"/>
    </row>
    <row r="21" spans="1:26" ht="15.75" customHeight="1" x14ac:dyDescent="0.25">
      <c r="A21" s="164" t="s">
        <v>348</v>
      </c>
      <c r="B21" s="164" t="s">
        <v>348</v>
      </c>
      <c r="C21" s="169">
        <v>-263.85899999999998</v>
      </c>
      <c r="D21" s="169">
        <v>-1.206</v>
      </c>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25">
      <c r="A22" s="164" t="s">
        <v>349</v>
      </c>
      <c r="B22" s="164" t="s">
        <v>349</v>
      </c>
      <c r="C22" s="169">
        <v>-264.13</v>
      </c>
      <c r="D22" s="169">
        <v>-1.159</v>
      </c>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25">
      <c r="A23" s="164" t="s">
        <v>350</v>
      </c>
      <c r="B23" s="164" t="s">
        <v>350</v>
      </c>
      <c r="C23" s="169">
        <v>-351.64100000000002</v>
      </c>
      <c r="D23" s="169">
        <v>-1.4890000000000001</v>
      </c>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25">
      <c r="A24" s="164" t="s">
        <v>351</v>
      </c>
      <c r="B24" s="164" t="s">
        <v>351</v>
      </c>
      <c r="C24" s="169">
        <v>-330.791</v>
      </c>
      <c r="D24" s="169">
        <v>-1.36</v>
      </c>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25">
      <c r="A25" s="164" t="s">
        <v>352</v>
      </c>
      <c r="B25" s="164" t="s">
        <v>352</v>
      </c>
      <c r="C25" s="169">
        <v>15.624000000000001</v>
      </c>
      <c r="D25" s="169">
        <v>6.3E-2</v>
      </c>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25">
      <c r="A26" s="164" t="s">
        <v>360</v>
      </c>
      <c r="B26" s="164" t="s">
        <v>360</v>
      </c>
      <c r="C26" s="169">
        <v>-131.107</v>
      </c>
      <c r="D26" s="169">
        <v>-0.48799999999999999</v>
      </c>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25">
      <c r="A28" s="13" t="s">
        <v>373</v>
      </c>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25">
      <c r="A29" s="15" t="s">
        <v>374</v>
      </c>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25">
      <c r="A30" s="15" t="s">
        <v>375</v>
      </c>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25">
      <c r="A31" s="15" t="s">
        <v>376</v>
      </c>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25">
      <c r="A34" s="15" t="s">
        <v>378</v>
      </c>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25">
      <c r="A35" s="15" t="s">
        <v>383</v>
      </c>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25">
      <c r="A37" s="15" t="s">
        <v>384</v>
      </c>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25">
      <c r="A38" s="15" t="s">
        <v>385</v>
      </c>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25">
      <c r="A40" s="15" t="s">
        <v>386</v>
      </c>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25">
      <c r="A41" s="15" t="s">
        <v>387</v>
      </c>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25">
      <c r="A43" s="15" t="s">
        <v>388</v>
      </c>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25">
      <c r="A45" s="15" t="s">
        <v>389</v>
      </c>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25">
      <c r="A46" s="15" t="s">
        <v>390</v>
      </c>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25">
      <c r="A56" s="15" t="s">
        <v>381</v>
      </c>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25">
      <c r="A57" s="15" t="s">
        <v>382</v>
      </c>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2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2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2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pageMargins left="0.74803149606299213" right="0.74803149606299213" top="0.74803149606299213" bottom="0.51181102362204722" header="0" footer="0"/>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135"/>
    <pageSetUpPr fitToPage="1"/>
  </sheetPr>
  <dimension ref="A1:Z1000"/>
  <sheetViews>
    <sheetView workbookViewId="0">
      <selection activeCell="B3" sqref="B3"/>
    </sheetView>
  </sheetViews>
  <sheetFormatPr defaultColWidth="0" defaultRowHeight="15" customHeight="1" zeroHeight="1" x14ac:dyDescent="0.25"/>
  <cols>
    <col min="1" max="1" width="39.85546875" customWidth="1"/>
    <col min="2" max="2" width="91.28515625" customWidth="1"/>
    <col min="3" max="3" width="0.85546875" customWidth="1"/>
    <col min="4" max="6" width="9.140625" hidden="1" customWidth="1"/>
    <col min="7" max="26" width="8.7109375" hidden="1" customWidth="1"/>
    <col min="27" max="16384" width="14.42578125" hidden="1"/>
  </cols>
  <sheetData>
    <row r="1" spans="1:26" ht="15.75" customHeight="1" x14ac:dyDescent="0.25">
      <c r="A1" s="235" t="s">
        <v>0</v>
      </c>
      <c r="B1" s="236"/>
      <c r="C1" s="236"/>
      <c r="D1" s="236"/>
      <c r="E1" s="236"/>
      <c r="F1" s="237"/>
      <c r="G1" s="4"/>
      <c r="H1" s="4"/>
      <c r="I1" s="4"/>
      <c r="J1" s="4"/>
      <c r="K1" s="4"/>
      <c r="L1" s="4"/>
      <c r="M1" s="4"/>
      <c r="N1" s="4"/>
      <c r="O1" s="4"/>
      <c r="P1" s="4"/>
      <c r="Q1" s="4"/>
      <c r="R1" s="4"/>
      <c r="S1" s="4"/>
      <c r="T1" s="4"/>
      <c r="U1" s="4"/>
      <c r="V1" s="4"/>
      <c r="W1" s="4"/>
      <c r="X1" s="4"/>
      <c r="Y1" s="4"/>
      <c r="Z1" s="4"/>
    </row>
    <row r="2" spans="1:26" ht="4.5" customHeight="1" x14ac:dyDescent="0.25">
      <c r="A2" s="5"/>
      <c r="B2" s="5"/>
      <c r="C2" s="6"/>
    </row>
    <row r="3" spans="1:26" ht="15.75" customHeight="1" x14ac:dyDescent="0.25">
      <c r="A3" s="7" t="s">
        <v>4</v>
      </c>
      <c r="B3" s="8" t="s">
        <v>5</v>
      </c>
      <c r="C3" s="6"/>
    </row>
    <row r="4" spans="1:26" ht="4.5" customHeight="1" x14ac:dyDescent="0.25">
      <c r="A4" s="7"/>
      <c r="B4" s="7"/>
      <c r="C4" s="6"/>
    </row>
    <row r="5" spans="1:26" ht="15.75" customHeight="1" x14ac:dyDescent="0.25">
      <c r="A5" s="9" t="s">
        <v>7</v>
      </c>
      <c r="B5" s="8" t="s">
        <v>8</v>
      </c>
      <c r="C5" s="6"/>
    </row>
    <row r="6" spans="1:26" ht="4.5" customHeight="1" x14ac:dyDescent="0.25">
      <c r="A6" s="7"/>
      <c r="B6" s="7"/>
      <c r="C6" s="6"/>
    </row>
    <row r="7" spans="1:26" ht="15.75" customHeight="1" x14ac:dyDescent="0.25">
      <c r="A7" s="9" t="s">
        <v>9</v>
      </c>
      <c r="B7" s="10" t="s">
        <v>510</v>
      </c>
      <c r="C7" s="6"/>
    </row>
    <row r="8" spans="1:26" ht="4.5" customHeight="1" x14ac:dyDescent="0.25">
      <c r="A8" s="7"/>
      <c r="B8" s="7"/>
      <c r="C8" s="6"/>
    </row>
    <row r="9" spans="1:26" ht="15.75" customHeight="1" x14ac:dyDescent="0.25">
      <c r="A9" s="5" t="s">
        <v>11</v>
      </c>
      <c r="B9" s="7"/>
      <c r="C9" s="6"/>
    </row>
    <row r="10" spans="1:26" ht="4.5" customHeight="1" x14ac:dyDescent="0.25">
      <c r="A10" s="7"/>
      <c r="B10" s="7"/>
      <c r="C10" s="6"/>
    </row>
    <row r="11" spans="1:26" ht="15.75" customHeight="1" x14ac:dyDescent="0.25">
      <c r="A11" s="9" t="s">
        <v>12</v>
      </c>
      <c r="B11" s="231" t="s">
        <v>563</v>
      </c>
      <c r="C11" s="6"/>
    </row>
    <row r="12" spans="1:26" ht="15.75" customHeight="1" x14ac:dyDescent="0.25">
      <c r="A12" s="9" t="s">
        <v>13</v>
      </c>
      <c r="B12" s="231" t="s">
        <v>563</v>
      </c>
      <c r="C12" s="6"/>
    </row>
    <row r="13" spans="1:26" ht="15.75" customHeight="1" x14ac:dyDescent="0.25">
      <c r="A13" s="9" t="s">
        <v>14</v>
      </c>
      <c r="B13" s="231" t="s">
        <v>563</v>
      </c>
      <c r="C13" s="6"/>
    </row>
    <row r="14" spans="1:26" ht="15.75" customHeight="1" x14ac:dyDescent="0.25">
      <c r="A14" s="9" t="s">
        <v>15</v>
      </c>
      <c r="B14" s="231" t="s">
        <v>563</v>
      </c>
      <c r="C14" s="6"/>
    </row>
    <row r="15" spans="1:26" ht="4.5" customHeight="1" x14ac:dyDescent="0.25">
      <c r="A15" s="11"/>
      <c r="B15" s="7"/>
      <c r="C15" s="6"/>
    </row>
    <row r="16" spans="1:26" hidden="1" x14ac:dyDescent="0.25"/>
    <row r="17" hidden="1" x14ac:dyDescent="0.25"/>
    <row r="18" hidden="1" x14ac:dyDescent="0.25"/>
    <row r="19" hidden="1" x14ac:dyDescent="0.25"/>
    <row r="20" hidden="1" x14ac:dyDescent="0.25"/>
    <row r="21" ht="15.75" hidden="1" customHeight="1" x14ac:dyDescent="0.25"/>
    <row r="22" ht="15.75" hidden="1" customHeight="1" x14ac:dyDescent="0.25"/>
    <row r="23" ht="15.75" hidden="1" customHeight="1" x14ac:dyDescent="0.25"/>
    <row r="24" ht="15.75" hidden="1" customHeight="1" x14ac:dyDescent="0.25"/>
    <row r="25" ht="15.75" hidden="1" customHeight="1" x14ac:dyDescent="0.25"/>
    <row r="26" ht="15.75" hidden="1" customHeight="1" x14ac:dyDescent="0.25"/>
    <row r="27" ht="15.75" hidden="1" customHeight="1" x14ac:dyDescent="0.25"/>
    <row r="28" ht="15.75" hidden="1" customHeight="1" x14ac:dyDescent="0.25"/>
    <row r="29" ht="15.75" hidden="1" customHeight="1" x14ac:dyDescent="0.25"/>
    <row r="30" ht="15.75" hidden="1" customHeight="1" x14ac:dyDescent="0.25"/>
    <row r="31" ht="15.75" hidden="1" customHeight="1" x14ac:dyDescent="0.25"/>
    <row r="32" ht="15.75" hidden="1" customHeight="1" x14ac:dyDescent="0.25"/>
    <row r="33" ht="15.75" hidden="1" customHeight="1" x14ac:dyDescent="0.25"/>
    <row r="34" ht="15.75" hidden="1" customHeight="1" x14ac:dyDescent="0.25"/>
    <row r="35" ht="15.75" hidden="1" customHeight="1" x14ac:dyDescent="0.25"/>
    <row r="36" ht="15.75" hidden="1" customHeight="1" x14ac:dyDescent="0.25"/>
    <row r="37" ht="15.75" hidden="1" customHeight="1" x14ac:dyDescent="0.25"/>
    <row r="38" ht="15.75" hidden="1" customHeight="1" x14ac:dyDescent="0.25"/>
    <row r="39" ht="15.75" hidden="1" customHeight="1" x14ac:dyDescent="0.25"/>
    <row r="40" ht="15.75" hidden="1" customHeight="1" x14ac:dyDescent="0.25"/>
    <row r="41" ht="15.75" hidden="1" customHeight="1" x14ac:dyDescent="0.25"/>
    <row r="42" ht="15.75" hidden="1" customHeight="1" x14ac:dyDescent="0.25"/>
    <row r="43" ht="15.75" hidden="1" customHeight="1" x14ac:dyDescent="0.25"/>
    <row r="44" ht="15.75" hidden="1" customHeight="1" x14ac:dyDescent="0.25"/>
    <row r="45" ht="15.75" hidden="1" customHeight="1" x14ac:dyDescent="0.25"/>
    <row r="46" ht="15.75" hidden="1" customHeight="1" x14ac:dyDescent="0.25"/>
    <row r="47" ht="15.75" hidden="1" customHeight="1" x14ac:dyDescent="0.25"/>
    <row r="48"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row r="73" ht="15.75" hidden="1" customHeight="1" x14ac:dyDescent="0.25"/>
    <row r="74" ht="15.75" hidden="1" customHeight="1" x14ac:dyDescent="0.25"/>
    <row r="75" ht="15.75" hidden="1" customHeight="1" x14ac:dyDescent="0.25"/>
    <row r="76" ht="15.75" hidden="1" customHeight="1" x14ac:dyDescent="0.25"/>
    <row r="77" ht="15.75" hidden="1" customHeight="1" x14ac:dyDescent="0.25"/>
    <row r="78" ht="15.75" hidden="1" customHeight="1" x14ac:dyDescent="0.25"/>
    <row r="79" ht="15.75" hidden="1" customHeight="1" x14ac:dyDescent="0.25"/>
    <row r="80" ht="15.75" hidden="1" customHeight="1" x14ac:dyDescent="0.25"/>
    <row r="81" ht="15.75" hidden="1" customHeight="1" x14ac:dyDescent="0.25"/>
    <row r="82" ht="15.75" hidden="1" customHeight="1" x14ac:dyDescent="0.25"/>
    <row r="83" ht="15.75" hidden="1" customHeight="1" x14ac:dyDescent="0.25"/>
    <row r="84" ht="15.75" hidden="1" customHeight="1" x14ac:dyDescent="0.25"/>
    <row r="85" ht="15.75" hidden="1" customHeight="1" x14ac:dyDescent="0.25"/>
    <row r="86" ht="15.75" hidden="1" customHeight="1" x14ac:dyDescent="0.25"/>
    <row r="87" ht="15.75" hidden="1" customHeight="1" x14ac:dyDescent="0.25"/>
    <row r="88" ht="15.75" hidden="1" customHeight="1" x14ac:dyDescent="0.25"/>
    <row r="89" ht="15.75" hidden="1" customHeight="1" x14ac:dyDescent="0.25"/>
    <row r="90" ht="15.75" hidden="1" customHeight="1" x14ac:dyDescent="0.25"/>
    <row r="91" ht="15.75" hidden="1" customHeight="1" x14ac:dyDescent="0.25"/>
    <row r="92" ht="15.75" hidden="1" customHeight="1" x14ac:dyDescent="0.25"/>
    <row r="93" ht="15.75" hidden="1" customHeight="1" x14ac:dyDescent="0.25"/>
    <row r="94" ht="15.75" hidden="1" customHeight="1" x14ac:dyDescent="0.25"/>
    <row r="95" ht="15.75" hidden="1" customHeight="1" x14ac:dyDescent="0.25"/>
    <row r="96" ht="15.75" hidden="1" customHeight="1" x14ac:dyDescent="0.25"/>
    <row r="97" ht="15.75" hidden="1" customHeight="1" x14ac:dyDescent="0.25"/>
    <row r="98" ht="15.75" hidden="1" customHeight="1" x14ac:dyDescent="0.25"/>
    <row r="99" ht="15.75" hidden="1" customHeight="1" x14ac:dyDescent="0.25"/>
    <row r="100" ht="15.75" hidden="1" customHeight="1" x14ac:dyDescent="0.25"/>
    <row r="101" ht="15.75" hidden="1" customHeight="1" x14ac:dyDescent="0.25"/>
    <row r="102" ht="15.75" hidden="1" customHeight="1" x14ac:dyDescent="0.25"/>
    <row r="103" ht="15.75" hidden="1" customHeight="1" x14ac:dyDescent="0.25"/>
    <row r="104" ht="15.75" hidden="1" customHeight="1" x14ac:dyDescent="0.25"/>
    <row r="105" ht="15.75" hidden="1" customHeight="1" x14ac:dyDescent="0.25"/>
    <row r="106" ht="15.75" hidden="1" customHeight="1" x14ac:dyDescent="0.25"/>
    <row r="107" ht="15.75" hidden="1" customHeight="1" x14ac:dyDescent="0.25"/>
    <row r="108" ht="15.75" hidden="1" customHeight="1" x14ac:dyDescent="0.25"/>
    <row r="109" ht="15.75" hidden="1" customHeight="1" x14ac:dyDescent="0.25"/>
    <row r="110" ht="15.75" hidden="1" customHeight="1" x14ac:dyDescent="0.25"/>
    <row r="111" ht="15.75" hidden="1" customHeight="1" x14ac:dyDescent="0.25"/>
    <row r="112" ht="15.75" hidden="1" customHeight="1" x14ac:dyDescent="0.25"/>
    <row r="113" ht="15.75" hidden="1" customHeight="1" x14ac:dyDescent="0.25"/>
    <row r="114" ht="15.75" hidden="1" customHeight="1" x14ac:dyDescent="0.25"/>
    <row r="115" ht="15.75" hidden="1" customHeight="1" x14ac:dyDescent="0.25"/>
    <row r="116" ht="15.75" hidden="1" customHeight="1" x14ac:dyDescent="0.25"/>
    <row r="117" ht="15.75" hidden="1" customHeight="1" x14ac:dyDescent="0.25"/>
    <row r="118" ht="15.75" hidden="1" customHeight="1" x14ac:dyDescent="0.25"/>
    <row r="119" ht="15.75" hidden="1" customHeight="1" x14ac:dyDescent="0.25"/>
    <row r="120" ht="15.75" hidden="1" customHeight="1" x14ac:dyDescent="0.25"/>
    <row r="121" ht="15.75" hidden="1" customHeight="1" x14ac:dyDescent="0.25"/>
    <row r="122" ht="15.75" hidden="1" customHeight="1" x14ac:dyDescent="0.25"/>
    <row r="123" ht="15.75" hidden="1" customHeight="1" x14ac:dyDescent="0.25"/>
    <row r="124" ht="15.75" hidden="1" customHeight="1" x14ac:dyDescent="0.25"/>
    <row r="125" ht="15.75" hidden="1" customHeight="1" x14ac:dyDescent="0.25"/>
    <row r="126" ht="15.75" hidden="1" customHeight="1" x14ac:dyDescent="0.25"/>
    <row r="127" ht="15.75" hidden="1" customHeight="1" x14ac:dyDescent="0.25"/>
    <row r="128" ht="15.75" hidden="1" customHeight="1" x14ac:dyDescent="0.25"/>
    <row r="129" ht="15.75" hidden="1" customHeight="1" x14ac:dyDescent="0.25"/>
    <row r="130" ht="15.75" hidden="1" customHeight="1" x14ac:dyDescent="0.25"/>
    <row r="131" ht="15.75" hidden="1" customHeight="1" x14ac:dyDescent="0.25"/>
    <row r="132" ht="15.75" hidden="1" customHeight="1" x14ac:dyDescent="0.25"/>
    <row r="133" ht="15.75" hidden="1" customHeight="1" x14ac:dyDescent="0.25"/>
    <row r="134" ht="15.75" hidden="1" customHeight="1" x14ac:dyDescent="0.25"/>
    <row r="135" ht="15.75" hidden="1" customHeight="1" x14ac:dyDescent="0.25"/>
    <row r="136" ht="15.75" hidden="1" customHeight="1" x14ac:dyDescent="0.25"/>
    <row r="137" ht="15.75" hidden="1" customHeight="1" x14ac:dyDescent="0.25"/>
    <row r="138" ht="15.75" hidden="1" customHeight="1" x14ac:dyDescent="0.25"/>
    <row r="139" ht="15.75" hidden="1" customHeight="1" x14ac:dyDescent="0.25"/>
    <row r="140" ht="15.75" hidden="1" customHeight="1" x14ac:dyDescent="0.25"/>
    <row r="141" ht="15.75" hidden="1" customHeight="1" x14ac:dyDescent="0.25"/>
    <row r="142" ht="15.75" hidden="1" customHeight="1" x14ac:dyDescent="0.25"/>
    <row r="143" ht="15.75" hidden="1" customHeight="1" x14ac:dyDescent="0.25"/>
    <row r="144" ht="15.75" hidden="1" customHeight="1" x14ac:dyDescent="0.25"/>
    <row r="145" ht="15.75" hidden="1" customHeight="1" x14ac:dyDescent="0.25"/>
    <row r="146" ht="15.75" hidden="1" customHeight="1" x14ac:dyDescent="0.25"/>
    <row r="147" ht="15.75" hidden="1" customHeight="1" x14ac:dyDescent="0.25"/>
    <row r="148" ht="15.75" hidden="1" customHeight="1" x14ac:dyDescent="0.25"/>
    <row r="149" ht="15.75" hidden="1" customHeight="1" x14ac:dyDescent="0.25"/>
    <row r="150" ht="15.75" hidden="1" customHeight="1" x14ac:dyDescent="0.25"/>
    <row r="151" ht="15.75" hidden="1" customHeight="1" x14ac:dyDescent="0.25"/>
    <row r="152" ht="15.75" hidden="1" customHeight="1" x14ac:dyDescent="0.25"/>
    <row r="153" ht="15.75" hidden="1" customHeight="1" x14ac:dyDescent="0.25"/>
    <row r="154" ht="15.75" hidden="1" customHeight="1" x14ac:dyDescent="0.25"/>
    <row r="155" ht="15.75" hidden="1" customHeight="1" x14ac:dyDescent="0.25"/>
    <row r="156" ht="15.75" hidden="1" customHeight="1" x14ac:dyDescent="0.25"/>
    <row r="157" ht="15.75" hidden="1" customHeight="1" x14ac:dyDescent="0.25"/>
    <row r="158" ht="15.75" hidden="1" customHeight="1" x14ac:dyDescent="0.25"/>
    <row r="159" ht="15.75" hidden="1" customHeight="1" x14ac:dyDescent="0.25"/>
    <row r="160" ht="15.75" hidden="1" customHeight="1" x14ac:dyDescent="0.25"/>
    <row r="161" ht="15.75" hidden="1" customHeight="1" x14ac:dyDescent="0.25"/>
    <row r="162" ht="15.75" hidden="1" customHeight="1" x14ac:dyDescent="0.25"/>
    <row r="163" ht="15.75" hidden="1" customHeight="1" x14ac:dyDescent="0.25"/>
    <row r="164" ht="15.75" hidden="1" customHeight="1" x14ac:dyDescent="0.25"/>
    <row r="165" ht="15.75" hidden="1" customHeight="1" x14ac:dyDescent="0.25"/>
    <row r="166" ht="15.75" hidden="1" customHeight="1" x14ac:dyDescent="0.25"/>
    <row r="167" ht="15.75" hidden="1" customHeight="1" x14ac:dyDescent="0.25"/>
    <row r="168" ht="15.75" hidden="1" customHeight="1" x14ac:dyDescent="0.25"/>
    <row r="169" ht="15.75" hidden="1" customHeight="1" x14ac:dyDescent="0.25"/>
    <row r="170" ht="15.75" hidden="1" customHeight="1" x14ac:dyDescent="0.25"/>
    <row r="171" ht="15.75" hidden="1" customHeight="1" x14ac:dyDescent="0.25"/>
    <row r="172" ht="15.75" hidden="1" customHeight="1" x14ac:dyDescent="0.25"/>
    <row r="173" ht="15.75" hidden="1" customHeight="1" x14ac:dyDescent="0.25"/>
    <row r="174" ht="15.75" hidden="1" customHeight="1" x14ac:dyDescent="0.25"/>
    <row r="175" ht="15.75" hidden="1" customHeight="1" x14ac:dyDescent="0.25"/>
    <row r="176" ht="15.75" hidden="1" customHeight="1" x14ac:dyDescent="0.25"/>
    <row r="177" ht="15.75" hidden="1" customHeight="1" x14ac:dyDescent="0.25"/>
    <row r="178" ht="15.75" hidden="1" customHeight="1" x14ac:dyDescent="0.25"/>
    <row r="179" ht="15.75" hidden="1" customHeight="1" x14ac:dyDescent="0.25"/>
    <row r="180" ht="15.75" hidden="1" customHeight="1" x14ac:dyDescent="0.25"/>
    <row r="181" ht="15.75" hidden="1" customHeight="1" x14ac:dyDescent="0.25"/>
    <row r="182" ht="15.75" hidden="1" customHeight="1" x14ac:dyDescent="0.25"/>
    <row r="183" ht="15.75" hidden="1" customHeight="1" x14ac:dyDescent="0.25"/>
    <row r="184" ht="15.75" hidden="1" customHeight="1" x14ac:dyDescent="0.25"/>
    <row r="185" ht="15.75" hidden="1" customHeight="1" x14ac:dyDescent="0.25"/>
    <row r="186" ht="15.75" hidden="1" customHeight="1" x14ac:dyDescent="0.25"/>
    <row r="187" ht="15.75" hidden="1" customHeight="1" x14ac:dyDescent="0.25"/>
    <row r="188" ht="15.75" hidden="1" customHeight="1" x14ac:dyDescent="0.25"/>
    <row r="189" ht="15.75" hidden="1" customHeight="1" x14ac:dyDescent="0.25"/>
    <row r="190" ht="15.75" hidden="1" customHeight="1" x14ac:dyDescent="0.25"/>
    <row r="191" ht="15.75" hidden="1" customHeight="1" x14ac:dyDescent="0.25"/>
    <row r="192" ht="15.75" hidden="1" customHeight="1" x14ac:dyDescent="0.25"/>
    <row r="193" ht="15.75" hidden="1" customHeight="1" x14ac:dyDescent="0.25"/>
    <row r="194" ht="15.75" hidden="1" customHeight="1" x14ac:dyDescent="0.25"/>
    <row r="195" ht="15.75" hidden="1" customHeight="1" x14ac:dyDescent="0.25"/>
    <row r="196" ht="15.75" hidden="1" customHeight="1" x14ac:dyDescent="0.25"/>
    <row r="197" ht="15.75" hidden="1" customHeight="1" x14ac:dyDescent="0.25"/>
    <row r="198" ht="15.75" hidden="1" customHeight="1" x14ac:dyDescent="0.25"/>
    <row r="199" ht="15.75" hidden="1" customHeight="1" x14ac:dyDescent="0.25"/>
    <row r="200" ht="15.75" hidden="1" customHeight="1" x14ac:dyDescent="0.25"/>
    <row r="201" ht="15.75" hidden="1" customHeight="1" x14ac:dyDescent="0.25"/>
    <row r="202" ht="15.75" hidden="1" customHeight="1" x14ac:dyDescent="0.25"/>
    <row r="203" ht="15.75" hidden="1" customHeight="1" x14ac:dyDescent="0.25"/>
    <row r="204" ht="15.75" hidden="1" customHeight="1" x14ac:dyDescent="0.25"/>
    <row r="205" ht="15.75" hidden="1" customHeight="1" x14ac:dyDescent="0.25"/>
    <row r="206" ht="15.75" hidden="1" customHeight="1" x14ac:dyDescent="0.25"/>
    <row r="207" ht="15.75" hidden="1" customHeight="1" x14ac:dyDescent="0.25"/>
    <row r="208" ht="15.75" hidden="1" customHeight="1" x14ac:dyDescent="0.25"/>
    <row r="209" ht="15.75" hidden="1" customHeight="1" x14ac:dyDescent="0.25"/>
    <row r="210" ht="15.75" hidden="1" customHeight="1" x14ac:dyDescent="0.25"/>
    <row r="211" ht="15.75" hidden="1" customHeight="1" x14ac:dyDescent="0.25"/>
    <row r="212" ht="15.75" hidden="1" customHeight="1" x14ac:dyDescent="0.25"/>
    <row r="213" ht="15.75" hidden="1" customHeight="1" x14ac:dyDescent="0.25"/>
    <row r="214" ht="15.75" hidden="1" customHeight="1" x14ac:dyDescent="0.25"/>
    <row r="215" ht="15.75" hidden="1" customHeight="1" x14ac:dyDescent="0.25"/>
    <row r="216" ht="15.75" hidden="1" customHeight="1" x14ac:dyDescent="0.25"/>
    <row r="217" ht="15.75" hidden="1" customHeight="1" x14ac:dyDescent="0.25"/>
    <row r="218" ht="15.75" hidden="1" customHeight="1" x14ac:dyDescent="0.25"/>
    <row r="219" ht="15.75" hidden="1" customHeight="1" x14ac:dyDescent="0.25"/>
    <row r="220" ht="15.75" hidden="1" customHeight="1" x14ac:dyDescent="0.25"/>
    <row r="221" ht="15.75" hidden="1" customHeight="1" x14ac:dyDescent="0.25"/>
    <row r="222" ht="15.75" hidden="1" customHeight="1" x14ac:dyDescent="0.25"/>
    <row r="223" ht="15.75" hidden="1" customHeight="1" x14ac:dyDescent="0.25"/>
    <row r="224" ht="15.75" hidden="1" customHeight="1" x14ac:dyDescent="0.25"/>
    <row r="225" ht="15.75" hidden="1" customHeight="1" x14ac:dyDescent="0.25"/>
    <row r="226" ht="15.75" hidden="1" customHeight="1" x14ac:dyDescent="0.25"/>
    <row r="227" ht="15.75" hidden="1" customHeight="1" x14ac:dyDescent="0.25"/>
    <row r="228" ht="15.75" hidden="1" customHeight="1" x14ac:dyDescent="0.25"/>
    <row r="229" ht="15.75" hidden="1" customHeight="1" x14ac:dyDescent="0.25"/>
    <row r="230" ht="15.75" hidden="1" customHeight="1" x14ac:dyDescent="0.25"/>
    <row r="231" ht="15.75" hidden="1" customHeight="1" x14ac:dyDescent="0.25"/>
    <row r="232" ht="15.75" hidden="1" customHeight="1" x14ac:dyDescent="0.25"/>
    <row r="233" ht="15.75" hidden="1" customHeight="1" x14ac:dyDescent="0.25"/>
    <row r="234" ht="15.75" hidden="1" customHeight="1" x14ac:dyDescent="0.25"/>
    <row r="235" ht="15.75" hidden="1" customHeight="1" x14ac:dyDescent="0.25"/>
    <row r="236" ht="15.75" hidden="1" customHeight="1" x14ac:dyDescent="0.25"/>
    <row r="237" ht="15.75" hidden="1" customHeight="1" x14ac:dyDescent="0.25"/>
    <row r="238" ht="15.75" hidden="1" customHeight="1" x14ac:dyDescent="0.25"/>
    <row r="239" ht="15.75" hidden="1" customHeight="1" x14ac:dyDescent="0.25"/>
    <row r="240" ht="15.75" hidden="1" customHeight="1" x14ac:dyDescent="0.25"/>
    <row r="241" ht="15.75" hidden="1" customHeight="1" x14ac:dyDescent="0.25"/>
    <row r="242" ht="15.75" hidden="1" customHeight="1" x14ac:dyDescent="0.25"/>
    <row r="243" ht="15.75" hidden="1" customHeight="1" x14ac:dyDescent="0.25"/>
    <row r="244" ht="15.75" hidden="1" customHeight="1" x14ac:dyDescent="0.25"/>
    <row r="245" ht="15.75" hidden="1" customHeight="1" x14ac:dyDescent="0.25"/>
    <row r="246" ht="15.75" hidden="1" customHeight="1" x14ac:dyDescent="0.25"/>
    <row r="247" ht="15.75" hidden="1" customHeight="1" x14ac:dyDescent="0.25"/>
    <row r="248" ht="15.75" hidden="1" customHeight="1" x14ac:dyDescent="0.25"/>
    <row r="249" ht="15.75" hidden="1" customHeight="1" x14ac:dyDescent="0.25"/>
    <row r="250" ht="15.75" hidden="1" customHeight="1" x14ac:dyDescent="0.25"/>
    <row r="251" ht="15.75" hidden="1" customHeight="1" x14ac:dyDescent="0.25"/>
    <row r="252" ht="15.75" hidden="1" customHeight="1" x14ac:dyDescent="0.25"/>
    <row r="253" ht="15.75" hidden="1" customHeight="1" x14ac:dyDescent="0.25"/>
    <row r="254" ht="15.75" hidden="1" customHeight="1" x14ac:dyDescent="0.25"/>
    <row r="255" ht="15.75" hidden="1" customHeight="1" x14ac:dyDescent="0.25"/>
    <row r="256" ht="15.75" hidden="1" customHeight="1" x14ac:dyDescent="0.25"/>
    <row r="257" ht="15.75" hidden="1" customHeight="1" x14ac:dyDescent="0.25"/>
    <row r="258" ht="15.75" hidden="1" customHeight="1" x14ac:dyDescent="0.25"/>
    <row r="259" ht="15.75" hidden="1" customHeight="1" x14ac:dyDescent="0.25"/>
    <row r="260" ht="15.75" hidden="1" customHeight="1" x14ac:dyDescent="0.25"/>
    <row r="261" ht="15.75" hidden="1" customHeight="1" x14ac:dyDescent="0.25"/>
    <row r="262" ht="15.75" hidden="1" customHeight="1" x14ac:dyDescent="0.25"/>
    <row r="263" ht="15.75" hidden="1" customHeight="1" x14ac:dyDescent="0.25"/>
    <row r="264" ht="15.75" hidden="1" customHeight="1" x14ac:dyDescent="0.25"/>
    <row r="265" ht="15.75" hidden="1" customHeight="1" x14ac:dyDescent="0.25"/>
    <row r="266" ht="15.75" hidden="1" customHeight="1" x14ac:dyDescent="0.25"/>
    <row r="267" ht="15.75" hidden="1" customHeight="1" x14ac:dyDescent="0.25"/>
    <row r="268" ht="15.75" hidden="1" customHeight="1" x14ac:dyDescent="0.25"/>
    <row r="269" ht="15.75" hidden="1" customHeight="1" x14ac:dyDescent="0.25"/>
    <row r="270" ht="15.75" hidden="1" customHeight="1" x14ac:dyDescent="0.25"/>
    <row r="271" ht="15.75" hidden="1" customHeight="1" x14ac:dyDescent="0.25"/>
    <row r="272" ht="15.75" hidden="1" customHeight="1" x14ac:dyDescent="0.25"/>
    <row r="273" ht="15.75" hidden="1" customHeight="1" x14ac:dyDescent="0.25"/>
    <row r="274" ht="15.75" hidden="1" customHeight="1" x14ac:dyDescent="0.25"/>
    <row r="275" ht="15.75" hidden="1" customHeight="1" x14ac:dyDescent="0.25"/>
    <row r="276" ht="15.75" hidden="1" customHeight="1" x14ac:dyDescent="0.25"/>
    <row r="277" ht="15.75" hidden="1" customHeight="1" x14ac:dyDescent="0.25"/>
    <row r="278" ht="15.75" hidden="1" customHeight="1" x14ac:dyDescent="0.25"/>
    <row r="279" ht="15.75" hidden="1" customHeight="1" x14ac:dyDescent="0.25"/>
    <row r="280" ht="15.75" hidden="1" customHeight="1" x14ac:dyDescent="0.25"/>
    <row r="281" ht="15.75" hidden="1" customHeight="1" x14ac:dyDescent="0.25"/>
    <row r="282" ht="15.75" hidden="1" customHeight="1" x14ac:dyDescent="0.25"/>
    <row r="283" ht="15.75" hidden="1" customHeight="1" x14ac:dyDescent="0.25"/>
    <row r="284" ht="15.75" hidden="1" customHeight="1" x14ac:dyDescent="0.25"/>
    <row r="285" ht="15.75" hidden="1" customHeight="1" x14ac:dyDescent="0.25"/>
    <row r="286" ht="15.75" hidden="1" customHeight="1" x14ac:dyDescent="0.25"/>
    <row r="287" ht="15.75" hidden="1" customHeight="1" x14ac:dyDescent="0.25"/>
    <row r="288" ht="15.75" hidden="1" customHeight="1" x14ac:dyDescent="0.25"/>
    <row r="289" ht="15.75" hidden="1" customHeight="1" x14ac:dyDescent="0.25"/>
    <row r="290" ht="15.75" hidden="1" customHeight="1" x14ac:dyDescent="0.25"/>
    <row r="291" ht="15.75" hidden="1" customHeight="1" x14ac:dyDescent="0.25"/>
    <row r="292" ht="15.75" hidden="1" customHeight="1" x14ac:dyDescent="0.25"/>
    <row r="293" ht="15.75" hidden="1" customHeight="1" x14ac:dyDescent="0.25"/>
    <row r="294" ht="15.75" hidden="1" customHeight="1" x14ac:dyDescent="0.25"/>
    <row r="295" ht="15.75" hidden="1" customHeight="1" x14ac:dyDescent="0.25"/>
    <row r="296" ht="15.75" hidden="1" customHeight="1" x14ac:dyDescent="0.25"/>
    <row r="297" ht="15.75" hidden="1" customHeight="1" x14ac:dyDescent="0.25"/>
    <row r="298" ht="15.75" hidden="1" customHeight="1" x14ac:dyDescent="0.25"/>
    <row r="299" ht="15.75" hidden="1" customHeight="1" x14ac:dyDescent="0.25"/>
    <row r="300" ht="15.75" hidden="1" customHeight="1" x14ac:dyDescent="0.25"/>
    <row r="301" ht="15.75" hidden="1" customHeight="1" x14ac:dyDescent="0.25"/>
    <row r="302" ht="15.75" hidden="1" customHeight="1" x14ac:dyDescent="0.25"/>
    <row r="303" ht="15.75" hidden="1" customHeight="1" x14ac:dyDescent="0.25"/>
    <row r="304" ht="15.75" hidden="1" customHeight="1" x14ac:dyDescent="0.25"/>
    <row r="305" ht="15.75" hidden="1" customHeight="1" x14ac:dyDescent="0.25"/>
    <row r="306" ht="15.75" hidden="1" customHeight="1" x14ac:dyDescent="0.25"/>
    <row r="307" ht="15.75" hidden="1" customHeight="1" x14ac:dyDescent="0.25"/>
    <row r="308" ht="15.75" hidden="1" customHeight="1" x14ac:dyDescent="0.25"/>
    <row r="309" ht="15.75" hidden="1" customHeight="1" x14ac:dyDescent="0.25"/>
    <row r="310" ht="15.75" hidden="1" customHeight="1" x14ac:dyDescent="0.25"/>
    <row r="311" ht="15.75" hidden="1" customHeight="1" x14ac:dyDescent="0.25"/>
    <row r="312" ht="15.75" hidden="1" customHeight="1" x14ac:dyDescent="0.25"/>
    <row r="313" ht="15.75" hidden="1" customHeight="1" x14ac:dyDescent="0.25"/>
    <row r="314" ht="15.75" hidden="1" customHeight="1" x14ac:dyDescent="0.25"/>
    <row r="315" ht="15.75" hidden="1" customHeight="1" x14ac:dyDescent="0.25"/>
    <row r="316" ht="15.75" hidden="1" customHeight="1" x14ac:dyDescent="0.25"/>
    <row r="317" ht="15.75" hidden="1" customHeight="1" x14ac:dyDescent="0.25"/>
    <row r="318" ht="15.75" hidden="1" customHeight="1" x14ac:dyDescent="0.25"/>
    <row r="319" ht="15.75" hidden="1" customHeight="1" x14ac:dyDescent="0.25"/>
    <row r="320" ht="15.75" hidden="1" customHeight="1" x14ac:dyDescent="0.25"/>
    <row r="321" ht="15.75" hidden="1" customHeight="1" x14ac:dyDescent="0.25"/>
    <row r="322" ht="15.75" hidden="1" customHeight="1" x14ac:dyDescent="0.25"/>
    <row r="323" ht="15.75" hidden="1" customHeight="1" x14ac:dyDescent="0.25"/>
    <row r="324" ht="15.75" hidden="1" customHeight="1" x14ac:dyDescent="0.25"/>
    <row r="325" ht="15.75" hidden="1" customHeight="1" x14ac:dyDescent="0.25"/>
    <row r="326" ht="15.75" hidden="1" customHeight="1" x14ac:dyDescent="0.25"/>
    <row r="327" ht="15.75" hidden="1" customHeight="1" x14ac:dyDescent="0.25"/>
    <row r="328" ht="15.75" hidden="1" customHeight="1" x14ac:dyDescent="0.25"/>
    <row r="329" ht="15.75" hidden="1" customHeight="1" x14ac:dyDescent="0.25"/>
    <row r="330" ht="15.75" hidden="1" customHeight="1" x14ac:dyDescent="0.25"/>
    <row r="331" ht="15.75" hidden="1" customHeight="1" x14ac:dyDescent="0.25"/>
    <row r="332" ht="15.75" hidden="1" customHeight="1" x14ac:dyDescent="0.25"/>
    <row r="333" ht="15.75" hidden="1" customHeight="1" x14ac:dyDescent="0.25"/>
    <row r="334" ht="15.75" hidden="1" customHeight="1" x14ac:dyDescent="0.25"/>
    <row r="335" ht="15.75" hidden="1" customHeight="1" x14ac:dyDescent="0.25"/>
    <row r="336" ht="15.75" hidden="1" customHeight="1" x14ac:dyDescent="0.25"/>
    <row r="337" ht="15.75" hidden="1" customHeight="1" x14ac:dyDescent="0.25"/>
    <row r="338" ht="15.75" hidden="1" customHeight="1" x14ac:dyDescent="0.25"/>
    <row r="339" ht="15.75" hidden="1" customHeight="1" x14ac:dyDescent="0.25"/>
    <row r="340" ht="15.75" hidden="1" customHeight="1" x14ac:dyDescent="0.25"/>
    <row r="341" ht="15.75" hidden="1" customHeight="1" x14ac:dyDescent="0.25"/>
    <row r="342" ht="15.75" hidden="1" customHeight="1" x14ac:dyDescent="0.25"/>
    <row r="343" ht="15.75" hidden="1" customHeight="1" x14ac:dyDescent="0.25"/>
    <row r="344" ht="15.75" hidden="1" customHeight="1" x14ac:dyDescent="0.25"/>
    <row r="345" ht="15.75" hidden="1" customHeight="1" x14ac:dyDescent="0.25"/>
    <row r="346" ht="15.75" hidden="1" customHeight="1" x14ac:dyDescent="0.25"/>
    <row r="347" ht="15.75" hidden="1" customHeight="1" x14ac:dyDescent="0.25"/>
    <row r="348" ht="15.75" hidden="1" customHeight="1" x14ac:dyDescent="0.25"/>
    <row r="349" ht="15.75" hidden="1" customHeight="1" x14ac:dyDescent="0.25"/>
    <row r="350" ht="15.75" hidden="1" customHeight="1" x14ac:dyDescent="0.25"/>
    <row r="351" ht="15.75" hidden="1" customHeight="1" x14ac:dyDescent="0.25"/>
    <row r="352" ht="15.75" hidden="1" customHeight="1" x14ac:dyDescent="0.25"/>
    <row r="353" ht="15.75" hidden="1" customHeight="1" x14ac:dyDescent="0.25"/>
    <row r="354" ht="15.75" hidden="1" customHeight="1" x14ac:dyDescent="0.25"/>
    <row r="355" ht="15.75" hidden="1" customHeight="1" x14ac:dyDescent="0.25"/>
    <row r="356" ht="15.75" hidden="1" customHeight="1" x14ac:dyDescent="0.25"/>
    <row r="357" ht="15.75" hidden="1" customHeight="1" x14ac:dyDescent="0.25"/>
    <row r="358" ht="15.75" hidden="1" customHeight="1" x14ac:dyDescent="0.25"/>
    <row r="359" ht="15.75" hidden="1" customHeight="1" x14ac:dyDescent="0.25"/>
    <row r="360" ht="15.75" hidden="1" customHeight="1" x14ac:dyDescent="0.25"/>
    <row r="361" ht="15.75" hidden="1" customHeight="1" x14ac:dyDescent="0.25"/>
    <row r="362" ht="15.75" hidden="1" customHeight="1" x14ac:dyDescent="0.25"/>
    <row r="363" ht="15.75" hidden="1" customHeight="1" x14ac:dyDescent="0.25"/>
    <row r="364" ht="15.75" hidden="1" customHeight="1" x14ac:dyDescent="0.25"/>
    <row r="365" ht="15.75" hidden="1" customHeight="1" x14ac:dyDescent="0.25"/>
    <row r="366" ht="15.75" hidden="1" customHeight="1" x14ac:dyDescent="0.25"/>
    <row r="367" ht="15.75" hidden="1" customHeight="1" x14ac:dyDescent="0.25"/>
    <row r="368" ht="15.75" hidden="1" customHeight="1" x14ac:dyDescent="0.25"/>
    <row r="369" ht="15.75" hidden="1" customHeight="1" x14ac:dyDescent="0.25"/>
    <row r="370" ht="15.75" hidden="1" customHeight="1" x14ac:dyDescent="0.25"/>
    <row r="371" ht="15.75" hidden="1" customHeight="1" x14ac:dyDescent="0.25"/>
    <row r="372" ht="15.75" hidden="1" customHeight="1" x14ac:dyDescent="0.25"/>
    <row r="373" ht="15.75" hidden="1" customHeight="1" x14ac:dyDescent="0.25"/>
    <row r="374" ht="15.75" hidden="1" customHeight="1" x14ac:dyDescent="0.25"/>
    <row r="375" ht="15.75" hidden="1" customHeight="1" x14ac:dyDescent="0.25"/>
    <row r="376" ht="15.75" hidden="1" customHeight="1" x14ac:dyDescent="0.25"/>
    <row r="377" ht="15.75" hidden="1" customHeight="1" x14ac:dyDescent="0.25"/>
    <row r="378" ht="15.75" hidden="1" customHeight="1" x14ac:dyDescent="0.25"/>
    <row r="379" ht="15.75" hidden="1" customHeight="1" x14ac:dyDescent="0.25"/>
    <row r="380" ht="15.75" hidden="1" customHeight="1" x14ac:dyDescent="0.25"/>
    <row r="381" ht="15.75" hidden="1" customHeight="1" x14ac:dyDescent="0.25"/>
    <row r="382" ht="15.75" hidden="1" customHeight="1" x14ac:dyDescent="0.25"/>
    <row r="383" ht="15.75" hidden="1" customHeight="1" x14ac:dyDescent="0.25"/>
    <row r="384" ht="15.75" hidden="1" customHeight="1" x14ac:dyDescent="0.25"/>
    <row r="385" ht="15.75" hidden="1" customHeight="1" x14ac:dyDescent="0.25"/>
    <row r="386" ht="15.75" hidden="1" customHeight="1" x14ac:dyDescent="0.25"/>
    <row r="387" ht="15.75" hidden="1" customHeight="1" x14ac:dyDescent="0.25"/>
    <row r="388" ht="15.75" hidden="1" customHeight="1" x14ac:dyDescent="0.25"/>
    <row r="389" ht="15.75" hidden="1" customHeight="1" x14ac:dyDescent="0.25"/>
    <row r="390" ht="15.75" hidden="1" customHeight="1" x14ac:dyDescent="0.25"/>
    <row r="391" ht="15.75" hidden="1" customHeight="1" x14ac:dyDescent="0.25"/>
    <row r="392" ht="15.75" hidden="1" customHeight="1" x14ac:dyDescent="0.25"/>
    <row r="393" ht="15.75" hidden="1" customHeight="1" x14ac:dyDescent="0.25"/>
    <row r="394" ht="15.75" hidden="1" customHeight="1" x14ac:dyDescent="0.25"/>
    <row r="395" ht="15.75" hidden="1" customHeight="1" x14ac:dyDescent="0.25"/>
    <row r="396" ht="15.75" hidden="1" customHeight="1" x14ac:dyDescent="0.25"/>
    <row r="397" ht="15.75" hidden="1" customHeight="1" x14ac:dyDescent="0.25"/>
    <row r="398" ht="15.75" hidden="1" customHeight="1" x14ac:dyDescent="0.25"/>
    <row r="399" ht="15.75" hidden="1" customHeight="1" x14ac:dyDescent="0.25"/>
    <row r="400" ht="15.75" hidden="1" customHeight="1" x14ac:dyDescent="0.25"/>
    <row r="401" ht="15.75" hidden="1" customHeight="1" x14ac:dyDescent="0.25"/>
    <row r="402" ht="15.75" hidden="1" customHeight="1" x14ac:dyDescent="0.25"/>
    <row r="403" ht="15.75" hidden="1" customHeight="1" x14ac:dyDescent="0.25"/>
    <row r="404" ht="15.75" hidden="1" customHeight="1" x14ac:dyDescent="0.25"/>
    <row r="405" ht="15.75" hidden="1" customHeight="1" x14ac:dyDescent="0.25"/>
    <row r="406" ht="15.75" hidden="1" customHeight="1" x14ac:dyDescent="0.25"/>
    <row r="407" ht="15.75" hidden="1" customHeight="1" x14ac:dyDescent="0.25"/>
    <row r="408" ht="15.75" hidden="1" customHeight="1" x14ac:dyDescent="0.25"/>
    <row r="409" ht="15.75" hidden="1" customHeight="1" x14ac:dyDescent="0.25"/>
    <row r="410" ht="15.75" hidden="1" customHeight="1" x14ac:dyDescent="0.25"/>
    <row r="411" ht="15.75" hidden="1" customHeight="1" x14ac:dyDescent="0.25"/>
    <row r="412" ht="15.75" hidden="1" customHeight="1" x14ac:dyDescent="0.25"/>
    <row r="413" ht="15.75" hidden="1" customHeight="1" x14ac:dyDescent="0.25"/>
    <row r="414" ht="15.75" hidden="1" customHeight="1" x14ac:dyDescent="0.25"/>
    <row r="415" ht="15.75" hidden="1" customHeight="1" x14ac:dyDescent="0.25"/>
    <row r="416" ht="15.75" hidden="1" customHeight="1" x14ac:dyDescent="0.25"/>
    <row r="417" ht="15.7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hidden="1" customHeight="1" x14ac:dyDescent="0.25"/>
    <row r="451" ht="15.75" hidden="1" customHeight="1" x14ac:dyDescent="0.25"/>
    <row r="452" ht="15.75" hidden="1" customHeight="1" x14ac:dyDescent="0.25"/>
    <row r="453" ht="15.75" hidden="1" customHeight="1" x14ac:dyDescent="0.25"/>
    <row r="454" ht="15.75" hidden="1" customHeight="1" x14ac:dyDescent="0.25"/>
    <row r="455" ht="15.75" hidden="1" customHeight="1" x14ac:dyDescent="0.25"/>
    <row r="456" ht="15.75" hidden="1" customHeight="1" x14ac:dyDescent="0.25"/>
    <row r="457" ht="15.75" hidden="1" customHeight="1" x14ac:dyDescent="0.25"/>
    <row r="458" ht="15.75" hidden="1" customHeight="1" x14ac:dyDescent="0.25"/>
    <row r="459" ht="15.75" hidden="1" customHeight="1" x14ac:dyDescent="0.25"/>
    <row r="460" ht="15.75" hidden="1" customHeight="1" x14ac:dyDescent="0.25"/>
    <row r="461" ht="15.75" hidden="1" customHeight="1" x14ac:dyDescent="0.25"/>
    <row r="462" ht="15.75" hidden="1" customHeight="1" x14ac:dyDescent="0.25"/>
    <row r="463" ht="15.75" hidden="1" customHeight="1" x14ac:dyDescent="0.25"/>
    <row r="464" ht="15.75" hidden="1" customHeight="1" x14ac:dyDescent="0.25"/>
    <row r="465" ht="15.75" hidden="1" customHeight="1" x14ac:dyDescent="0.25"/>
    <row r="466" ht="15.75" hidden="1" customHeight="1" x14ac:dyDescent="0.25"/>
    <row r="467" ht="15.75" hidden="1" customHeight="1" x14ac:dyDescent="0.25"/>
    <row r="468" ht="15.75" hidden="1" customHeight="1" x14ac:dyDescent="0.25"/>
    <row r="469" ht="15.75" hidden="1" customHeight="1" x14ac:dyDescent="0.25"/>
    <row r="470" ht="15.75" hidden="1" customHeight="1" x14ac:dyDescent="0.25"/>
    <row r="471" ht="15.75" hidden="1" customHeight="1" x14ac:dyDescent="0.25"/>
    <row r="472" ht="15.75" hidden="1" customHeight="1" x14ac:dyDescent="0.25"/>
    <row r="473" ht="15.75" hidden="1" customHeight="1" x14ac:dyDescent="0.25"/>
    <row r="474" ht="15.75" hidden="1" customHeight="1" x14ac:dyDescent="0.25"/>
    <row r="475" ht="15.75" hidden="1" customHeight="1" x14ac:dyDescent="0.25"/>
    <row r="476" ht="15.75" hidden="1" customHeight="1" x14ac:dyDescent="0.25"/>
    <row r="477" ht="15.75" hidden="1" customHeight="1" x14ac:dyDescent="0.25"/>
    <row r="478" ht="15.75" hidden="1" customHeight="1" x14ac:dyDescent="0.25"/>
    <row r="479" ht="15.75" hidden="1" customHeight="1" x14ac:dyDescent="0.25"/>
    <row r="480" ht="15.75" hidden="1" customHeight="1" x14ac:dyDescent="0.25"/>
    <row r="481" ht="15.75" hidden="1" customHeight="1" x14ac:dyDescent="0.25"/>
    <row r="482" ht="15.75" hidden="1" customHeight="1" x14ac:dyDescent="0.25"/>
    <row r="483" ht="15.75" hidden="1" customHeight="1" x14ac:dyDescent="0.25"/>
    <row r="484" ht="15.75" hidden="1" customHeight="1" x14ac:dyDescent="0.25"/>
    <row r="485" ht="15.75" hidden="1" customHeight="1" x14ac:dyDescent="0.25"/>
    <row r="486" ht="15.75" hidden="1" customHeight="1" x14ac:dyDescent="0.25"/>
    <row r="487" ht="15.75" hidden="1" customHeight="1" x14ac:dyDescent="0.25"/>
    <row r="488" ht="15.75" hidden="1" customHeight="1" x14ac:dyDescent="0.25"/>
    <row r="489" ht="15.75" hidden="1" customHeight="1" x14ac:dyDescent="0.25"/>
    <row r="490" ht="15.75" hidden="1" customHeight="1" x14ac:dyDescent="0.25"/>
    <row r="491" ht="15.75" hidden="1" customHeight="1" x14ac:dyDescent="0.25"/>
    <row r="492" ht="15.75" hidden="1" customHeight="1" x14ac:dyDescent="0.25"/>
    <row r="493" ht="15.75" hidden="1" customHeight="1" x14ac:dyDescent="0.25"/>
    <row r="494" ht="15.75" hidden="1" customHeight="1" x14ac:dyDescent="0.25"/>
    <row r="495" ht="15.75" hidden="1" customHeight="1" x14ac:dyDescent="0.25"/>
    <row r="496" ht="15.75" hidden="1" customHeight="1" x14ac:dyDescent="0.25"/>
    <row r="497" ht="15.75" hidden="1" customHeight="1" x14ac:dyDescent="0.25"/>
    <row r="498" ht="15.75" hidden="1" customHeight="1" x14ac:dyDescent="0.25"/>
    <row r="499" ht="15.75" hidden="1" customHeight="1" x14ac:dyDescent="0.25"/>
    <row r="500" ht="15.75" hidden="1" customHeight="1" x14ac:dyDescent="0.25"/>
    <row r="501" ht="15.75" hidden="1" customHeight="1" x14ac:dyDescent="0.25"/>
    <row r="502" ht="15.75" hidden="1" customHeight="1" x14ac:dyDescent="0.25"/>
    <row r="503" ht="15.75" hidden="1" customHeight="1" x14ac:dyDescent="0.25"/>
    <row r="504" ht="15.75" hidden="1" customHeight="1" x14ac:dyDescent="0.25"/>
    <row r="505" ht="15.75" hidden="1" customHeight="1" x14ac:dyDescent="0.25"/>
    <row r="506" ht="15.75" hidden="1" customHeight="1" x14ac:dyDescent="0.25"/>
    <row r="507" ht="15.75" hidden="1" customHeight="1" x14ac:dyDescent="0.25"/>
    <row r="508" ht="15.75" hidden="1" customHeight="1" x14ac:dyDescent="0.25"/>
    <row r="509" ht="15.75" hidden="1" customHeight="1" x14ac:dyDescent="0.25"/>
    <row r="510" ht="15.75" hidden="1" customHeight="1" x14ac:dyDescent="0.25"/>
    <row r="511" ht="15.75" hidden="1" customHeight="1" x14ac:dyDescent="0.25"/>
    <row r="512" ht="15.75" hidden="1" customHeight="1" x14ac:dyDescent="0.25"/>
    <row r="513" ht="15.75" hidden="1" customHeight="1" x14ac:dyDescent="0.25"/>
    <row r="514" ht="15.75" hidden="1" customHeight="1" x14ac:dyDescent="0.25"/>
    <row r="515" ht="15.75" hidden="1" customHeight="1" x14ac:dyDescent="0.25"/>
    <row r="516" ht="15.75" hidden="1" customHeight="1" x14ac:dyDescent="0.25"/>
    <row r="517" ht="15.75" hidden="1" customHeight="1" x14ac:dyDescent="0.25"/>
    <row r="518" ht="15.75" hidden="1" customHeight="1" x14ac:dyDescent="0.25"/>
    <row r="519" ht="15.75" hidden="1" customHeight="1" x14ac:dyDescent="0.25"/>
    <row r="520" ht="15.75" hidden="1" customHeight="1" x14ac:dyDescent="0.25"/>
    <row r="521" ht="15.75" hidden="1" customHeight="1" x14ac:dyDescent="0.25"/>
    <row r="522" ht="15.75" hidden="1" customHeight="1" x14ac:dyDescent="0.25"/>
    <row r="523" ht="15.75" hidden="1" customHeight="1" x14ac:dyDescent="0.25"/>
    <row r="524" ht="15.75" hidden="1" customHeight="1" x14ac:dyDescent="0.25"/>
    <row r="525" ht="15.75" hidden="1" customHeight="1" x14ac:dyDescent="0.25"/>
    <row r="526" ht="15.75" hidden="1" customHeight="1" x14ac:dyDescent="0.25"/>
    <row r="527" ht="15.75" hidden="1" customHeight="1" x14ac:dyDescent="0.25"/>
    <row r="528" ht="15.75" hidden="1" customHeight="1" x14ac:dyDescent="0.25"/>
    <row r="529" ht="15.75" hidden="1" customHeight="1" x14ac:dyDescent="0.25"/>
    <row r="530" ht="15.75" hidden="1" customHeight="1" x14ac:dyDescent="0.25"/>
    <row r="531" ht="15.75" hidden="1" customHeight="1" x14ac:dyDescent="0.25"/>
    <row r="532" ht="15.75" hidden="1" customHeight="1" x14ac:dyDescent="0.25"/>
    <row r="533" ht="15.75" hidden="1" customHeight="1" x14ac:dyDescent="0.25"/>
    <row r="534" ht="15.75" hidden="1" customHeight="1" x14ac:dyDescent="0.25"/>
    <row r="535" ht="15.75" hidden="1" customHeight="1" x14ac:dyDescent="0.25"/>
    <row r="536" ht="15.75" hidden="1" customHeight="1" x14ac:dyDescent="0.25"/>
    <row r="537" ht="15.75" hidden="1" customHeight="1" x14ac:dyDescent="0.25"/>
    <row r="538" ht="15.75" hidden="1" customHeight="1" x14ac:dyDescent="0.25"/>
    <row r="539" ht="15.75" hidden="1" customHeight="1" x14ac:dyDescent="0.25"/>
    <row r="540" ht="15.75" hidden="1" customHeight="1" x14ac:dyDescent="0.25"/>
    <row r="541" ht="15.75" hidden="1" customHeight="1" x14ac:dyDescent="0.25"/>
    <row r="542" ht="15.75" hidden="1" customHeight="1" x14ac:dyDescent="0.25"/>
    <row r="543" ht="15.75" hidden="1" customHeight="1" x14ac:dyDescent="0.25"/>
    <row r="544" ht="15.75" hidden="1" customHeight="1" x14ac:dyDescent="0.25"/>
    <row r="545" ht="15.75" hidden="1" customHeight="1" x14ac:dyDescent="0.25"/>
    <row r="546" ht="15.75" hidden="1" customHeight="1" x14ac:dyDescent="0.25"/>
    <row r="547" ht="15.75" hidden="1" customHeight="1" x14ac:dyDescent="0.25"/>
    <row r="548" ht="15.75" hidden="1" customHeight="1" x14ac:dyDescent="0.25"/>
    <row r="549" ht="15.75" hidden="1" customHeight="1" x14ac:dyDescent="0.25"/>
    <row r="550" ht="15.75" hidden="1" customHeight="1" x14ac:dyDescent="0.25"/>
    <row r="551" ht="15.75" hidden="1" customHeight="1" x14ac:dyDescent="0.25"/>
    <row r="552" ht="15.75" hidden="1" customHeight="1" x14ac:dyDescent="0.25"/>
    <row r="553" ht="15.75" hidden="1" customHeight="1" x14ac:dyDescent="0.25"/>
    <row r="554" ht="15.75" hidden="1" customHeight="1" x14ac:dyDescent="0.25"/>
    <row r="555" ht="15.75" hidden="1" customHeight="1" x14ac:dyDescent="0.25"/>
    <row r="556" ht="15.75" hidden="1" customHeight="1" x14ac:dyDescent="0.25"/>
    <row r="557" ht="15.75" hidden="1" customHeight="1" x14ac:dyDescent="0.25"/>
    <row r="558" ht="15.75" hidden="1" customHeight="1" x14ac:dyDescent="0.25"/>
    <row r="559" ht="15.75" hidden="1" customHeight="1" x14ac:dyDescent="0.25"/>
    <row r="560" ht="15.75" hidden="1" customHeight="1" x14ac:dyDescent="0.25"/>
    <row r="561" ht="15.75" hidden="1" customHeight="1" x14ac:dyDescent="0.25"/>
    <row r="562" ht="15.75" hidden="1" customHeight="1" x14ac:dyDescent="0.25"/>
    <row r="563" ht="15.75" hidden="1" customHeight="1" x14ac:dyDescent="0.25"/>
    <row r="564" ht="15.75" hidden="1" customHeight="1" x14ac:dyDescent="0.25"/>
    <row r="565" ht="15.75" hidden="1" customHeight="1" x14ac:dyDescent="0.25"/>
    <row r="566" ht="15.75" hidden="1" customHeight="1" x14ac:dyDescent="0.25"/>
    <row r="567" ht="15.75" hidden="1" customHeight="1" x14ac:dyDescent="0.25"/>
    <row r="568" ht="15.75" hidden="1" customHeight="1" x14ac:dyDescent="0.25"/>
    <row r="569" ht="15.75" hidden="1" customHeight="1" x14ac:dyDescent="0.25"/>
    <row r="570" ht="15.75" hidden="1" customHeight="1" x14ac:dyDescent="0.25"/>
    <row r="571" ht="15.75" hidden="1" customHeight="1" x14ac:dyDescent="0.25"/>
    <row r="572" ht="15.75" hidden="1" customHeight="1" x14ac:dyDescent="0.25"/>
    <row r="573" ht="15.75" hidden="1" customHeight="1" x14ac:dyDescent="0.25"/>
    <row r="574" ht="15.75" hidden="1" customHeight="1" x14ac:dyDescent="0.25"/>
    <row r="575" ht="15.75" hidden="1" customHeight="1" x14ac:dyDescent="0.25"/>
    <row r="576" ht="15.75" hidden="1" customHeight="1" x14ac:dyDescent="0.25"/>
    <row r="577" ht="15.75" hidden="1" customHeight="1" x14ac:dyDescent="0.25"/>
    <row r="578" ht="15.75" hidden="1" customHeight="1" x14ac:dyDescent="0.25"/>
    <row r="579" ht="15.75" hidden="1" customHeight="1" x14ac:dyDescent="0.25"/>
    <row r="580" ht="15.75" hidden="1" customHeight="1" x14ac:dyDescent="0.25"/>
    <row r="581" ht="15.75" hidden="1" customHeight="1" x14ac:dyDescent="0.25"/>
    <row r="582" ht="15.75" hidden="1" customHeight="1" x14ac:dyDescent="0.25"/>
    <row r="583" ht="15.75" hidden="1" customHeight="1" x14ac:dyDescent="0.25"/>
    <row r="584" ht="15.75" hidden="1" customHeight="1" x14ac:dyDescent="0.25"/>
    <row r="585" ht="15.75" hidden="1" customHeight="1" x14ac:dyDescent="0.25"/>
    <row r="586" ht="15.75" hidden="1" customHeight="1" x14ac:dyDescent="0.25"/>
    <row r="587" ht="15.75" hidden="1" customHeight="1" x14ac:dyDescent="0.25"/>
    <row r="588" ht="15.75" hidden="1" customHeight="1" x14ac:dyDescent="0.25"/>
    <row r="589" ht="15.75" hidden="1" customHeight="1" x14ac:dyDescent="0.25"/>
    <row r="590" ht="15.75" hidden="1" customHeight="1" x14ac:dyDescent="0.25"/>
    <row r="591" ht="15.75" hidden="1" customHeight="1" x14ac:dyDescent="0.25"/>
    <row r="592" ht="15.75" hidden="1" customHeight="1" x14ac:dyDescent="0.25"/>
    <row r="593" ht="15.75" hidden="1" customHeight="1" x14ac:dyDescent="0.25"/>
    <row r="594" ht="15.75" hidden="1" customHeight="1" x14ac:dyDescent="0.25"/>
    <row r="595" ht="15.75" hidden="1" customHeight="1" x14ac:dyDescent="0.25"/>
    <row r="596" ht="15.75" hidden="1" customHeight="1" x14ac:dyDescent="0.25"/>
    <row r="597" ht="15.75" hidden="1" customHeight="1" x14ac:dyDescent="0.25"/>
    <row r="598" ht="15.75" hidden="1" customHeight="1" x14ac:dyDescent="0.25"/>
    <row r="599" ht="15.75" hidden="1" customHeight="1" x14ac:dyDescent="0.25"/>
    <row r="600" ht="15.75" hidden="1" customHeight="1" x14ac:dyDescent="0.25"/>
    <row r="601" ht="15.75" hidden="1" customHeight="1" x14ac:dyDescent="0.25"/>
    <row r="602" ht="15.75" hidden="1" customHeight="1" x14ac:dyDescent="0.25"/>
    <row r="603" ht="15.75" hidden="1" customHeight="1" x14ac:dyDescent="0.25"/>
    <row r="604" ht="15.75" hidden="1" customHeight="1" x14ac:dyDescent="0.25"/>
    <row r="605" ht="15.75" hidden="1" customHeight="1" x14ac:dyDescent="0.25"/>
    <row r="606" ht="15.75" hidden="1" customHeight="1" x14ac:dyDescent="0.25"/>
    <row r="607" ht="15.75" hidden="1" customHeight="1" x14ac:dyDescent="0.25"/>
    <row r="608" ht="15.75" hidden="1" customHeight="1" x14ac:dyDescent="0.25"/>
    <row r="609" ht="15.75" hidden="1" customHeight="1" x14ac:dyDescent="0.25"/>
    <row r="610" ht="15.75" hidden="1" customHeight="1" x14ac:dyDescent="0.25"/>
    <row r="611" ht="15.75" hidden="1" customHeight="1" x14ac:dyDescent="0.25"/>
    <row r="612" ht="15.75" hidden="1" customHeight="1" x14ac:dyDescent="0.25"/>
    <row r="613" ht="15.75" hidden="1" customHeight="1" x14ac:dyDescent="0.25"/>
    <row r="614" ht="15.75" hidden="1" customHeight="1" x14ac:dyDescent="0.25"/>
    <row r="615" ht="15.75" hidden="1" customHeight="1" x14ac:dyDescent="0.25"/>
    <row r="616" ht="15.75" hidden="1" customHeight="1" x14ac:dyDescent="0.25"/>
    <row r="617" ht="15.75" hidden="1" customHeight="1" x14ac:dyDescent="0.25"/>
    <row r="618" ht="15.75" hidden="1" customHeight="1" x14ac:dyDescent="0.25"/>
    <row r="619" ht="15.75" hidden="1" customHeight="1" x14ac:dyDescent="0.25"/>
    <row r="620" ht="15.75" hidden="1" customHeight="1" x14ac:dyDescent="0.25"/>
    <row r="621" ht="15.75" hidden="1" customHeight="1" x14ac:dyDescent="0.25"/>
    <row r="622" ht="15.75" hidden="1" customHeight="1" x14ac:dyDescent="0.25"/>
    <row r="623" ht="15.75" hidden="1" customHeight="1" x14ac:dyDescent="0.25"/>
    <row r="624" ht="15.75" hidden="1" customHeight="1" x14ac:dyDescent="0.25"/>
    <row r="625" ht="15.75" hidden="1" customHeight="1" x14ac:dyDescent="0.25"/>
    <row r="626" ht="15.75" hidden="1" customHeight="1" x14ac:dyDescent="0.25"/>
    <row r="627" ht="15.75" hidden="1" customHeight="1" x14ac:dyDescent="0.25"/>
    <row r="628" ht="15.75" hidden="1" customHeight="1" x14ac:dyDescent="0.25"/>
    <row r="629" ht="15.75" hidden="1" customHeight="1" x14ac:dyDescent="0.25"/>
    <row r="630" ht="15.75" hidden="1" customHeight="1" x14ac:dyDescent="0.25"/>
    <row r="631" ht="15.75" hidden="1" customHeight="1" x14ac:dyDescent="0.25"/>
    <row r="632" ht="15.75" hidden="1" customHeight="1" x14ac:dyDescent="0.25"/>
    <row r="633" ht="15.75" hidden="1" customHeight="1" x14ac:dyDescent="0.25"/>
    <row r="634" ht="15.75" hidden="1" customHeight="1" x14ac:dyDescent="0.25"/>
    <row r="635" ht="15.75" hidden="1" customHeight="1" x14ac:dyDescent="0.25"/>
    <row r="636" ht="15.75" hidden="1" customHeight="1" x14ac:dyDescent="0.25"/>
    <row r="637" ht="15.75" hidden="1" customHeight="1" x14ac:dyDescent="0.25"/>
    <row r="638" ht="15.75" hidden="1" customHeight="1" x14ac:dyDescent="0.25"/>
    <row r="639" ht="15.75" hidden="1" customHeight="1" x14ac:dyDescent="0.25"/>
    <row r="640" ht="15.75" hidden="1" customHeight="1" x14ac:dyDescent="0.25"/>
    <row r="641" ht="15.75" hidden="1" customHeight="1" x14ac:dyDescent="0.25"/>
    <row r="642" ht="15.75" hidden="1" customHeight="1" x14ac:dyDescent="0.25"/>
    <row r="643" ht="15.75" hidden="1" customHeight="1" x14ac:dyDescent="0.25"/>
    <row r="644" ht="15.75" hidden="1" customHeight="1" x14ac:dyDescent="0.25"/>
    <row r="645" ht="15.75" hidden="1" customHeight="1" x14ac:dyDescent="0.25"/>
    <row r="646" ht="15.75" hidden="1" customHeight="1" x14ac:dyDescent="0.25"/>
    <row r="647" ht="15.75" hidden="1" customHeight="1" x14ac:dyDescent="0.25"/>
    <row r="648" ht="15.75" hidden="1" customHeight="1" x14ac:dyDescent="0.25"/>
    <row r="649" ht="15.75" hidden="1" customHeight="1" x14ac:dyDescent="0.25"/>
    <row r="650" ht="15.75" hidden="1" customHeight="1" x14ac:dyDescent="0.25"/>
    <row r="651" ht="15.75" hidden="1" customHeight="1" x14ac:dyDescent="0.25"/>
    <row r="652" ht="15.75" hidden="1" customHeight="1" x14ac:dyDescent="0.25"/>
    <row r="653" ht="15.75" hidden="1" customHeight="1" x14ac:dyDescent="0.25"/>
    <row r="654" ht="15.75" hidden="1" customHeight="1" x14ac:dyDescent="0.25"/>
    <row r="655" ht="15.75" hidden="1" customHeight="1" x14ac:dyDescent="0.25"/>
    <row r="656" ht="15.75" hidden="1" customHeight="1" x14ac:dyDescent="0.25"/>
    <row r="657" ht="15.75" hidden="1" customHeight="1" x14ac:dyDescent="0.25"/>
    <row r="658" ht="15.75" hidden="1" customHeight="1" x14ac:dyDescent="0.25"/>
    <row r="659" ht="15.75" hidden="1" customHeight="1" x14ac:dyDescent="0.25"/>
    <row r="660" ht="15.75" hidden="1" customHeight="1" x14ac:dyDescent="0.25"/>
    <row r="661" ht="15.75" hidden="1" customHeight="1" x14ac:dyDescent="0.25"/>
    <row r="662" ht="15.75" hidden="1" customHeight="1" x14ac:dyDescent="0.25"/>
    <row r="663" ht="15.75" hidden="1" customHeight="1" x14ac:dyDescent="0.25"/>
    <row r="664" ht="15.75" hidden="1" customHeight="1" x14ac:dyDescent="0.25"/>
    <row r="665" ht="15.75" hidden="1" customHeight="1" x14ac:dyDescent="0.25"/>
    <row r="666" ht="15.75" hidden="1" customHeight="1" x14ac:dyDescent="0.25"/>
    <row r="667" ht="15.75" hidden="1" customHeight="1" x14ac:dyDescent="0.25"/>
    <row r="668" ht="15.75" hidden="1" customHeight="1" x14ac:dyDescent="0.25"/>
    <row r="669" ht="15.75" hidden="1" customHeight="1" x14ac:dyDescent="0.25"/>
    <row r="670" ht="15.75" hidden="1" customHeight="1" x14ac:dyDescent="0.25"/>
    <row r="671" ht="15.75" hidden="1" customHeight="1" x14ac:dyDescent="0.25"/>
    <row r="672" ht="15.75" hidden="1" customHeight="1" x14ac:dyDescent="0.25"/>
    <row r="673" ht="15.75" hidden="1" customHeight="1" x14ac:dyDescent="0.25"/>
    <row r="674" ht="15.75" hidden="1" customHeight="1" x14ac:dyDescent="0.25"/>
    <row r="675" ht="15.75" hidden="1" customHeight="1" x14ac:dyDescent="0.25"/>
    <row r="676" ht="15.75" hidden="1" customHeight="1" x14ac:dyDescent="0.25"/>
    <row r="677" ht="15.75" hidden="1" customHeight="1" x14ac:dyDescent="0.25"/>
    <row r="678" ht="15.75" hidden="1" customHeight="1" x14ac:dyDescent="0.25"/>
    <row r="679" ht="15.75" hidden="1" customHeight="1" x14ac:dyDescent="0.25"/>
    <row r="680" ht="15.75" hidden="1" customHeight="1" x14ac:dyDescent="0.25"/>
    <row r="681" ht="15.75" hidden="1" customHeight="1" x14ac:dyDescent="0.25"/>
    <row r="682" ht="15.75" hidden="1" customHeight="1" x14ac:dyDescent="0.25"/>
    <row r="683" ht="15.75" hidden="1" customHeight="1" x14ac:dyDescent="0.25"/>
    <row r="684" ht="15.75" hidden="1" customHeight="1" x14ac:dyDescent="0.25"/>
    <row r="685" ht="15.75" hidden="1" customHeight="1" x14ac:dyDescent="0.25"/>
    <row r="686" ht="15.75" hidden="1" customHeight="1" x14ac:dyDescent="0.25"/>
    <row r="687" ht="15.75" hidden="1" customHeight="1" x14ac:dyDescent="0.25"/>
    <row r="688" ht="15.75" hidden="1" customHeight="1" x14ac:dyDescent="0.25"/>
    <row r="689" ht="15.75" hidden="1" customHeight="1" x14ac:dyDescent="0.25"/>
    <row r="690" ht="15.75" hidden="1" customHeight="1" x14ac:dyDescent="0.25"/>
    <row r="691" ht="15.75" hidden="1" customHeight="1" x14ac:dyDescent="0.25"/>
    <row r="692" ht="15.75" hidden="1" customHeight="1" x14ac:dyDescent="0.25"/>
    <row r="693" ht="15.75" hidden="1" customHeight="1" x14ac:dyDescent="0.25"/>
    <row r="694" ht="15.75" hidden="1" customHeight="1" x14ac:dyDescent="0.25"/>
    <row r="695" ht="15.75" hidden="1" customHeight="1" x14ac:dyDescent="0.25"/>
    <row r="696" ht="15.75" hidden="1" customHeight="1" x14ac:dyDescent="0.25"/>
    <row r="697" ht="15.75" hidden="1" customHeight="1" x14ac:dyDescent="0.25"/>
    <row r="698" ht="15.75" hidden="1" customHeight="1" x14ac:dyDescent="0.25"/>
    <row r="699" ht="15.75" hidden="1" customHeight="1" x14ac:dyDescent="0.25"/>
    <row r="700" ht="15.75" hidden="1" customHeight="1" x14ac:dyDescent="0.25"/>
    <row r="701" ht="15.75" hidden="1" customHeight="1" x14ac:dyDescent="0.25"/>
    <row r="702" ht="15.75" hidden="1" customHeight="1" x14ac:dyDescent="0.25"/>
    <row r="703" ht="15.75" hidden="1" customHeight="1" x14ac:dyDescent="0.25"/>
    <row r="704" ht="15.75" hidden="1" customHeight="1" x14ac:dyDescent="0.25"/>
    <row r="705" ht="15.75" hidden="1" customHeight="1" x14ac:dyDescent="0.25"/>
    <row r="706" ht="15.75" hidden="1" customHeight="1" x14ac:dyDescent="0.25"/>
    <row r="707" ht="15.75" hidden="1" customHeight="1" x14ac:dyDescent="0.25"/>
    <row r="708" ht="15.75" hidden="1" customHeight="1" x14ac:dyDescent="0.25"/>
    <row r="709" ht="15.75" hidden="1" customHeight="1" x14ac:dyDescent="0.25"/>
    <row r="710" ht="15.75" hidden="1" customHeight="1" x14ac:dyDescent="0.25"/>
    <row r="711" ht="15.75" hidden="1" customHeight="1" x14ac:dyDescent="0.25"/>
    <row r="712" ht="15.75" hidden="1" customHeight="1" x14ac:dyDescent="0.25"/>
    <row r="713" ht="15.75" hidden="1" customHeight="1" x14ac:dyDescent="0.25"/>
    <row r="714" ht="15.75" hidden="1" customHeight="1" x14ac:dyDescent="0.25"/>
    <row r="715" ht="15.75" hidden="1" customHeight="1" x14ac:dyDescent="0.25"/>
    <row r="716" ht="15.75" hidden="1" customHeight="1" x14ac:dyDescent="0.25"/>
    <row r="717" ht="15.75" hidden="1" customHeight="1" x14ac:dyDescent="0.25"/>
    <row r="718" ht="15.75" hidden="1" customHeight="1" x14ac:dyDescent="0.25"/>
    <row r="719" ht="15.75" hidden="1" customHeight="1" x14ac:dyDescent="0.25"/>
    <row r="720" ht="15.75" hidden="1" customHeight="1" x14ac:dyDescent="0.25"/>
    <row r="721" ht="15.75" hidden="1" customHeight="1" x14ac:dyDescent="0.25"/>
    <row r="722" ht="15.75" hidden="1" customHeight="1" x14ac:dyDescent="0.25"/>
    <row r="723" ht="15.75" hidden="1" customHeight="1" x14ac:dyDescent="0.25"/>
    <row r="724" ht="15.75" hidden="1" customHeight="1" x14ac:dyDescent="0.25"/>
    <row r="725" ht="15.75" hidden="1" customHeight="1" x14ac:dyDescent="0.25"/>
    <row r="726" ht="15.75" hidden="1" customHeight="1" x14ac:dyDescent="0.25"/>
    <row r="727" ht="15.75" hidden="1" customHeight="1" x14ac:dyDescent="0.25"/>
    <row r="728" ht="15.75" hidden="1" customHeight="1" x14ac:dyDescent="0.25"/>
    <row r="729" ht="15.75" hidden="1" customHeight="1" x14ac:dyDescent="0.25"/>
    <row r="730" ht="15.75" hidden="1" customHeight="1" x14ac:dyDescent="0.25"/>
    <row r="731" ht="15.75" hidden="1" customHeight="1" x14ac:dyDescent="0.25"/>
    <row r="732" ht="15.75" hidden="1" customHeight="1" x14ac:dyDescent="0.25"/>
    <row r="733" ht="15.75" hidden="1" customHeight="1" x14ac:dyDescent="0.25"/>
    <row r="734" ht="15.75" hidden="1" customHeight="1" x14ac:dyDescent="0.25"/>
    <row r="735" ht="15.75" hidden="1" customHeight="1" x14ac:dyDescent="0.25"/>
    <row r="736" ht="15.75" hidden="1" customHeight="1" x14ac:dyDescent="0.25"/>
    <row r="737" ht="15.75" hidden="1" customHeight="1" x14ac:dyDescent="0.25"/>
    <row r="738" ht="15.75" hidden="1" customHeight="1" x14ac:dyDescent="0.25"/>
    <row r="739" ht="15.75" hidden="1" customHeight="1" x14ac:dyDescent="0.25"/>
    <row r="740" ht="15.75" hidden="1" customHeight="1" x14ac:dyDescent="0.25"/>
    <row r="741" ht="15.75" hidden="1" customHeight="1" x14ac:dyDescent="0.25"/>
    <row r="742" ht="15.75" hidden="1" customHeight="1" x14ac:dyDescent="0.25"/>
    <row r="743" ht="15.75" hidden="1" customHeight="1" x14ac:dyDescent="0.25"/>
    <row r="744" ht="15.75" hidden="1" customHeight="1" x14ac:dyDescent="0.25"/>
    <row r="745" ht="15.75" hidden="1" customHeight="1" x14ac:dyDescent="0.25"/>
    <row r="746" ht="15.75" hidden="1" customHeight="1" x14ac:dyDescent="0.25"/>
    <row r="747" ht="15.75" hidden="1" customHeight="1" x14ac:dyDescent="0.25"/>
    <row r="748" ht="15.75" hidden="1" customHeight="1" x14ac:dyDescent="0.25"/>
    <row r="749" ht="15.75" hidden="1" customHeight="1" x14ac:dyDescent="0.25"/>
    <row r="750" ht="15.75" hidden="1" customHeight="1" x14ac:dyDescent="0.25"/>
    <row r="751" ht="15.75" hidden="1" customHeight="1" x14ac:dyDescent="0.25"/>
    <row r="752" ht="15.75" hidden="1" customHeight="1" x14ac:dyDescent="0.25"/>
    <row r="753" ht="15.75" hidden="1" customHeight="1" x14ac:dyDescent="0.25"/>
    <row r="754" ht="15.75" hidden="1" customHeight="1" x14ac:dyDescent="0.25"/>
    <row r="755" ht="15.75" hidden="1" customHeight="1" x14ac:dyDescent="0.25"/>
    <row r="756" ht="15.75" hidden="1" customHeight="1" x14ac:dyDescent="0.25"/>
    <row r="757" ht="15.75" hidden="1" customHeight="1" x14ac:dyDescent="0.25"/>
    <row r="758" ht="15.75" hidden="1" customHeight="1" x14ac:dyDescent="0.25"/>
    <row r="759" ht="15.75" hidden="1" customHeight="1" x14ac:dyDescent="0.25"/>
    <row r="760" ht="15.75" hidden="1" customHeight="1" x14ac:dyDescent="0.25"/>
    <row r="761" ht="15.75" hidden="1" customHeight="1" x14ac:dyDescent="0.25"/>
    <row r="762" ht="15.75" hidden="1" customHeight="1" x14ac:dyDescent="0.25"/>
    <row r="763" ht="15.75" hidden="1" customHeight="1" x14ac:dyDescent="0.25"/>
    <row r="764" ht="15.75" hidden="1" customHeight="1" x14ac:dyDescent="0.25"/>
    <row r="765" ht="15.75" hidden="1" customHeight="1" x14ac:dyDescent="0.25"/>
    <row r="766" ht="15.75" hidden="1" customHeight="1" x14ac:dyDescent="0.25"/>
    <row r="767" ht="15.75" hidden="1" customHeight="1" x14ac:dyDescent="0.25"/>
    <row r="768"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ht="15.75" hidden="1" customHeight="1" x14ac:dyDescent="0.25"/>
    <row r="802" ht="15.75" hidden="1" customHeight="1" x14ac:dyDescent="0.25"/>
    <row r="803" ht="15.75" hidden="1" customHeight="1" x14ac:dyDescent="0.25"/>
    <row r="804" ht="15.75" hidden="1" customHeight="1" x14ac:dyDescent="0.25"/>
    <row r="805" ht="15.75" hidden="1" customHeight="1" x14ac:dyDescent="0.25"/>
    <row r="806" ht="15.75" hidden="1" customHeight="1" x14ac:dyDescent="0.25"/>
    <row r="807" ht="15.75" hidden="1" customHeight="1" x14ac:dyDescent="0.25"/>
    <row r="808" ht="15.75" hidden="1" customHeight="1" x14ac:dyDescent="0.25"/>
    <row r="809" ht="15.75" hidden="1" customHeight="1" x14ac:dyDescent="0.25"/>
    <row r="810" ht="15.75" hidden="1" customHeight="1" x14ac:dyDescent="0.25"/>
    <row r="811" ht="15.75" hidden="1" customHeight="1" x14ac:dyDescent="0.25"/>
    <row r="812" ht="15.75" hidden="1" customHeight="1" x14ac:dyDescent="0.25"/>
    <row r="813" ht="15.75" hidden="1" customHeight="1" x14ac:dyDescent="0.25"/>
    <row r="814" ht="15.75" hidden="1" customHeight="1" x14ac:dyDescent="0.25"/>
    <row r="815" ht="15.75" hidden="1" customHeight="1" x14ac:dyDescent="0.25"/>
    <row r="816" ht="15.75" hidden="1" customHeight="1" x14ac:dyDescent="0.25"/>
    <row r="817" ht="15.75" hidden="1" customHeight="1" x14ac:dyDescent="0.25"/>
    <row r="818" ht="15.75" hidden="1" customHeight="1" x14ac:dyDescent="0.25"/>
    <row r="819" ht="15.75" hidden="1" customHeight="1" x14ac:dyDescent="0.25"/>
    <row r="820" ht="15.75" hidden="1" customHeight="1" x14ac:dyDescent="0.25"/>
    <row r="821" ht="15.75" hidden="1" customHeight="1" x14ac:dyDescent="0.25"/>
    <row r="822" ht="15.75" hidden="1" customHeight="1" x14ac:dyDescent="0.25"/>
    <row r="823" ht="15.75" hidden="1" customHeight="1" x14ac:dyDescent="0.25"/>
    <row r="824" ht="15.75" hidden="1" customHeight="1" x14ac:dyDescent="0.25"/>
    <row r="825" ht="15.75" hidden="1" customHeight="1" x14ac:dyDescent="0.25"/>
    <row r="826" ht="15.75" hidden="1" customHeight="1" x14ac:dyDescent="0.25"/>
    <row r="827" ht="15.75" hidden="1" customHeight="1" x14ac:dyDescent="0.25"/>
    <row r="828" ht="15.75" hidden="1" customHeight="1" x14ac:dyDescent="0.25"/>
    <row r="829" ht="15.75" hidden="1" customHeight="1" x14ac:dyDescent="0.25"/>
    <row r="830" ht="15.75" hidden="1" customHeight="1" x14ac:dyDescent="0.25"/>
    <row r="831" ht="15.75" hidden="1" customHeight="1" x14ac:dyDescent="0.25"/>
    <row r="832" ht="15.75" hidden="1" customHeight="1" x14ac:dyDescent="0.25"/>
    <row r="833" ht="15.75" hidden="1" customHeight="1" x14ac:dyDescent="0.25"/>
    <row r="834" ht="15.75" hidden="1" customHeight="1" x14ac:dyDescent="0.25"/>
    <row r="835" ht="15.75" hidden="1" customHeight="1" x14ac:dyDescent="0.25"/>
    <row r="836" ht="15.75" hidden="1" customHeight="1" x14ac:dyDescent="0.25"/>
    <row r="837" ht="15.75" hidden="1" customHeight="1" x14ac:dyDescent="0.25"/>
    <row r="838" ht="15.75" hidden="1" customHeight="1" x14ac:dyDescent="0.25"/>
    <row r="839" ht="15.75" hidden="1" customHeight="1" x14ac:dyDescent="0.25"/>
    <row r="840" ht="15.75" hidden="1" customHeight="1" x14ac:dyDescent="0.25"/>
    <row r="841" ht="15.75" hidden="1" customHeight="1" x14ac:dyDescent="0.25"/>
    <row r="842" ht="15.75" hidden="1" customHeight="1" x14ac:dyDescent="0.25"/>
    <row r="843" ht="15.75" hidden="1" customHeight="1" x14ac:dyDescent="0.25"/>
    <row r="844" ht="15.75" hidden="1" customHeight="1" x14ac:dyDescent="0.25"/>
    <row r="845" ht="15.75" hidden="1" customHeight="1" x14ac:dyDescent="0.25"/>
    <row r="846" ht="15.75" hidden="1" customHeight="1" x14ac:dyDescent="0.25"/>
    <row r="847" ht="15.75" hidden="1" customHeight="1" x14ac:dyDescent="0.25"/>
    <row r="848" ht="15.75" hidden="1" customHeight="1" x14ac:dyDescent="0.25"/>
    <row r="849" ht="15.75" hidden="1" customHeight="1" x14ac:dyDescent="0.25"/>
    <row r="850" ht="15.75" hidden="1" customHeight="1" x14ac:dyDescent="0.25"/>
    <row r="851" ht="15.75" hidden="1" customHeight="1" x14ac:dyDescent="0.25"/>
    <row r="852" ht="15.75" hidden="1" customHeight="1" x14ac:dyDescent="0.25"/>
    <row r="853" ht="15.75" hidden="1" customHeight="1" x14ac:dyDescent="0.25"/>
    <row r="854" ht="15.75" hidden="1" customHeight="1" x14ac:dyDescent="0.25"/>
    <row r="855" ht="15.75" hidden="1" customHeight="1" x14ac:dyDescent="0.25"/>
    <row r="856" ht="15.75" hidden="1" customHeight="1" x14ac:dyDescent="0.25"/>
    <row r="857" ht="15.75" hidden="1" customHeight="1" x14ac:dyDescent="0.25"/>
    <row r="858" ht="15.75" hidden="1" customHeight="1" x14ac:dyDescent="0.25"/>
    <row r="859" ht="15.75" hidden="1" customHeight="1" x14ac:dyDescent="0.25"/>
    <row r="860" ht="15.75" hidden="1" customHeight="1" x14ac:dyDescent="0.25"/>
    <row r="861" ht="15.75" hidden="1" customHeight="1" x14ac:dyDescent="0.25"/>
    <row r="862" ht="15.75" hidden="1" customHeight="1" x14ac:dyDescent="0.25"/>
    <row r="863" ht="15.75" hidden="1" customHeight="1" x14ac:dyDescent="0.25"/>
    <row r="864" ht="15.75" hidden="1" customHeight="1" x14ac:dyDescent="0.25"/>
    <row r="865" ht="15.75" hidden="1" customHeight="1" x14ac:dyDescent="0.25"/>
    <row r="866" ht="15.75" hidden="1" customHeight="1" x14ac:dyDescent="0.25"/>
    <row r="867" ht="15.75" hidden="1" customHeight="1" x14ac:dyDescent="0.25"/>
    <row r="868" ht="15.75" hidden="1" customHeight="1" x14ac:dyDescent="0.25"/>
    <row r="869" ht="15.75" hidden="1" customHeight="1" x14ac:dyDescent="0.25"/>
    <row r="870" ht="15.75" hidden="1" customHeight="1" x14ac:dyDescent="0.25"/>
    <row r="871" ht="15.75" hidden="1" customHeight="1" x14ac:dyDescent="0.25"/>
    <row r="872" ht="15.75" hidden="1" customHeight="1" x14ac:dyDescent="0.25"/>
    <row r="873" ht="15.75" hidden="1" customHeight="1" x14ac:dyDescent="0.25"/>
    <row r="874" ht="15.75" hidden="1" customHeight="1" x14ac:dyDescent="0.25"/>
    <row r="875" ht="15.75" hidden="1" customHeight="1" x14ac:dyDescent="0.25"/>
    <row r="876" ht="15.75" hidden="1" customHeight="1" x14ac:dyDescent="0.25"/>
    <row r="877" ht="15.75" hidden="1" customHeight="1" x14ac:dyDescent="0.25"/>
    <row r="878" ht="15.75" hidden="1" customHeight="1" x14ac:dyDescent="0.25"/>
    <row r="879" ht="15.75" hidden="1" customHeight="1" x14ac:dyDescent="0.25"/>
    <row r="880" ht="15.75" hidden="1" customHeight="1" x14ac:dyDescent="0.25"/>
    <row r="881" ht="15.75" hidden="1" customHeight="1" x14ac:dyDescent="0.25"/>
    <row r="882" ht="15.75" hidden="1" customHeight="1" x14ac:dyDescent="0.25"/>
    <row r="883" ht="15.75" hidden="1" customHeight="1" x14ac:dyDescent="0.25"/>
    <row r="884" ht="15.75" hidden="1" customHeight="1" x14ac:dyDescent="0.25"/>
    <row r="885" ht="15.75" hidden="1" customHeight="1" x14ac:dyDescent="0.25"/>
    <row r="886" ht="15.75" hidden="1" customHeight="1" x14ac:dyDescent="0.25"/>
    <row r="887" ht="15.75" hidden="1" customHeight="1" x14ac:dyDescent="0.25"/>
    <row r="888" ht="15.75" hidden="1" customHeight="1" x14ac:dyDescent="0.25"/>
    <row r="889" ht="15.75" hidden="1" customHeight="1" x14ac:dyDescent="0.25"/>
    <row r="890" ht="15.75" hidden="1" customHeight="1" x14ac:dyDescent="0.25"/>
    <row r="891" ht="15.75" hidden="1" customHeight="1" x14ac:dyDescent="0.25"/>
    <row r="892" ht="15.75" hidden="1" customHeight="1" x14ac:dyDescent="0.25"/>
    <row r="893" ht="15.75" hidden="1" customHeight="1" x14ac:dyDescent="0.25"/>
    <row r="894" ht="15.75" hidden="1" customHeight="1" x14ac:dyDescent="0.25"/>
    <row r="895" ht="15.75" hidden="1" customHeight="1" x14ac:dyDescent="0.25"/>
    <row r="896" ht="15.75" hidden="1" customHeight="1" x14ac:dyDescent="0.25"/>
    <row r="897" ht="15.75" hidden="1" customHeight="1" x14ac:dyDescent="0.25"/>
    <row r="898" ht="15.75" hidden="1" customHeight="1" x14ac:dyDescent="0.25"/>
    <row r="899" ht="15.75" hidden="1" customHeight="1" x14ac:dyDescent="0.25"/>
    <row r="900" ht="15.75" hidden="1" customHeight="1" x14ac:dyDescent="0.25"/>
    <row r="901" ht="15.75" hidden="1" customHeight="1" x14ac:dyDescent="0.25"/>
    <row r="902" ht="15.75" hidden="1" customHeight="1" x14ac:dyDescent="0.25"/>
    <row r="903" ht="15.75" hidden="1" customHeight="1" x14ac:dyDescent="0.25"/>
    <row r="904" ht="15.75" hidden="1" customHeight="1" x14ac:dyDescent="0.25"/>
    <row r="905" ht="15.75" hidden="1" customHeight="1" x14ac:dyDescent="0.25"/>
    <row r="906" ht="15.75" hidden="1" customHeight="1" x14ac:dyDescent="0.25"/>
    <row r="907" ht="15.75" hidden="1" customHeight="1" x14ac:dyDescent="0.25"/>
    <row r="908" ht="15.75" hidden="1" customHeight="1" x14ac:dyDescent="0.25"/>
    <row r="909" ht="15.75" hidden="1" customHeight="1" x14ac:dyDescent="0.25"/>
    <row r="910" ht="15.75" hidden="1" customHeight="1" x14ac:dyDescent="0.25"/>
    <row r="911" ht="15.75" hidden="1" customHeight="1" x14ac:dyDescent="0.25"/>
    <row r="912"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row r="926" ht="15.75" hidden="1" customHeight="1" x14ac:dyDescent="0.25"/>
    <row r="927" ht="15.75" hidden="1" customHeight="1" x14ac:dyDescent="0.25"/>
    <row r="928" ht="15.75" hidden="1" customHeight="1" x14ac:dyDescent="0.25"/>
    <row r="929" ht="15.75" hidden="1" customHeight="1" x14ac:dyDescent="0.25"/>
    <row r="930" ht="15.75" hidden="1" customHeight="1" x14ac:dyDescent="0.25"/>
    <row r="931" ht="15.75" hidden="1" customHeight="1" x14ac:dyDescent="0.25"/>
    <row r="932" ht="15.75" hidden="1" customHeight="1" x14ac:dyDescent="0.25"/>
    <row r="933" ht="15.75" hidden="1" customHeight="1" x14ac:dyDescent="0.25"/>
    <row r="934" ht="15.75" hidden="1" customHeight="1" x14ac:dyDescent="0.25"/>
    <row r="935" ht="15.75" hidden="1" customHeight="1" x14ac:dyDescent="0.25"/>
    <row r="936" ht="15.75" hidden="1" customHeight="1" x14ac:dyDescent="0.25"/>
    <row r="937" ht="15.75" hidden="1" customHeight="1" x14ac:dyDescent="0.25"/>
    <row r="938" ht="15.75" hidden="1" customHeight="1" x14ac:dyDescent="0.25"/>
    <row r="939" ht="15.75" hidden="1" customHeight="1" x14ac:dyDescent="0.25"/>
    <row r="940" ht="15.75" hidden="1" customHeight="1" x14ac:dyDescent="0.25"/>
    <row r="941" ht="15.75" hidden="1" customHeight="1" x14ac:dyDescent="0.25"/>
    <row r="942" ht="15.75" hidden="1" customHeight="1" x14ac:dyDescent="0.25"/>
    <row r="943" ht="15.75" hidden="1" customHeight="1" x14ac:dyDescent="0.25"/>
    <row r="944" ht="15.75" hidden="1" customHeight="1" x14ac:dyDescent="0.25"/>
    <row r="945" ht="15.75" hidden="1" customHeight="1" x14ac:dyDescent="0.25"/>
    <row r="946" ht="15.75" hidden="1" customHeight="1" x14ac:dyDescent="0.25"/>
    <row r="947" ht="15.75" hidden="1" customHeight="1" x14ac:dyDescent="0.25"/>
    <row r="948" ht="15.75" hidden="1" customHeight="1" x14ac:dyDescent="0.25"/>
    <row r="949" ht="15.75" hidden="1" customHeight="1" x14ac:dyDescent="0.25"/>
    <row r="950" ht="15.75" hidden="1" customHeight="1" x14ac:dyDescent="0.25"/>
    <row r="951" ht="15.75" hidden="1" customHeight="1" x14ac:dyDescent="0.25"/>
    <row r="952" ht="15.75" hidden="1" customHeight="1" x14ac:dyDescent="0.25"/>
    <row r="953" ht="15.75" hidden="1" customHeight="1" x14ac:dyDescent="0.25"/>
    <row r="954" ht="15.75" hidden="1" customHeight="1" x14ac:dyDescent="0.25"/>
    <row r="955" ht="15.75" hidden="1" customHeight="1" x14ac:dyDescent="0.25"/>
    <row r="956" ht="15.75" hidden="1" customHeight="1" x14ac:dyDescent="0.25"/>
    <row r="957" ht="15.75" hidden="1" customHeight="1" x14ac:dyDescent="0.25"/>
    <row r="958" ht="15.75" hidden="1" customHeight="1" x14ac:dyDescent="0.25"/>
    <row r="959" ht="15.75" hidden="1" customHeight="1" x14ac:dyDescent="0.25"/>
    <row r="960" ht="15.75" hidden="1" customHeight="1" x14ac:dyDescent="0.25"/>
    <row r="961" ht="15.75" hidden="1" customHeight="1" x14ac:dyDescent="0.25"/>
    <row r="962" ht="15.75" hidden="1" customHeight="1" x14ac:dyDescent="0.25"/>
    <row r="963" ht="15.75" hidden="1" customHeight="1" x14ac:dyDescent="0.25"/>
    <row r="964" ht="15.75" hidden="1" customHeight="1" x14ac:dyDescent="0.25"/>
    <row r="965" ht="15.75" hidden="1" customHeight="1" x14ac:dyDescent="0.25"/>
    <row r="966" ht="15.75" hidden="1" customHeight="1" x14ac:dyDescent="0.25"/>
    <row r="967" ht="15.75" hidden="1" customHeight="1" x14ac:dyDescent="0.25"/>
    <row r="968" ht="15.75" hidden="1" customHeight="1" x14ac:dyDescent="0.25"/>
    <row r="969" ht="15.75" hidden="1" customHeight="1" x14ac:dyDescent="0.25"/>
    <row r="970" ht="15.75" hidden="1" customHeight="1" x14ac:dyDescent="0.25"/>
    <row r="971" ht="15.75" hidden="1" customHeight="1" x14ac:dyDescent="0.25"/>
    <row r="972" ht="15.75" hidden="1" customHeight="1" x14ac:dyDescent="0.25"/>
    <row r="973" ht="15.75" hidden="1" customHeight="1" x14ac:dyDescent="0.25"/>
    <row r="974" ht="15.75" hidden="1" customHeight="1" x14ac:dyDescent="0.25"/>
    <row r="975" ht="15.75" hidden="1" customHeight="1" x14ac:dyDescent="0.25"/>
    <row r="976" ht="15.75" hidden="1" customHeight="1" x14ac:dyDescent="0.25"/>
    <row r="977" ht="15.75" hidden="1" customHeight="1" x14ac:dyDescent="0.25"/>
    <row r="978" ht="15.75" hidden="1" customHeight="1" x14ac:dyDescent="0.25"/>
    <row r="979" ht="15.75" hidden="1" customHeight="1" x14ac:dyDescent="0.25"/>
    <row r="980" ht="15.75" hidden="1" customHeight="1" x14ac:dyDescent="0.25"/>
    <row r="981" ht="15.75" hidden="1" customHeight="1" x14ac:dyDescent="0.25"/>
    <row r="982" ht="15.75" hidden="1" customHeight="1" x14ac:dyDescent="0.25"/>
    <row r="983" ht="15.75" hidden="1" customHeight="1" x14ac:dyDescent="0.25"/>
    <row r="984" ht="15.75" hidden="1" customHeight="1" x14ac:dyDescent="0.25"/>
    <row r="985" ht="15.75" hidden="1" customHeight="1" x14ac:dyDescent="0.25"/>
    <row r="986" ht="15.75" hidden="1" customHeight="1" x14ac:dyDescent="0.25"/>
    <row r="987" ht="15.75" hidden="1" customHeight="1" x14ac:dyDescent="0.25"/>
    <row r="988" ht="15.75" hidden="1" customHeight="1" x14ac:dyDescent="0.25"/>
    <row r="989" ht="15.75" hidden="1" customHeight="1" x14ac:dyDescent="0.25"/>
    <row r="990" ht="15.75" hidden="1" customHeight="1" x14ac:dyDescent="0.25"/>
    <row r="991" ht="15.75" hidden="1" customHeight="1" x14ac:dyDescent="0.25"/>
    <row r="992" ht="15.75" hidden="1" customHeight="1" x14ac:dyDescent="0.25"/>
    <row r="993" ht="15.75" hidden="1" customHeight="1" x14ac:dyDescent="0.25"/>
    <row r="994" ht="15.75" hidden="1" customHeight="1" x14ac:dyDescent="0.25"/>
    <row r="995" ht="15.75" hidden="1" customHeight="1" x14ac:dyDescent="0.25"/>
    <row r="996" ht="15.75" hidden="1" customHeight="1" x14ac:dyDescent="0.25"/>
    <row r="997" ht="15.75" hidden="1" customHeight="1" x14ac:dyDescent="0.25"/>
    <row r="998" ht="15.75" hidden="1" customHeight="1" x14ac:dyDescent="0.25"/>
    <row r="999" ht="15.75" hidden="1" customHeight="1" x14ac:dyDescent="0.25"/>
    <row r="1000" ht="15.75" hidden="1" customHeight="1" x14ac:dyDescent="0.25"/>
  </sheetData>
  <mergeCells count="1">
    <mergeCell ref="A1:F1"/>
  </mergeCells>
  <pageMargins left="0.70866141732283472" right="0.70866141732283472" top="0.74803149606299213" bottom="0.74803149606299213" header="0" footer="0"/>
  <pageSetup paperSize="9" scale="66" orientation="portrait" verticalDpi="0" r:id="rId1"/>
  <headerFooter>
    <oddHeader>&amp;LPolitisko partiju aptauja par fiskālās disciplīnas jautājumiem</oddHeader>
    <oddFooter>&amp;LFiskālās disciplīnas padome&amp;CPage &amp;P&amp;R&amp;D</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2578125" defaultRowHeight="15" customHeight="1" x14ac:dyDescent="0.25"/>
  <cols>
    <col min="1" max="1" width="28.85546875" customWidth="1"/>
    <col min="2" max="2" width="30.85546875" customWidth="1"/>
    <col min="3" max="3" width="13" hidden="1" customWidth="1"/>
    <col min="4" max="5" width="13" customWidth="1"/>
    <col min="6" max="7" width="13.7109375" customWidth="1"/>
    <col min="8" max="8" width="30.85546875" customWidth="1"/>
    <col min="9" max="26" width="8.7109375" customWidth="1"/>
  </cols>
  <sheetData>
    <row r="1" spans="1:26" ht="15.75" x14ac:dyDescent="0.25">
      <c r="A1" s="170" t="s">
        <v>391</v>
      </c>
      <c r="B1" s="170"/>
      <c r="C1" s="170"/>
      <c r="D1" s="170"/>
      <c r="E1" s="170"/>
      <c r="F1" s="170"/>
      <c r="G1" s="170"/>
      <c r="H1" s="70" t="s">
        <v>392</v>
      </c>
    </row>
    <row r="2" spans="1:26" ht="15.75" x14ac:dyDescent="0.25">
      <c r="A2" s="170" t="s">
        <v>393</v>
      </c>
      <c r="B2" s="170"/>
      <c r="C2" s="170"/>
      <c r="D2" s="170"/>
      <c r="E2" s="170"/>
      <c r="F2" s="170"/>
      <c r="G2" s="170"/>
      <c r="H2" s="70" t="s">
        <v>394</v>
      </c>
    </row>
    <row r="3" spans="1:26" x14ac:dyDescent="0.25">
      <c r="A3" s="171" t="s">
        <v>395</v>
      </c>
      <c r="B3" s="171"/>
      <c r="C3" s="171"/>
      <c r="D3" s="171"/>
      <c r="E3" s="171"/>
      <c r="F3" s="171"/>
      <c r="G3" s="171"/>
      <c r="H3" s="172"/>
      <c r="I3" s="172"/>
      <c r="J3" s="172"/>
      <c r="K3" s="172"/>
      <c r="L3" s="172"/>
      <c r="M3" s="172"/>
      <c r="N3" s="172"/>
      <c r="O3" s="172"/>
      <c r="P3" s="172"/>
      <c r="Q3" s="172"/>
      <c r="R3" s="172"/>
      <c r="S3" s="172"/>
      <c r="T3" s="172"/>
      <c r="U3" s="172"/>
      <c r="V3" s="172"/>
      <c r="W3" s="172"/>
      <c r="X3" s="172"/>
      <c r="Y3" s="172"/>
      <c r="Z3" s="172"/>
    </row>
    <row r="4" spans="1:26" x14ac:dyDescent="0.25">
      <c r="A4" s="171" t="s">
        <v>396</v>
      </c>
      <c r="B4" s="171"/>
      <c r="C4" s="171"/>
      <c r="D4" s="171"/>
      <c r="E4" s="171"/>
      <c r="F4" s="171"/>
      <c r="G4" s="171"/>
      <c r="H4" s="172"/>
      <c r="I4" s="172"/>
      <c r="J4" s="172"/>
      <c r="K4" s="172"/>
      <c r="L4" s="172"/>
      <c r="M4" s="172"/>
      <c r="N4" s="172"/>
      <c r="O4" s="172"/>
      <c r="P4" s="172"/>
      <c r="Q4" s="172"/>
      <c r="R4" s="172"/>
      <c r="S4" s="172"/>
      <c r="T4" s="172"/>
      <c r="U4" s="172"/>
      <c r="V4" s="172"/>
      <c r="W4" s="172"/>
      <c r="X4" s="172"/>
      <c r="Y4" s="172"/>
      <c r="Z4" s="172"/>
    </row>
    <row r="5" spans="1:26" ht="8.25" customHeight="1" x14ac:dyDescent="0.25">
      <c r="B5" s="59"/>
      <c r="C5" s="59"/>
      <c r="D5" s="59"/>
      <c r="E5" s="59"/>
      <c r="F5" s="59"/>
      <c r="G5" s="59"/>
    </row>
    <row r="6" spans="1:26" x14ac:dyDescent="0.25">
      <c r="A6" s="173" t="s">
        <v>397</v>
      </c>
      <c r="B6" s="174" t="s">
        <v>144</v>
      </c>
      <c r="C6" s="175">
        <v>2013</v>
      </c>
      <c r="D6" s="175">
        <v>2014</v>
      </c>
      <c r="E6" s="175">
        <v>2015</v>
      </c>
      <c r="F6" s="175">
        <v>2016</v>
      </c>
      <c r="G6" s="176">
        <v>2017</v>
      </c>
      <c r="H6" s="173" t="s">
        <v>398</v>
      </c>
    </row>
    <row r="7" spans="1:26" ht="45" x14ac:dyDescent="0.25">
      <c r="A7" s="177" t="s">
        <v>25</v>
      </c>
      <c r="B7" s="178" t="s">
        <v>399</v>
      </c>
      <c r="C7" s="179"/>
      <c r="D7" s="179">
        <f t="shared" ref="D7:G7" si="0">(1+D11/100)/(1+D15/100)*100-100</f>
        <v>3.0391698646865279</v>
      </c>
      <c r="E7" s="179">
        <f t="shared" si="0"/>
        <v>3.9639634612129555</v>
      </c>
      <c r="F7" s="179">
        <f t="shared" si="0"/>
        <v>2.6095734711495169</v>
      </c>
      <c r="G7" s="179">
        <f t="shared" si="0"/>
        <v>5.0350415319658595</v>
      </c>
      <c r="H7" s="178" t="s">
        <v>400</v>
      </c>
      <c r="I7" s="168"/>
    </row>
    <row r="8" spans="1:26" ht="30" x14ac:dyDescent="0.25">
      <c r="A8" s="177" t="s">
        <v>26</v>
      </c>
      <c r="B8" s="178" t="s">
        <v>401</v>
      </c>
      <c r="C8" s="179"/>
      <c r="D8" s="179">
        <f t="shared" ref="D8:G8" si="1">(1+D12/100)/(1+D15/100)*100-100</f>
        <v>4.2759291435279039</v>
      </c>
      <c r="E8" s="179">
        <f t="shared" si="1"/>
        <v>3.0689482260188612</v>
      </c>
      <c r="F8" s="179">
        <f t="shared" si="1"/>
        <v>7.029328760683029E-2</v>
      </c>
      <c r="G8" s="179">
        <f t="shared" si="1"/>
        <v>2.8252551833498813</v>
      </c>
      <c r="H8" s="178" t="s">
        <v>402</v>
      </c>
      <c r="I8" s="168"/>
    </row>
    <row r="9" spans="1:26" ht="30" x14ac:dyDescent="0.25">
      <c r="A9" s="180" t="s">
        <v>27</v>
      </c>
      <c r="B9" s="181" t="s">
        <v>403</v>
      </c>
      <c r="C9" s="182"/>
      <c r="D9" s="183">
        <v>1.4758629305202589</v>
      </c>
      <c r="E9" s="183">
        <v>1.9393386180406154</v>
      </c>
      <c r="F9" s="184">
        <v>2.4147435962267965</v>
      </c>
      <c r="G9" s="184">
        <v>2.7355505529511417</v>
      </c>
      <c r="H9" s="185" t="s">
        <v>404</v>
      </c>
      <c r="I9" s="168"/>
    </row>
    <row r="10" spans="1:26" ht="6.75" customHeight="1" x14ac:dyDescent="0.25">
      <c r="A10" s="186"/>
      <c r="B10" s="187"/>
      <c r="C10" s="188"/>
      <c r="D10" s="188"/>
      <c r="E10" s="188"/>
      <c r="F10" s="188"/>
      <c r="G10" s="188"/>
      <c r="H10" s="188"/>
      <c r="I10" s="189"/>
      <c r="J10" s="190"/>
      <c r="K10" s="59"/>
      <c r="L10" s="59"/>
      <c r="M10" s="59"/>
      <c r="N10" s="59"/>
      <c r="O10" s="59"/>
      <c r="P10" s="59"/>
      <c r="Q10" s="59"/>
      <c r="R10" s="59"/>
      <c r="S10" s="59"/>
      <c r="T10" s="59"/>
      <c r="U10" s="59"/>
      <c r="V10" s="59"/>
      <c r="W10" s="59"/>
      <c r="X10" s="59"/>
      <c r="Y10" s="59"/>
      <c r="Z10" s="59"/>
    </row>
    <row r="11" spans="1:26" ht="45" x14ac:dyDescent="0.25">
      <c r="A11" s="191" t="s">
        <v>405</v>
      </c>
      <c r="B11" s="192" t="s">
        <v>406</v>
      </c>
      <c r="C11" s="193"/>
      <c r="D11" s="193">
        <f t="shared" ref="D11:G11" si="2">(D13-C13)/C13*100</f>
        <v>4.8694688769084014</v>
      </c>
      <c r="E11" s="193">
        <f t="shared" si="2"/>
        <v>3.9632074465624769</v>
      </c>
      <c r="F11" s="194">
        <f t="shared" si="2"/>
        <v>2.890629280424291</v>
      </c>
      <c r="G11" s="194">
        <f t="shared" si="2"/>
        <v>8.3126565105808439</v>
      </c>
      <c r="H11" s="192" t="s">
        <v>407</v>
      </c>
      <c r="I11" s="168"/>
    </row>
    <row r="12" spans="1:26" ht="30" x14ac:dyDescent="0.25">
      <c r="A12" s="186" t="s">
        <v>408</v>
      </c>
      <c r="B12" s="178" t="s">
        <v>409</v>
      </c>
      <c r="C12" s="179"/>
      <c r="D12" s="179">
        <f t="shared" ref="D12:G12" si="3">(D14-C14)/C14*100</f>
        <v>6.1281968817147749</v>
      </c>
      <c r="E12" s="179">
        <f t="shared" si="3"/>
        <v>3.0681987198219605</v>
      </c>
      <c r="F12" s="195">
        <f t="shared" si="3"/>
        <v>0.34439380584181428</v>
      </c>
      <c r="G12" s="195">
        <f t="shared" si="3"/>
        <v>6.0339138524311782</v>
      </c>
      <c r="H12" s="178" t="s">
        <v>410</v>
      </c>
      <c r="I12" s="168"/>
    </row>
    <row r="13" spans="1:26" ht="30" x14ac:dyDescent="0.25">
      <c r="A13" s="177" t="s">
        <v>30</v>
      </c>
      <c r="B13" s="178" t="s">
        <v>411</v>
      </c>
      <c r="C13" s="179">
        <v>6853.7565594390471</v>
      </c>
      <c r="D13" s="179">
        <v>7187.4981019999996</v>
      </c>
      <c r="E13" s="179">
        <v>7472.3535620000002</v>
      </c>
      <c r="F13" s="195">
        <v>7688.3516019999997</v>
      </c>
      <c r="G13" s="195">
        <v>8327.4578619999993</v>
      </c>
      <c r="H13" s="196" t="s">
        <v>412</v>
      </c>
      <c r="I13" s="168"/>
    </row>
    <row r="14" spans="1:26" x14ac:dyDescent="0.25">
      <c r="A14" s="177" t="s">
        <v>31</v>
      </c>
      <c r="B14" s="178" t="s">
        <v>413</v>
      </c>
      <c r="C14" s="179">
        <v>6835.2477589768987</v>
      </c>
      <c r="D14" s="179">
        <v>7254.1251990000001</v>
      </c>
      <c r="E14" s="179">
        <v>7476.6961754900003</v>
      </c>
      <c r="F14" s="195">
        <v>7502.4454539999997</v>
      </c>
      <c r="G14" s="195">
        <v>7955.1365495199989</v>
      </c>
      <c r="H14" s="186" t="s">
        <v>414</v>
      </c>
      <c r="I14" s="168"/>
    </row>
    <row r="15" spans="1:26" x14ac:dyDescent="0.25">
      <c r="A15" s="177" t="s">
        <v>32</v>
      </c>
      <c r="B15" s="178" t="s">
        <v>415</v>
      </c>
      <c r="C15" s="179">
        <v>1.4516890048284097</v>
      </c>
      <c r="D15" s="179">
        <v>1.7763138179640379</v>
      </c>
      <c r="E15" s="179">
        <v>-7.2718913874325608E-4</v>
      </c>
      <c r="F15" s="195">
        <v>0.27390797931130351</v>
      </c>
      <c r="G15" s="195">
        <v>3.1204966750239151</v>
      </c>
      <c r="H15" s="178" t="s">
        <v>416</v>
      </c>
      <c r="I15" s="168"/>
    </row>
    <row r="16" spans="1:26" ht="28.5" customHeight="1" x14ac:dyDescent="0.25">
      <c r="A16" s="197" t="s">
        <v>417</v>
      </c>
      <c r="B16" s="198"/>
      <c r="C16" s="198"/>
      <c r="D16" s="198"/>
      <c r="E16" s="198"/>
      <c r="F16" s="198"/>
      <c r="G16" s="198"/>
      <c r="H16" s="198" t="s">
        <v>418</v>
      </c>
      <c r="I16" s="199"/>
      <c r="J16" s="199"/>
      <c r="K16" s="199"/>
      <c r="L16" s="199"/>
      <c r="M16" s="199"/>
      <c r="N16" s="199"/>
      <c r="O16" s="199"/>
      <c r="P16" s="199"/>
      <c r="Q16" s="199"/>
      <c r="R16" s="199"/>
      <c r="S16" s="199"/>
      <c r="T16" s="199"/>
      <c r="U16" s="199"/>
      <c r="V16" s="199"/>
      <c r="W16" s="199"/>
      <c r="X16" s="199"/>
      <c r="Y16" s="199"/>
      <c r="Z16" s="199"/>
    </row>
    <row r="21" spans="9:21" ht="15.75" customHeight="1" x14ac:dyDescent="0.25"/>
    <row r="22" spans="9:21" ht="15.75" customHeight="1" x14ac:dyDescent="0.25"/>
    <row r="23" spans="9:21" ht="15.75" customHeight="1" x14ac:dyDescent="0.25"/>
    <row r="24" spans="9:21" ht="15.75" customHeight="1" x14ac:dyDescent="0.25"/>
    <row r="25" spans="9:21" ht="15.75" customHeight="1" x14ac:dyDescent="0.25"/>
    <row r="26" spans="9:21" ht="15.75" customHeight="1" x14ac:dyDescent="0.25"/>
    <row r="27" spans="9:21" ht="15.75" customHeight="1" x14ac:dyDescent="0.25"/>
    <row r="28" spans="9:21" ht="15.75" customHeight="1" x14ac:dyDescent="0.25"/>
    <row r="29" spans="9:21" ht="15.75" customHeight="1" x14ac:dyDescent="0.25"/>
    <row r="30" spans="9:21" ht="15.75" customHeight="1" x14ac:dyDescent="0.25"/>
    <row r="31" spans="9:21" ht="15.75" customHeight="1" x14ac:dyDescent="0.25">
      <c r="J31" s="165">
        <v>2011</v>
      </c>
      <c r="K31" s="165">
        <v>2012</v>
      </c>
      <c r="L31" s="165">
        <v>2013</v>
      </c>
      <c r="M31" s="165">
        <v>2014</v>
      </c>
      <c r="N31" s="165">
        <v>2015</v>
      </c>
      <c r="O31" s="165">
        <v>2016</v>
      </c>
      <c r="P31" s="165" t="s">
        <v>63</v>
      </c>
      <c r="Q31" s="165" t="s">
        <v>64</v>
      </c>
      <c r="R31" s="165" t="s">
        <v>58</v>
      </c>
      <c r="S31" s="165" t="s">
        <v>59</v>
      </c>
      <c r="T31" s="165" t="s">
        <v>60</v>
      </c>
      <c r="U31" s="165" t="s">
        <v>61</v>
      </c>
    </row>
    <row r="32" spans="9:21" ht="15.75" customHeight="1" x14ac:dyDescent="0.25">
      <c r="I32" t="s">
        <v>68</v>
      </c>
      <c r="J32">
        <v>8216.7000000000007</v>
      </c>
      <c r="K32">
        <v>8309.2999999999993</v>
      </c>
      <c r="L32">
        <v>8596.5</v>
      </c>
      <c r="M32">
        <v>9045.2999999999993</v>
      </c>
      <c r="N32">
        <v>9353.1</v>
      </c>
      <c r="O32">
        <v>9309.7999999999993</v>
      </c>
      <c r="P32" s="200">
        <f>'Budžeta ieņēmumi un izdevumi'!N21</f>
        <v>10089.9</v>
      </c>
      <c r="Q32" s="200">
        <f>'Budžeta ieņēmumi un izdevumi'!O21</f>
        <v>10891.809857165392</v>
      </c>
      <c r="R32" s="200">
        <f>'Budžeta ieņēmumi un izdevumi'!D3</f>
        <v>11324.43306106101</v>
      </c>
      <c r="S32" s="200">
        <f>'Budžeta ieņēmumi un izdevumi'!E3</f>
        <v>12088.817321260725</v>
      </c>
      <c r="T32" s="200">
        <f>'Budžeta ieņēmumi un izdevumi'!F3</f>
        <v>12556.54593683347</v>
      </c>
      <c r="U32" s="200">
        <f>'Budžeta ieņēmumi un izdevumi'!G3</f>
        <v>13276.592897750474</v>
      </c>
    </row>
    <row r="33" spans="10:21" ht="15.75" customHeight="1" x14ac:dyDescent="0.25"/>
    <row r="34" spans="10:21" ht="15.75" customHeight="1" x14ac:dyDescent="0.25">
      <c r="K34" s="165" t="s">
        <v>348</v>
      </c>
      <c r="L34" s="165" t="s">
        <v>349</v>
      </c>
      <c r="M34" s="165" t="s">
        <v>350</v>
      </c>
      <c r="N34" s="165" t="s">
        <v>351</v>
      </c>
      <c r="O34" s="165" t="s">
        <v>352</v>
      </c>
      <c r="P34" s="165">
        <v>2017</v>
      </c>
      <c r="Q34" s="165">
        <v>2018</v>
      </c>
      <c r="R34" s="165">
        <v>2019</v>
      </c>
      <c r="S34" s="165">
        <v>2020</v>
      </c>
      <c r="T34" s="165">
        <v>2021</v>
      </c>
      <c r="U34" s="165">
        <v>2022</v>
      </c>
    </row>
    <row r="35" spans="10:21" ht="15.75" customHeight="1" x14ac:dyDescent="0.25">
      <c r="J35" t="s">
        <v>419</v>
      </c>
      <c r="K35" s="167">
        <f t="shared" ref="K35:U35" si="4">(K32-J32)/J32*100</f>
        <v>1.1269731157277074</v>
      </c>
      <c r="L35" s="167">
        <f t="shared" si="4"/>
        <v>3.4563681657901477</v>
      </c>
      <c r="M35" s="167">
        <f t="shared" si="4"/>
        <v>5.2207293666026784</v>
      </c>
      <c r="N35" s="167">
        <f t="shared" si="4"/>
        <v>3.402872209876965</v>
      </c>
      <c r="O35" s="167">
        <f t="shared" si="4"/>
        <v>-0.4629481134597202</v>
      </c>
      <c r="P35" s="167">
        <f t="shared" si="4"/>
        <v>8.3793421985434762</v>
      </c>
      <c r="Q35" s="167">
        <f t="shared" si="4"/>
        <v>7.9476492052982906</v>
      </c>
      <c r="R35" s="167">
        <f t="shared" si="4"/>
        <v>3.9720047408926158</v>
      </c>
      <c r="S35" s="167">
        <f t="shared" si="4"/>
        <v>6.7498677953958257</v>
      </c>
      <c r="T35" s="167">
        <f t="shared" si="4"/>
        <v>3.8691015269967406</v>
      </c>
      <c r="U35" s="167">
        <f t="shared" si="4"/>
        <v>5.7344349675400119</v>
      </c>
    </row>
    <row r="36" spans="10:21" ht="15.75" customHeight="1" x14ac:dyDescent="0.25">
      <c r="J36" t="s">
        <v>420</v>
      </c>
      <c r="K36" s="168">
        <v>1.40962956918333</v>
      </c>
      <c r="L36" s="168">
        <v>1.3592038751693347</v>
      </c>
      <c r="M36" s="168">
        <v>1.4385985467938942</v>
      </c>
      <c r="N36" s="168">
        <v>1.9376343912928995</v>
      </c>
      <c r="O36" s="168">
        <v>2.4460631538748587</v>
      </c>
      <c r="P36" s="168">
        <v>2.8018701105992054</v>
      </c>
      <c r="Q36" s="168">
        <v>2.9663301774860336</v>
      </c>
      <c r="R36" s="168">
        <v>3.0553301774860353</v>
      </c>
      <c r="S36" s="168">
        <v>3.1003301774860352</v>
      </c>
      <c r="T36" s="168">
        <v>3.0914401774860369</v>
      </c>
      <c r="U36" s="168">
        <v>3</v>
      </c>
    </row>
    <row r="37" spans="10:21" ht="15.75" customHeight="1" x14ac:dyDescent="0.25"/>
    <row r="38" spans="10:21" ht="15.75" customHeight="1" x14ac:dyDescent="0.25"/>
    <row r="39" spans="10:21" ht="15.75" customHeight="1" x14ac:dyDescent="0.25"/>
    <row r="40" spans="10:21" ht="15.75" customHeight="1" x14ac:dyDescent="0.25"/>
    <row r="41" spans="10:21" ht="15.75" customHeight="1" x14ac:dyDescent="0.25"/>
    <row r="42" spans="10:21" ht="15.75" customHeight="1" x14ac:dyDescent="0.25"/>
    <row r="43" spans="10:21" ht="15.75" customHeight="1" x14ac:dyDescent="0.25"/>
    <row r="44" spans="10:21" ht="15.75" customHeight="1" x14ac:dyDescent="0.25"/>
    <row r="45" spans="10:21" ht="15.75" customHeight="1" x14ac:dyDescent="0.25"/>
    <row r="46" spans="10:21" ht="15.75" customHeight="1" x14ac:dyDescent="0.25"/>
    <row r="47" spans="10:21" ht="15.75" customHeight="1" x14ac:dyDescent="0.25"/>
    <row r="48" spans="10:2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55118110236220474" right="0.55118110236220474" top="0.98425196850393704" bottom="0.98425196850393704" header="0" footer="0"/>
  <headerFooter>
    <oddHeader>&amp;LFiskālās disciplīnas padomes uzraudzības ziņojums (2017) Fiscal discipline surveillance report (2017)&amp;R4. pielikums Annex 4</oddHeader>
  </headerFooter>
  <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1" width="9.140625" customWidth="1"/>
    <col min="12" max="26" width="8.7109375" customWidth="1"/>
  </cols>
  <sheetData>
    <row r="1" spans="1:26" ht="14.25" customHeight="1" x14ac:dyDescent="0.25">
      <c r="A1" s="101" t="s">
        <v>421</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t="s">
        <v>330</v>
      </c>
      <c r="B3" s="155">
        <v>43076.309282407412</v>
      </c>
      <c r="C3" s="154"/>
      <c r="D3" s="154"/>
      <c r="E3" s="154"/>
      <c r="F3" s="154"/>
      <c r="G3" s="154"/>
      <c r="H3" s="154"/>
      <c r="I3" s="154"/>
      <c r="J3" s="154"/>
      <c r="K3" s="154"/>
      <c r="L3" s="154"/>
      <c r="M3" s="154"/>
      <c r="N3" s="154"/>
      <c r="O3" s="154"/>
      <c r="P3" s="154"/>
      <c r="Q3" s="154"/>
      <c r="R3" s="154"/>
      <c r="S3" s="154"/>
      <c r="T3" s="154"/>
      <c r="U3" s="154"/>
      <c r="V3" s="154"/>
      <c r="W3" s="154"/>
      <c r="X3" s="154"/>
      <c r="Y3" s="154"/>
      <c r="Z3" s="154"/>
    </row>
    <row r="4" spans="1:26" ht="14.25" customHeight="1" x14ac:dyDescent="0.25">
      <c r="A4" s="101" t="s">
        <v>331</v>
      </c>
      <c r="B4" s="155">
        <v>43160.702809837967</v>
      </c>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26" ht="14.25" customHeight="1" x14ac:dyDescent="0.25">
      <c r="A5" s="101" t="s">
        <v>332</v>
      </c>
      <c r="B5" s="101" t="s">
        <v>333</v>
      </c>
      <c r="C5" s="154"/>
      <c r="D5" s="154"/>
      <c r="E5" s="154"/>
      <c r="F5" s="154"/>
      <c r="G5" s="154"/>
      <c r="H5" s="154"/>
      <c r="I5" s="154"/>
      <c r="J5" s="154"/>
      <c r="K5" s="154"/>
      <c r="L5" s="154"/>
      <c r="M5" s="154"/>
      <c r="N5" s="154"/>
      <c r="O5" s="154"/>
      <c r="P5" s="154"/>
      <c r="Q5" s="154"/>
      <c r="R5" s="154"/>
      <c r="S5" s="154"/>
      <c r="T5" s="154"/>
      <c r="U5" s="154"/>
      <c r="V5" s="154"/>
      <c r="W5" s="154"/>
      <c r="X5" s="154"/>
      <c r="Y5" s="154"/>
      <c r="Z5" s="154"/>
    </row>
    <row r="6" spans="1:26" ht="14.25" customHeight="1" x14ac:dyDescent="0.25">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ht="14.25" customHeight="1" x14ac:dyDescent="0.25">
      <c r="A7" s="101" t="s">
        <v>334</v>
      </c>
      <c r="B7" s="101" t="s">
        <v>358</v>
      </c>
      <c r="C7" s="154"/>
      <c r="D7" s="154"/>
      <c r="E7" s="154"/>
      <c r="F7" s="154"/>
      <c r="G7" s="154"/>
      <c r="H7" s="154"/>
      <c r="I7" s="154"/>
      <c r="J7" s="154"/>
      <c r="K7" s="154"/>
      <c r="L7" s="154"/>
      <c r="M7" s="154"/>
      <c r="N7" s="154"/>
      <c r="O7" s="154"/>
      <c r="P7" s="154"/>
      <c r="Q7" s="154"/>
      <c r="R7" s="154"/>
      <c r="S7" s="154"/>
      <c r="T7" s="154"/>
      <c r="U7" s="154"/>
      <c r="V7" s="154"/>
      <c r="W7" s="154"/>
      <c r="X7" s="154"/>
      <c r="Y7" s="154"/>
      <c r="Z7" s="154"/>
    </row>
    <row r="8" spans="1:26" ht="14.25" customHeight="1" x14ac:dyDescent="0.25">
      <c r="A8" s="101" t="s">
        <v>336</v>
      </c>
      <c r="B8" s="101" t="s">
        <v>337</v>
      </c>
      <c r="C8" s="154"/>
      <c r="D8" s="154"/>
      <c r="E8" s="154"/>
      <c r="F8" s="154"/>
      <c r="G8" s="154"/>
      <c r="H8" s="154"/>
      <c r="I8" s="154"/>
      <c r="J8" s="154"/>
      <c r="K8" s="154"/>
      <c r="L8" s="154"/>
      <c r="M8" s="154"/>
      <c r="N8" s="154"/>
      <c r="O8" s="154"/>
      <c r="P8" s="154"/>
      <c r="Q8" s="154"/>
      <c r="R8" s="154"/>
      <c r="S8" s="154"/>
      <c r="T8" s="154"/>
      <c r="U8" s="154"/>
      <c r="V8" s="154"/>
      <c r="W8" s="154"/>
      <c r="X8" s="154"/>
      <c r="Y8" s="154"/>
      <c r="Z8" s="154"/>
    </row>
    <row r="9" spans="1:26" ht="14.25" customHeight="1" x14ac:dyDescent="0.25">
      <c r="A9" s="101" t="s">
        <v>338</v>
      </c>
      <c r="B9" s="101" t="s">
        <v>422</v>
      </c>
      <c r="C9" s="154"/>
      <c r="D9" s="154"/>
      <c r="E9" s="154"/>
      <c r="F9" s="154"/>
      <c r="G9" s="154"/>
      <c r="H9" s="154"/>
      <c r="I9" s="154"/>
      <c r="J9" s="154"/>
      <c r="K9" s="154"/>
      <c r="L9" s="154"/>
      <c r="M9" s="154"/>
      <c r="N9" s="154"/>
      <c r="O9" s="154"/>
      <c r="P9" s="154"/>
      <c r="Q9" s="154"/>
      <c r="R9" s="154"/>
      <c r="S9" s="154"/>
      <c r="T9" s="154"/>
      <c r="U9" s="154"/>
      <c r="V9" s="154"/>
      <c r="W9" s="154"/>
      <c r="X9" s="154"/>
      <c r="Y9" s="154"/>
      <c r="Z9" s="154"/>
    </row>
    <row r="10" spans="1:26" ht="14.25" customHeight="1" x14ac:dyDescent="0.25">
      <c r="A10" s="154"/>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row>
    <row r="11" spans="1:26" ht="14.25" customHeight="1" x14ac:dyDescent="0.25">
      <c r="A11" s="156" t="s">
        <v>359</v>
      </c>
      <c r="B11" s="156" t="s">
        <v>343</v>
      </c>
      <c r="C11" s="156" t="s">
        <v>344</v>
      </c>
      <c r="D11" s="156" t="s">
        <v>345</v>
      </c>
      <c r="E11" s="156" t="s">
        <v>346</v>
      </c>
      <c r="F11" s="156" t="s">
        <v>347</v>
      </c>
      <c r="G11" s="156" t="s">
        <v>348</v>
      </c>
      <c r="H11" s="156" t="s">
        <v>349</v>
      </c>
      <c r="I11" s="156" t="s">
        <v>350</v>
      </c>
      <c r="J11" s="156" t="s">
        <v>351</v>
      </c>
      <c r="K11" s="156" t="s">
        <v>352</v>
      </c>
      <c r="L11" s="154"/>
      <c r="M11" s="154"/>
      <c r="N11" s="154"/>
      <c r="O11" s="154"/>
      <c r="P11" s="154"/>
      <c r="Q11" s="154"/>
      <c r="R11" s="154"/>
      <c r="S11" s="154"/>
      <c r="T11" s="154"/>
      <c r="U11" s="154"/>
      <c r="V11" s="154"/>
      <c r="W11" s="154"/>
      <c r="X11" s="154"/>
      <c r="Y11" s="154"/>
      <c r="Z11" s="154"/>
    </row>
    <row r="12" spans="1:26" ht="14.25" customHeight="1" x14ac:dyDescent="0.25">
      <c r="A12" s="156" t="s">
        <v>353</v>
      </c>
      <c r="B12" s="162">
        <v>6414.1</v>
      </c>
      <c r="C12" s="162">
        <v>6885</v>
      </c>
      <c r="D12" s="162">
        <v>5245.2</v>
      </c>
      <c r="E12" s="162">
        <v>5120.3</v>
      </c>
      <c r="F12" s="162">
        <v>5757.3</v>
      </c>
      <c r="G12" s="162">
        <v>6385.9</v>
      </c>
      <c r="H12" s="162">
        <v>6754.8</v>
      </c>
      <c r="I12" s="162">
        <v>7102.7</v>
      </c>
      <c r="J12" s="162">
        <v>7372.7</v>
      </c>
      <c r="K12" s="162">
        <v>7803.6</v>
      </c>
      <c r="L12" s="154"/>
      <c r="M12" s="154"/>
      <c r="N12" s="154"/>
      <c r="O12" s="154"/>
      <c r="P12" s="154"/>
      <c r="Q12" s="154"/>
      <c r="R12" s="154"/>
      <c r="S12" s="154"/>
      <c r="T12" s="154"/>
      <c r="U12" s="154"/>
      <c r="V12" s="154"/>
      <c r="W12" s="154"/>
      <c r="X12" s="154"/>
      <c r="Y12" s="154"/>
      <c r="Z12" s="154"/>
    </row>
    <row r="13" spans="1:26" ht="14.25" customHeight="1" x14ac:dyDescent="0.25">
      <c r="A13" s="154"/>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row>
    <row r="14" spans="1:26" ht="14.25" customHeight="1" x14ac:dyDescent="0.25">
      <c r="A14" s="101" t="s">
        <v>355</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356</v>
      </c>
      <c r="B15" s="101" t="s">
        <v>357</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ht="14.25" customHeight="1" x14ac:dyDescent="0.25">
      <c r="A16" s="154"/>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26" ht="14.25" customHeight="1" x14ac:dyDescent="0.25">
      <c r="A17" s="101" t="s">
        <v>334</v>
      </c>
      <c r="B17" s="101" t="s">
        <v>335</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26" ht="14.25" customHeight="1" x14ac:dyDescent="0.25">
      <c r="A18" s="101" t="s">
        <v>336</v>
      </c>
      <c r="B18" s="101" t="s">
        <v>337</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row>
    <row r="19" spans="1:26" ht="14.25" customHeight="1" x14ac:dyDescent="0.25">
      <c r="A19" s="101" t="s">
        <v>338</v>
      </c>
      <c r="B19" s="101" t="s">
        <v>422</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54"/>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56" t="s">
        <v>359</v>
      </c>
      <c r="B21" s="156" t="s">
        <v>343</v>
      </c>
      <c r="C21" s="156" t="s">
        <v>344</v>
      </c>
      <c r="D21" s="156" t="s">
        <v>345</v>
      </c>
      <c r="E21" s="156" t="s">
        <v>346</v>
      </c>
      <c r="F21" s="156" t="s">
        <v>347</v>
      </c>
      <c r="G21" s="156" t="s">
        <v>348</v>
      </c>
      <c r="H21" s="156" t="s">
        <v>349</v>
      </c>
      <c r="I21" s="156" t="s">
        <v>350</v>
      </c>
      <c r="J21" s="156" t="s">
        <v>351</v>
      </c>
      <c r="K21" s="156" t="s">
        <v>352</v>
      </c>
      <c r="L21" s="154"/>
      <c r="M21" s="154"/>
      <c r="N21" s="154"/>
      <c r="O21" s="154"/>
      <c r="P21" s="154"/>
      <c r="Q21" s="154"/>
      <c r="R21" s="154"/>
      <c r="S21" s="154"/>
      <c r="T21" s="154"/>
      <c r="U21" s="154"/>
      <c r="V21" s="154"/>
      <c r="W21" s="154"/>
      <c r="X21" s="154"/>
      <c r="Y21" s="154"/>
      <c r="Z21" s="154"/>
    </row>
    <row r="22" spans="1:26" ht="14.25" customHeight="1" x14ac:dyDescent="0.25">
      <c r="A22" s="156" t="s">
        <v>353</v>
      </c>
      <c r="B22" s="162">
        <v>28.4</v>
      </c>
      <c r="C22" s="162">
        <v>28.3</v>
      </c>
      <c r="D22" s="162">
        <v>27.9</v>
      </c>
      <c r="E22" s="162">
        <v>28.5</v>
      </c>
      <c r="F22" s="162">
        <v>28.4</v>
      </c>
      <c r="G22" s="162">
        <v>29.2</v>
      </c>
      <c r="H22" s="162">
        <v>29.6</v>
      </c>
      <c r="I22" s="162">
        <v>30.1</v>
      </c>
      <c r="J22" s="162">
        <v>30.4</v>
      </c>
      <c r="K22" s="162">
        <v>31.4</v>
      </c>
      <c r="L22" s="154"/>
      <c r="M22" s="154"/>
      <c r="N22" s="154"/>
      <c r="O22" s="154"/>
      <c r="P22" s="154"/>
      <c r="Q22" s="154"/>
      <c r="R22" s="154"/>
      <c r="S22" s="154"/>
      <c r="T22" s="154"/>
      <c r="U22" s="154"/>
      <c r="V22" s="154"/>
      <c r="W22" s="154"/>
      <c r="X22" s="154"/>
      <c r="Y22" s="154"/>
      <c r="Z22" s="154"/>
    </row>
    <row r="23" spans="1:26" ht="14.25" customHeight="1" x14ac:dyDescent="0.2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01" t="s">
        <v>355</v>
      </c>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row>
    <row r="25" spans="1:26" ht="14.25" customHeight="1" x14ac:dyDescent="0.25">
      <c r="A25" s="101" t="s">
        <v>356</v>
      </c>
      <c r="B25" s="101" t="s">
        <v>357</v>
      </c>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row>
    <row r="26" spans="1:26" ht="14.2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row>
    <row r="27" spans="1:26" ht="14.25" customHeight="1" x14ac:dyDescent="0.25">
      <c r="A27" s="154"/>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row>
    <row r="28" spans="1:26" ht="14.25" customHeight="1" x14ac:dyDescent="0.25">
      <c r="A28" s="154"/>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row>
    <row r="29" spans="1:26" ht="14.25" customHeight="1" x14ac:dyDescent="0.25">
      <c r="A29" s="154"/>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1:26" ht="14.25" customHeight="1" x14ac:dyDescent="0.25">
      <c r="A30" s="154"/>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row>
    <row r="31" spans="1:26" ht="14.25" customHeight="1" x14ac:dyDescent="0.25">
      <c r="A31" s="154"/>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row>
    <row r="32" spans="1:26" ht="14.25" customHeight="1" x14ac:dyDescent="0.25">
      <c r="A32" s="154"/>
      <c r="B32" s="154"/>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row>
    <row r="33" spans="1:26" ht="14.25" customHeight="1" x14ac:dyDescent="0.25">
      <c r="A33" s="154"/>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row>
    <row r="34" spans="1:26" ht="14.25" customHeight="1" x14ac:dyDescent="0.25">
      <c r="A34" s="154"/>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row>
    <row r="35" spans="1:26" ht="14.25" customHeight="1" x14ac:dyDescent="0.25">
      <c r="A35" s="154"/>
      <c r="B35" s="154"/>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54"/>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54"/>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54"/>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54"/>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54"/>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row>
    <row r="42" spans="1:26" ht="14.25" customHeight="1" x14ac:dyDescent="0.25">
      <c r="A42" s="154"/>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row>
    <row r="43" spans="1:26" ht="14.25" customHeight="1" x14ac:dyDescent="0.25">
      <c r="A43" s="154"/>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54"/>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4"/>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54"/>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spans="1:26" ht="14.25" customHeight="1" x14ac:dyDescent="0.25">
      <c r="A52" s="154"/>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row>
    <row r="53" spans="1:26" ht="14.25" customHeight="1" x14ac:dyDescent="0.25">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54"/>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54"/>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54"/>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54"/>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1:26" ht="14.25" customHeight="1" x14ac:dyDescent="0.25">
      <c r="A62" s="154"/>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row>
    <row r="63" spans="1:26" ht="14.25" customHeight="1" x14ac:dyDescent="0.2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54"/>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54"/>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5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54"/>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4803149606299213" right="0.74803149606299213" top="0.98425196850393704" bottom="0.98425196850393704" header="0" footer="0"/>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2" width="9.140625" customWidth="1"/>
    <col min="13" max="26" width="8.7109375" customWidth="1"/>
  </cols>
  <sheetData>
    <row r="1" spans="1:26" ht="14.25" customHeight="1" x14ac:dyDescent="0.25">
      <c r="A1" s="101" t="s">
        <v>421</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t="s">
        <v>330</v>
      </c>
      <c r="B3" s="155">
        <v>43236.673888888894</v>
      </c>
      <c r="C3" s="154"/>
      <c r="D3" s="154"/>
      <c r="E3" s="154"/>
      <c r="F3" s="154"/>
      <c r="G3" s="154"/>
      <c r="H3" s="154"/>
      <c r="I3" s="154"/>
      <c r="J3" s="154"/>
      <c r="K3" s="154"/>
      <c r="L3" s="154"/>
      <c r="M3" s="154"/>
      <c r="N3" s="154"/>
      <c r="O3" s="154"/>
      <c r="P3" s="154"/>
      <c r="Q3" s="154"/>
      <c r="R3" s="154"/>
      <c r="S3" s="154"/>
      <c r="T3" s="154"/>
      <c r="U3" s="154"/>
      <c r="V3" s="154"/>
      <c r="W3" s="154"/>
      <c r="X3" s="154"/>
      <c r="Y3" s="154"/>
      <c r="Z3" s="154"/>
    </row>
    <row r="4" spans="1:26" ht="14.25" customHeight="1" x14ac:dyDescent="0.25">
      <c r="A4" s="101" t="s">
        <v>331</v>
      </c>
      <c r="B4" s="155">
        <v>43246.861071828709</v>
      </c>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26" ht="14.25" customHeight="1" x14ac:dyDescent="0.25">
      <c r="A5" s="101" t="s">
        <v>332</v>
      </c>
      <c r="B5" s="101" t="s">
        <v>333</v>
      </c>
      <c r="C5" s="154"/>
      <c r="D5" s="154"/>
      <c r="E5" s="154"/>
      <c r="F5" s="154"/>
      <c r="G5" s="154"/>
      <c r="H5" s="154"/>
      <c r="I5" s="154"/>
      <c r="J5" s="154"/>
      <c r="K5" s="154"/>
      <c r="L5" s="154"/>
      <c r="M5" s="154"/>
      <c r="N5" s="154"/>
      <c r="O5" s="154"/>
      <c r="P5" s="154"/>
      <c r="Q5" s="154"/>
      <c r="R5" s="154"/>
      <c r="S5" s="154"/>
      <c r="T5" s="154"/>
      <c r="U5" s="154"/>
      <c r="V5" s="154"/>
      <c r="W5" s="154"/>
      <c r="X5" s="154"/>
      <c r="Y5" s="154"/>
      <c r="Z5" s="154"/>
    </row>
    <row r="6" spans="1:26" ht="14.25" customHeight="1" x14ac:dyDescent="0.25">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ht="14.25" customHeight="1" x14ac:dyDescent="0.25">
      <c r="A7" s="101" t="s">
        <v>334</v>
      </c>
      <c r="B7" s="101" t="s">
        <v>358</v>
      </c>
      <c r="C7" s="154"/>
      <c r="D7" s="154"/>
      <c r="E7" s="154"/>
      <c r="F7" s="154"/>
      <c r="G7" s="154"/>
      <c r="H7" s="154"/>
      <c r="I7" s="154"/>
      <c r="J7" s="154"/>
      <c r="K7" s="154"/>
      <c r="L7" s="154"/>
      <c r="M7" s="154"/>
      <c r="N7" s="154"/>
      <c r="O7" s="154"/>
      <c r="P7" s="154"/>
      <c r="Q7" s="154"/>
      <c r="R7" s="154"/>
      <c r="S7" s="154"/>
      <c r="T7" s="154"/>
      <c r="U7" s="154"/>
      <c r="V7" s="154"/>
      <c r="W7" s="154"/>
      <c r="X7" s="154"/>
      <c r="Y7" s="154"/>
      <c r="Z7" s="154"/>
    </row>
    <row r="8" spans="1:26" ht="14.25" customHeight="1" x14ac:dyDescent="0.25">
      <c r="A8" s="101" t="s">
        <v>336</v>
      </c>
      <c r="B8" s="101" t="s">
        <v>337</v>
      </c>
      <c r="C8" s="154"/>
      <c r="D8" s="154"/>
      <c r="E8" s="154"/>
      <c r="F8" s="154"/>
      <c r="G8" s="154"/>
      <c r="H8" s="154"/>
      <c r="I8" s="154"/>
      <c r="J8" s="154"/>
      <c r="K8" s="154"/>
      <c r="L8" s="154"/>
      <c r="M8" s="154"/>
      <c r="N8" s="154"/>
      <c r="O8" s="154"/>
      <c r="P8" s="154"/>
      <c r="Q8" s="154"/>
      <c r="R8" s="154"/>
      <c r="S8" s="154"/>
      <c r="T8" s="154"/>
      <c r="U8" s="154"/>
      <c r="V8" s="154"/>
      <c r="W8" s="154"/>
      <c r="X8" s="154"/>
      <c r="Y8" s="154"/>
      <c r="Z8" s="154"/>
    </row>
    <row r="9" spans="1:26" ht="14.25" customHeight="1" x14ac:dyDescent="0.25">
      <c r="A9" s="101" t="s">
        <v>338</v>
      </c>
      <c r="B9" s="101" t="s">
        <v>422</v>
      </c>
      <c r="C9" s="154"/>
      <c r="D9" s="154"/>
      <c r="E9" s="154"/>
      <c r="F9" s="154"/>
      <c r="G9" s="154"/>
      <c r="H9" s="154"/>
      <c r="I9" s="154"/>
      <c r="J9" s="154"/>
      <c r="K9" s="154"/>
      <c r="L9" s="154"/>
      <c r="M9" s="154"/>
      <c r="N9" s="154"/>
      <c r="O9" s="154"/>
      <c r="P9" s="154"/>
      <c r="Q9" s="154"/>
      <c r="R9" s="154"/>
      <c r="S9" s="154"/>
      <c r="T9" s="154"/>
      <c r="U9" s="154"/>
      <c r="V9" s="154"/>
      <c r="W9" s="154"/>
      <c r="X9" s="154"/>
      <c r="Y9" s="154"/>
      <c r="Z9" s="154"/>
    </row>
    <row r="10" spans="1:26" ht="14.25" customHeight="1" x14ac:dyDescent="0.25">
      <c r="A10" s="154"/>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row>
    <row r="11" spans="1:26" ht="14.25" customHeight="1" x14ac:dyDescent="0.25">
      <c r="A11" s="156" t="s">
        <v>359</v>
      </c>
      <c r="B11" s="156" t="s">
        <v>343</v>
      </c>
      <c r="C11" s="156" t="s">
        <v>344</v>
      </c>
      <c r="D11" s="156" t="s">
        <v>345</v>
      </c>
      <c r="E11" s="156" t="s">
        <v>346</v>
      </c>
      <c r="F11" s="156" t="s">
        <v>347</v>
      </c>
      <c r="G11" s="156" t="s">
        <v>348</v>
      </c>
      <c r="H11" s="156" t="s">
        <v>349</v>
      </c>
      <c r="I11" s="156" t="s">
        <v>350</v>
      </c>
      <c r="J11" s="156" t="s">
        <v>351</v>
      </c>
      <c r="K11" s="156" t="s">
        <v>352</v>
      </c>
      <c r="L11" s="156" t="s">
        <v>360</v>
      </c>
      <c r="M11" s="154"/>
      <c r="N11" s="154"/>
      <c r="O11" s="154"/>
      <c r="P11" s="154"/>
      <c r="Q11" s="154"/>
      <c r="R11" s="154"/>
      <c r="S11" s="154"/>
      <c r="T11" s="154"/>
      <c r="U11" s="154"/>
      <c r="V11" s="154"/>
      <c r="W11" s="154"/>
      <c r="X11" s="154"/>
      <c r="Y11" s="154"/>
      <c r="Z11" s="154"/>
    </row>
    <row r="12" spans="1:26" ht="14.25" customHeight="1" x14ac:dyDescent="0.25">
      <c r="A12" s="156" t="s">
        <v>353</v>
      </c>
      <c r="B12" s="162">
        <v>6414.1</v>
      </c>
      <c r="C12" s="162">
        <v>6885</v>
      </c>
      <c r="D12" s="162">
        <v>5245.2</v>
      </c>
      <c r="E12" s="162">
        <v>5120.3</v>
      </c>
      <c r="F12" s="162">
        <v>5757.3</v>
      </c>
      <c r="G12" s="162">
        <v>6385.9</v>
      </c>
      <c r="H12" s="162">
        <v>6754.8</v>
      </c>
      <c r="I12" s="162">
        <v>7102.7</v>
      </c>
      <c r="J12" s="162">
        <v>7372.7</v>
      </c>
      <c r="K12" s="162">
        <v>7803.6</v>
      </c>
      <c r="L12" s="161" t="s">
        <v>356</v>
      </c>
      <c r="M12" s="154"/>
      <c r="N12" s="154"/>
      <c r="O12" s="154"/>
      <c r="P12" s="154"/>
      <c r="Q12" s="154"/>
      <c r="R12" s="154"/>
      <c r="S12" s="154"/>
      <c r="T12" s="154"/>
      <c r="U12" s="154"/>
      <c r="V12" s="154"/>
      <c r="W12" s="154"/>
      <c r="X12" s="154"/>
      <c r="Y12" s="154"/>
      <c r="Z12" s="154"/>
    </row>
    <row r="13" spans="1:26" ht="14.25" customHeight="1" x14ac:dyDescent="0.25">
      <c r="A13" s="154"/>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row>
    <row r="14" spans="1:26" ht="14.25" customHeight="1" x14ac:dyDescent="0.25">
      <c r="A14" s="101" t="s">
        <v>355</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356</v>
      </c>
      <c r="B15" s="101" t="s">
        <v>357</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ht="14.25" customHeight="1" x14ac:dyDescent="0.25">
      <c r="A16" s="154"/>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26" ht="14.25" customHeight="1" x14ac:dyDescent="0.25">
      <c r="A17" s="101" t="s">
        <v>334</v>
      </c>
      <c r="B17" s="101" t="s">
        <v>335</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26" ht="14.25" customHeight="1" x14ac:dyDescent="0.25">
      <c r="A18" s="101" t="s">
        <v>336</v>
      </c>
      <c r="B18" s="101" t="s">
        <v>337</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row>
    <row r="19" spans="1:26" ht="14.25" customHeight="1" x14ac:dyDescent="0.25">
      <c r="A19" s="101" t="s">
        <v>338</v>
      </c>
      <c r="B19" s="101" t="s">
        <v>422</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54"/>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56" t="s">
        <v>359</v>
      </c>
      <c r="B21" s="156" t="s">
        <v>343</v>
      </c>
      <c r="C21" s="156" t="s">
        <v>344</v>
      </c>
      <c r="D21" s="156" t="s">
        <v>345</v>
      </c>
      <c r="E21" s="156" t="s">
        <v>346</v>
      </c>
      <c r="F21" s="156" t="s">
        <v>347</v>
      </c>
      <c r="G21" s="156" t="s">
        <v>348</v>
      </c>
      <c r="H21" s="156" t="s">
        <v>349</v>
      </c>
      <c r="I21" s="156" t="s">
        <v>350</v>
      </c>
      <c r="J21" s="156" t="s">
        <v>351</v>
      </c>
      <c r="K21" s="156" t="s">
        <v>352</v>
      </c>
      <c r="L21" s="156" t="s">
        <v>360</v>
      </c>
      <c r="M21" s="154"/>
      <c r="N21" s="154"/>
      <c r="O21" s="154"/>
      <c r="P21" s="154"/>
      <c r="Q21" s="154"/>
      <c r="R21" s="154"/>
      <c r="S21" s="154"/>
      <c r="T21" s="154"/>
      <c r="U21" s="154"/>
      <c r="V21" s="154"/>
      <c r="W21" s="154"/>
      <c r="X21" s="154"/>
      <c r="Y21" s="154"/>
      <c r="Z21" s="154"/>
    </row>
    <row r="22" spans="1:26" ht="14.25" customHeight="1" x14ac:dyDescent="0.25">
      <c r="A22" s="156" t="s">
        <v>353</v>
      </c>
      <c r="B22" s="162">
        <v>28.4</v>
      </c>
      <c r="C22" s="162">
        <v>28.3</v>
      </c>
      <c r="D22" s="162">
        <v>27.9</v>
      </c>
      <c r="E22" s="162">
        <v>28.5</v>
      </c>
      <c r="F22" s="162">
        <v>28.4</v>
      </c>
      <c r="G22" s="162">
        <v>29.2</v>
      </c>
      <c r="H22" s="162">
        <v>29.6</v>
      </c>
      <c r="I22" s="162">
        <v>30.1</v>
      </c>
      <c r="J22" s="162">
        <v>30.4</v>
      </c>
      <c r="K22" s="162">
        <v>31.4</v>
      </c>
      <c r="L22" s="161" t="s">
        <v>356</v>
      </c>
      <c r="M22" s="154"/>
      <c r="N22" s="154"/>
      <c r="O22" s="154"/>
      <c r="P22" s="154"/>
      <c r="Q22" s="154"/>
      <c r="R22" s="154"/>
      <c r="S22" s="154"/>
      <c r="T22" s="154"/>
      <c r="U22" s="154"/>
      <c r="V22" s="154"/>
      <c r="W22" s="154"/>
      <c r="X22" s="154"/>
      <c r="Y22" s="154"/>
      <c r="Z22" s="154"/>
    </row>
    <row r="23" spans="1:26" ht="14.25" customHeight="1" x14ac:dyDescent="0.2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01" t="s">
        <v>355</v>
      </c>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row>
    <row r="25" spans="1:26" ht="14.25" customHeight="1" x14ac:dyDescent="0.25">
      <c r="A25" s="101" t="s">
        <v>356</v>
      </c>
      <c r="B25" s="101" t="s">
        <v>357</v>
      </c>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row>
    <row r="26" spans="1:26" ht="14.2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row>
    <row r="27" spans="1:26" ht="14.25" customHeight="1" x14ac:dyDescent="0.25">
      <c r="A27" s="154"/>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row>
    <row r="28" spans="1:26" ht="14.25" customHeight="1" x14ac:dyDescent="0.25">
      <c r="A28" s="154"/>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row>
    <row r="29" spans="1:26" ht="14.25" customHeight="1" x14ac:dyDescent="0.25">
      <c r="A29" s="154"/>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1:26" ht="14.25" customHeight="1" x14ac:dyDescent="0.25">
      <c r="A30" s="154"/>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row>
    <row r="31" spans="1:26" ht="14.25" customHeight="1" x14ac:dyDescent="0.25">
      <c r="A31" s="154"/>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row>
    <row r="32" spans="1:26" ht="14.25" customHeight="1" x14ac:dyDescent="0.25">
      <c r="A32" s="154"/>
      <c r="B32" s="154"/>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row>
    <row r="33" spans="1:26" ht="14.25" customHeight="1" x14ac:dyDescent="0.25">
      <c r="A33" s="154"/>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row>
    <row r="34" spans="1:26" ht="14.25" customHeight="1" x14ac:dyDescent="0.25">
      <c r="A34" s="154"/>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row>
    <row r="35" spans="1:26" ht="14.25" customHeight="1" x14ac:dyDescent="0.25">
      <c r="A35" s="154"/>
      <c r="B35" s="154"/>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54"/>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54"/>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54"/>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54"/>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54"/>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row>
    <row r="42" spans="1:26" ht="14.25" customHeight="1" x14ac:dyDescent="0.25">
      <c r="A42" s="154"/>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row>
    <row r="43" spans="1:26" ht="14.25" customHeight="1" x14ac:dyDescent="0.25">
      <c r="A43" s="154"/>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54"/>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4"/>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54"/>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spans="1:26" ht="14.25" customHeight="1" x14ac:dyDescent="0.25">
      <c r="A52" s="154"/>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row>
    <row r="53" spans="1:26" ht="14.25" customHeight="1" x14ac:dyDescent="0.25">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54"/>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54"/>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54"/>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54"/>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1:26" ht="14.25" customHeight="1" x14ac:dyDescent="0.25">
      <c r="A62" s="154"/>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row>
    <row r="63" spans="1:26" ht="14.25" customHeight="1" x14ac:dyDescent="0.2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54"/>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54"/>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5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54"/>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5" right="0.75" top="1" bottom="1" header="0" footer="0"/>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1" width="9.140625" customWidth="1"/>
    <col min="12" max="26" width="8.7109375" customWidth="1"/>
  </cols>
  <sheetData>
    <row r="1" spans="1:26" ht="14.25" customHeight="1" x14ac:dyDescent="0.25">
      <c r="A1" s="101" t="s">
        <v>423</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t="s">
        <v>330</v>
      </c>
      <c r="B3" s="155">
        <v>43152.719074074077</v>
      </c>
      <c r="C3" s="154"/>
      <c r="D3" s="154"/>
      <c r="E3" s="154"/>
      <c r="F3" s="154"/>
      <c r="G3" s="154"/>
      <c r="H3" s="154"/>
      <c r="I3" s="154"/>
      <c r="J3" s="154"/>
      <c r="K3" s="154"/>
      <c r="L3" s="154"/>
      <c r="M3" s="154"/>
      <c r="N3" s="154"/>
      <c r="O3" s="154"/>
      <c r="P3" s="154"/>
      <c r="Q3" s="154"/>
      <c r="R3" s="154"/>
      <c r="S3" s="154"/>
      <c r="T3" s="154"/>
      <c r="U3" s="154"/>
      <c r="V3" s="154"/>
      <c r="W3" s="154"/>
      <c r="X3" s="154"/>
      <c r="Y3" s="154"/>
      <c r="Z3" s="154"/>
    </row>
    <row r="4" spans="1:26" ht="14.25" customHeight="1" x14ac:dyDescent="0.25">
      <c r="A4" s="101" t="s">
        <v>331</v>
      </c>
      <c r="B4" s="155">
        <v>43160.700091087958</v>
      </c>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26" ht="14.25" customHeight="1" x14ac:dyDescent="0.25">
      <c r="A5" s="101" t="s">
        <v>332</v>
      </c>
      <c r="B5" s="101" t="s">
        <v>333</v>
      </c>
      <c r="C5" s="154"/>
      <c r="D5" s="154"/>
      <c r="E5" s="154"/>
      <c r="F5" s="154"/>
      <c r="G5" s="154"/>
      <c r="H5" s="154"/>
      <c r="I5" s="154"/>
      <c r="J5" s="154"/>
      <c r="K5" s="154"/>
      <c r="L5" s="154"/>
      <c r="M5" s="154"/>
      <c r="N5" s="154"/>
      <c r="O5" s="154"/>
      <c r="P5" s="154"/>
      <c r="Q5" s="154"/>
      <c r="R5" s="154"/>
      <c r="S5" s="154"/>
      <c r="T5" s="154"/>
      <c r="U5" s="154"/>
      <c r="V5" s="154"/>
      <c r="W5" s="154"/>
      <c r="X5" s="154"/>
      <c r="Y5" s="154"/>
      <c r="Z5" s="154"/>
    </row>
    <row r="6" spans="1:26" ht="14.25" customHeight="1" x14ac:dyDescent="0.25">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ht="14.25" customHeight="1" x14ac:dyDescent="0.25">
      <c r="A7" s="101" t="s">
        <v>334</v>
      </c>
      <c r="B7" s="101" t="s">
        <v>358</v>
      </c>
      <c r="C7" s="154"/>
      <c r="D7" s="154"/>
      <c r="E7" s="154"/>
      <c r="F7" s="154"/>
      <c r="G7" s="154"/>
      <c r="H7" s="154"/>
      <c r="I7" s="154"/>
      <c r="J7" s="154"/>
      <c r="K7" s="154"/>
      <c r="L7" s="154"/>
      <c r="M7" s="154"/>
      <c r="N7" s="154"/>
      <c r="O7" s="154"/>
      <c r="P7" s="154"/>
      <c r="Q7" s="154"/>
      <c r="R7" s="154"/>
      <c r="S7" s="154"/>
      <c r="T7" s="154"/>
      <c r="U7" s="154"/>
      <c r="V7" s="154"/>
      <c r="W7" s="154"/>
      <c r="X7" s="154"/>
      <c r="Y7" s="154"/>
      <c r="Z7" s="154"/>
    </row>
    <row r="8" spans="1:26" ht="14.25" customHeight="1" x14ac:dyDescent="0.25">
      <c r="A8" s="101" t="s">
        <v>336</v>
      </c>
      <c r="B8" s="101" t="s">
        <v>337</v>
      </c>
      <c r="C8" s="154"/>
      <c r="D8" s="154"/>
      <c r="E8" s="154"/>
      <c r="F8" s="154"/>
      <c r="G8" s="154"/>
      <c r="H8" s="154"/>
      <c r="I8" s="154"/>
      <c r="J8" s="154"/>
      <c r="K8" s="154"/>
      <c r="L8" s="154"/>
      <c r="M8" s="154"/>
      <c r="N8" s="154"/>
      <c r="O8" s="154"/>
      <c r="P8" s="154"/>
      <c r="Q8" s="154"/>
      <c r="R8" s="154"/>
      <c r="S8" s="154"/>
      <c r="T8" s="154"/>
      <c r="U8" s="154"/>
      <c r="V8" s="154"/>
      <c r="W8" s="154"/>
      <c r="X8" s="154"/>
      <c r="Y8" s="154"/>
      <c r="Z8" s="154"/>
    </row>
    <row r="9" spans="1:26" ht="14.25" customHeight="1" x14ac:dyDescent="0.25">
      <c r="A9" s="101" t="s">
        <v>338</v>
      </c>
      <c r="B9" s="101" t="s">
        <v>424</v>
      </c>
      <c r="C9" s="154"/>
      <c r="D9" s="154"/>
      <c r="E9" s="154"/>
      <c r="F9" s="154"/>
      <c r="G9" s="154"/>
      <c r="H9" s="154"/>
      <c r="I9" s="154"/>
      <c r="J9" s="154"/>
      <c r="K9" s="154"/>
      <c r="L9" s="154"/>
      <c r="M9" s="154"/>
      <c r="N9" s="154"/>
      <c r="O9" s="154"/>
      <c r="P9" s="154"/>
      <c r="Q9" s="154"/>
      <c r="R9" s="154"/>
      <c r="S9" s="154"/>
      <c r="T9" s="154"/>
      <c r="U9" s="154"/>
      <c r="V9" s="154"/>
      <c r="W9" s="154"/>
      <c r="X9" s="154"/>
      <c r="Y9" s="154"/>
      <c r="Z9" s="154"/>
    </row>
    <row r="10" spans="1:26" ht="14.25" customHeight="1" x14ac:dyDescent="0.25">
      <c r="A10" s="154"/>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row>
    <row r="11" spans="1:26" ht="14.25" customHeight="1" x14ac:dyDescent="0.25">
      <c r="A11" s="156" t="s">
        <v>359</v>
      </c>
      <c r="B11" s="156" t="s">
        <v>343</v>
      </c>
      <c r="C11" s="156" t="s">
        <v>344</v>
      </c>
      <c r="D11" s="156" t="s">
        <v>345</v>
      </c>
      <c r="E11" s="156" t="s">
        <v>346</v>
      </c>
      <c r="F11" s="156" t="s">
        <v>347</v>
      </c>
      <c r="G11" s="156" t="s">
        <v>348</v>
      </c>
      <c r="H11" s="156" t="s">
        <v>349</v>
      </c>
      <c r="I11" s="156" t="s">
        <v>350</v>
      </c>
      <c r="J11" s="156" t="s">
        <v>351</v>
      </c>
      <c r="K11" s="156" t="s">
        <v>352</v>
      </c>
      <c r="L11" s="154"/>
      <c r="M11" s="154"/>
      <c r="N11" s="154"/>
      <c r="O11" s="154"/>
      <c r="P11" s="154"/>
      <c r="Q11" s="154"/>
      <c r="R11" s="154"/>
      <c r="S11" s="154"/>
      <c r="T11" s="154"/>
      <c r="U11" s="154"/>
      <c r="V11" s="154"/>
      <c r="W11" s="154"/>
      <c r="X11" s="154"/>
      <c r="Y11" s="154"/>
      <c r="Z11" s="154"/>
    </row>
    <row r="12" spans="1:26" ht="14.25" customHeight="1" x14ac:dyDescent="0.25">
      <c r="A12" s="156" t="s">
        <v>353</v>
      </c>
      <c r="B12" s="162">
        <v>7678.9</v>
      </c>
      <c r="C12" s="162">
        <v>9167.2999999999993</v>
      </c>
      <c r="D12" s="162">
        <v>8316.2999999999993</v>
      </c>
      <c r="E12" s="162">
        <v>8162.3</v>
      </c>
      <c r="F12" s="162">
        <v>8216.7000000000007</v>
      </c>
      <c r="G12" s="162">
        <v>8309.2999999999993</v>
      </c>
      <c r="H12" s="162">
        <v>8596.5</v>
      </c>
      <c r="I12" s="162">
        <v>9045.2999999999993</v>
      </c>
      <c r="J12" s="162">
        <v>9353.1</v>
      </c>
      <c r="K12" s="162">
        <v>9309.7999999999993</v>
      </c>
      <c r="L12" s="154"/>
      <c r="M12" s="154"/>
      <c r="N12" s="154"/>
      <c r="O12" s="154"/>
      <c r="P12" s="154"/>
      <c r="Q12" s="154"/>
      <c r="R12" s="154"/>
      <c r="S12" s="154"/>
      <c r="T12" s="154"/>
      <c r="U12" s="154"/>
      <c r="V12" s="154"/>
      <c r="W12" s="154"/>
      <c r="X12" s="154"/>
      <c r="Y12" s="154"/>
      <c r="Z12" s="154"/>
    </row>
    <row r="13" spans="1:26" ht="14.25" customHeight="1" x14ac:dyDescent="0.25">
      <c r="A13" s="154"/>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row>
    <row r="14" spans="1:26" ht="14.25" customHeight="1" x14ac:dyDescent="0.25">
      <c r="A14" s="101" t="s">
        <v>355</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356</v>
      </c>
      <c r="B15" s="101" t="s">
        <v>357</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ht="14.25" customHeight="1" x14ac:dyDescent="0.25">
      <c r="A16" s="154"/>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26" ht="14.25" customHeight="1" x14ac:dyDescent="0.25">
      <c r="A17" s="101" t="s">
        <v>334</v>
      </c>
      <c r="B17" s="101" t="s">
        <v>358</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26" ht="14.25" customHeight="1" x14ac:dyDescent="0.25">
      <c r="A18" s="101" t="s">
        <v>336</v>
      </c>
      <c r="B18" s="101" t="s">
        <v>337</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row>
    <row r="19" spans="1:26" ht="14.25" customHeight="1" x14ac:dyDescent="0.25">
      <c r="A19" s="101" t="s">
        <v>338</v>
      </c>
      <c r="B19" s="101" t="s">
        <v>425</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54"/>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56" t="s">
        <v>359</v>
      </c>
      <c r="B21" s="156" t="s">
        <v>343</v>
      </c>
      <c r="C21" s="156" t="s">
        <v>344</v>
      </c>
      <c r="D21" s="156" t="s">
        <v>345</v>
      </c>
      <c r="E21" s="156" t="s">
        <v>346</v>
      </c>
      <c r="F21" s="156" t="s">
        <v>347</v>
      </c>
      <c r="G21" s="156" t="s">
        <v>348</v>
      </c>
      <c r="H21" s="156" t="s">
        <v>349</v>
      </c>
      <c r="I21" s="156" t="s">
        <v>350</v>
      </c>
      <c r="J21" s="156" t="s">
        <v>351</v>
      </c>
      <c r="K21" s="156" t="s">
        <v>352</v>
      </c>
      <c r="L21" s="154"/>
      <c r="M21" s="154"/>
      <c r="N21" s="154"/>
      <c r="O21" s="154"/>
      <c r="P21" s="154"/>
      <c r="Q21" s="154"/>
      <c r="R21" s="154"/>
      <c r="S21" s="154"/>
      <c r="T21" s="154"/>
      <c r="U21" s="154"/>
      <c r="V21" s="154"/>
      <c r="W21" s="154"/>
      <c r="X21" s="154"/>
      <c r="Y21" s="154"/>
      <c r="Z21" s="154"/>
    </row>
    <row r="22" spans="1:26" ht="14.25" customHeight="1" x14ac:dyDescent="0.25">
      <c r="A22" s="156" t="s">
        <v>353</v>
      </c>
      <c r="B22" s="162">
        <v>-115.8</v>
      </c>
      <c r="C22" s="162">
        <v>-1023.8</v>
      </c>
      <c r="D22" s="162">
        <v>-1718.3</v>
      </c>
      <c r="E22" s="162">
        <v>-1558.1</v>
      </c>
      <c r="F22" s="162">
        <v>-874.4</v>
      </c>
      <c r="G22" s="162">
        <v>-263.89999999999998</v>
      </c>
      <c r="H22" s="162">
        <v>-219.2</v>
      </c>
      <c r="I22" s="162">
        <v>-288.3</v>
      </c>
      <c r="J22" s="162">
        <v>-298</v>
      </c>
      <c r="K22" s="162">
        <v>9.5</v>
      </c>
      <c r="L22" s="154"/>
      <c r="M22" s="154"/>
      <c r="N22" s="154"/>
      <c r="O22" s="154"/>
      <c r="P22" s="154"/>
      <c r="Q22" s="154"/>
      <c r="R22" s="154"/>
      <c r="S22" s="154"/>
      <c r="T22" s="154"/>
      <c r="U22" s="154"/>
      <c r="V22" s="154"/>
      <c r="W22" s="154"/>
      <c r="X22" s="154"/>
      <c r="Y22" s="154"/>
      <c r="Z22" s="154"/>
    </row>
    <row r="23" spans="1:26" ht="14.25" customHeight="1" x14ac:dyDescent="0.2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01" t="s">
        <v>355</v>
      </c>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row>
    <row r="25" spans="1:26" ht="14.25" customHeight="1" x14ac:dyDescent="0.25">
      <c r="A25" s="101" t="s">
        <v>356</v>
      </c>
      <c r="B25" s="101" t="s">
        <v>357</v>
      </c>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row>
    <row r="26" spans="1:26" ht="14.2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row>
    <row r="27" spans="1:26" ht="14.25" customHeight="1" x14ac:dyDescent="0.25">
      <c r="A27" s="101" t="s">
        <v>334</v>
      </c>
      <c r="B27" s="101" t="s">
        <v>358</v>
      </c>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row>
    <row r="28" spans="1:26" ht="14.25" customHeight="1" x14ac:dyDescent="0.25">
      <c r="A28" s="101" t="s">
        <v>336</v>
      </c>
      <c r="B28" s="101" t="s">
        <v>337</v>
      </c>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row>
    <row r="29" spans="1:26" ht="14.25" customHeight="1" x14ac:dyDescent="0.25">
      <c r="A29" s="101" t="s">
        <v>338</v>
      </c>
      <c r="B29" s="101" t="s">
        <v>426</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1:26" ht="14.25" customHeight="1" x14ac:dyDescent="0.25">
      <c r="A30" s="154"/>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row>
    <row r="31" spans="1:26" ht="14.25" customHeight="1" x14ac:dyDescent="0.25">
      <c r="A31" s="156" t="s">
        <v>359</v>
      </c>
      <c r="B31" s="156" t="s">
        <v>343</v>
      </c>
      <c r="C31" s="156" t="s">
        <v>344</v>
      </c>
      <c r="D31" s="156" t="s">
        <v>345</v>
      </c>
      <c r="E31" s="156" t="s">
        <v>346</v>
      </c>
      <c r="F31" s="156" t="s">
        <v>347</v>
      </c>
      <c r="G31" s="156" t="s">
        <v>348</v>
      </c>
      <c r="H31" s="156" t="s">
        <v>349</v>
      </c>
      <c r="I31" s="156" t="s">
        <v>350</v>
      </c>
      <c r="J31" s="156" t="s">
        <v>351</v>
      </c>
      <c r="K31" s="156" t="s">
        <v>352</v>
      </c>
      <c r="L31" s="154"/>
      <c r="M31" s="154"/>
      <c r="N31" s="154"/>
      <c r="O31" s="154"/>
      <c r="P31" s="154"/>
      <c r="Q31" s="154"/>
      <c r="R31" s="154"/>
      <c r="S31" s="154"/>
      <c r="T31" s="154"/>
      <c r="U31" s="154"/>
      <c r="V31" s="154"/>
      <c r="W31" s="154"/>
      <c r="X31" s="154"/>
      <c r="Y31" s="154"/>
      <c r="Z31" s="154"/>
    </row>
    <row r="32" spans="1:26" ht="14.25" customHeight="1" x14ac:dyDescent="0.25">
      <c r="A32" s="156" t="s">
        <v>353</v>
      </c>
      <c r="B32" s="162">
        <v>7563.1</v>
      </c>
      <c r="C32" s="162">
        <v>8143.5</v>
      </c>
      <c r="D32" s="162">
        <v>6598.1</v>
      </c>
      <c r="E32" s="162">
        <v>6604.3</v>
      </c>
      <c r="F32" s="162">
        <v>7342.4</v>
      </c>
      <c r="G32" s="162">
        <v>8045.4</v>
      </c>
      <c r="H32" s="162">
        <v>8377.2999999999993</v>
      </c>
      <c r="I32" s="162">
        <v>8757</v>
      </c>
      <c r="J32" s="162">
        <v>9055.1</v>
      </c>
      <c r="K32" s="162">
        <v>9319.2999999999993</v>
      </c>
      <c r="L32" s="154"/>
      <c r="M32" s="154"/>
      <c r="N32" s="154"/>
      <c r="O32" s="154"/>
      <c r="P32" s="154"/>
      <c r="Q32" s="154"/>
      <c r="R32" s="154"/>
      <c r="S32" s="154"/>
      <c r="T32" s="154"/>
      <c r="U32" s="154"/>
      <c r="V32" s="154"/>
      <c r="W32" s="154"/>
      <c r="X32" s="154"/>
      <c r="Y32" s="154"/>
      <c r="Z32" s="154"/>
    </row>
    <row r="33" spans="1:26" ht="14.25" customHeight="1" x14ac:dyDescent="0.25">
      <c r="A33" s="154"/>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row>
    <row r="34" spans="1:26" ht="14.25" customHeight="1" x14ac:dyDescent="0.25">
      <c r="A34" s="101" t="s">
        <v>355</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row>
    <row r="35" spans="1:26" ht="14.25" customHeight="1" x14ac:dyDescent="0.25">
      <c r="A35" s="101" t="s">
        <v>356</v>
      </c>
      <c r="B35" s="101" t="s">
        <v>357</v>
      </c>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01" t="s">
        <v>334</v>
      </c>
      <c r="B37" s="101" t="s">
        <v>335</v>
      </c>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01" t="s">
        <v>336</v>
      </c>
      <c r="B38" s="101" t="s">
        <v>337</v>
      </c>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01" t="s">
        <v>338</v>
      </c>
      <c r="B39" s="101" t="s">
        <v>424</v>
      </c>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54"/>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56" t="s">
        <v>359</v>
      </c>
      <c r="B41" s="156" t="s">
        <v>343</v>
      </c>
      <c r="C41" s="156" t="s">
        <v>344</v>
      </c>
      <c r="D41" s="156" t="s">
        <v>345</v>
      </c>
      <c r="E41" s="156" t="s">
        <v>346</v>
      </c>
      <c r="F41" s="156" t="s">
        <v>347</v>
      </c>
      <c r="G41" s="156" t="s">
        <v>348</v>
      </c>
      <c r="H41" s="156" t="s">
        <v>349</v>
      </c>
      <c r="I41" s="156" t="s">
        <v>350</v>
      </c>
      <c r="J41" s="156" t="s">
        <v>351</v>
      </c>
      <c r="K41" s="156" t="s">
        <v>352</v>
      </c>
      <c r="L41" s="154"/>
      <c r="M41" s="154"/>
      <c r="N41" s="154"/>
      <c r="O41" s="154"/>
      <c r="P41" s="154"/>
      <c r="Q41" s="154"/>
      <c r="R41" s="154"/>
      <c r="S41" s="154"/>
      <c r="T41" s="154"/>
      <c r="U41" s="154"/>
      <c r="V41" s="154"/>
      <c r="W41" s="154"/>
      <c r="X41" s="154"/>
      <c r="Y41" s="154"/>
      <c r="Z41" s="154"/>
    </row>
    <row r="42" spans="1:26" ht="14.25" customHeight="1" x14ac:dyDescent="0.25">
      <c r="A42" s="156" t="s">
        <v>353</v>
      </c>
      <c r="B42" s="162">
        <v>34</v>
      </c>
      <c r="C42" s="162">
        <v>37.6</v>
      </c>
      <c r="D42" s="162">
        <v>44.2</v>
      </c>
      <c r="E42" s="162">
        <v>45.5</v>
      </c>
      <c r="F42" s="162">
        <v>40.5</v>
      </c>
      <c r="G42" s="162">
        <v>38</v>
      </c>
      <c r="H42" s="162">
        <v>37.700000000000003</v>
      </c>
      <c r="I42" s="162">
        <v>38.200000000000003</v>
      </c>
      <c r="J42" s="162">
        <v>38.4</v>
      </c>
      <c r="K42" s="162">
        <v>37.299999999999997</v>
      </c>
      <c r="L42" s="154"/>
      <c r="M42" s="154"/>
      <c r="N42" s="154"/>
      <c r="O42" s="154"/>
      <c r="P42" s="154"/>
      <c r="Q42" s="154"/>
      <c r="R42" s="154"/>
      <c r="S42" s="154"/>
      <c r="T42" s="154"/>
      <c r="U42" s="154"/>
      <c r="V42" s="154"/>
      <c r="W42" s="154"/>
      <c r="X42" s="154"/>
      <c r="Y42" s="154"/>
      <c r="Z42" s="154"/>
    </row>
    <row r="43" spans="1:26" ht="14.25" customHeight="1" x14ac:dyDescent="0.25">
      <c r="A43" s="154"/>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01" t="s">
        <v>355</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01" t="s">
        <v>356</v>
      </c>
      <c r="B45" s="101" t="s">
        <v>357</v>
      </c>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4"/>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01" t="s">
        <v>334</v>
      </c>
      <c r="B47" s="101" t="s">
        <v>335</v>
      </c>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01" t="s">
        <v>336</v>
      </c>
      <c r="B48" s="101" t="s">
        <v>337</v>
      </c>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01" t="s">
        <v>338</v>
      </c>
      <c r="B49" s="101" t="s">
        <v>425</v>
      </c>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56" t="s">
        <v>359</v>
      </c>
      <c r="B51" s="156" t="s">
        <v>343</v>
      </c>
      <c r="C51" s="156" t="s">
        <v>344</v>
      </c>
      <c r="D51" s="156" t="s">
        <v>345</v>
      </c>
      <c r="E51" s="156" t="s">
        <v>346</v>
      </c>
      <c r="F51" s="156" t="s">
        <v>347</v>
      </c>
      <c r="G51" s="156" t="s">
        <v>348</v>
      </c>
      <c r="H51" s="156" t="s">
        <v>349</v>
      </c>
      <c r="I51" s="156" t="s">
        <v>350</v>
      </c>
      <c r="J51" s="156" t="s">
        <v>351</v>
      </c>
      <c r="K51" s="156" t="s">
        <v>352</v>
      </c>
      <c r="L51" s="154"/>
      <c r="M51" s="154"/>
      <c r="N51" s="154"/>
      <c r="O51" s="154"/>
      <c r="P51" s="154"/>
      <c r="Q51" s="154"/>
      <c r="R51" s="154"/>
      <c r="S51" s="154"/>
      <c r="T51" s="154"/>
      <c r="U51" s="154"/>
      <c r="V51" s="154"/>
      <c r="W51" s="154"/>
      <c r="X51" s="154"/>
      <c r="Y51" s="154"/>
      <c r="Z51" s="154"/>
    </row>
    <row r="52" spans="1:26" ht="14.25" customHeight="1" x14ac:dyDescent="0.25">
      <c r="A52" s="156" t="s">
        <v>353</v>
      </c>
      <c r="B52" s="162">
        <v>-0.5</v>
      </c>
      <c r="C52" s="162">
        <v>-4.2</v>
      </c>
      <c r="D52" s="162">
        <v>-9.1</v>
      </c>
      <c r="E52" s="162">
        <v>-8.6999999999999993</v>
      </c>
      <c r="F52" s="162">
        <v>-4.3</v>
      </c>
      <c r="G52" s="162">
        <v>-1.2</v>
      </c>
      <c r="H52" s="162">
        <v>-1</v>
      </c>
      <c r="I52" s="162">
        <v>-1.2</v>
      </c>
      <c r="J52" s="162">
        <v>-1.2</v>
      </c>
      <c r="K52" s="162">
        <v>0</v>
      </c>
      <c r="L52" s="154"/>
      <c r="M52" s="154"/>
      <c r="N52" s="154"/>
      <c r="O52" s="154"/>
      <c r="P52" s="154"/>
      <c r="Q52" s="154"/>
      <c r="R52" s="154"/>
      <c r="S52" s="154"/>
      <c r="T52" s="154"/>
      <c r="U52" s="154"/>
      <c r="V52" s="154"/>
      <c r="W52" s="154"/>
      <c r="X52" s="154"/>
      <c r="Y52" s="154"/>
      <c r="Z52" s="154"/>
    </row>
    <row r="53" spans="1:26" ht="14.25" customHeight="1" x14ac:dyDescent="0.25">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01" t="s">
        <v>355</v>
      </c>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01" t="s">
        <v>356</v>
      </c>
      <c r="B55" s="101" t="s">
        <v>357</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01" t="s">
        <v>334</v>
      </c>
      <c r="B57" s="101" t="s">
        <v>335</v>
      </c>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01" t="s">
        <v>336</v>
      </c>
      <c r="B58" s="101" t="s">
        <v>337</v>
      </c>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01" t="s">
        <v>338</v>
      </c>
      <c r="B59" s="101" t="s">
        <v>426</v>
      </c>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6" t="s">
        <v>359</v>
      </c>
      <c r="B61" s="156" t="s">
        <v>343</v>
      </c>
      <c r="C61" s="156" t="s">
        <v>344</v>
      </c>
      <c r="D61" s="156" t="s">
        <v>345</v>
      </c>
      <c r="E61" s="156" t="s">
        <v>346</v>
      </c>
      <c r="F61" s="156" t="s">
        <v>347</v>
      </c>
      <c r="G61" s="156" t="s">
        <v>348</v>
      </c>
      <c r="H61" s="156" t="s">
        <v>349</v>
      </c>
      <c r="I61" s="156" t="s">
        <v>350</v>
      </c>
      <c r="J61" s="156" t="s">
        <v>351</v>
      </c>
      <c r="K61" s="156" t="s">
        <v>352</v>
      </c>
      <c r="L61" s="154"/>
      <c r="M61" s="154"/>
      <c r="N61" s="154"/>
      <c r="O61" s="154"/>
      <c r="P61" s="154"/>
      <c r="Q61" s="154"/>
      <c r="R61" s="154"/>
      <c r="S61" s="154"/>
      <c r="T61" s="154"/>
      <c r="U61" s="154"/>
      <c r="V61" s="154"/>
      <c r="W61" s="154"/>
      <c r="X61" s="154"/>
      <c r="Y61" s="154"/>
      <c r="Z61" s="154"/>
    </row>
    <row r="62" spans="1:26" ht="14.25" customHeight="1" x14ac:dyDescent="0.25">
      <c r="A62" s="156" t="s">
        <v>353</v>
      </c>
      <c r="B62" s="162">
        <v>33.5</v>
      </c>
      <c r="C62" s="162">
        <v>33.4</v>
      </c>
      <c r="D62" s="162">
        <v>35</v>
      </c>
      <c r="E62" s="162">
        <v>36.799999999999997</v>
      </c>
      <c r="F62" s="162">
        <v>36.200000000000003</v>
      </c>
      <c r="G62" s="162">
        <v>36.799999999999997</v>
      </c>
      <c r="H62" s="162">
        <v>36.700000000000003</v>
      </c>
      <c r="I62" s="162">
        <v>37</v>
      </c>
      <c r="J62" s="162">
        <v>37.200000000000003</v>
      </c>
      <c r="K62" s="162">
        <v>37.4</v>
      </c>
      <c r="L62" s="154"/>
      <c r="M62" s="154"/>
      <c r="N62" s="154"/>
      <c r="O62" s="154"/>
      <c r="P62" s="154"/>
      <c r="Q62" s="154"/>
      <c r="R62" s="154"/>
      <c r="S62" s="154"/>
      <c r="T62" s="154"/>
      <c r="U62" s="154"/>
      <c r="V62" s="154"/>
      <c r="W62" s="154"/>
      <c r="X62" s="154"/>
      <c r="Y62" s="154"/>
      <c r="Z62" s="154"/>
    </row>
    <row r="63" spans="1:26" ht="14.25" customHeight="1" x14ac:dyDescent="0.2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01" t="s">
        <v>355</v>
      </c>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01" t="s">
        <v>356</v>
      </c>
      <c r="B65" s="101" t="s">
        <v>357</v>
      </c>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5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54"/>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4803149606299213" right="0.74803149606299213" top="0.98425196850393704" bottom="0.98425196850393704" header="0" footer="0"/>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2" width="9.140625" customWidth="1"/>
    <col min="13" max="26" width="8.7109375" customWidth="1"/>
  </cols>
  <sheetData>
    <row r="1" spans="1:26" ht="14.25" customHeight="1" x14ac:dyDescent="0.25">
      <c r="A1" s="101" t="s">
        <v>423</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t="s">
        <v>330</v>
      </c>
      <c r="B3" s="155">
        <v>43236.521863425922</v>
      </c>
      <c r="C3" s="154"/>
      <c r="D3" s="154"/>
      <c r="E3" s="154"/>
      <c r="F3" s="154"/>
      <c r="G3" s="154"/>
      <c r="H3" s="154"/>
      <c r="I3" s="154"/>
      <c r="J3" s="154"/>
      <c r="K3" s="154"/>
      <c r="L3" s="154"/>
      <c r="M3" s="154"/>
      <c r="N3" s="154"/>
      <c r="O3" s="154"/>
      <c r="P3" s="154"/>
      <c r="Q3" s="154"/>
      <c r="R3" s="154"/>
      <c r="S3" s="154"/>
      <c r="T3" s="154"/>
      <c r="U3" s="154"/>
      <c r="V3" s="154"/>
      <c r="W3" s="154"/>
      <c r="X3" s="154"/>
      <c r="Y3" s="154"/>
      <c r="Z3" s="154"/>
    </row>
    <row r="4" spans="1:26" ht="14.25" customHeight="1" x14ac:dyDescent="0.25">
      <c r="A4" s="101" t="s">
        <v>331</v>
      </c>
      <c r="B4" s="155">
        <v>43246.852842708337</v>
      </c>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26" ht="14.25" customHeight="1" x14ac:dyDescent="0.25">
      <c r="A5" s="101" t="s">
        <v>332</v>
      </c>
      <c r="B5" s="101" t="s">
        <v>333</v>
      </c>
      <c r="C5" s="154"/>
      <c r="D5" s="154"/>
      <c r="E5" s="154"/>
      <c r="F5" s="154"/>
      <c r="G5" s="154"/>
      <c r="H5" s="154"/>
      <c r="I5" s="154"/>
      <c r="J5" s="154"/>
      <c r="K5" s="154"/>
      <c r="L5" s="154"/>
      <c r="M5" s="154"/>
      <c r="N5" s="154"/>
      <c r="O5" s="154"/>
      <c r="P5" s="154"/>
      <c r="Q5" s="154"/>
      <c r="R5" s="154"/>
      <c r="S5" s="154"/>
      <c r="T5" s="154"/>
      <c r="U5" s="154"/>
      <c r="V5" s="154"/>
      <c r="W5" s="154"/>
      <c r="X5" s="154"/>
      <c r="Y5" s="154"/>
      <c r="Z5" s="154"/>
    </row>
    <row r="6" spans="1:26" ht="14.25" customHeight="1" x14ac:dyDescent="0.25">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ht="14.25" customHeight="1" x14ac:dyDescent="0.25">
      <c r="A7" s="101" t="s">
        <v>334</v>
      </c>
      <c r="B7" s="101" t="s">
        <v>358</v>
      </c>
      <c r="C7" s="154"/>
      <c r="D7" s="154"/>
      <c r="E7" s="154"/>
      <c r="F7" s="154"/>
      <c r="G7" s="154"/>
      <c r="H7" s="154"/>
      <c r="I7" s="154"/>
      <c r="J7" s="154"/>
      <c r="K7" s="154"/>
      <c r="L7" s="154"/>
      <c r="M7" s="154"/>
      <c r="N7" s="154"/>
      <c r="O7" s="154"/>
      <c r="P7" s="154"/>
      <c r="Q7" s="154"/>
      <c r="R7" s="154"/>
      <c r="S7" s="154"/>
      <c r="T7" s="154"/>
      <c r="U7" s="154"/>
      <c r="V7" s="154"/>
      <c r="W7" s="154"/>
      <c r="X7" s="154"/>
      <c r="Y7" s="154"/>
      <c r="Z7" s="154"/>
    </row>
    <row r="8" spans="1:26" ht="14.25" customHeight="1" x14ac:dyDescent="0.25">
      <c r="A8" s="101" t="s">
        <v>336</v>
      </c>
      <c r="B8" s="101" t="s">
        <v>337</v>
      </c>
      <c r="C8" s="154"/>
      <c r="D8" s="154"/>
      <c r="E8" s="154"/>
      <c r="F8" s="154"/>
      <c r="G8" s="154"/>
      <c r="H8" s="154"/>
      <c r="I8" s="154"/>
      <c r="J8" s="154"/>
      <c r="K8" s="154"/>
      <c r="L8" s="154"/>
      <c r="M8" s="154"/>
      <c r="N8" s="154"/>
      <c r="O8" s="154"/>
      <c r="P8" s="154"/>
      <c r="Q8" s="154"/>
      <c r="R8" s="154"/>
      <c r="S8" s="154"/>
      <c r="T8" s="154"/>
      <c r="U8" s="154"/>
      <c r="V8" s="154"/>
      <c r="W8" s="154"/>
      <c r="X8" s="154"/>
      <c r="Y8" s="154"/>
      <c r="Z8" s="154"/>
    </row>
    <row r="9" spans="1:26" ht="14.25" customHeight="1" x14ac:dyDescent="0.25">
      <c r="A9" s="101" t="s">
        <v>338</v>
      </c>
      <c r="B9" s="101" t="s">
        <v>424</v>
      </c>
      <c r="C9" s="154"/>
      <c r="D9" s="154"/>
      <c r="E9" s="154"/>
      <c r="F9" s="154"/>
      <c r="G9" s="154"/>
      <c r="H9" s="154"/>
      <c r="I9" s="154"/>
      <c r="J9" s="154"/>
      <c r="K9" s="154"/>
      <c r="L9" s="154"/>
      <c r="M9" s="154"/>
      <c r="N9" s="154"/>
      <c r="O9" s="154"/>
      <c r="P9" s="154"/>
      <c r="Q9" s="154"/>
      <c r="R9" s="154"/>
      <c r="S9" s="154"/>
      <c r="T9" s="154"/>
      <c r="U9" s="154"/>
      <c r="V9" s="154"/>
      <c r="W9" s="154"/>
      <c r="X9" s="154"/>
      <c r="Y9" s="154"/>
      <c r="Z9" s="154"/>
    </row>
    <row r="10" spans="1:26" ht="14.25" customHeight="1" x14ac:dyDescent="0.25">
      <c r="A10" s="154"/>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row>
    <row r="11" spans="1:26" ht="14.25" customHeight="1" x14ac:dyDescent="0.25">
      <c r="A11" s="156" t="s">
        <v>359</v>
      </c>
      <c r="B11" s="156" t="s">
        <v>343</v>
      </c>
      <c r="C11" s="156" t="s">
        <v>344</v>
      </c>
      <c r="D11" s="156" t="s">
        <v>345</v>
      </c>
      <c r="E11" s="156" t="s">
        <v>346</v>
      </c>
      <c r="F11" s="156" t="s">
        <v>347</v>
      </c>
      <c r="G11" s="156" t="s">
        <v>348</v>
      </c>
      <c r="H11" s="156" t="s">
        <v>349</v>
      </c>
      <c r="I11" s="156" t="s">
        <v>350</v>
      </c>
      <c r="J11" s="156" t="s">
        <v>351</v>
      </c>
      <c r="K11" s="156" t="s">
        <v>352</v>
      </c>
      <c r="L11" s="156" t="s">
        <v>360</v>
      </c>
      <c r="M11" s="154"/>
      <c r="N11" s="154"/>
      <c r="O11" s="154"/>
      <c r="P11" s="154"/>
      <c r="Q11" s="154"/>
      <c r="R11" s="154"/>
      <c r="S11" s="154"/>
      <c r="T11" s="154"/>
      <c r="U11" s="154"/>
      <c r="V11" s="154"/>
      <c r="W11" s="154"/>
      <c r="X11" s="154"/>
      <c r="Y11" s="154"/>
      <c r="Z11" s="154"/>
    </row>
    <row r="12" spans="1:26" ht="14.25" customHeight="1" x14ac:dyDescent="0.25">
      <c r="A12" s="156" t="s">
        <v>353</v>
      </c>
      <c r="B12" s="162">
        <v>7678.9</v>
      </c>
      <c r="C12" s="162">
        <v>9167.2999999999993</v>
      </c>
      <c r="D12" s="162">
        <v>8316.2999999999993</v>
      </c>
      <c r="E12" s="162">
        <v>8162.3</v>
      </c>
      <c r="F12" s="162">
        <v>8216.7000000000007</v>
      </c>
      <c r="G12" s="162">
        <v>8309.2999999999993</v>
      </c>
      <c r="H12" s="162">
        <v>8596.5</v>
      </c>
      <c r="I12" s="162">
        <v>9000.6</v>
      </c>
      <c r="J12" s="162">
        <v>9295.5</v>
      </c>
      <c r="K12" s="162">
        <v>9256.5</v>
      </c>
      <c r="L12" s="162">
        <v>10214.1</v>
      </c>
      <c r="M12" s="154"/>
      <c r="N12" s="154"/>
      <c r="O12" s="154"/>
      <c r="P12" s="154"/>
      <c r="Q12" s="154"/>
      <c r="R12" s="154"/>
      <c r="S12" s="154"/>
      <c r="T12" s="154"/>
      <c r="U12" s="154"/>
      <c r="V12" s="154"/>
      <c r="W12" s="154"/>
      <c r="X12" s="154"/>
      <c r="Y12" s="154"/>
      <c r="Z12" s="154"/>
    </row>
    <row r="13" spans="1:26" ht="14.25" customHeight="1" x14ac:dyDescent="0.25">
      <c r="A13" s="154"/>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row>
    <row r="14" spans="1:26" ht="14.25" customHeight="1" x14ac:dyDescent="0.25">
      <c r="A14" s="101" t="s">
        <v>355</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356</v>
      </c>
      <c r="B15" s="101" t="s">
        <v>357</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ht="14.25" customHeight="1" x14ac:dyDescent="0.25">
      <c r="A16" s="154"/>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26" ht="14.25" customHeight="1" x14ac:dyDescent="0.25">
      <c r="A17" s="101" t="s">
        <v>334</v>
      </c>
      <c r="B17" s="101" t="s">
        <v>358</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26" ht="14.25" customHeight="1" x14ac:dyDescent="0.25">
      <c r="A18" s="101" t="s">
        <v>336</v>
      </c>
      <c r="B18" s="101" t="s">
        <v>337</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row>
    <row r="19" spans="1:26" ht="14.25" customHeight="1" x14ac:dyDescent="0.25">
      <c r="A19" s="101" t="s">
        <v>338</v>
      </c>
      <c r="B19" s="101" t="s">
        <v>425</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54"/>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56" t="s">
        <v>359</v>
      </c>
      <c r="B21" s="156" t="s">
        <v>343</v>
      </c>
      <c r="C21" s="156" t="s">
        <v>344</v>
      </c>
      <c r="D21" s="156" t="s">
        <v>345</v>
      </c>
      <c r="E21" s="156" t="s">
        <v>346</v>
      </c>
      <c r="F21" s="156" t="s">
        <v>347</v>
      </c>
      <c r="G21" s="156" t="s">
        <v>348</v>
      </c>
      <c r="H21" s="156" t="s">
        <v>349</v>
      </c>
      <c r="I21" s="156" t="s">
        <v>350</v>
      </c>
      <c r="J21" s="156" t="s">
        <v>351</v>
      </c>
      <c r="K21" s="156" t="s">
        <v>352</v>
      </c>
      <c r="L21" s="156" t="s">
        <v>360</v>
      </c>
      <c r="M21" s="154"/>
      <c r="N21" s="154"/>
      <c r="O21" s="154"/>
      <c r="P21" s="154"/>
      <c r="Q21" s="154"/>
      <c r="R21" s="154"/>
      <c r="S21" s="154"/>
      <c r="T21" s="154"/>
      <c r="U21" s="154"/>
      <c r="V21" s="154"/>
      <c r="W21" s="154"/>
      <c r="X21" s="154"/>
      <c r="Y21" s="154"/>
      <c r="Z21" s="154"/>
    </row>
    <row r="22" spans="1:26" ht="14.25" customHeight="1" x14ac:dyDescent="0.25">
      <c r="A22" s="156" t="s">
        <v>353</v>
      </c>
      <c r="B22" s="162">
        <v>-115.8</v>
      </c>
      <c r="C22" s="162">
        <v>-1023.8</v>
      </c>
      <c r="D22" s="162">
        <v>-1718.3</v>
      </c>
      <c r="E22" s="162">
        <v>-1558.1</v>
      </c>
      <c r="F22" s="162">
        <v>-874.4</v>
      </c>
      <c r="G22" s="162">
        <v>-263.89999999999998</v>
      </c>
      <c r="H22" s="162">
        <v>-264.10000000000002</v>
      </c>
      <c r="I22" s="162">
        <v>-351.6</v>
      </c>
      <c r="J22" s="162">
        <v>-330.8</v>
      </c>
      <c r="K22" s="162">
        <v>15.6</v>
      </c>
      <c r="L22" s="162">
        <v>-131.1</v>
      </c>
      <c r="M22" s="154"/>
      <c r="N22" s="154"/>
      <c r="O22" s="154"/>
      <c r="P22" s="154"/>
      <c r="Q22" s="154"/>
      <c r="R22" s="154"/>
      <c r="S22" s="154"/>
      <c r="T22" s="154"/>
      <c r="U22" s="154"/>
      <c r="V22" s="154"/>
      <c r="W22" s="154"/>
      <c r="X22" s="154"/>
      <c r="Y22" s="154"/>
      <c r="Z22" s="154"/>
    </row>
    <row r="23" spans="1:26" ht="14.25" customHeight="1" x14ac:dyDescent="0.2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01" t="s">
        <v>355</v>
      </c>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row>
    <row r="25" spans="1:26" ht="14.25" customHeight="1" x14ac:dyDescent="0.25">
      <c r="A25" s="101" t="s">
        <v>356</v>
      </c>
      <c r="B25" s="101" t="s">
        <v>357</v>
      </c>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row>
    <row r="26" spans="1:26" ht="14.2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row>
    <row r="27" spans="1:26" ht="14.25" customHeight="1" x14ac:dyDescent="0.25">
      <c r="A27" s="101" t="s">
        <v>334</v>
      </c>
      <c r="B27" s="101" t="s">
        <v>358</v>
      </c>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row>
    <row r="28" spans="1:26" ht="14.25" customHeight="1" x14ac:dyDescent="0.25">
      <c r="A28" s="101" t="s">
        <v>336</v>
      </c>
      <c r="B28" s="101" t="s">
        <v>337</v>
      </c>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row>
    <row r="29" spans="1:26" ht="14.25" customHeight="1" x14ac:dyDescent="0.25">
      <c r="A29" s="101" t="s">
        <v>338</v>
      </c>
      <c r="B29" s="101" t="s">
        <v>426</v>
      </c>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1:26" ht="14.25" customHeight="1" x14ac:dyDescent="0.25">
      <c r="A30" s="154"/>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row>
    <row r="31" spans="1:26" ht="14.25" customHeight="1" x14ac:dyDescent="0.25">
      <c r="A31" s="156" t="s">
        <v>359</v>
      </c>
      <c r="B31" s="156" t="s">
        <v>343</v>
      </c>
      <c r="C31" s="156" t="s">
        <v>344</v>
      </c>
      <c r="D31" s="156" t="s">
        <v>345</v>
      </c>
      <c r="E31" s="156" t="s">
        <v>346</v>
      </c>
      <c r="F31" s="156" t="s">
        <v>347</v>
      </c>
      <c r="G31" s="156" t="s">
        <v>348</v>
      </c>
      <c r="H31" s="156" t="s">
        <v>349</v>
      </c>
      <c r="I31" s="156" t="s">
        <v>350</v>
      </c>
      <c r="J31" s="156" t="s">
        <v>351</v>
      </c>
      <c r="K31" s="156" t="s">
        <v>352</v>
      </c>
      <c r="L31" s="156" t="s">
        <v>360</v>
      </c>
      <c r="M31" s="154"/>
      <c r="N31" s="154"/>
      <c r="O31" s="154"/>
      <c r="P31" s="154"/>
      <c r="Q31" s="154"/>
      <c r="R31" s="154"/>
      <c r="S31" s="154"/>
      <c r="T31" s="154"/>
      <c r="U31" s="154"/>
      <c r="V31" s="154"/>
      <c r="W31" s="154"/>
      <c r="X31" s="154"/>
      <c r="Y31" s="154"/>
      <c r="Z31" s="154"/>
    </row>
    <row r="32" spans="1:26" ht="14.25" customHeight="1" x14ac:dyDescent="0.25">
      <c r="A32" s="156" t="s">
        <v>353</v>
      </c>
      <c r="B32" s="162">
        <v>7563.1</v>
      </c>
      <c r="C32" s="162">
        <v>8143.5</v>
      </c>
      <c r="D32" s="162">
        <v>6598.1</v>
      </c>
      <c r="E32" s="162">
        <v>6604.3</v>
      </c>
      <c r="F32" s="162">
        <v>7342.4</v>
      </c>
      <c r="G32" s="162">
        <v>8045.4</v>
      </c>
      <c r="H32" s="162">
        <v>8332.4</v>
      </c>
      <c r="I32" s="162">
        <v>8649</v>
      </c>
      <c r="J32" s="162">
        <v>8964.7000000000007</v>
      </c>
      <c r="K32" s="162">
        <v>9272.1</v>
      </c>
      <c r="L32" s="162">
        <v>10083</v>
      </c>
      <c r="M32" s="154"/>
      <c r="N32" s="154"/>
      <c r="O32" s="154"/>
      <c r="P32" s="154"/>
      <c r="Q32" s="154"/>
      <c r="R32" s="154"/>
      <c r="S32" s="154"/>
      <c r="T32" s="154"/>
      <c r="U32" s="154"/>
      <c r="V32" s="154"/>
      <c r="W32" s="154"/>
      <c r="X32" s="154"/>
      <c r="Y32" s="154"/>
      <c r="Z32" s="154"/>
    </row>
    <row r="33" spans="1:26" ht="14.25" customHeight="1" x14ac:dyDescent="0.25">
      <c r="A33" s="154"/>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row>
    <row r="34" spans="1:26" ht="14.25" customHeight="1" x14ac:dyDescent="0.25">
      <c r="A34" s="101" t="s">
        <v>355</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row>
    <row r="35" spans="1:26" ht="14.25" customHeight="1" x14ac:dyDescent="0.25">
      <c r="A35" s="101" t="s">
        <v>356</v>
      </c>
      <c r="B35" s="101" t="s">
        <v>357</v>
      </c>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01" t="s">
        <v>334</v>
      </c>
      <c r="B37" s="101" t="s">
        <v>335</v>
      </c>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01" t="s">
        <v>336</v>
      </c>
      <c r="B38" s="101" t="s">
        <v>337</v>
      </c>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01" t="s">
        <v>338</v>
      </c>
      <c r="B39" s="101" t="s">
        <v>424</v>
      </c>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54"/>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56" t="s">
        <v>359</v>
      </c>
      <c r="B41" s="156" t="s">
        <v>343</v>
      </c>
      <c r="C41" s="156" t="s">
        <v>344</v>
      </c>
      <c r="D41" s="156" t="s">
        <v>345</v>
      </c>
      <c r="E41" s="156" t="s">
        <v>346</v>
      </c>
      <c r="F41" s="156" t="s">
        <v>347</v>
      </c>
      <c r="G41" s="156" t="s">
        <v>348</v>
      </c>
      <c r="H41" s="156" t="s">
        <v>349</v>
      </c>
      <c r="I41" s="156" t="s">
        <v>350</v>
      </c>
      <c r="J41" s="156" t="s">
        <v>351</v>
      </c>
      <c r="K41" s="156" t="s">
        <v>352</v>
      </c>
      <c r="L41" s="156" t="s">
        <v>360</v>
      </c>
      <c r="M41" s="154"/>
      <c r="N41" s="154"/>
      <c r="O41" s="154"/>
      <c r="P41" s="154"/>
      <c r="Q41" s="154"/>
      <c r="R41" s="154"/>
      <c r="S41" s="154"/>
      <c r="T41" s="154"/>
      <c r="U41" s="154"/>
      <c r="V41" s="154"/>
      <c r="W41" s="154"/>
      <c r="X41" s="154"/>
      <c r="Y41" s="154"/>
      <c r="Z41" s="154"/>
    </row>
    <row r="42" spans="1:26" ht="14.25" customHeight="1" x14ac:dyDescent="0.25">
      <c r="A42" s="156" t="s">
        <v>353</v>
      </c>
      <c r="B42" s="162">
        <v>34</v>
      </c>
      <c r="C42" s="162">
        <v>37.6</v>
      </c>
      <c r="D42" s="162">
        <v>44.2</v>
      </c>
      <c r="E42" s="162">
        <v>45.5</v>
      </c>
      <c r="F42" s="162">
        <v>40.5</v>
      </c>
      <c r="G42" s="162">
        <v>38</v>
      </c>
      <c r="H42" s="162">
        <v>37.700000000000003</v>
      </c>
      <c r="I42" s="162">
        <v>38.1</v>
      </c>
      <c r="J42" s="162">
        <v>38.200000000000003</v>
      </c>
      <c r="K42" s="162">
        <v>37.1</v>
      </c>
      <c r="L42" s="162">
        <v>38</v>
      </c>
      <c r="M42" s="154"/>
      <c r="N42" s="154"/>
      <c r="O42" s="154"/>
      <c r="P42" s="154"/>
      <c r="Q42" s="154"/>
      <c r="R42" s="154"/>
      <c r="S42" s="154"/>
      <c r="T42" s="154"/>
      <c r="U42" s="154"/>
      <c r="V42" s="154"/>
      <c r="W42" s="154"/>
      <c r="X42" s="154"/>
      <c r="Y42" s="154"/>
      <c r="Z42" s="154"/>
    </row>
    <row r="43" spans="1:26" ht="14.25" customHeight="1" x14ac:dyDescent="0.25">
      <c r="A43" s="154"/>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01" t="s">
        <v>355</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01" t="s">
        <v>356</v>
      </c>
      <c r="B45" s="101" t="s">
        <v>357</v>
      </c>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4"/>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01" t="s">
        <v>334</v>
      </c>
      <c r="B47" s="101" t="s">
        <v>335</v>
      </c>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01" t="s">
        <v>336</v>
      </c>
      <c r="B48" s="101" t="s">
        <v>337</v>
      </c>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01" t="s">
        <v>338</v>
      </c>
      <c r="B49" s="101" t="s">
        <v>425</v>
      </c>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56" t="s">
        <v>359</v>
      </c>
      <c r="B51" s="156" t="s">
        <v>343</v>
      </c>
      <c r="C51" s="156" t="s">
        <v>344</v>
      </c>
      <c r="D51" s="156" t="s">
        <v>345</v>
      </c>
      <c r="E51" s="156" t="s">
        <v>346</v>
      </c>
      <c r="F51" s="156" t="s">
        <v>347</v>
      </c>
      <c r="G51" s="156" t="s">
        <v>348</v>
      </c>
      <c r="H51" s="156" t="s">
        <v>349</v>
      </c>
      <c r="I51" s="156" t="s">
        <v>350</v>
      </c>
      <c r="J51" s="156" t="s">
        <v>351</v>
      </c>
      <c r="K51" s="156" t="s">
        <v>352</v>
      </c>
      <c r="L51" s="156" t="s">
        <v>360</v>
      </c>
      <c r="M51" s="154"/>
      <c r="N51" s="154"/>
      <c r="O51" s="154"/>
      <c r="P51" s="154"/>
      <c r="Q51" s="154"/>
      <c r="R51" s="154"/>
      <c r="S51" s="154"/>
      <c r="T51" s="154"/>
      <c r="U51" s="154"/>
      <c r="V51" s="154"/>
      <c r="W51" s="154"/>
      <c r="X51" s="154"/>
      <c r="Y51" s="154"/>
      <c r="Z51" s="154"/>
    </row>
    <row r="52" spans="1:26" ht="14.25" customHeight="1" x14ac:dyDescent="0.25">
      <c r="A52" s="156" t="s">
        <v>353</v>
      </c>
      <c r="B52" s="162">
        <v>-0.5</v>
      </c>
      <c r="C52" s="162">
        <v>-4.2</v>
      </c>
      <c r="D52" s="162">
        <v>-9.1</v>
      </c>
      <c r="E52" s="162">
        <v>-8.6999999999999993</v>
      </c>
      <c r="F52" s="162">
        <v>-4.3</v>
      </c>
      <c r="G52" s="162">
        <v>-1.2</v>
      </c>
      <c r="H52" s="162">
        <v>-1.2</v>
      </c>
      <c r="I52" s="162">
        <v>-1.5</v>
      </c>
      <c r="J52" s="162">
        <v>-1.4</v>
      </c>
      <c r="K52" s="162">
        <v>0.1</v>
      </c>
      <c r="L52" s="162">
        <v>-0.5</v>
      </c>
      <c r="M52" s="154"/>
      <c r="N52" s="154"/>
      <c r="O52" s="154"/>
      <c r="P52" s="154"/>
      <c r="Q52" s="154"/>
      <c r="R52" s="154"/>
      <c r="S52" s="154"/>
      <c r="T52" s="154"/>
      <c r="U52" s="154"/>
      <c r="V52" s="154"/>
      <c r="W52" s="154"/>
      <c r="X52" s="154"/>
      <c r="Y52" s="154"/>
      <c r="Z52" s="154"/>
    </row>
    <row r="53" spans="1:26" ht="14.25" customHeight="1" x14ac:dyDescent="0.25">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01" t="s">
        <v>355</v>
      </c>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01" t="s">
        <v>356</v>
      </c>
      <c r="B55" s="101" t="s">
        <v>357</v>
      </c>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01" t="s">
        <v>334</v>
      </c>
      <c r="B57" s="101" t="s">
        <v>335</v>
      </c>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01" t="s">
        <v>336</v>
      </c>
      <c r="B58" s="101" t="s">
        <v>337</v>
      </c>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01" t="s">
        <v>338</v>
      </c>
      <c r="B59" s="101" t="s">
        <v>426</v>
      </c>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6" t="s">
        <v>359</v>
      </c>
      <c r="B61" s="156" t="s">
        <v>343</v>
      </c>
      <c r="C61" s="156" t="s">
        <v>344</v>
      </c>
      <c r="D61" s="156" t="s">
        <v>345</v>
      </c>
      <c r="E61" s="156" t="s">
        <v>346</v>
      </c>
      <c r="F61" s="156" t="s">
        <v>347</v>
      </c>
      <c r="G61" s="156" t="s">
        <v>348</v>
      </c>
      <c r="H61" s="156" t="s">
        <v>349</v>
      </c>
      <c r="I61" s="156" t="s">
        <v>350</v>
      </c>
      <c r="J61" s="156" t="s">
        <v>351</v>
      </c>
      <c r="K61" s="156" t="s">
        <v>352</v>
      </c>
      <c r="L61" s="156" t="s">
        <v>360</v>
      </c>
      <c r="M61" s="154"/>
      <c r="N61" s="154"/>
      <c r="O61" s="154"/>
      <c r="P61" s="154"/>
      <c r="Q61" s="154"/>
      <c r="R61" s="154"/>
      <c r="S61" s="154"/>
      <c r="T61" s="154"/>
      <c r="U61" s="154"/>
      <c r="V61" s="154"/>
      <c r="W61" s="154"/>
      <c r="X61" s="154"/>
      <c r="Y61" s="154"/>
      <c r="Z61" s="154"/>
    </row>
    <row r="62" spans="1:26" ht="14.25" customHeight="1" x14ac:dyDescent="0.25">
      <c r="A62" s="156" t="s">
        <v>353</v>
      </c>
      <c r="B62" s="162">
        <v>33.5</v>
      </c>
      <c r="C62" s="162">
        <v>33.4</v>
      </c>
      <c r="D62" s="162">
        <v>35</v>
      </c>
      <c r="E62" s="162">
        <v>36.799999999999997</v>
      </c>
      <c r="F62" s="162">
        <v>36.200000000000003</v>
      </c>
      <c r="G62" s="162">
        <v>36.799999999999997</v>
      </c>
      <c r="H62" s="162">
        <v>36.6</v>
      </c>
      <c r="I62" s="162">
        <v>36.6</v>
      </c>
      <c r="J62" s="162">
        <v>36.9</v>
      </c>
      <c r="K62" s="162">
        <v>37.200000000000003</v>
      </c>
      <c r="L62" s="162">
        <v>37.5</v>
      </c>
      <c r="M62" s="154"/>
      <c r="N62" s="154"/>
      <c r="O62" s="154"/>
      <c r="P62" s="154"/>
      <c r="Q62" s="154"/>
      <c r="R62" s="154"/>
      <c r="S62" s="154"/>
      <c r="T62" s="154"/>
      <c r="U62" s="154"/>
      <c r="V62" s="154"/>
      <c r="W62" s="154"/>
      <c r="X62" s="154"/>
      <c r="Y62" s="154"/>
      <c r="Z62" s="154"/>
    </row>
    <row r="63" spans="1:26" ht="14.25" customHeight="1" x14ac:dyDescent="0.2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01" t="s">
        <v>355</v>
      </c>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01" t="s">
        <v>356</v>
      </c>
      <c r="B65" s="101" t="s">
        <v>357</v>
      </c>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5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54"/>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4803149606299213" right="0.74803149606299213" top="0.98425196850393704" bottom="0.98425196850393704" header="0" footer="0"/>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x14ac:dyDescent="0.25"/>
  <cols>
    <col min="1" max="1" width="28.42578125" customWidth="1"/>
    <col min="2" max="2" width="18.28515625" customWidth="1"/>
    <col min="3" max="3" width="14.140625" customWidth="1"/>
    <col min="4" max="4" width="18.42578125" customWidth="1"/>
    <col min="5" max="5" width="14.140625" customWidth="1"/>
    <col min="6" max="6" width="18.42578125" customWidth="1"/>
    <col min="7" max="7" width="14.140625" customWidth="1"/>
    <col min="8" max="8" width="18.42578125" customWidth="1"/>
    <col min="9" max="9" width="14.140625" customWidth="1"/>
    <col min="10" max="10" width="18.42578125" customWidth="1"/>
    <col min="11" max="11" width="14.140625" customWidth="1"/>
    <col min="12" max="26" width="8.7109375" customWidth="1"/>
  </cols>
  <sheetData>
    <row r="1" spans="1:26" x14ac:dyDescent="0.25">
      <c r="A1" s="201" t="s">
        <v>427</v>
      </c>
      <c r="B1" s="59"/>
      <c r="C1" s="59"/>
      <c r="D1" s="59"/>
      <c r="E1" s="59"/>
      <c r="F1" s="59"/>
      <c r="G1" s="59"/>
      <c r="H1" s="59"/>
      <c r="I1" s="59"/>
      <c r="J1" s="59"/>
      <c r="K1" s="59"/>
      <c r="L1" s="59"/>
      <c r="M1" s="59"/>
      <c r="N1" s="59"/>
      <c r="O1" s="59"/>
      <c r="P1" s="59"/>
      <c r="Q1" s="59"/>
      <c r="R1" s="59"/>
      <c r="S1" s="59"/>
      <c r="T1" s="59"/>
      <c r="U1" s="59"/>
      <c r="V1" s="59"/>
      <c r="W1" s="59"/>
      <c r="X1" s="59"/>
      <c r="Y1" s="59"/>
      <c r="Z1" s="59"/>
    </row>
    <row r="2" spans="1:26" x14ac:dyDescent="0.25">
      <c r="A2" s="202"/>
      <c r="B2" s="258" t="s">
        <v>428</v>
      </c>
      <c r="C2" s="259"/>
      <c r="D2" s="258" t="s">
        <v>429</v>
      </c>
      <c r="E2" s="259"/>
      <c r="F2" s="258" t="s">
        <v>430</v>
      </c>
      <c r="G2" s="259"/>
      <c r="H2" s="258" t="s">
        <v>431</v>
      </c>
      <c r="I2" s="259"/>
      <c r="J2" s="260" t="s">
        <v>432</v>
      </c>
      <c r="K2" s="259"/>
      <c r="L2" s="59"/>
      <c r="M2" s="59"/>
      <c r="N2" s="59"/>
      <c r="O2" s="59"/>
      <c r="P2" s="59"/>
      <c r="Q2" s="59"/>
      <c r="R2" s="59"/>
      <c r="S2" s="59"/>
      <c r="T2" s="59"/>
      <c r="U2" s="59"/>
      <c r="V2" s="59"/>
      <c r="W2" s="59"/>
      <c r="X2" s="59"/>
      <c r="Y2" s="59"/>
      <c r="Z2" s="59"/>
    </row>
    <row r="3" spans="1:26" x14ac:dyDescent="0.25">
      <c r="A3" s="203" t="s">
        <v>433</v>
      </c>
      <c r="B3" s="203" t="s">
        <v>434</v>
      </c>
      <c r="C3" s="203" t="s">
        <v>435</v>
      </c>
      <c r="D3" s="203" t="s">
        <v>434</v>
      </c>
      <c r="E3" s="203" t="s">
        <v>435</v>
      </c>
      <c r="F3" s="203" t="s">
        <v>434</v>
      </c>
      <c r="G3" s="203" t="s">
        <v>435</v>
      </c>
      <c r="H3" s="203" t="s">
        <v>434</v>
      </c>
      <c r="I3" s="203" t="s">
        <v>435</v>
      </c>
      <c r="J3" s="203" t="s">
        <v>434</v>
      </c>
      <c r="K3" s="203" t="s">
        <v>435</v>
      </c>
      <c r="L3" s="59"/>
      <c r="M3" s="59"/>
      <c r="N3" s="59"/>
      <c r="O3" s="59"/>
      <c r="P3" s="59"/>
      <c r="Q3" s="59"/>
      <c r="R3" s="59"/>
      <c r="S3" s="59"/>
      <c r="T3" s="59"/>
      <c r="U3" s="59"/>
      <c r="V3" s="59"/>
      <c r="W3" s="59"/>
      <c r="X3" s="59"/>
      <c r="Y3" s="59"/>
      <c r="Z3" s="59"/>
    </row>
    <row r="4" spans="1:26" x14ac:dyDescent="0.25">
      <c r="A4" s="204" t="s">
        <v>436</v>
      </c>
      <c r="B4" s="205">
        <v>2</v>
      </c>
      <c r="C4" s="205">
        <v>54948</v>
      </c>
      <c r="D4" s="205">
        <v>3</v>
      </c>
      <c r="E4" s="205">
        <v>88420</v>
      </c>
      <c r="F4" s="205">
        <v>5</v>
      </c>
      <c r="G4" s="205">
        <v>169578</v>
      </c>
      <c r="H4" s="205">
        <v>3</v>
      </c>
      <c r="I4" s="205">
        <v>143208</v>
      </c>
      <c r="J4" s="205">
        <f t="shared" ref="J4:K4" si="0">SUM(B4,D4,F4,H4)</f>
        <v>13</v>
      </c>
      <c r="K4" s="205">
        <f t="shared" si="0"/>
        <v>456154</v>
      </c>
      <c r="L4" s="59"/>
      <c r="M4" s="59"/>
      <c r="N4" s="59"/>
      <c r="O4" s="59"/>
      <c r="P4" s="59"/>
      <c r="Q4" s="59"/>
      <c r="R4" s="59"/>
      <c r="S4" s="59"/>
      <c r="T4" s="59"/>
      <c r="U4" s="59"/>
      <c r="V4" s="59"/>
      <c r="W4" s="59"/>
      <c r="X4" s="59"/>
      <c r="Y4" s="59"/>
      <c r="Z4" s="59"/>
    </row>
    <row r="5" spans="1:26" x14ac:dyDescent="0.25">
      <c r="A5" s="204" t="s">
        <v>437</v>
      </c>
      <c r="B5" s="205">
        <v>2</v>
      </c>
      <c r="C5" s="205">
        <v>14215</v>
      </c>
      <c r="D5" s="205">
        <v>4</v>
      </c>
      <c r="E5" s="205">
        <v>129406</v>
      </c>
      <c r="F5" s="205">
        <v>5</v>
      </c>
      <c r="G5" s="205">
        <v>261650</v>
      </c>
      <c r="H5" s="205">
        <v>10</v>
      </c>
      <c r="I5" s="205">
        <v>340381</v>
      </c>
      <c r="J5" s="205">
        <f t="shared" ref="J5:K5" si="1">SUM(B5,D5,F5,H5)</f>
        <v>21</v>
      </c>
      <c r="K5" s="205">
        <f t="shared" si="1"/>
        <v>745652</v>
      </c>
      <c r="L5" s="59"/>
      <c r="M5" s="59"/>
      <c r="N5" s="59"/>
      <c r="O5" s="59"/>
      <c r="P5" s="59"/>
      <c r="Q5" s="59"/>
      <c r="R5" s="59"/>
      <c r="S5" s="59"/>
      <c r="T5" s="59"/>
      <c r="U5" s="59"/>
      <c r="V5" s="59"/>
      <c r="W5" s="59"/>
      <c r="X5" s="59"/>
      <c r="Y5" s="59"/>
      <c r="Z5" s="59"/>
    </row>
    <row r="6" spans="1:26" x14ac:dyDescent="0.25">
      <c r="A6" s="204" t="s">
        <v>438</v>
      </c>
      <c r="B6" s="205">
        <v>0</v>
      </c>
      <c r="C6" s="205">
        <v>0</v>
      </c>
      <c r="D6" s="205">
        <v>0</v>
      </c>
      <c r="E6" s="205">
        <v>0</v>
      </c>
      <c r="F6" s="205">
        <v>1</v>
      </c>
      <c r="G6" s="205">
        <v>16922</v>
      </c>
      <c r="H6" s="205">
        <v>3</v>
      </c>
      <c r="I6" s="205">
        <v>49130</v>
      </c>
      <c r="J6" s="205">
        <f t="shared" ref="J6:K6" si="2">SUM(B6,D6,F6,H6)</f>
        <v>4</v>
      </c>
      <c r="K6" s="205">
        <f t="shared" si="2"/>
        <v>66052</v>
      </c>
      <c r="L6" s="59"/>
      <c r="M6" s="59"/>
      <c r="N6" s="59"/>
      <c r="O6" s="59"/>
      <c r="P6" s="59"/>
      <c r="Q6" s="59"/>
      <c r="R6" s="59"/>
      <c r="S6" s="59"/>
      <c r="T6" s="59"/>
      <c r="U6" s="59"/>
      <c r="V6" s="59"/>
      <c r="W6" s="59"/>
      <c r="X6" s="59"/>
      <c r="Y6" s="59"/>
      <c r="Z6" s="59"/>
    </row>
    <row r="7" spans="1:26" x14ac:dyDescent="0.25">
      <c r="A7" s="204" t="s">
        <v>439</v>
      </c>
      <c r="B7" s="205">
        <v>14</v>
      </c>
      <c r="C7" s="205">
        <v>1765647</v>
      </c>
      <c r="D7" s="205">
        <v>13</v>
      </c>
      <c r="E7" s="205">
        <v>387951</v>
      </c>
      <c r="F7" s="205">
        <v>12</v>
      </c>
      <c r="G7" s="205">
        <v>23965</v>
      </c>
      <c r="H7" s="205">
        <v>9</v>
      </c>
      <c r="I7" s="205">
        <v>8484</v>
      </c>
      <c r="J7" s="205">
        <f t="shared" ref="J7:K7" si="3">SUM(B7,D7,F7,H7)</f>
        <v>48</v>
      </c>
      <c r="K7" s="205">
        <f t="shared" si="3"/>
        <v>2186047</v>
      </c>
      <c r="L7" s="59"/>
      <c r="M7" s="59"/>
      <c r="N7" s="59"/>
      <c r="O7" s="59"/>
      <c r="P7" s="59"/>
      <c r="Q7" s="59"/>
      <c r="R7" s="59"/>
      <c r="S7" s="59"/>
      <c r="T7" s="59"/>
      <c r="U7" s="59"/>
      <c r="V7" s="59"/>
      <c r="W7" s="59"/>
      <c r="X7" s="59"/>
      <c r="Y7" s="59"/>
      <c r="Z7" s="59"/>
    </row>
    <row r="8" spans="1:26" x14ac:dyDescent="0.25">
      <c r="A8" s="204" t="s">
        <v>440</v>
      </c>
      <c r="B8" s="205">
        <v>1</v>
      </c>
      <c r="C8" s="205">
        <v>39954</v>
      </c>
      <c r="D8" s="205">
        <v>3</v>
      </c>
      <c r="E8" s="205">
        <v>53211</v>
      </c>
      <c r="F8" s="205">
        <v>1</v>
      </c>
      <c r="G8" s="205">
        <v>14098</v>
      </c>
      <c r="H8" s="205">
        <v>1</v>
      </c>
      <c r="I8" s="205">
        <v>1245624</v>
      </c>
      <c r="J8" s="205">
        <f t="shared" ref="J8:K8" si="4">SUM(B8,D8,F8,H8)</f>
        <v>6</v>
      </c>
      <c r="K8" s="205">
        <f t="shared" si="4"/>
        <v>1352887</v>
      </c>
      <c r="L8" s="59"/>
      <c r="M8" s="59"/>
      <c r="N8" s="59"/>
      <c r="O8" s="59"/>
      <c r="P8" s="59"/>
      <c r="Q8" s="59"/>
      <c r="R8" s="59"/>
      <c r="S8" s="59"/>
      <c r="T8" s="59"/>
      <c r="U8" s="59"/>
      <c r="V8" s="59"/>
      <c r="W8" s="59"/>
      <c r="X8" s="59"/>
      <c r="Y8" s="59"/>
      <c r="Z8" s="59"/>
    </row>
    <row r="9" spans="1:26" x14ac:dyDescent="0.25">
      <c r="A9" s="204" t="s">
        <v>441</v>
      </c>
      <c r="B9" s="205">
        <v>0</v>
      </c>
      <c r="C9" s="205">
        <v>0</v>
      </c>
      <c r="D9" s="205">
        <v>4</v>
      </c>
      <c r="E9" s="205">
        <v>977270</v>
      </c>
      <c r="F9" s="205">
        <v>0</v>
      </c>
      <c r="G9" s="205">
        <v>0</v>
      </c>
      <c r="H9" s="205">
        <v>2</v>
      </c>
      <c r="I9" s="205">
        <v>356114</v>
      </c>
      <c r="J9" s="205">
        <f t="shared" ref="J9:K9" si="5">SUM(B9,D9,F9,H9)</f>
        <v>6</v>
      </c>
      <c r="K9" s="205">
        <f t="shared" si="5"/>
        <v>1333384</v>
      </c>
      <c r="L9" s="59"/>
      <c r="M9" s="59"/>
      <c r="N9" s="59"/>
      <c r="O9" s="59"/>
      <c r="P9" s="59"/>
      <c r="Q9" s="59"/>
      <c r="R9" s="59"/>
      <c r="S9" s="59"/>
      <c r="T9" s="59"/>
      <c r="U9" s="59"/>
      <c r="V9" s="59"/>
      <c r="W9" s="59"/>
      <c r="X9" s="59"/>
      <c r="Y9" s="59"/>
      <c r="Z9" s="59"/>
    </row>
    <row r="10" spans="1:26" x14ac:dyDescent="0.25">
      <c r="A10" s="204" t="s">
        <v>442</v>
      </c>
      <c r="B10" s="205">
        <v>0</v>
      </c>
      <c r="C10" s="205">
        <v>0</v>
      </c>
      <c r="D10" s="205">
        <v>2</v>
      </c>
      <c r="E10" s="205">
        <v>830766</v>
      </c>
      <c r="F10" s="205">
        <v>4</v>
      </c>
      <c r="G10" s="205">
        <v>1384344</v>
      </c>
      <c r="H10" s="205">
        <v>0</v>
      </c>
      <c r="I10" s="205">
        <v>0</v>
      </c>
      <c r="J10" s="205">
        <f t="shared" ref="J10:K10" si="6">SUM(B10,D10,F10,H10)</f>
        <v>6</v>
      </c>
      <c r="K10" s="205">
        <f t="shared" si="6"/>
        <v>2215110</v>
      </c>
      <c r="L10" s="59"/>
      <c r="M10" s="59"/>
      <c r="N10" s="59"/>
      <c r="O10" s="59"/>
      <c r="P10" s="59"/>
      <c r="Q10" s="59"/>
      <c r="R10" s="59"/>
      <c r="S10" s="59"/>
      <c r="T10" s="59"/>
      <c r="U10" s="59"/>
      <c r="V10" s="59"/>
      <c r="W10" s="59"/>
      <c r="X10" s="59"/>
      <c r="Y10" s="59"/>
      <c r="Z10" s="59"/>
    </row>
    <row r="11" spans="1:26" x14ac:dyDescent="0.25">
      <c r="A11" s="204" t="s">
        <v>443</v>
      </c>
      <c r="B11" s="205">
        <v>1</v>
      </c>
      <c r="C11" s="205">
        <v>11089</v>
      </c>
      <c r="D11" s="205">
        <v>1</v>
      </c>
      <c r="E11" s="205">
        <v>79032</v>
      </c>
      <c r="F11" s="205">
        <v>1</v>
      </c>
      <c r="G11" s="205">
        <v>11089</v>
      </c>
      <c r="H11" s="205">
        <v>0</v>
      </c>
      <c r="I11" s="205">
        <v>0</v>
      </c>
      <c r="J11" s="205">
        <f t="shared" ref="J11:K11" si="7">SUM(B11,D11,F11,H11)</f>
        <v>3</v>
      </c>
      <c r="K11" s="205">
        <f t="shared" si="7"/>
        <v>101210</v>
      </c>
      <c r="L11" s="59"/>
      <c r="M11" s="59"/>
      <c r="N11" s="59"/>
      <c r="O11" s="59"/>
      <c r="P11" s="59"/>
      <c r="Q11" s="59"/>
      <c r="R11" s="59"/>
      <c r="S11" s="59"/>
      <c r="T11" s="59"/>
      <c r="U11" s="59"/>
      <c r="V11" s="59"/>
      <c r="W11" s="59"/>
      <c r="X11" s="59"/>
      <c r="Y11" s="59"/>
      <c r="Z11" s="59"/>
    </row>
    <row r="12" spans="1:26" x14ac:dyDescent="0.25">
      <c r="A12" s="204" t="s">
        <v>444</v>
      </c>
      <c r="B12" s="205">
        <v>2</v>
      </c>
      <c r="C12" s="205">
        <v>98905</v>
      </c>
      <c r="D12" s="205">
        <v>4</v>
      </c>
      <c r="E12" s="205">
        <v>897573</v>
      </c>
      <c r="F12" s="205">
        <v>4</v>
      </c>
      <c r="G12" s="205">
        <v>699337</v>
      </c>
      <c r="H12" s="205">
        <v>8</v>
      </c>
      <c r="I12" s="205">
        <v>21786410</v>
      </c>
      <c r="J12" s="205">
        <f t="shared" ref="J12:K12" si="8">SUM(B12,D12,F12,H12)</f>
        <v>18</v>
      </c>
      <c r="K12" s="205">
        <f t="shared" si="8"/>
        <v>23482225</v>
      </c>
      <c r="L12" s="59"/>
      <c r="M12" s="59"/>
      <c r="N12" s="59"/>
      <c r="O12" s="59"/>
      <c r="P12" s="59"/>
      <c r="Q12" s="59"/>
      <c r="R12" s="59"/>
      <c r="S12" s="59"/>
      <c r="T12" s="59"/>
      <c r="U12" s="59"/>
      <c r="V12" s="59"/>
      <c r="W12" s="59"/>
      <c r="X12" s="59"/>
      <c r="Y12" s="59"/>
      <c r="Z12" s="59"/>
    </row>
    <row r="13" spans="1:26" x14ac:dyDescent="0.25">
      <c r="A13" s="204" t="s">
        <v>445</v>
      </c>
      <c r="B13" s="205">
        <v>0</v>
      </c>
      <c r="C13" s="205">
        <v>0</v>
      </c>
      <c r="D13" s="205">
        <v>3</v>
      </c>
      <c r="E13" s="205">
        <v>485057</v>
      </c>
      <c r="F13" s="205">
        <v>3</v>
      </c>
      <c r="G13" s="205">
        <v>73928</v>
      </c>
      <c r="H13" s="205">
        <v>4</v>
      </c>
      <c r="I13" s="205">
        <v>628928</v>
      </c>
      <c r="J13" s="205">
        <f t="shared" ref="J13:K13" si="9">SUM(B13,D13,F13,H13)</f>
        <v>10</v>
      </c>
      <c r="K13" s="205">
        <f t="shared" si="9"/>
        <v>1187913</v>
      </c>
      <c r="L13" s="59"/>
      <c r="M13" s="59"/>
      <c r="N13" s="59"/>
      <c r="O13" s="59"/>
      <c r="P13" s="59"/>
      <c r="Q13" s="59"/>
      <c r="R13" s="59"/>
      <c r="S13" s="59"/>
      <c r="T13" s="59"/>
      <c r="U13" s="59"/>
      <c r="V13" s="59"/>
      <c r="W13" s="59"/>
      <c r="X13" s="59"/>
      <c r="Y13" s="59"/>
      <c r="Z13" s="59"/>
    </row>
    <row r="14" spans="1:26" x14ac:dyDescent="0.25">
      <c r="A14" s="204" t="s">
        <v>446</v>
      </c>
      <c r="B14" s="205">
        <v>1</v>
      </c>
      <c r="C14" s="205">
        <v>13320</v>
      </c>
      <c r="D14" s="205">
        <v>4</v>
      </c>
      <c r="E14" s="205">
        <v>240710</v>
      </c>
      <c r="F14" s="205">
        <v>6</v>
      </c>
      <c r="G14" s="205">
        <v>787326</v>
      </c>
      <c r="H14" s="205">
        <v>11</v>
      </c>
      <c r="I14" s="205">
        <v>4006130</v>
      </c>
      <c r="J14" s="205">
        <f t="shared" ref="J14:K14" si="10">SUM(B14,D14,F14,H14)</f>
        <v>22</v>
      </c>
      <c r="K14" s="205">
        <f t="shared" si="10"/>
        <v>5047486</v>
      </c>
      <c r="L14" s="59"/>
      <c r="M14" s="59"/>
      <c r="N14" s="59"/>
      <c r="O14" s="59"/>
      <c r="P14" s="59"/>
      <c r="Q14" s="59"/>
      <c r="R14" s="59"/>
      <c r="S14" s="59"/>
      <c r="T14" s="59"/>
      <c r="U14" s="59"/>
      <c r="V14" s="59"/>
      <c r="W14" s="59"/>
      <c r="X14" s="59"/>
      <c r="Y14" s="59"/>
      <c r="Z14" s="59"/>
    </row>
    <row r="15" spans="1:26" x14ac:dyDescent="0.25">
      <c r="A15" s="204" t="s">
        <v>447</v>
      </c>
      <c r="B15" s="205">
        <v>1</v>
      </c>
      <c r="C15" s="205">
        <v>16075</v>
      </c>
      <c r="D15" s="205">
        <v>1</v>
      </c>
      <c r="E15" s="205">
        <v>1888234</v>
      </c>
      <c r="F15" s="205">
        <v>2</v>
      </c>
      <c r="G15" s="205">
        <v>5869966</v>
      </c>
      <c r="H15" s="205">
        <v>5</v>
      </c>
      <c r="I15" s="205">
        <v>555215</v>
      </c>
      <c r="J15" s="205">
        <f t="shared" ref="J15:K15" si="11">SUM(B15,D15,F15,H15)</f>
        <v>9</v>
      </c>
      <c r="K15" s="205">
        <f t="shared" si="11"/>
        <v>8329490</v>
      </c>
      <c r="L15" s="59"/>
      <c r="M15" s="59"/>
      <c r="N15" s="59"/>
      <c r="O15" s="59"/>
      <c r="P15" s="59"/>
      <c r="Q15" s="59"/>
      <c r="R15" s="59"/>
      <c r="S15" s="59"/>
      <c r="T15" s="59"/>
      <c r="U15" s="59"/>
      <c r="V15" s="59"/>
      <c r="W15" s="59"/>
      <c r="X15" s="59"/>
      <c r="Y15" s="59"/>
      <c r="Z15" s="59"/>
    </row>
    <row r="16" spans="1:26" x14ac:dyDescent="0.25">
      <c r="A16" s="204" t="s">
        <v>448</v>
      </c>
      <c r="B16" s="205">
        <v>4</v>
      </c>
      <c r="C16" s="205">
        <v>1853787</v>
      </c>
      <c r="D16" s="205">
        <v>2</v>
      </c>
      <c r="E16" s="205">
        <v>268403</v>
      </c>
      <c r="F16" s="205">
        <v>3</v>
      </c>
      <c r="G16" s="205">
        <v>703412</v>
      </c>
      <c r="H16" s="205">
        <v>6</v>
      </c>
      <c r="I16" s="205">
        <v>16343515</v>
      </c>
      <c r="J16" s="205">
        <f t="shared" ref="J16:K16" si="12">SUM(B16,D16,F16,H16)</f>
        <v>15</v>
      </c>
      <c r="K16" s="205">
        <f t="shared" si="12"/>
        <v>19169117</v>
      </c>
      <c r="L16" s="59"/>
      <c r="M16" s="59"/>
      <c r="N16" s="59"/>
      <c r="O16" s="59"/>
      <c r="P16" s="59"/>
      <c r="Q16" s="59"/>
      <c r="R16" s="59"/>
      <c r="S16" s="59"/>
      <c r="T16" s="59"/>
      <c r="U16" s="59"/>
      <c r="V16" s="59"/>
      <c r="W16" s="59"/>
      <c r="X16" s="59"/>
      <c r="Y16" s="59"/>
      <c r="Z16" s="59"/>
    </row>
    <row r="17" spans="1:26" x14ac:dyDescent="0.25">
      <c r="A17" s="204" t="s">
        <v>449</v>
      </c>
      <c r="B17" s="205">
        <v>1</v>
      </c>
      <c r="C17" s="205">
        <v>310970</v>
      </c>
      <c r="D17" s="205">
        <v>1</v>
      </c>
      <c r="E17" s="205">
        <v>28000</v>
      </c>
      <c r="F17" s="205">
        <v>2</v>
      </c>
      <c r="G17" s="205">
        <v>64549</v>
      </c>
      <c r="H17" s="205">
        <v>0</v>
      </c>
      <c r="I17" s="205">
        <v>0</v>
      </c>
      <c r="J17" s="205">
        <f t="shared" ref="J17:K17" si="13">SUM(B17,D17,F17,H17)</f>
        <v>4</v>
      </c>
      <c r="K17" s="205">
        <f t="shared" si="13"/>
        <v>403519</v>
      </c>
      <c r="L17" s="59"/>
      <c r="M17" s="59"/>
      <c r="N17" s="59"/>
      <c r="O17" s="59"/>
      <c r="P17" s="59"/>
      <c r="Q17" s="59"/>
      <c r="R17" s="59"/>
      <c r="S17" s="59"/>
      <c r="T17" s="59"/>
      <c r="U17" s="59"/>
      <c r="V17" s="59"/>
      <c r="W17" s="59"/>
      <c r="X17" s="59"/>
      <c r="Y17" s="59"/>
      <c r="Z17" s="59"/>
    </row>
    <row r="18" spans="1:26" x14ac:dyDescent="0.25">
      <c r="A18" s="204" t="s">
        <v>450</v>
      </c>
      <c r="B18" s="205">
        <v>0</v>
      </c>
      <c r="C18" s="205">
        <v>0</v>
      </c>
      <c r="D18" s="205">
        <v>0</v>
      </c>
      <c r="E18" s="205">
        <v>0</v>
      </c>
      <c r="F18" s="205">
        <v>1</v>
      </c>
      <c r="G18" s="205">
        <v>39881</v>
      </c>
      <c r="H18" s="205">
        <v>0</v>
      </c>
      <c r="I18" s="205">
        <v>0</v>
      </c>
      <c r="J18" s="205">
        <f t="shared" ref="J18:K18" si="14">SUM(B18,D18,F18,H18)</f>
        <v>1</v>
      </c>
      <c r="K18" s="205">
        <f t="shared" si="14"/>
        <v>39881</v>
      </c>
      <c r="L18" s="59"/>
      <c r="M18" s="59"/>
      <c r="N18" s="59"/>
      <c r="O18" s="59"/>
      <c r="P18" s="59"/>
      <c r="Q18" s="59"/>
      <c r="R18" s="59"/>
      <c r="S18" s="59"/>
      <c r="T18" s="59"/>
      <c r="U18" s="59"/>
      <c r="V18" s="59"/>
      <c r="W18" s="59"/>
      <c r="X18" s="59"/>
      <c r="Y18" s="59"/>
      <c r="Z18" s="59"/>
    </row>
    <row r="19" spans="1:26" x14ac:dyDescent="0.25">
      <c r="A19" s="204" t="s">
        <v>451</v>
      </c>
      <c r="B19" s="205">
        <v>2</v>
      </c>
      <c r="C19" s="205">
        <v>656035</v>
      </c>
      <c r="D19" s="205">
        <v>0</v>
      </c>
      <c r="E19" s="205">
        <v>0</v>
      </c>
      <c r="F19" s="205">
        <v>0</v>
      </c>
      <c r="G19" s="205">
        <v>0</v>
      </c>
      <c r="H19" s="205">
        <v>1</v>
      </c>
      <c r="I19" s="205">
        <v>180000</v>
      </c>
      <c r="J19" s="205">
        <f t="shared" ref="J19:K19" si="15">SUM(B19,D19,F19,H19)</f>
        <v>3</v>
      </c>
      <c r="K19" s="205">
        <f t="shared" si="15"/>
        <v>836035</v>
      </c>
      <c r="L19" s="59"/>
      <c r="M19" s="59"/>
      <c r="N19" s="59"/>
      <c r="O19" s="59"/>
      <c r="P19" s="59"/>
      <c r="Q19" s="59"/>
      <c r="R19" s="59"/>
      <c r="S19" s="59"/>
      <c r="T19" s="59"/>
      <c r="U19" s="59"/>
      <c r="V19" s="59"/>
      <c r="W19" s="59"/>
      <c r="X19" s="59"/>
      <c r="Y19" s="59"/>
      <c r="Z19" s="59"/>
    </row>
    <row r="20" spans="1:26" x14ac:dyDescent="0.25">
      <c r="A20" s="206" t="s">
        <v>45</v>
      </c>
      <c r="B20" s="207">
        <f t="shared" ref="B20:I20" si="16">SUM(B4:B19)</f>
        <v>31</v>
      </c>
      <c r="C20" s="207">
        <f t="shared" si="16"/>
        <v>4834945</v>
      </c>
      <c r="D20" s="207">
        <f t="shared" si="16"/>
        <v>45</v>
      </c>
      <c r="E20" s="207">
        <f t="shared" si="16"/>
        <v>6354033</v>
      </c>
      <c r="F20" s="207">
        <f t="shared" si="16"/>
        <v>50</v>
      </c>
      <c r="G20" s="207">
        <f t="shared" si="16"/>
        <v>10120045</v>
      </c>
      <c r="H20" s="207">
        <f t="shared" si="16"/>
        <v>63</v>
      </c>
      <c r="I20" s="207">
        <f t="shared" si="16"/>
        <v>45643139</v>
      </c>
      <c r="J20" s="208">
        <f t="shared" ref="J20:K20" si="17">SUM(B20,D20,F20,H20)</f>
        <v>189</v>
      </c>
      <c r="K20" s="208">
        <f t="shared" si="17"/>
        <v>66952162</v>
      </c>
      <c r="L20" s="59"/>
      <c r="M20" s="59"/>
      <c r="N20" s="59"/>
      <c r="O20" s="59"/>
      <c r="P20" s="59"/>
      <c r="Q20" s="59"/>
      <c r="R20" s="59"/>
      <c r="S20" s="59"/>
      <c r="T20" s="59"/>
      <c r="U20" s="59"/>
      <c r="V20" s="59"/>
      <c r="W20" s="59"/>
      <c r="X20" s="59"/>
      <c r="Y20" s="59"/>
      <c r="Z20" s="59"/>
    </row>
    <row r="21" spans="1:26" ht="15.75" customHeight="1" x14ac:dyDescent="0.25">
      <c r="A21" s="209" t="s">
        <v>452</v>
      </c>
      <c r="B21" s="59"/>
      <c r="C21" s="59"/>
      <c r="D21" s="59"/>
      <c r="E21" s="59"/>
      <c r="F21" s="59"/>
      <c r="G21" s="59"/>
      <c r="H21" s="59"/>
      <c r="I21" s="59"/>
      <c r="J21" s="59"/>
      <c r="K21" s="59"/>
      <c r="L21" s="59"/>
      <c r="M21" s="59"/>
      <c r="N21" s="59"/>
      <c r="O21" s="59"/>
      <c r="P21" s="59"/>
      <c r="Q21" s="59"/>
      <c r="R21" s="59"/>
      <c r="S21" s="59"/>
      <c r="T21" s="59"/>
      <c r="U21" s="59"/>
      <c r="V21" s="59"/>
      <c r="W21" s="59"/>
      <c r="X21" s="59"/>
      <c r="Y21" s="59"/>
      <c r="Z21" s="59"/>
    </row>
    <row r="22" spans="1:26" ht="15.75" customHeight="1" x14ac:dyDescent="0.25">
      <c r="A22" s="59"/>
      <c r="B22" s="59" t="s">
        <v>453</v>
      </c>
      <c r="C22" s="59" t="s">
        <v>454</v>
      </c>
      <c r="D22" s="59" t="s">
        <v>455</v>
      </c>
      <c r="E22" s="59" t="s">
        <v>456</v>
      </c>
      <c r="F22" s="59"/>
      <c r="G22" s="59"/>
      <c r="H22" s="59"/>
      <c r="I22" s="59"/>
      <c r="J22" s="59"/>
      <c r="K22" s="59"/>
      <c r="L22" s="59"/>
      <c r="M22" s="59"/>
      <c r="N22" s="59"/>
      <c r="O22" s="59"/>
      <c r="P22" s="59"/>
      <c r="Q22" s="59"/>
      <c r="R22" s="59"/>
      <c r="S22" s="59"/>
      <c r="T22" s="59"/>
      <c r="U22" s="59"/>
      <c r="V22" s="59"/>
      <c r="W22" s="59"/>
      <c r="X22" s="59"/>
      <c r="Y22" s="59"/>
      <c r="Z22" s="59"/>
    </row>
    <row r="23" spans="1:26" ht="15.75" customHeight="1" x14ac:dyDescent="0.25">
      <c r="A23" s="59"/>
      <c r="B23" s="207">
        <f>4834945/1000000</f>
        <v>4.8349450000000003</v>
      </c>
      <c r="C23" s="207">
        <f>6354033/1000000</f>
        <v>6.3540330000000003</v>
      </c>
      <c r="D23" s="207">
        <f>10120045/1000000</f>
        <v>10.120044999999999</v>
      </c>
      <c r="E23" s="207">
        <f>45643139/1000000</f>
        <v>45.643138999999998</v>
      </c>
      <c r="F23" s="59"/>
      <c r="G23" s="59"/>
      <c r="H23" s="59"/>
      <c r="I23" s="59"/>
      <c r="J23" s="59"/>
      <c r="K23" s="59"/>
      <c r="L23" s="59"/>
      <c r="M23" s="59"/>
      <c r="N23" s="59"/>
      <c r="O23" s="59"/>
      <c r="P23" s="59"/>
      <c r="Q23" s="59"/>
      <c r="R23" s="59"/>
      <c r="S23" s="59"/>
      <c r="T23" s="59"/>
      <c r="U23" s="59"/>
      <c r="V23" s="59"/>
      <c r="W23" s="59"/>
      <c r="X23" s="59"/>
      <c r="Y23" s="59"/>
      <c r="Z23" s="59"/>
    </row>
    <row r="24" spans="1:26" ht="15.75" customHeight="1" x14ac:dyDescent="0.25">
      <c r="A24" s="59"/>
      <c r="B24" s="59"/>
      <c r="C24" s="59"/>
      <c r="D24" s="59"/>
      <c r="E24" s="59"/>
      <c r="F24" s="59"/>
      <c r="G24" s="59"/>
      <c r="H24" s="59"/>
      <c r="I24" s="59"/>
      <c r="J24" s="59"/>
      <c r="K24" s="59"/>
      <c r="L24" s="59"/>
      <c r="M24" s="59"/>
      <c r="N24" s="59"/>
      <c r="O24" s="59"/>
      <c r="P24" s="59"/>
      <c r="Q24" s="59"/>
      <c r="R24" s="59"/>
      <c r="S24" s="59"/>
      <c r="T24" s="59"/>
      <c r="U24" s="59"/>
      <c r="V24" s="59"/>
      <c r="W24" s="59"/>
      <c r="X24" s="59"/>
      <c r="Y24" s="59"/>
      <c r="Z24" s="59"/>
    </row>
    <row r="25" spans="1:26" ht="15.75" customHeight="1" x14ac:dyDescent="0.25">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row>
    <row r="26" spans="1:26" ht="15.75" customHeight="1" x14ac:dyDescent="0.25">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row>
    <row r="27" spans="1:26" ht="15.75" customHeight="1" x14ac:dyDescent="0.25">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spans="1:26" ht="15.75" customHeight="1" x14ac:dyDescent="0.2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spans="1:26" ht="15.75" customHeight="1" x14ac:dyDescent="0.2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row>
    <row r="30" spans="1:26" ht="15.75" customHeight="1"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row>
    <row r="31" spans="1:26" ht="15.75" customHeight="1" x14ac:dyDescent="0.2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26" ht="15.75" customHeight="1" x14ac:dyDescent="0.2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26" ht="15.75" customHeight="1" x14ac:dyDescent="0.2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spans="1:26" ht="15.75" customHeight="1" x14ac:dyDescent="0.2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spans="1:26" ht="15.75" customHeight="1" x14ac:dyDescent="0.2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spans="1:26" ht="15.75" customHeight="1" x14ac:dyDescent="0.25">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row>
    <row r="37" spans="1:26" ht="15.75" customHeight="1" x14ac:dyDescent="0.25">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row>
    <row r="38" spans="1:26" ht="15.75" customHeight="1" x14ac:dyDescent="0.25">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row>
    <row r="39" spans="1:26" ht="15.75" customHeight="1" x14ac:dyDescent="0.25">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row>
    <row r="40" spans="1:26" ht="15.75" customHeight="1" x14ac:dyDescent="0.25">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row>
    <row r="41" spans="1:26" ht="15.75" customHeight="1" x14ac:dyDescent="0.25">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row>
    <row r="42" spans="1:26" ht="15.75" customHeight="1" x14ac:dyDescent="0.25">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row>
    <row r="43" spans="1:26" ht="15.75" customHeight="1" x14ac:dyDescent="0.2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row>
    <row r="44" spans="1:26" ht="15.75" customHeight="1" x14ac:dyDescent="0.25">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row>
    <row r="45" spans="1:26" ht="15.75" customHeight="1" x14ac:dyDescent="0.2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row>
    <row r="46" spans="1:26" ht="15.75" customHeight="1" x14ac:dyDescent="0.2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row>
    <row r="47" spans="1:26" ht="15.75" customHeight="1" x14ac:dyDescent="0.25">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row>
    <row r="48" spans="1:26" ht="15.75" customHeight="1" x14ac:dyDescent="0.25">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row>
    <row r="49" spans="1:26" ht="15.75" customHeight="1" x14ac:dyDescent="0.25">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row>
    <row r="50" spans="1:26" ht="15.75" customHeight="1" x14ac:dyDescent="0.2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row>
    <row r="51" spans="1:26" ht="15.75" customHeight="1" x14ac:dyDescent="0.2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row>
    <row r="52" spans="1:26" ht="15.75" customHeight="1" x14ac:dyDescent="0.2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row>
    <row r="53" spans="1:26" ht="15.75" customHeight="1" x14ac:dyDescent="0.2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row>
    <row r="54" spans="1:26" ht="15.75" customHeight="1" x14ac:dyDescent="0.2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spans="1:26" ht="15.75" customHeight="1" x14ac:dyDescent="0.2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spans="1:26" ht="15.75" customHeight="1"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spans="1:26" ht="15.75" customHeight="1" x14ac:dyDescent="0.2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spans="1:26" ht="15.75" customHeight="1" x14ac:dyDescent="0.2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spans="1:26" ht="15.75" customHeight="1" x14ac:dyDescent="0.2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60" spans="1:26" ht="15.75" customHeight="1"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row>
    <row r="61" spans="1:26" ht="15.75" customHeight="1" x14ac:dyDescent="0.2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row>
    <row r="62" spans="1:26" ht="15.75" customHeight="1" x14ac:dyDescent="0.2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row>
    <row r="63" spans="1:26" ht="15.75" customHeight="1" x14ac:dyDescent="0.2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row>
    <row r="64" spans="1:26" ht="15.75" customHeight="1" x14ac:dyDescent="0.2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row>
    <row r="65" spans="1:26" ht="15.75" customHeight="1" x14ac:dyDescent="0.2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row>
    <row r="66" spans="1:26" ht="15.75" customHeight="1" x14ac:dyDescent="0.2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row>
    <row r="67" spans="1:26" ht="15.75" customHeight="1" x14ac:dyDescent="0.2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row>
    <row r="68" spans="1:26" ht="15.75" customHeight="1" x14ac:dyDescent="0.2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row>
    <row r="69" spans="1:26" ht="15.75" customHeight="1" x14ac:dyDescent="0.2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row>
    <row r="70" spans="1:26" ht="15.75" customHeight="1" x14ac:dyDescent="0.2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row>
    <row r="71" spans="1:26" ht="15.75" customHeight="1" x14ac:dyDescent="0.2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row>
    <row r="72" spans="1:26" ht="15.75" customHeight="1" x14ac:dyDescent="0.2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row>
    <row r="73" spans="1:26" ht="15.75" customHeight="1" x14ac:dyDescent="0.2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row>
    <row r="74" spans="1:26" ht="15.75" customHeight="1" x14ac:dyDescent="0.2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row>
    <row r="75" spans="1:26" ht="15.75" customHeight="1" x14ac:dyDescent="0.2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row>
    <row r="76" spans="1:26" ht="15.75" customHeight="1" x14ac:dyDescent="0.25">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row>
    <row r="77" spans="1:26" ht="15.75" customHeight="1" x14ac:dyDescent="0.25">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row>
    <row r="78" spans="1:26" ht="15.75" customHeight="1" x14ac:dyDescent="0.25">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row>
    <row r="79" spans="1:26" ht="15.75" customHeight="1" x14ac:dyDescent="0.25">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row>
    <row r="80" spans="1:26" ht="15.75" customHeight="1" x14ac:dyDescent="0.25">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row>
    <row r="81" spans="1:26" ht="15.75" customHeight="1" x14ac:dyDescent="0.25">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row>
    <row r="82" spans="1:26" ht="15.75" customHeight="1" x14ac:dyDescent="0.25">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row>
    <row r="83" spans="1:26" ht="15.75" customHeight="1" x14ac:dyDescent="0.25">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row>
    <row r="84" spans="1:26" ht="15.75" customHeight="1" x14ac:dyDescent="0.25">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row>
    <row r="85" spans="1:26" ht="15.75" customHeight="1" x14ac:dyDescent="0.25">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row>
    <row r="86" spans="1:26" ht="15.75" customHeight="1" x14ac:dyDescent="0.25">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row>
    <row r="87" spans="1:26" ht="15.75" customHeight="1" x14ac:dyDescent="0.25">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row>
    <row r="88" spans="1:26" ht="15.75" customHeight="1" x14ac:dyDescent="0.25">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row>
    <row r="89" spans="1:26" ht="15.75" customHeight="1" x14ac:dyDescent="0.25">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row>
    <row r="90" spans="1:26" ht="15.75" customHeight="1" x14ac:dyDescent="0.25">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row>
    <row r="91" spans="1:26" ht="15.75" customHeight="1" x14ac:dyDescent="0.25">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row>
    <row r="92" spans="1:26" ht="15.75" customHeight="1" x14ac:dyDescent="0.25">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row>
    <row r="93" spans="1:26" ht="15.75" customHeight="1" x14ac:dyDescent="0.25">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row>
    <row r="94" spans="1:26" ht="15.75" customHeight="1" x14ac:dyDescent="0.25">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row>
    <row r="95" spans="1:26" ht="15.75" customHeight="1" x14ac:dyDescent="0.25">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row>
    <row r="96" spans="1:26" ht="15.75" customHeight="1" x14ac:dyDescent="0.25">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row>
    <row r="97" spans="1:26" ht="15.75" customHeight="1" x14ac:dyDescent="0.25">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row>
    <row r="98" spans="1:26" ht="15.75" customHeight="1" x14ac:dyDescent="0.25">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row>
    <row r="99" spans="1:26" ht="15.75" customHeight="1" x14ac:dyDescent="0.25">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row>
    <row r="100" spans="1:26" ht="15.75" customHeight="1" x14ac:dyDescent="0.25">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row>
    <row r="101" spans="1:26" ht="15.75" customHeight="1" x14ac:dyDescent="0.25">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row>
    <row r="102" spans="1:26" ht="15.75" customHeight="1" x14ac:dyDescent="0.25">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row>
    <row r="103" spans="1:26" ht="15.75" customHeight="1" x14ac:dyDescent="0.25">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row>
    <row r="104" spans="1:26" ht="15.75" customHeight="1" x14ac:dyDescent="0.25">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row>
    <row r="105" spans="1:26" ht="15.75" customHeight="1" x14ac:dyDescent="0.25">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row>
    <row r="106" spans="1:26" ht="15.75" customHeight="1" x14ac:dyDescent="0.25">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row>
    <row r="107" spans="1:26" ht="15.75" customHeight="1" x14ac:dyDescent="0.25">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row>
    <row r="108" spans="1:26" ht="15.75" customHeight="1" x14ac:dyDescent="0.25">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row>
    <row r="109" spans="1:26" ht="15.75" customHeight="1" x14ac:dyDescent="0.25">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row>
    <row r="110" spans="1:26" ht="15.75" customHeight="1" x14ac:dyDescent="0.25">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row>
    <row r="111" spans="1:26" ht="15.75" customHeight="1" x14ac:dyDescent="0.25">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row>
    <row r="112" spans="1:26" ht="15.75" customHeight="1" x14ac:dyDescent="0.25">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row>
    <row r="113" spans="1:26" ht="15.75" customHeight="1" x14ac:dyDescent="0.25">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row>
    <row r="114" spans="1:26" ht="15.75" customHeight="1" x14ac:dyDescent="0.25">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row>
    <row r="115" spans="1:26" ht="15.75" customHeight="1" x14ac:dyDescent="0.25">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row>
    <row r="116" spans="1:26" ht="15.75" customHeight="1" x14ac:dyDescent="0.25">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row>
    <row r="117" spans="1:26" ht="15.75" customHeight="1" x14ac:dyDescent="0.25">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row>
    <row r="118" spans="1:26" ht="15.75" customHeight="1" x14ac:dyDescent="0.25">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row>
    <row r="119" spans="1:26" ht="15.75" customHeight="1" x14ac:dyDescent="0.25">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row>
    <row r="120" spans="1:26" ht="15.75" customHeight="1" x14ac:dyDescent="0.25">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row>
    <row r="121" spans="1:26" ht="15.75" customHeight="1" x14ac:dyDescent="0.25">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row>
    <row r="122" spans="1:26" ht="15.75" customHeight="1" x14ac:dyDescent="0.25">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row>
    <row r="123" spans="1:26" ht="15.75" customHeight="1" x14ac:dyDescent="0.25">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row>
    <row r="124" spans="1:26" ht="15.75" customHeight="1" x14ac:dyDescent="0.25">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row>
    <row r="125" spans="1:26" ht="15.75" customHeight="1" x14ac:dyDescent="0.25">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row>
    <row r="126" spans="1:26" ht="15.75" customHeight="1" x14ac:dyDescent="0.25">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row>
    <row r="127" spans="1:26" ht="15.75" customHeight="1" x14ac:dyDescent="0.25">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row>
    <row r="128" spans="1:26" ht="15.75" customHeight="1" x14ac:dyDescent="0.25">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row>
    <row r="129" spans="1:26" ht="15.75" customHeight="1" x14ac:dyDescent="0.25">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row>
    <row r="130" spans="1:26" ht="15.75" customHeight="1" x14ac:dyDescent="0.25">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row>
    <row r="131" spans="1:26" ht="15.75" customHeight="1" x14ac:dyDescent="0.25">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row>
    <row r="132" spans="1:26" ht="15.75" customHeight="1" x14ac:dyDescent="0.25">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row>
    <row r="133" spans="1:26" ht="15.75" customHeight="1" x14ac:dyDescent="0.25">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row>
    <row r="134" spans="1:26" ht="15.75" customHeight="1" x14ac:dyDescent="0.25">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row>
    <row r="135" spans="1:26" ht="15.75" customHeight="1" x14ac:dyDescent="0.2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row>
    <row r="136" spans="1:26" ht="15.75" customHeight="1" x14ac:dyDescent="0.25">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row>
    <row r="137" spans="1:26" ht="15.75" customHeight="1" x14ac:dyDescent="0.25">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row>
    <row r="138" spans="1:26" ht="15.75" customHeight="1" x14ac:dyDescent="0.25">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row>
    <row r="139" spans="1:26" ht="15.75" customHeight="1" x14ac:dyDescent="0.25">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row>
    <row r="140" spans="1:26" ht="15.75" customHeight="1" x14ac:dyDescent="0.25">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row>
    <row r="141" spans="1:26" ht="15.75" customHeight="1" x14ac:dyDescent="0.25">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row>
    <row r="142" spans="1:26" ht="15.75" customHeight="1" x14ac:dyDescent="0.25">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row>
    <row r="143" spans="1:26" ht="15.75" customHeight="1" x14ac:dyDescent="0.25">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row>
    <row r="144" spans="1:26" ht="15.75" customHeight="1" x14ac:dyDescent="0.25">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row>
    <row r="145" spans="1:26" ht="15.75" customHeight="1" x14ac:dyDescent="0.25">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row>
    <row r="146" spans="1:26" ht="15.75" customHeight="1" x14ac:dyDescent="0.25">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row>
    <row r="147" spans="1:26" ht="15.75" customHeight="1" x14ac:dyDescent="0.25">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row>
    <row r="148" spans="1:26" ht="15.75" customHeight="1" x14ac:dyDescent="0.25">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row>
    <row r="149" spans="1:26" ht="15.75" customHeight="1" x14ac:dyDescent="0.25">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row>
    <row r="150" spans="1:26" ht="15.75" customHeight="1" x14ac:dyDescent="0.25">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row>
    <row r="151" spans="1:26" ht="15.75" customHeight="1" x14ac:dyDescent="0.25">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row>
    <row r="152" spans="1:26" ht="15.75" customHeight="1" x14ac:dyDescent="0.25">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row>
    <row r="153" spans="1:26" ht="15.75" customHeight="1" x14ac:dyDescent="0.25">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row>
    <row r="154" spans="1:26" ht="15.75" customHeight="1" x14ac:dyDescent="0.25">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row>
    <row r="155" spans="1:26" ht="15.75" customHeight="1" x14ac:dyDescent="0.2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row>
    <row r="156" spans="1:26" ht="15.75" customHeight="1" x14ac:dyDescent="0.25">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row>
    <row r="157" spans="1:26" ht="15.75" customHeight="1" x14ac:dyDescent="0.25">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row>
    <row r="158" spans="1:26" ht="15.75" customHeight="1" x14ac:dyDescent="0.25">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row>
    <row r="159" spans="1:26" ht="15.75" customHeight="1" x14ac:dyDescent="0.25">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row>
    <row r="160" spans="1:26" ht="15.75" customHeight="1" x14ac:dyDescent="0.25">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row>
    <row r="161" spans="1:26" ht="15.75" customHeight="1" x14ac:dyDescent="0.25">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row>
    <row r="162" spans="1:26" ht="15.75" customHeight="1" x14ac:dyDescent="0.25">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row>
    <row r="163" spans="1:26" ht="15.75" customHeight="1" x14ac:dyDescent="0.25">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row>
    <row r="164" spans="1:26" ht="15.75" customHeight="1" x14ac:dyDescent="0.25">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row>
    <row r="165" spans="1:26" ht="15.75" customHeight="1" x14ac:dyDescent="0.2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row>
    <row r="166" spans="1:26" ht="15.75" customHeight="1" x14ac:dyDescent="0.25">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row>
    <row r="167" spans="1:26" ht="15.75" customHeight="1" x14ac:dyDescent="0.25">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row>
    <row r="168" spans="1:26" ht="15.75" customHeight="1" x14ac:dyDescent="0.25">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row>
    <row r="169" spans="1:26" ht="15.75" customHeight="1" x14ac:dyDescent="0.25">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row>
    <row r="170" spans="1:26" ht="15.75" customHeight="1" x14ac:dyDescent="0.25">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row>
    <row r="171" spans="1:26" ht="15.75" customHeight="1" x14ac:dyDescent="0.25">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row>
    <row r="172" spans="1:26" ht="15.75" customHeight="1" x14ac:dyDescent="0.25">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row>
    <row r="173" spans="1:26" ht="15.75" customHeight="1" x14ac:dyDescent="0.25">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row>
    <row r="174" spans="1:26" ht="15.75" customHeight="1" x14ac:dyDescent="0.25">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row>
    <row r="175" spans="1:26" ht="15.75" customHeight="1" x14ac:dyDescent="0.2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row>
    <row r="176" spans="1:26" ht="15.75" customHeight="1" x14ac:dyDescent="0.25">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row>
    <row r="177" spans="1:26" ht="15.75" customHeight="1" x14ac:dyDescent="0.25">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row>
    <row r="178" spans="1:26" ht="15.75" customHeight="1" x14ac:dyDescent="0.25">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row>
    <row r="179" spans="1:26" ht="15.75" customHeight="1" x14ac:dyDescent="0.25">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row>
    <row r="180" spans="1:26" ht="15.75" customHeight="1" x14ac:dyDescent="0.25">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row>
    <row r="181" spans="1:26" ht="15.75" customHeight="1" x14ac:dyDescent="0.25">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row>
    <row r="182" spans="1:26" ht="15.75" customHeight="1" x14ac:dyDescent="0.25">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row>
    <row r="183" spans="1:26" ht="15.75" customHeight="1" x14ac:dyDescent="0.25">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row>
    <row r="184" spans="1:26" ht="15.75" customHeight="1" x14ac:dyDescent="0.25">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row>
    <row r="185" spans="1:26" ht="15.75" customHeight="1" x14ac:dyDescent="0.2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row>
    <row r="186" spans="1:26" ht="15.75" customHeight="1" x14ac:dyDescent="0.25">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row>
    <row r="187" spans="1:26" ht="15.75" customHeight="1" x14ac:dyDescent="0.25">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row>
    <row r="188" spans="1:26" ht="15.75" customHeight="1" x14ac:dyDescent="0.25">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row>
    <row r="189" spans="1:26" ht="15.75" customHeight="1" x14ac:dyDescent="0.25">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row>
    <row r="190" spans="1:26" ht="15.75" customHeight="1" x14ac:dyDescent="0.25">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row>
    <row r="191" spans="1:26" ht="15.75" customHeight="1" x14ac:dyDescent="0.25">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row>
    <row r="192" spans="1:26" ht="15.75" customHeight="1" x14ac:dyDescent="0.25">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row>
    <row r="193" spans="1:26" ht="15.75" customHeight="1" x14ac:dyDescent="0.25">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row>
    <row r="194" spans="1:26" ht="15.75" customHeight="1" x14ac:dyDescent="0.25">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row>
    <row r="195" spans="1:26" ht="15.75" customHeight="1" x14ac:dyDescent="0.2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row>
    <row r="196" spans="1:26" ht="15.75" customHeight="1" x14ac:dyDescent="0.25">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row>
    <row r="197" spans="1:26" ht="15.75" customHeight="1" x14ac:dyDescent="0.25">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row>
    <row r="198" spans="1:26" ht="15.75" customHeight="1" x14ac:dyDescent="0.25">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row>
    <row r="199" spans="1:26" ht="15.75" customHeight="1" x14ac:dyDescent="0.25">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row>
    <row r="200" spans="1:26" ht="15.75" customHeight="1" x14ac:dyDescent="0.25">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row>
    <row r="201" spans="1:26" ht="15.75" customHeight="1" x14ac:dyDescent="0.25">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row>
    <row r="202" spans="1:26" ht="15.75" customHeight="1" x14ac:dyDescent="0.25">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row>
    <row r="203" spans="1:26" ht="15.75" customHeight="1" x14ac:dyDescent="0.25">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row>
    <row r="204" spans="1:26" ht="15.75" customHeight="1" x14ac:dyDescent="0.25">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row>
    <row r="205" spans="1:26" ht="15.75" customHeight="1" x14ac:dyDescent="0.25">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row>
    <row r="206" spans="1:26" ht="15.75" customHeight="1" x14ac:dyDescent="0.25">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row>
    <row r="207" spans="1:26" ht="15.75" customHeight="1" x14ac:dyDescent="0.25">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row>
    <row r="208" spans="1:26" ht="15.75" customHeight="1" x14ac:dyDescent="0.25">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row>
    <row r="209" spans="1:26" ht="15.75" customHeight="1" x14ac:dyDescent="0.25">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row>
    <row r="210" spans="1:26" ht="15.75" customHeight="1" x14ac:dyDescent="0.25">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row>
    <row r="211" spans="1:26" ht="15.75" customHeight="1" x14ac:dyDescent="0.25">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row>
    <row r="212" spans="1:26" ht="15.75" customHeight="1" x14ac:dyDescent="0.25">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row>
    <row r="213" spans="1:26" ht="15.75" customHeight="1" x14ac:dyDescent="0.25">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row>
    <row r="214" spans="1:26" ht="15.75" customHeight="1" x14ac:dyDescent="0.25">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row>
    <row r="215" spans="1:26" ht="15.75" customHeight="1" x14ac:dyDescent="0.25">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row>
    <row r="216" spans="1:26" ht="15.75" customHeight="1" x14ac:dyDescent="0.25">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row>
    <row r="217" spans="1:26" ht="15.75" customHeight="1" x14ac:dyDescent="0.25">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row>
    <row r="218" spans="1:26" ht="15.75" customHeight="1" x14ac:dyDescent="0.25">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row>
    <row r="219" spans="1:26" ht="15.75" customHeight="1" x14ac:dyDescent="0.25">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row>
    <row r="220" spans="1:26" ht="15.75" customHeight="1" x14ac:dyDescent="0.25">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row>
    <row r="221" spans="1:26" ht="15.75" customHeight="1" x14ac:dyDescent="0.25">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row>
    <row r="222" spans="1:26" ht="15.75" customHeight="1" x14ac:dyDescent="0.25">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row>
    <row r="223" spans="1:26" ht="15.75" customHeight="1" x14ac:dyDescent="0.25">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row>
    <row r="224" spans="1:26" ht="15.75" customHeight="1" x14ac:dyDescent="0.25">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row>
    <row r="225" spans="1:26" ht="15.75" customHeight="1" x14ac:dyDescent="0.25">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row>
    <row r="226" spans="1:26" ht="15.75" customHeight="1" x14ac:dyDescent="0.25">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row>
    <row r="227" spans="1:26" ht="15.75" customHeight="1" x14ac:dyDescent="0.25">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row>
    <row r="228" spans="1:26" ht="15.75" customHeight="1" x14ac:dyDescent="0.25">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row>
    <row r="229" spans="1:26" ht="15.75" customHeight="1" x14ac:dyDescent="0.25">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row>
    <row r="230" spans="1:26" ht="15.75" customHeight="1" x14ac:dyDescent="0.25">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row>
    <row r="231" spans="1:26" ht="15.75" customHeight="1" x14ac:dyDescent="0.25">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row>
    <row r="232" spans="1:26" ht="15.75" customHeight="1" x14ac:dyDescent="0.25">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row>
    <row r="233" spans="1:26" ht="15.75" customHeight="1" x14ac:dyDescent="0.25">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row>
    <row r="234" spans="1:26" ht="15.75" customHeight="1" x14ac:dyDescent="0.25">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row>
    <row r="235" spans="1:26" ht="15.75" customHeight="1" x14ac:dyDescent="0.25">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row>
    <row r="236" spans="1:26" ht="15.75" customHeight="1" x14ac:dyDescent="0.25">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row>
    <row r="237" spans="1:26" ht="15.75" customHeight="1" x14ac:dyDescent="0.25">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row>
    <row r="238" spans="1:26" ht="15.75" customHeight="1" x14ac:dyDescent="0.25">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row>
    <row r="239" spans="1:26" ht="15.75" customHeight="1" x14ac:dyDescent="0.25">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row>
    <row r="240" spans="1:26" ht="15.75" customHeight="1" x14ac:dyDescent="0.25">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row>
    <row r="241" spans="1:26" ht="15.75" customHeight="1" x14ac:dyDescent="0.25">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row>
    <row r="242" spans="1:26" ht="15.75" customHeight="1" x14ac:dyDescent="0.25">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row>
    <row r="243" spans="1:26" ht="15.75" customHeight="1" x14ac:dyDescent="0.25">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row>
    <row r="244" spans="1:26" ht="15.75" customHeight="1" x14ac:dyDescent="0.25">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row>
    <row r="245" spans="1:26" ht="15.75" customHeight="1" x14ac:dyDescent="0.25">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row>
    <row r="246" spans="1:26" ht="15.75" customHeight="1" x14ac:dyDescent="0.25">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row>
    <row r="247" spans="1:26" ht="15.75" customHeight="1" x14ac:dyDescent="0.25">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row>
    <row r="248" spans="1:26" ht="15.75" customHeight="1" x14ac:dyDescent="0.25">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row>
    <row r="249" spans="1:26" ht="15.75" customHeight="1" x14ac:dyDescent="0.25">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row>
    <row r="250" spans="1:26" ht="15.75" customHeight="1" x14ac:dyDescent="0.25">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row>
    <row r="251" spans="1:26" ht="15.75" customHeight="1" x14ac:dyDescent="0.25">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row>
    <row r="252" spans="1:26" ht="15.75" customHeight="1" x14ac:dyDescent="0.25">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row>
    <row r="253" spans="1:26" ht="15.75" customHeight="1" x14ac:dyDescent="0.25">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row>
    <row r="254" spans="1:26" ht="15.75" customHeight="1" x14ac:dyDescent="0.25">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row>
    <row r="255" spans="1:26" ht="15.75" customHeight="1" x14ac:dyDescent="0.25">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row>
    <row r="256" spans="1:26" ht="15.75" customHeight="1" x14ac:dyDescent="0.25">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row>
    <row r="257" spans="1:26" ht="15.75" customHeight="1" x14ac:dyDescent="0.25">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row>
    <row r="258" spans="1:26" ht="15.75" customHeight="1" x14ac:dyDescent="0.25">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row>
    <row r="259" spans="1:26" ht="15.75" customHeight="1" x14ac:dyDescent="0.25">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row>
    <row r="260" spans="1:26" ht="15.75" customHeight="1" x14ac:dyDescent="0.25">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row>
    <row r="261" spans="1:26" ht="15.75" customHeight="1" x14ac:dyDescent="0.25">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row>
    <row r="262" spans="1:26" ht="15.75" customHeight="1" x14ac:dyDescent="0.25">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row>
    <row r="263" spans="1:26" ht="15.75" customHeight="1" x14ac:dyDescent="0.25">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row>
    <row r="264" spans="1:26" ht="15.75" customHeight="1" x14ac:dyDescent="0.25">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row>
    <row r="265" spans="1:26" ht="15.75" customHeight="1" x14ac:dyDescent="0.25">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row>
    <row r="266" spans="1:26" ht="15.75" customHeight="1" x14ac:dyDescent="0.25">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row>
    <row r="267" spans="1:26" ht="15.75" customHeight="1" x14ac:dyDescent="0.25">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row>
    <row r="268" spans="1:26" ht="15.75" customHeight="1" x14ac:dyDescent="0.25">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row>
    <row r="269" spans="1:26" ht="15.75" customHeight="1" x14ac:dyDescent="0.25">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row>
    <row r="270" spans="1:26" ht="15.75" customHeight="1" x14ac:dyDescent="0.25">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row>
    <row r="271" spans="1:26" ht="15.75" customHeight="1" x14ac:dyDescent="0.25">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row>
    <row r="272" spans="1:26" ht="15.75" customHeight="1" x14ac:dyDescent="0.25">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row>
    <row r="273" spans="1:26" ht="15.75" customHeight="1" x14ac:dyDescent="0.25">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row>
    <row r="274" spans="1:26" ht="15.75" customHeight="1" x14ac:dyDescent="0.25">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row>
    <row r="275" spans="1:26" ht="15.75" customHeight="1" x14ac:dyDescent="0.25">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row>
    <row r="276" spans="1:26" ht="15.75" customHeight="1" x14ac:dyDescent="0.25">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row>
    <row r="277" spans="1:26" ht="15.75" customHeight="1" x14ac:dyDescent="0.25">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row>
    <row r="278" spans="1:26" ht="15.75" customHeight="1" x14ac:dyDescent="0.25">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row>
    <row r="279" spans="1:26" ht="15.75" customHeight="1" x14ac:dyDescent="0.25">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row>
    <row r="280" spans="1:26" ht="15.75" customHeight="1" x14ac:dyDescent="0.25">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row>
    <row r="281" spans="1:26" ht="15.75" customHeight="1" x14ac:dyDescent="0.25">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row>
    <row r="282" spans="1:26" ht="15.75" customHeight="1" x14ac:dyDescent="0.25">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row>
    <row r="283" spans="1:26" ht="15.75" customHeight="1" x14ac:dyDescent="0.25">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row>
    <row r="284" spans="1:26" ht="15.75" customHeight="1" x14ac:dyDescent="0.25">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row>
    <row r="285" spans="1:26" ht="15.75" customHeight="1" x14ac:dyDescent="0.25">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row>
    <row r="286" spans="1:26" ht="15.75" customHeight="1" x14ac:dyDescent="0.25">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row>
    <row r="287" spans="1:26" ht="15.75" customHeight="1" x14ac:dyDescent="0.25">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row>
    <row r="288" spans="1:26" ht="15.75" customHeight="1" x14ac:dyDescent="0.25">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row>
    <row r="289" spans="1:26" ht="15.75" customHeight="1" x14ac:dyDescent="0.25">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row>
    <row r="290" spans="1:26" ht="15.75" customHeight="1" x14ac:dyDescent="0.25">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row>
    <row r="291" spans="1:26" ht="15.75" customHeight="1" x14ac:dyDescent="0.25">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row>
    <row r="292" spans="1:26" ht="15.75" customHeight="1" x14ac:dyDescent="0.25">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row>
    <row r="293" spans="1:26" ht="15.75" customHeight="1" x14ac:dyDescent="0.25">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row>
    <row r="294" spans="1:26" ht="15.75" customHeight="1" x14ac:dyDescent="0.25">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row>
    <row r="295" spans="1:26" ht="15.75" customHeight="1" x14ac:dyDescent="0.25">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row>
    <row r="296" spans="1:26" ht="15.75" customHeight="1" x14ac:dyDescent="0.25">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row>
    <row r="297" spans="1:26" ht="15.75" customHeight="1" x14ac:dyDescent="0.25">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row>
    <row r="298" spans="1:26" ht="15.75" customHeight="1" x14ac:dyDescent="0.25">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row>
    <row r="299" spans="1:26" ht="15.75" customHeight="1" x14ac:dyDescent="0.25">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row>
    <row r="300" spans="1:26" ht="15.75" customHeight="1" x14ac:dyDescent="0.25">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row>
    <row r="301" spans="1:26" ht="15.75" customHeight="1" x14ac:dyDescent="0.25">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row>
    <row r="302" spans="1:26" ht="15.75" customHeight="1" x14ac:dyDescent="0.25">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row>
    <row r="303" spans="1:26" ht="15.75" customHeight="1" x14ac:dyDescent="0.25">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row>
    <row r="304" spans="1:26" ht="15.75" customHeight="1" x14ac:dyDescent="0.25">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row>
    <row r="305" spans="1:26" ht="15.75" customHeight="1" x14ac:dyDescent="0.25">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row>
    <row r="306" spans="1:26" ht="15.75" customHeight="1" x14ac:dyDescent="0.25">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row>
    <row r="307" spans="1:26" ht="15.75" customHeight="1" x14ac:dyDescent="0.25">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row>
    <row r="308" spans="1:26" ht="15.75" customHeight="1" x14ac:dyDescent="0.25">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row>
    <row r="309" spans="1:26" ht="15.75" customHeight="1" x14ac:dyDescent="0.25">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row>
    <row r="310" spans="1:26" ht="15.75" customHeight="1" x14ac:dyDescent="0.25">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row>
    <row r="311" spans="1:26" ht="15.75" customHeight="1" x14ac:dyDescent="0.25">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row>
    <row r="312" spans="1:26" ht="15.75" customHeight="1" x14ac:dyDescent="0.25">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row>
    <row r="313" spans="1:26" ht="15.75" customHeight="1" x14ac:dyDescent="0.25">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row>
    <row r="314" spans="1:26" ht="15.75" customHeight="1" x14ac:dyDescent="0.25">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row>
    <row r="315" spans="1:26" ht="15.75" customHeight="1" x14ac:dyDescent="0.25">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row>
    <row r="316" spans="1:26" ht="15.75" customHeight="1" x14ac:dyDescent="0.25">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row>
    <row r="317" spans="1:26" ht="15.75" customHeight="1" x14ac:dyDescent="0.25">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row>
    <row r="318" spans="1:26" ht="15.75" customHeight="1" x14ac:dyDescent="0.25">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row>
    <row r="319" spans="1:26" ht="15.75" customHeight="1" x14ac:dyDescent="0.25">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row>
    <row r="320" spans="1:26" ht="15.75" customHeight="1" x14ac:dyDescent="0.25">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row>
    <row r="321" spans="1:26" ht="15.75" customHeight="1" x14ac:dyDescent="0.25">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row>
    <row r="322" spans="1:26" ht="15.75" customHeight="1" x14ac:dyDescent="0.25">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row>
    <row r="323" spans="1:26" ht="15.75" customHeight="1" x14ac:dyDescent="0.25">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row>
    <row r="324" spans="1:26" ht="15.75" customHeight="1" x14ac:dyDescent="0.25">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row>
    <row r="325" spans="1:26" ht="15.75" customHeight="1" x14ac:dyDescent="0.25">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row>
    <row r="326" spans="1:26" ht="15.75" customHeight="1" x14ac:dyDescent="0.25">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row>
    <row r="327" spans="1:26" ht="15.75" customHeight="1" x14ac:dyDescent="0.25">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row>
    <row r="328" spans="1:26" ht="15.75" customHeight="1" x14ac:dyDescent="0.25">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row>
    <row r="329" spans="1:26" ht="15.75" customHeight="1" x14ac:dyDescent="0.25">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row>
    <row r="330" spans="1:26" ht="15.75" customHeight="1" x14ac:dyDescent="0.25">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row>
    <row r="331" spans="1:26" ht="15.75" customHeight="1" x14ac:dyDescent="0.25">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row>
    <row r="332" spans="1:26" ht="15.75" customHeight="1" x14ac:dyDescent="0.25">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row>
    <row r="333" spans="1:26" ht="15.75" customHeight="1" x14ac:dyDescent="0.25">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row>
    <row r="334" spans="1:26" ht="15.75" customHeight="1" x14ac:dyDescent="0.25">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row>
    <row r="335" spans="1:26" ht="15.75" customHeight="1" x14ac:dyDescent="0.25">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row>
    <row r="336" spans="1:26" ht="15.75" customHeight="1" x14ac:dyDescent="0.25">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row>
    <row r="337" spans="1:26" ht="15.75" customHeight="1" x14ac:dyDescent="0.25">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row>
    <row r="338" spans="1:26" ht="15.75" customHeight="1" x14ac:dyDescent="0.25">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row>
    <row r="339" spans="1:26" ht="15.75" customHeight="1" x14ac:dyDescent="0.25">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row>
    <row r="340" spans="1:26" ht="15.75" customHeight="1" x14ac:dyDescent="0.25">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row>
    <row r="341" spans="1:26" ht="15.75" customHeight="1" x14ac:dyDescent="0.25">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row>
    <row r="342" spans="1:26" ht="15.75" customHeight="1" x14ac:dyDescent="0.25">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row>
    <row r="343" spans="1:26" ht="15.75" customHeight="1" x14ac:dyDescent="0.25">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row>
    <row r="344" spans="1:26" ht="15.75" customHeight="1" x14ac:dyDescent="0.25">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row>
    <row r="345" spans="1:26" ht="15.75" customHeight="1" x14ac:dyDescent="0.25">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row>
    <row r="346" spans="1:26" ht="15.75" customHeight="1" x14ac:dyDescent="0.25">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row>
    <row r="347" spans="1:26" ht="15.75" customHeight="1" x14ac:dyDescent="0.25">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row>
    <row r="348" spans="1:26" ht="15.75" customHeight="1" x14ac:dyDescent="0.25">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row>
    <row r="349" spans="1:26" ht="15.75" customHeight="1" x14ac:dyDescent="0.25">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row>
    <row r="350" spans="1:26" ht="15.75" customHeight="1" x14ac:dyDescent="0.25">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row>
    <row r="351" spans="1:26" ht="15.75" customHeight="1" x14ac:dyDescent="0.25">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row>
    <row r="352" spans="1:26" ht="15.75" customHeight="1" x14ac:dyDescent="0.25">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row>
    <row r="353" spans="1:26" ht="15.75" customHeight="1" x14ac:dyDescent="0.25">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row>
    <row r="354" spans="1:26" ht="15.75" customHeight="1" x14ac:dyDescent="0.25">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row>
    <row r="355" spans="1:26" ht="15.75" customHeight="1" x14ac:dyDescent="0.25">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row>
    <row r="356" spans="1:26" ht="15.75" customHeight="1" x14ac:dyDescent="0.25">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row>
    <row r="357" spans="1:26" ht="15.75" customHeight="1" x14ac:dyDescent="0.25">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row>
    <row r="358" spans="1:26" ht="15.75" customHeight="1" x14ac:dyDescent="0.25">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row>
    <row r="359" spans="1:26" ht="15.75" customHeight="1" x14ac:dyDescent="0.25">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row>
    <row r="360" spans="1:26" ht="15.75" customHeight="1" x14ac:dyDescent="0.25">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row>
    <row r="361" spans="1:26" ht="15.75" customHeight="1" x14ac:dyDescent="0.25">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row>
    <row r="362" spans="1:26" ht="15.75" customHeight="1" x14ac:dyDescent="0.25">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row>
    <row r="363" spans="1:26" ht="15.75" customHeight="1" x14ac:dyDescent="0.25">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row>
    <row r="364" spans="1:26" ht="15.75" customHeight="1" x14ac:dyDescent="0.25">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row>
    <row r="365" spans="1:26" ht="15.75" customHeight="1" x14ac:dyDescent="0.25">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row>
    <row r="366" spans="1:26" ht="15.75" customHeight="1" x14ac:dyDescent="0.25">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row>
    <row r="367" spans="1:26" ht="15.75" customHeight="1" x14ac:dyDescent="0.25">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row>
    <row r="368" spans="1:26" ht="15.75" customHeight="1" x14ac:dyDescent="0.25">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row>
    <row r="369" spans="1:26" ht="15.75" customHeight="1" x14ac:dyDescent="0.25">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row>
    <row r="370" spans="1:26" ht="15.75" customHeight="1" x14ac:dyDescent="0.25">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row>
    <row r="371" spans="1:26" ht="15.75" customHeight="1" x14ac:dyDescent="0.25">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row>
    <row r="372" spans="1:26" ht="15.75" customHeight="1" x14ac:dyDescent="0.25">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row>
    <row r="373" spans="1:26" ht="15.75" customHeight="1" x14ac:dyDescent="0.25">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row>
    <row r="374" spans="1:26" ht="15.75" customHeight="1" x14ac:dyDescent="0.25">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row>
    <row r="375" spans="1:26" ht="15.75" customHeight="1" x14ac:dyDescent="0.25">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row>
    <row r="376" spans="1:26" ht="15.75" customHeight="1" x14ac:dyDescent="0.25">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row>
    <row r="377" spans="1:26" ht="15.75" customHeight="1" x14ac:dyDescent="0.25">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row>
    <row r="378" spans="1:26" ht="15.75" customHeight="1" x14ac:dyDescent="0.25">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row>
    <row r="379" spans="1:26" ht="15.75" customHeight="1" x14ac:dyDescent="0.25">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row>
    <row r="380" spans="1:26" ht="15.75" customHeight="1" x14ac:dyDescent="0.25">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row>
    <row r="381" spans="1:26" ht="15.75" customHeight="1" x14ac:dyDescent="0.25">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row>
    <row r="382" spans="1:26" ht="15.75" customHeight="1" x14ac:dyDescent="0.25">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row>
    <row r="383" spans="1:26" ht="15.75" customHeight="1" x14ac:dyDescent="0.25">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row>
    <row r="384" spans="1:26" ht="15.75" customHeight="1" x14ac:dyDescent="0.25">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row>
    <row r="385" spans="1:26" ht="15.75" customHeight="1" x14ac:dyDescent="0.25">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row>
    <row r="386" spans="1:26" ht="15.75" customHeight="1" x14ac:dyDescent="0.25">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row>
    <row r="387" spans="1:26" ht="15.75" customHeight="1" x14ac:dyDescent="0.25">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row>
    <row r="388" spans="1:26" ht="15.75" customHeight="1" x14ac:dyDescent="0.25">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row>
    <row r="389" spans="1:26" ht="15.75" customHeight="1" x14ac:dyDescent="0.25">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row>
    <row r="390" spans="1:26" ht="15.75" customHeight="1" x14ac:dyDescent="0.25">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row>
    <row r="391" spans="1:26" ht="15.75" customHeight="1" x14ac:dyDescent="0.25">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row>
    <row r="392" spans="1:26" ht="15.75" customHeight="1" x14ac:dyDescent="0.25">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row>
    <row r="393" spans="1:26" ht="15.75" customHeight="1" x14ac:dyDescent="0.25">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row>
    <row r="394" spans="1:26" ht="15.75" customHeight="1" x14ac:dyDescent="0.25">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row>
    <row r="395" spans="1:26" ht="15.75" customHeight="1" x14ac:dyDescent="0.25">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row>
    <row r="396" spans="1:26" ht="15.75" customHeight="1" x14ac:dyDescent="0.25">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row>
    <row r="397" spans="1:26" ht="15.75" customHeight="1" x14ac:dyDescent="0.25">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row>
    <row r="398" spans="1:26" ht="15.75" customHeight="1" x14ac:dyDescent="0.25">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row>
    <row r="399" spans="1:26" ht="15.75" customHeight="1" x14ac:dyDescent="0.25">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row>
    <row r="400" spans="1:26" ht="15.75" customHeight="1" x14ac:dyDescent="0.25">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row>
    <row r="401" spans="1:26" ht="15.75" customHeight="1" x14ac:dyDescent="0.25">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row>
    <row r="402" spans="1:26" ht="15.75" customHeight="1" x14ac:dyDescent="0.25">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row>
    <row r="403" spans="1:26" ht="15.75" customHeight="1" x14ac:dyDescent="0.25">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row>
    <row r="404" spans="1:26" ht="15.75" customHeight="1" x14ac:dyDescent="0.25">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row>
    <row r="405" spans="1:26" ht="15.75" customHeight="1" x14ac:dyDescent="0.25">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row>
    <row r="406" spans="1:26" ht="15.75" customHeight="1" x14ac:dyDescent="0.25">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row>
    <row r="407" spans="1:26" ht="15.75" customHeight="1" x14ac:dyDescent="0.25">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row>
    <row r="408" spans="1:26" ht="15.75" customHeight="1" x14ac:dyDescent="0.25">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row>
    <row r="409" spans="1:26" ht="15.75" customHeight="1" x14ac:dyDescent="0.25">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row>
    <row r="410" spans="1:26" ht="15.75" customHeight="1" x14ac:dyDescent="0.25">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row>
    <row r="411" spans="1:26" ht="15.75" customHeight="1" x14ac:dyDescent="0.25">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row>
    <row r="412" spans="1:26" ht="15.75" customHeight="1" x14ac:dyDescent="0.25">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row>
    <row r="413" spans="1:26" ht="15.75" customHeight="1" x14ac:dyDescent="0.25">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row>
    <row r="414" spans="1:26" ht="15.75" customHeight="1" x14ac:dyDescent="0.25">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row>
    <row r="415" spans="1:26" ht="15.75" customHeight="1" x14ac:dyDescent="0.25">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row>
    <row r="416" spans="1:26" ht="15.75" customHeight="1" x14ac:dyDescent="0.25">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row>
    <row r="417" spans="1:26" ht="15.75" customHeight="1" x14ac:dyDescent="0.25">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row>
    <row r="418" spans="1:26" ht="15.75" customHeight="1" x14ac:dyDescent="0.25">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row>
    <row r="419" spans="1:26" ht="15.75" customHeight="1" x14ac:dyDescent="0.25">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row>
    <row r="420" spans="1:26" ht="15.75" customHeight="1" x14ac:dyDescent="0.25">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row>
    <row r="421" spans="1:26" ht="15.75" customHeight="1" x14ac:dyDescent="0.25">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row>
    <row r="422" spans="1:26" ht="15.75" customHeight="1" x14ac:dyDescent="0.25">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row>
    <row r="423" spans="1:26" ht="15.75" customHeight="1" x14ac:dyDescent="0.25">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row>
    <row r="424" spans="1:26" ht="15.75" customHeight="1" x14ac:dyDescent="0.25">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row>
    <row r="425" spans="1:26" ht="15.75" customHeight="1" x14ac:dyDescent="0.25">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row>
    <row r="426" spans="1:26" ht="15.75" customHeight="1" x14ac:dyDescent="0.25">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row>
    <row r="427" spans="1:26" ht="15.75" customHeight="1" x14ac:dyDescent="0.25">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row>
    <row r="428" spans="1:26" ht="15.75" customHeight="1" x14ac:dyDescent="0.25">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row>
    <row r="429" spans="1:26" ht="15.75" customHeight="1" x14ac:dyDescent="0.25">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row>
    <row r="430" spans="1:26" ht="15.75" customHeight="1" x14ac:dyDescent="0.25">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row>
    <row r="431" spans="1:26" ht="15.75" customHeight="1" x14ac:dyDescent="0.25">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row>
    <row r="432" spans="1:26" ht="15.75" customHeight="1" x14ac:dyDescent="0.25">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row>
    <row r="433" spans="1:26" ht="15.75" customHeight="1" x14ac:dyDescent="0.25">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row>
    <row r="434" spans="1:26" ht="15.75" customHeight="1" x14ac:dyDescent="0.25">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row>
    <row r="435" spans="1:26" ht="15.75" customHeight="1" x14ac:dyDescent="0.25">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row>
    <row r="436" spans="1:26" ht="15.75" customHeight="1" x14ac:dyDescent="0.25">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row>
    <row r="437" spans="1:26" ht="15.75" customHeight="1" x14ac:dyDescent="0.25">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row>
    <row r="438" spans="1:26" ht="15.75" customHeight="1" x14ac:dyDescent="0.25">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row>
    <row r="439" spans="1:26" ht="15.75" customHeight="1" x14ac:dyDescent="0.25">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row>
    <row r="440" spans="1:26" ht="15.75" customHeight="1" x14ac:dyDescent="0.25">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row>
    <row r="441" spans="1:26" ht="15.75" customHeight="1" x14ac:dyDescent="0.25">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row>
    <row r="442" spans="1:26" ht="15.75" customHeight="1" x14ac:dyDescent="0.25">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row>
    <row r="443" spans="1:26" ht="15.75" customHeight="1" x14ac:dyDescent="0.25">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row>
    <row r="444" spans="1:26" ht="15.75" customHeight="1" x14ac:dyDescent="0.25">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row>
    <row r="445" spans="1:26" ht="15.75" customHeight="1" x14ac:dyDescent="0.25">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row>
    <row r="446" spans="1:26" ht="15.75" customHeight="1" x14ac:dyDescent="0.25">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row>
    <row r="447" spans="1:26" ht="15.75" customHeight="1" x14ac:dyDescent="0.25">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row>
    <row r="448" spans="1:26" ht="15.75" customHeight="1" x14ac:dyDescent="0.25">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row>
    <row r="449" spans="1:26" ht="15.75" customHeight="1" x14ac:dyDescent="0.25">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row>
    <row r="450" spans="1:26" ht="15.75" customHeight="1" x14ac:dyDescent="0.25">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row>
    <row r="451" spans="1:26" ht="15.75" customHeight="1" x14ac:dyDescent="0.25">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row>
    <row r="452" spans="1:26" ht="15.75" customHeight="1" x14ac:dyDescent="0.25">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row>
    <row r="453" spans="1:26" ht="15.75" customHeight="1" x14ac:dyDescent="0.25">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row>
    <row r="454" spans="1:26" ht="15.75" customHeight="1" x14ac:dyDescent="0.25">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row>
    <row r="455" spans="1:26" ht="15.75" customHeight="1" x14ac:dyDescent="0.25">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row>
    <row r="456" spans="1:26" ht="15.75" customHeight="1" x14ac:dyDescent="0.25">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row>
    <row r="457" spans="1:26" ht="15.75" customHeight="1" x14ac:dyDescent="0.25">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row>
    <row r="458" spans="1:26" ht="15.75" customHeight="1" x14ac:dyDescent="0.25">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row>
    <row r="459" spans="1:26" ht="15.75" customHeight="1" x14ac:dyDescent="0.25">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row>
    <row r="460" spans="1:26" ht="15.75" customHeight="1" x14ac:dyDescent="0.25">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row>
    <row r="461" spans="1:26" ht="15.75" customHeight="1" x14ac:dyDescent="0.25">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row>
    <row r="462" spans="1:26" ht="15.75" customHeight="1" x14ac:dyDescent="0.25">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row>
    <row r="463" spans="1:26" ht="15.75" customHeight="1" x14ac:dyDescent="0.25">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row>
    <row r="464" spans="1:26" ht="15.75" customHeight="1" x14ac:dyDescent="0.25">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row>
    <row r="465" spans="1:26" ht="15.75" customHeight="1" x14ac:dyDescent="0.25">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row>
    <row r="466" spans="1:26" ht="15.75" customHeight="1" x14ac:dyDescent="0.25">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row>
    <row r="467" spans="1:26" ht="15.75" customHeight="1" x14ac:dyDescent="0.25">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row>
    <row r="468" spans="1:26" ht="15.75" customHeight="1" x14ac:dyDescent="0.25">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row>
    <row r="469" spans="1:26" ht="15.75" customHeight="1" x14ac:dyDescent="0.25">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row>
    <row r="470" spans="1:26" ht="15.75" customHeight="1" x14ac:dyDescent="0.25">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row>
    <row r="471" spans="1:26" ht="15.75" customHeight="1" x14ac:dyDescent="0.25">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row>
    <row r="472" spans="1:26" ht="15.75" customHeight="1" x14ac:dyDescent="0.25">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row>
    <row r="473" spans="1:26" ht="15.75" customHeight="1" x14ac:dyDescent="0.25">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row>
    <row r="474" spans="1:26" ht="15.75" customHeight="1" x14ac:dyDescent="0.25">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row>
    <row r="475" spans="1:26" ht="15.75" customHeight="1" x14ac:dyDescent="0.25">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row>
    <row r="476" spans="1:26" ht="15.75" customHeight="1" x14ac:dyDescent="0.25">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row>
    <row r="477" spans="1:26" ht="15.75" customHeight="1" x14ac:dyDescent="0.25">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row>
    <row r="478" spans="1:26" ht="15.75" customHeight="1" x14ac:dyDescent="0.25">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row>
    <row r="479" spans="1:26" ht="15.75" customHeight="1" x14ac:dyDescent="0.25">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row>
    <row r="480" spans="1:26" ht="15.75" customHeight="1" x14ac:dyDescent="0.25">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row>
    <row r="481" spans="1:26" ht="15.75" customHeight="1" x14ac:dyDescent="0.25">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row>
    <row r="482" spans="1:26" ht="15.75" customHeight="1" x14ac:dyDescent="0.25">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row>
    <row r="483" spans="1:26" ht="15.75" customHeight="1" x14ac:dyDescent="0.25">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row>
    <row r="484" spans="1:26" ht="15.75" customHeight="1" x14ac:dyDescent="0.25">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row>
    <row r="485" spans="1:26" ht="15.75" customHeight="1" x14ac:dyDescent="0.25">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row>
    <row r="486" spans="1:26" ht="15.75" customHeight="1" x14ac:dyDescent="0.25">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row>
    <row r="487" spans="1:26" ht="15.75" customHeight="1" x14ac:dyDescent="0.25">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row>
    <row r="488" spans="1:26" ht="15.75" customHeight="1" x14ac:dyDescent="0.25">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row>
    <row r="489" spans="1:26" ht="15.75" customHeight="1" x14ac:dyDescent="0.25">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row>
    <row r="490" spans="1:26" ht="15.75" customHeight="1" x14ac:dyDescent="0.25">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row>
    <row r="491" spans="1:26" ht="15.75" customHeight="1" x14ac:dyDescent="0.25">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row>
    <row r="492" spans="1:26" ht="15.75" customHeight="1" x14ac:dyDescent="0.25">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row>
    <row r="493" spans="1:26" ht="15.75" customHeight="1" x14ac:dyDescent="0.25">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row>
    <row r="494" spans="1:26" ht="15.75" customHeight="1" x14ac:dyDescent="0.25">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row>
    <row r="495" spans="1:26" ht="15.75" customHeight="1" x14ac:dyDescent="0.25">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row>
    <row r="496" spans="1:26" ht="15.75" customHeight="1" x14ac:dyDescent="0.25">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row>
    <row r="497" spans="1:26" ht="15.75" customHeight="1" x14ac:dyDescent="0.25">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row>
    <row r="498" spans="1:26" ht="15.75" customHeight="1" x14ac:dyDescent="0.25">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row>
    <row r="499" spans="1:26" ht="15.75" customHeight="1" x14ac:dyDescent="0.25">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row>
    <row r="500" spans="1:26" ht="15.75" customHeight="1" x14ac:dyDescent="0.25">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row>
    <row r="501" spans="1:26" ht="15.75" customHeight="1" x14ac:dyDescent="0.25">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row>
    <row r="502" spans="1:26" ht="15.75" customHeight="1" x14ac:dyDescent="0.25">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row>
    <row r="503" spans="1:26" ht="15.75" customHeight="1" x14ac:dyDescent="0.25">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row>
    <row r="504" spans="1:26" ht="15.75" customHeight="1" x14ac:dyDescent="0.25">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row>
    <row r="505" spans="1:26" ht="15.75" customHeight="1" x14ac:dyDescent="0.2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row>
    <row r="506" spans="1:26" ht="15.75" customHeight="1" x14ac:dyDescent="0.25">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row>
    <row r="507" spans="1:26" ht="15.75" customHeight="1" x14ac:dyDescent="0.25">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row>
    <row r="508" spans="1:26" ht="15.75" customHeight="1" x14ac:dyDescent="0.25">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row>
    <row r="509" spans="1:26" ht="15.75" customHeight="1" x14ac:dyDescent="0.25">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row>
    <row r="510" spans="1:26" ht="15.75" customHeight="1" x14ac:dyDescent="0.25">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row>
    <row r="511" spans="1:26" ht="15.75" customHeight="1" x14ac:dyDescent="0.25">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row>
    <row r="512" spans="1:26" ht="15.75" customHeight="1" x14ac:dyDescent="0.25">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row>
    <row r="513" spans="1:26" ht="15.75" customHeight="1" x14ac:dyDescent="0.25">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row>
    <row r="514" spans="1:26" ht="15.75" customHeight="1" x14ac:dyDescent="0.25">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row>
    <row r="515" spans="1:26" ht="15.75" customHeight="1" x14ac:dyDescent="0.25">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row>
    <row r="516" spans="1:26" ht="15.75" customHeight="1" x14ac:dyDescent="0.25">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row>
    <row r="517" spans="1:26" ht="15.75" customHeight="1" x14ac:dyDescent="0.25">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row>
    <row r="518" spans="1:26" ht="15.75" customHeight="1" x14ac:dyDescent="0.25">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row>
    <row r="519" spans="1:26" ht="15.75" customHeight="1" x14ac:dyDescent="0.25">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row>
    <row r="520" spans="1:26" ht="15.75" customHeight="1" x14ac:dyDescent="0.25">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row>
    <row r="521" spans="1:26" ht="15.75" customHeight="1" x14ac:dyDescent="0.25">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row>
    <row r="522" spans="1:26" ht="15.75" customHeight="1" x14ac:dyDescent="0.25">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row>
    <row r="523" spans="1:26" ht="15.75" customHeight="1" x14ac:dyDescent="0.25">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row>
    <row r="524" spans="1:26" ht="15.75" customHeight="1" x14ac:dyDescent="0.25">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row>
    <row r="525" spans="1:26" ht="15.75" customHeight="1" x14ac:dyDescent="0.25">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row>
    <row r="526" spans="1:26" ht="15.75" customHeight="1" x14ac:dyDescent="0.25">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row>
    <row r="527" spans="1:26" ht="15.75" customHeight="1" x14ac:dyDescent="0.25">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row>
    <row r="528" spans="1:26" ht="15.75" customHeight="1" x14ac:dyDescent="0.25">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row>
    <row r="529" spans="1:26" ht="15.75" customHeight="1" x14ac:dyDescent="0.25">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row>
    <row r="530" spans="1:26" ht="15.75" customHeight="1" x14ac:dyDescent="0.25">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row>
    <row r="531" spans="1:26" ht="15.75" customHeight="1" x14ac:dyDescent="0.25">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row>
    <row r="532" spans="1:26" ht="15.75" customHeight="1" x14ac:dyDescent="0.25">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row>
    <row r="533" spans="1:26" ht="15.75" customHeight="1" x14ac:dyDescent="0.25">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row>
    <row r="534" spans="1:26" ht="15.75" customHeight="1" x14ac:dyDescent="0.25">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row>
    <row r="535" spans="1:26" ht="15.75" customHeight="1" x14ac:dyDescent="0.25">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row>
    <row r="536" spans="1:26" ht="15.75" customHeight="1" x14ac:dyDescent="0.25">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row>
    <row r="537" spans="1:26" ht="15.75" customHeight="1" x14ac:dyDescent="0.25">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row>
    <row r="538" spans="1:26" ht="15.75" customHeight="1" x14ac:dyDescent="0.25">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row>
    <row r="539" spans="1:26" ht="15.75" customHeight="1" x14ac:dyDescent="0.25">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row>
    <row r="540" spans="1:26" ht="15.75" customHeight="1" x14ac:dyDescent="0.25">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row>
    <row r="541" spans="1:26" ht="15.75" customHeight="1" x14ac:dyDescent="0.25">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row>
    <row r="542" spans="1:26" ht="15.75" customHeight="1" x14ac:dyDescent="0.25">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row>
    <row r="543" spans="1:26" ht="15.75" customHeight="1" x14ac:dyDescent="0.25">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row>
    <row r="544" spans="1:26" ht="15.75" customHeight="1" x14ac:dyDescent="0.25">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row>
    <row r="545" spans="1:26" ht="15.75" customHeight="1" x14ac:dyDescent="0.25">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row>
    <row r="546" spans="1:26" ht="15.75" customHeight="1" x14ac:dyDescent="0.25">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row>
    <row r="547" spans="1:26" ht="15.75" customHeight="1" x14ac:dyDescent="0.25">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row>
    <row r="548" spans="1:26" ht="15.75" customHeight="1" x14ac:dyDescent="0.25">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row>
    <row r="549" spans="1:26" ht="15.75" customHeight="1" x14ac:dyDescent="0.25">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row>
    <row r="550" spans="1:26" ht="15.75" customHeight="1" x14ac:dyDescent="0.25">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row>
    <row r="551" spans="1:26" ht="15.75" customHeight="1" x14ac:dyDescent="0.25">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row>
    <row r="552" spans="1:26" ht="15.75" customHeight="1" x14ac:dyDescent="0.25">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row>
    <row r="553" spans="1:26" ht="15.75" customHeight="1" x14ac:dyDescent="0.25">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row>
    <row r="554" spans="1:26" ht="15.75" customHeight="1" x14ac:dyDescent="0.25">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row>
    <row r="555" spans="1:26" ht="15.75" customHeight="1" x14ac:dyDescent="0.25">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row>
    <row r="556" spans="1:26" ht="15.75" customHeight="1" x14ac:dyDescent="0.25">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row>
    <row r="557" spans="1:26" ht="15.75" customHeight="1" x14ac:dyDescent="0.25">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row>
    <row r="558" spans="1:26" ht="15.75" customHeight="1" x14ac:dyDescent="0.25">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row>
    <row r="559" spans="1:26" ht="15.75" customHeight="1" x14ac:dyDescent="0.25">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row>
    <row r="560" spans="1:26" ht="15.75" customHeight="1" x14ac:dyDescent="0.25">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row>
    <row r="561" spans="1:26" ht="15.75" customHeight="1" x14ac:dyDescent="0.25">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row>
    <row r="562" spans="1:26" ht="15.75" customHeight="1" x14ac:dyDescent="0.25">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row>
    <row r="563" spans="1:26" ht="15.75" customHeight="1" x14ac:dyDescent="0.25">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row>
    <row r="564" spans="1:26" ht="15.75" customHeight="1" x14ac:dyDescent="0.25">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row>
    <row r="565" spans="1:26" ht="15.75" customHeight="1" x14ac:dyDescent="0.25">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row>
    <row r="566" spans="1:26" ht="15.75" customHeight="1" x14ac:dyDescent="0.25">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row>
    <row r="567" spans="1:26" ht="15.75" customHeight="1" x14ac:dyDescent="0.25">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row>
    <row r="568" spans="1:26" ht="15.75" customHeight="1" x14ac:dyDescent="0.25">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row>
    <row r="569" spans="1:26" ht="15.75" customHeight="1" x14ac:dyDescent="0.25">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row>
    <row r="570" spans="1:26" ht="15.75" customHeight="1" x14ac:dyDescent="0.25">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row>
    <row r="571" spans="1:26" ht="15.75" customHeight="1" x14ac:dyDescent="0.25">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row>
    <row r="572" spans="1:26" ht="15.75" customHeight="1" x14ac:dyDescent="0.25">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row>
    <row r="573" spans="1:26" ht="15.75" customHeight="1" x14ac:dyDescent="0.25">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row>
    <row r="574" spans="1:26" ht="15.75" customHeight="1" x14ac:dyDescent="0.25">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row>
    <row r="575" spans="1:26" ht="15.75" customHeight="1" x14ac:dyDescent="0.25">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row>
    <row r="576" spans="1:26" ht="15.75" customHeight="1" x14ac:dyDescent="0.25">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row>
    <row r="577" spans="1:26" ht="15.75" customHeight="1" x14ac:dyDescent="0.25">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row>
    <row r="578" spans="1:26" ht="15.75" customHeight="1" x14ac:dyDescent="0.25">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row>
    <row r="579" spans="1:26" ht="15.75" customHeight="1" x14ac:dyDescent="0.25">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row>
    <row r="580" spans="1:26" ht="15.75" customHeight="1" x14ac:dyDescent="0.25">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row>
    <row r="581" spans="1:26" ht="15.75" customHeight="1" x14ac:dyDescent="0.25">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row>
    <row r="582" spans="1:26" ht="15.75" customHeight="1" x14ac:dyDescent="0.25">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row>
    <row r="583" spans="1:26" ht="15.75" customHeight="1" x14ac:dyDescent="0.25">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row>
    <row r="584" spans="1:26" ht="15.75" customHeight="1" x14ac:dyDescent="0.25">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row>
    <row r="585" spans="1:26" ht="15.75" customHeight="1" x14ac:dyDescent="0.25">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row>
    <row r="586" spans="1:26" ht="15.75" customHeight="1" x14ac:dyDescent="0.25">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row>
    <row r="587" spans="1:26" ht="15.75" customHeight="1" x14ac:dyDescent="0.25">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row>
    <row r="588" spans="1:26" ht="15.75" customHeight="1" x14ac:dyDescent="0.25">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row>
    <row r="589" spans="1:26" ht="15.75" customHeight="1" x14ac:dyDescent="0.25">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row>
    <row r="590" spans="1:26" ht="15.75" customHeight="1" x14ac:dyDescent="0.25">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row>
    <row r="591" spans="1:26" ht="15.75" customHeight="1" x14ac:dyDescent="0.25">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row>
    <row r="592" spans="1:26" ht="15.75" customHeight="1" x14ac:dyDescent="0.25">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row>
    <row r="593" spans="1:26" ht="15.75" customHeight="1" x14ac:dyDescent="0.25">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row>
    <row r="594" spans="1:26" ht="15.75" customHeight="1" x14ac:dyDescent="0.25">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row>
    <row r="595" spans="1:26" ht="15.75" customHeight="1" x14ac:dyDescent="0.25">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row>
    <row r="596" spans="1:26" ht="15.75" customHeight="1" x14ac:dyDescent="0.25">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row>
    <row r="597" spans="1:26" ht="15.75" customHeight="1" x14ac:dyDescent="0.25">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row>
    <row r="598" spans="1:26" ht="15.75" customHeight="1" x14ac:dyDescent="0.25">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row>
    <row r="599" spans="1:26" ht="15.75" customHeight="1" x14ac:dyDescent="0.25">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row>
    <row r="600" spans="1:26" ht="15.75" customHeight="1" x14ac:dyDescent="0.25">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row>
    <row r="601" spans="1:26" ht="15.75" customHeight="1" x14ac:dyDescent="0.25">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row>
    <row r="602" spans="1:26" ht="15.75" customHeight="1" x14ac:dyDescent="0.25">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row>
    <row r="603" spans="1:26" ht="15.75" customHeight="1" x14ac:dyDescent="0.25">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row>
    <row r="604" spans="1:26" ht="15.75" customHeight="1" x14ac:dyDescent="0.25">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row>
    <row r="605" spans="1:26" ht="15.75" customHeight="1" x14ac:dyDescent="0.25">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row>
    <row r="606" spans="1:26" ht="15.75" customHeight="1" x14ac:dyDescent="0.25">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row>
    <row r="607" spans="1:26" ht="15.75" customHeight="1" x14ac:dyDescent="0.25">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row>
    <row r="608" spans="1:26" ht="15.75" customHeight="1" x14ac:dyDescent="0.25">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row>
    <row r="609" spans="1:26" ht="15.75" customHeight="1" x14ac:dyDescent="0.25">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row>
    <row r="610" spans="1:26" ht="15.75" customHeight="1" x14ac:dyDescent="0.25">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row>
    <row r="611" spans="1:26" ht="15.75" customHeight="1" x14ac:dyDescent="0.25">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row>
    <row r="612" spans="1:26" ht="15.75" customHeight="1" x14ac:dyDescent="0.25">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row>
    <row r="613" spans="1:26" ht="15.75" customHeight="1" x14ac:dyDescent="0.25">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row>
    <row r="614" spans="1:26" ht="15.75" customHeight="1" x14ac:dyDescent="0.25">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row>
    <row r="615" spans="1:26" ht="15.75" customHeight="1" x14ac:dyDescent="0.25">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row>
    <row r="616" spans="1:26" ht="15.75" customHeight="1" x14ac:dyDescent="0.25">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row>
    <row r="617" spans="1:26" ht="15.75" customHeight="1" x14ac:dyDescent="0.25">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row>
    <row r="618" spans="1:26" ht="15.75" customHeight="1" x14ac:dyDescent="0.25">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row>
    <row r="619" spans="1:26" ht="15.75" customHeight="1" x14ac:dyDescent="0.25">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row>
    <row r="620" spans="1:26" ht="15.75" customHeight="1" x14ac:dyDescent="0.25">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row>
    <row r="621" spans="1:26" ht="15.75" customHeight="1" x14ac:dyDescent="0.25">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row>
    <row r="622" spans="1:26" ht="15.75" customHeight="1" x14ac:dyDescent="0.25">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row>
    <row r="623" spans="1:26" ht="15.75" customHeight="1" x14ac:dyDescent="0.25">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row>
    <row r="624" spans="1:26" ht="15.75" customHeight="1" x14ac:dyDescent="0.25">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row>
    <row r="625" spans="1:26" ht="15.75" customHeight="1" x14ac:dyDescent="0.25">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row>
    <row r="626" spans="1:26" ht="15.75" customHeight="1" x14ac:dyDescent="0.25">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row>
    <row r="627" spans="1:26" ht="15.75" customHeight="1" x14ac:dyDescent="0.25">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row>
    <row r="628" spans="1:26" ht="15.75" customHeight="1" x14ac:dyDescent="0.25">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row>
    <row r="629" spans="1:26" ht="15.75" customHeight="1" x14ac:dyDescent="0.25">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row>
    <row r="630" spans="1:26" ht="15.75" customHeight="1" x14ac:dyDescent="0.25">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row>
    <row r="631" spans="1:26" ht="15.75" customHeight="1" x14ac:dyDescent="0.25">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row>
    <row r="632" spans="1:26" ht="15.75" customHeight="1" x14ac:dyDescent="0.25">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row>
    <row r="633" spans="1:26" ht="15.75" customHeight="1" x14ac:dyDescent="0.25">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row>
    <row r="634" spans="1:26" ht="15.75" customHeight="1" x14ac:dyDescent="0.25">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row>
    <row r="635" spans="1:26" ht="15.75" customHeight="1" x14ac:dyDescent="0.25">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row>
    <row r="636" spans="1:26" ht="15.75" customHeight="1" x14ac:dyDescent="0.25">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row>
    <row r="637" spans="1:26" ht="15.75" customHeight="1" x14ac:dyDescent="0.25">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row>
    <row r="638" spans="1:26" ht="15.75" customHeight="1" x14ac:dyDescent="0.25">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row>
    <row r="639" spans="1:26" ht="15.75" customHeight="1" x14ac:dyDescent="0.25">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row>
    <row r="640" spans="1:26" ht="15.75" customHeight="1" x14ac:dyDescent="0.25">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row>
    <row r="641" spans="1:26" ht="15.75" customHeight="1" x14ac:dyDescent="0.25">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row>
    <row r="642" spans="1:26" ht="15.75" customHeight="1" x14ac:dyDescent="0.25">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row>
    <row r="643" spans="1:26" ht="15.75" customHeight="1" x14ac:dyDescent="0.25">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row>
    <row r="644" spans="1:26" ht="15.75" customHeight="1" x14ac:dyDescent="0.25">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row>
    <row r="645" spans="1:26" ht="15.75" customHeight="1" x14ac:dyDescent="0.25">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row>
    <row r="646" spans="1:26" ht="15.75" customHeight="1" x14ac:dyDescent="0.25">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row>
    <row r="647" spans="1:26" ht="15.75" customHeight="1" x14ac:dyDescent="0.25">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row>
    <row r="648" spans="1:26" ht="15.75" customHeight="1" x14ac:dyDescent="0.25">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row>
    <row r="649" spans="1:26" ht="15.75" customHeight="1" x14ac:dyDescent="0.25">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row>
    <row r="650" spans="1:26" ht="15.75" customHeight="1" x14ac:dyDescent="0.25">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row>
    <row r="651" spans="1:26" ht="15.75" customHeight="1" x14ac:dyDescent="0.25">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row>
    <row r="652" spans="1:26" ht="15.75" customHeight="1" x14ac:dyDescent="0.25">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row>
    <row r="653" spans="1:26" ht="15.75" customHeight="1" x14ac:dyDescent="0.25">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row>
    <row r="654" spans="1:26" ht="15.75" customHeight="1" x14ac:dyDescent="0.25">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row>
    <row r="655" spans="1:26" ht="15.75" customHeight="1" x14ac:dyDescent="0.25">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row>
    <row r="656" spans="1:26" ht="15.75" customHeight="1" x14ac:dyDescent="0.25">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row>
    <row r="657" spans="1:26" ht="15.75" customHeight="1" x14ac:dyDescent="0.25">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row>
    <row r="658" spans="1:26" ht="15.75" customHeight="1" x14ac:dyDescent="0.25">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row>
    <row r="659" spans="1:26" ht="15.75" customHeight="1" x14ac:dyDescent="0.25">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row>
    <row r="660" spans="1:26" ht="15.75" customHeight="1" x14ac:dyDescent="0.25">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row>
    <row r="661" spans="1:26" ht="15.75" customHeight="1" x14ac:dyDescent="0.25">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row>
    <row r="662" spans="1:26" ht="15.75" customHeight="1" x14ac:dyDescent="0.25">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row>
    <row r="663" spans="1:26" ht="15.75" customHeight="1" x14ac:dyDescent="0.25">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row>
    <row r="664" spans="1:26" ht="15.75" customHeight="1" x14ac:dyDescent="0.25">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row>
    <row r="665" spans="1:26" ht="15.75" customHeight="1" x14ac:dyDescent="0.25">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row>
    <row r="666" spans="1:26" ht="15.75" customHeight="1" x14ac:dyDescent="0.25">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row>
    <row r="667" spans="1:26" ht="15.75" customHeight="1" x14ac:dyDescent="0.25">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row>
    <row r="668" spans="1:26" ht="15.75" customHeight="1" x14ac:dyDescent="0.25">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row>
    <row r="669" spans="1:26" ht="15.75" customHeight="1" x14ac:dyDescent="0.25">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row>
    <row r="670" spans="1:26" ht="15.75" customHeight="1" x14ac:dyDescent="0.25">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row>
    <row r="671" spans="1:26" ht="15.75" customHeight="1" x14ac:dyDescent="0.25">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row>
    <row r="672" spans="1:26" ht="15.75" customHeight="1" x14ac:dyDescent="0.25">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row>
    <row r="673" spans="1:26" ht="15.75" customHeight="1" x14ac:dyDescent="0.25">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row>
    <row r="674" spans="1:26" ht="15.75" customHeight="1" x14ac:dyDescent="0.25">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row>
    <row r="675" spans="1:26" ht="15.75" customHeight="1" x14ac:dyDescent="0.25">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row>
    <row r="676" spans="1:26" ht="15.75" customHeight="1" x14ac:dyDescent="0.25">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row>
    <row r="677" spans="1:26" ht="15.75" customHeight="1" x14ac:dyDescent="0.25">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row>
    <row r="678" spans="1:26" ht="15.75" customHeight="1" x14ac:dyDescent="0.25">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row>
    <row r="679" spans="1:26" ht="15.75" customHeight="1" x14ac:dyDescent="0.25">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row>
    <row r="680" spans="1:26" ht="15.75" customHeight="1" x14ac:dyDescent="0.25">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row>
    <row r="681" spans="1:26" ht="15.75" customHeight="1" x14ac:dyDescent="0.25">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row>
    <row r="682" spans="1:26" ht="15.75" customHeight="1" x14ac:dyDescent="0.25">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row>
    <row r="683" spans="1:26" ht="15.75" customHeight="1" x14ac:dyDescent="0.25">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row>
    <row r="684" spans="1:26" ht="15.75" customHeight="1" x14ac:dyDescent="0.25">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row>
    <row r="685" spans="1:26" ht="15.75" customHeight="1" x14ac:dyDescent="0.25">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row>
    <row r="686" spans="1:26" ht="15.75" customHeight="1" x14ac:dyDescent="0.25">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row>
    <row r="687" spans="1:26" ht="15.75" customHeight="1" x14ac:dyDescent="0.25">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row>
    <row r="688" spans="1:26" ht="15.75" customHeight="1" x14ac:dyDescent="0.25">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row>
    <row r="689" spans="1:26" ht="15.75" customHeight="1" x14ac:dyDescent="0.25">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row>
    <row r="690" spans="1:26" ht="15.75" customHeight="1" x14ac:dyDescent="0.25">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row>
    <row r="691" spans="1:26" ht="15.75" customHeight="1" x14ac:dyDescent="0.25">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row>
    <row r="692" spans="1:26" ht="15.75" customHeight="1" x14ac:dyDescent="0.25">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row>
    <row r="693" spans="1:26" ht="15.75" customHeight="1" x14ac:dyDescent="0.25">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row>
    <row r="694" spans="1:26" ht="15.75" customHeight="1" x14ac:dyDescent="0.25">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row>
    <row r="695" spans="1:26" ht="15.75" customHeight="1" x14ac:dyDescent="0.25">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row>
    <row r="696" spans="1:26" ht="15.75" customHeight="1" x14ac:dyDescent="0.25">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row>
    <row r="697" spans="1:26" ht="15.75" customHeight="1" x14ac:dyDescent="0.25">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row>
    <row r="698" spans="1:26" ht="15.75" customHeight="1" x14ac:dyDescent="0.25">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row>
    <row r="699" spans="1:26" ht="15.75" customHeight="1" x14ac:dyDescent="0.25">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row>
    <row r="700" spans="1:26" ht="15.75" customHeight="1" x14ac:dyDescent="0.25">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row>
    <row r="701" spans="1:26" ht="15.75" customHeight="1" x14ac:dyDescent="0.25">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row>
    <row r="702" spans="1:26" ht="15.75" customHeight="1" x14ac:dyDescent="0.25">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row>
    <row r="703" spans="1:26" ht="15.75" customHeight="1" x14ac:dyDescent="0.25">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row>
    <row r="704" spans="1:26" ht="15.75" customHeight="1" x14ac:dyDescent="0.25">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row>
    <row r="705" spans="1:26" ht="15.75" customHeight="1" x14ac:dyDescent="0.25">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row>
    <row r="706" spans="1:26" ht="15.75" customHeight="1" x14ac:dyDescent="0.25">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row>
    <row r="707" spans="1:26" ht="15.75" customHeight="1" x14ac:dyDescent="0.25">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row>
    <row r="708" spans="1:26" ht="15.75" customHeight="1" x14ac:dyDescent="0.25">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row>
    <row r="709" spans="1:26" ht="15.75" customHeight="1" x14ac:dyDescent="0.25">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row>
    <row r="710" spans="1:26" ht="15.75" customHeight="1" x14ac:dyDescent="0.25">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row>
    <row r="711" spans="1:26" ht="15.75" customHeight="1" x14ac:dyDescent="0.25">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row>
    <row r="712" spans="1:26" ht="15.75" customHeight="1" x14ac:dyDescent="0.25">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row>
    <row r="713" spans="1:26" ht="15.75" customHeight="1" x14ac:dyDescent="0.25">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row>
    <row r="714" spans="1:26" ht="15.75" customHeight="1" x14ac:dyDescent="0.25">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row>
    <row r="715" spans="1:26" ht="15.75" customHeight="1" x14ac:dyDescent="0.25">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row>
    <row r="716" spans="1:26" ht="15.75" customHeight="1" x14ac:dyDescent="0.25">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row>
    <row r="717" spans="1:26" ht="15.75" customHeight="1" x14ac:dyDescent="0.25">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row>
    <row r="718" spans="1:26" ht="15.75" customHeight="1" x14ac:dyDescent="0.25">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row>
    <row r="719" spans="1:26" ht="15.75" customHeight="1" x14ac:dyDescent="0.25">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row>
    <row r="720" spans="1:26" ht="15.75" customHeight="1" x14ac:dyDescent="0.25">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row>
    <row r="721" spans="1:26" ht="15.75" customHeight="1" x14ac:dyDescent="0.25">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row>
    <row r="722" spans="1:26" ht="15.75" customHeight="1" x14ac:dyDescent="0.25">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row>
    <row r="723" spans="1:26" ht="15.75" customHeight="1" x14ac:dyDescent="0.25">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row>
    <row r="724" spans="1:26" ht="15.75" customHeight="1" x14ac:dyDescent="0.25">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row>
    <row r="725" spans="1:26" ht="15.75" customHeight="1" x14ac:dyDescent="0.2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row>
    <row r="726" spans="1:26" ht="15.75" customHeight="1" x14ac:dyDescent="0.25">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row>
    <row r="727" spans="1:26" ht="15.75" customHeight="1" x14ac:dyDescent="0.25">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row>
    <row r="728" spans="1:26" ht="15.75" customHeight="1" x14ac:dyDescent="0.25">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row>
    <row r="729" spans="1:26" ht="15.75" customHeight="1" x14ac:dyDescent="0.25">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row>
    <row r="730" spans="1:26" ht="15.75" customHeight="1" x14ac:dyDescent="0.25">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row>
    <row r="731" spans="1:26" ht="15.75" customHeight="1" x14ac:dyDescent="0.25">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row>
    <row r="732" spans="1:26" ht="15.75" customHeight="1" x14ac:dyDescent="0.25">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row>
    <row r="733" spans="1:26" ht="15.75" customHeight="1" x14ac:dyDescent="0.25">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row>
    <row r="734" spans="1:26" ht="15.75" customHeight="1" x14ac:dyDescent="0.25">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row>
    <row r="735" spans="1:26" ht="15.75" customHeight="1" x14ac:dyDescent="0.25">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row>
    <row r="736" spans="1:26" ht="15.75" customHeight="1" x14ac:dyDescent="0.25">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row>
    <row r="737" spans="1:26" ht="15.75" customHeight="1" x14ac:dyDescent="0.25">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row>
    <row r="738" spans="1:26" ht="15.75" customHeight="1" x14ac:dyDescent="0.25">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row>
    <row r="739" spans="1:26" ht="15.75" customHeight="1" x14ac:dyDescent="0.25">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row>
    <row r="740" spans="1:26" ht="15.75" customHeight="1" x14ac:dyDescent="0.25">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row>
    <row r="741" spans="1:26" ht="15.75" customHeight="1" x14ac:dyDescent="0.25">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row>
    <row r="742" spans="1:26" ht="15.75" customHeight="1" x14ac:dyDescent="0.25">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row>
    <row r="743" spans="1:26" ht="15.75" customHeight="1" x14ac:dyDescent="0.25">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row>
    <row r="744" spans="1:26" ht="15.75" customHeight="1" x14ac:dyDescent="0.25">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row>
    <row r="745" spans="1:26" ht="15.75" customHeight="1" x14ac:dyDescent="0.25">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row>
    <row r="746" spans="1:26" ht="15.75" customHeight="1" x14ac:dyDescent="0.25">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row>
    <row r="747" spans="1:26" ht="15.75" customHeight="1" x14ac:dyDescent="0.25">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row>
    <row r="748" spans="1:26" ht="15.75" customHeight="1" x14ac:dyDescent="0.25">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row>
    <row r="749" spans="1:26" ht="15.75" customHeight="1" x14ac:dyDescent="0.25">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row>
    <row r="750" spans="1:26" ht="15.75" customHeight="1" x14ac:dyDescent="0.25">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row>
    <row r="751" spans="1:26" ht="15.75" customHeight="1" x14ac:dyDescent="0.25">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row>
    <row r="752" spans="1:26" ht="15.75" customHeight="1" x14ac:dyDescent="0.25">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row>
    <row r="753" spans="1:26" ht="15.75" customHeight="1" x14ac:dyDescent="0.25">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row>
    <row r="754" spans="1:26" ht="15.75" customHeight="1" x14ac:dyDescent="0.25">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row>
    <row r="755" spans="1:26" ht="15.75" customHeight="1" x14ac:dyDescent="0.25">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row>
    <row r="756" spans="1:26" ht="15.75" customHeight="1" x14ac:dyDescent="0.25">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row>
    <row r="757" spans="1:26" ht="15.75" customHeight="1" x14ac:dyDescent="0.25">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row>
    <row r="758" spans="1:26" ht="15.75" customHeight="1" x14ac:dyDescent="0.25">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row>
    <row r="759" spans="1:26" ht="15.75" customHeight="1" x14ac:dyDescent="0.25">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row>
    <row r="760" spans="1:26" ht="15.75" customHeight="1" x14ac:dyDescent="0.25">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row>
    <row r="761" spans="1:26" ht="15.75" customHeight="1" x14ac:dyDescent="0.25">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row>
    <row r="762" spans="1:26" ht="15.75" customHeight="1" x14ac:dyDescent="0.25">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row>
    <row r="763" spans="1:26" ht="15.75" customHeight="1" x14ac:dyDescent="0.25">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row>
    <row r="764" spans="1:26" ht="15.75" customHeight="1" x14ac:dyDescent="0.25">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row>
    <row r="765" spans="1:26" ht="15.75" customHeight="1" x14ac:dyDescent="0.25">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row>
    <row r="766" spans="1:26" ht="15.75" customHeight="1" x14ac:dyDescent="0.25">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row>
    <row r="767" spans="1:26" ht="15.75" customHeight="1" x14ac:dyDescent="0.25">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row>
    <row r="768" spans="1:26" ht="15.75" customHeight="1" x14ac:dyDescent="0.25">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row>
    <row r="769" spans="1:26" ht="15.75" customHeight="1" x14ac:dyDescent="0.25">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row>
    <row r="770" spans="1:26" ht="15.75" customHeight="1" x14ac:dyDescent="0.25">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row>
    <row r="771" spans="1:26" ht="15.75" customHeight="1" x14ac:dyDescent="0.25">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row>
    <row r="772" spans="1:26" ht="15.75" customHeight="1" x14ac:dyDescent="0.25">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row>
    <row r="773" spans="1:26" ht="15.75" customHeight="1" x14ac:dyDescent="0.25">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row>
    <row r="774" spans="1:26" ht="15.75" customHeight="1" x14ac:dyDescent="0.25">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row>
    <row r="775" spans="1:26" ht="15.75" customHeight="1" x14ac:dyDescent="0.25">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row>
    <row r="776" spans="1:26" ht="15.75" customHeight="1" x14ac:dyDescent="0.25">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row>
    <row r="777" spans="1:26" ht="15.75" customHeight="1" x14ac:dyDescent="0.25">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row>
    <row r="778" spans="1:26" ht="15.75" customHeight="1" x14ac:dyDescent="0.25">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row>
    <row r="779" spans="1:26" ht="15.75" customHeight="1" x14ac:dyDescent="0.25">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row>
    <row r="780" spans="1:26" ht="15.75" customHeight="1" x14ac:dyDescent="0.25">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row>
    <row r="781" spans="1:26" ht="15.75" customHeight="1" x14ac:dyDescent="0.25">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row>
    <row r="782" spans="1:26" ht="15.75" customHeight="1" x14ac:dyDescent="0.25">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row>
    <row r="783" spans="1:26" ht="15.75" customHeight="1" x14ac:dyDescent="0.25">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row>
    <row r="784" spans="1:26" ht="15.75" customHeight="1" x14ac:dyDescent="0.25">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row>
    <row r="785" spans="1:26" ht="15.75" customHeight="1" x14ac:dyDescent="0.25">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row>
    <row r="786" spans="1:26" ht="15.75" customHeight="1" x14ac:dyDescent="0.25">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row>
    <row r="787" spans="1:26" ht="15.75" customHeight="1" x14ac:dyDescent="0.25">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row>
    <row r="788" spans="1:26" ht="15.75" customHeight="1" x14ac:dyDescent="0.25">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row>
    <row r="789" spans="1:26" ht="15.75" customHeight="1" x14ac:dyDescent="0.25">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row>
    <row r="790" spans="1:26" ht="15.75" customHeight="1" x14ac:dyDescent="0.25">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row>
    <row r="791" spans="1:26" ht="15.75" customHeight="1" x14ac:dyDescent="0.25">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row>
    <row r="792" spans="1:26" ht="15.75" customHeight="1" x14ac:dyDescent="0.25">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row>
    <row r="793" spans="1:26" ht="15.75" customHeight="1" x14ac:dyDescent="0.25">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row>
    <row r="794" spans="1:26" ht="15.75" customHeight="1" x14ac:dyDescent="0.25">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row>
    <row r="795" spans="1:26" ht="15.75" customHeight="1" x14ac:dyDescent="0.25">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row>
    <row r="796" spans="1:26" ht="15.75" customHeight="1" x14ac:dyDescent="0.25">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row>
    <row r="797" spans="1:26" ht="15.75" customHeight="1" x14ac:dyDescent="0.25">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row>
    <row r="798" spans="1:26" ht="15.75" customHeight="1" x14ac:dyDescent="0.25">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row>
    <row r="799" spans="1:26" ht="15.75" customHeight="1" x14ac:dyDescent="0.25">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row>
    <row r="800" spans="1:26" ht="15.75" customHeight="1" x14ac:dyDescent="0.25">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row>
    <row r="801" spans="1:26" ht="15.75" customHeight="1" x14ac:dyDescent="0.25">
      <c r="A801" s="59"/>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row>
    <row r="802" spans="1:26" ht="15.75" customHeight="1" x14ac:dyDescent="0.25">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row>
    <row r="803" spans="1:26" ht="15.75" customHeight="1" x14ac:dyDescent="0.25">
      <c r="A803" s="59"/>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row>
    <row r="804" spans="1:26" ht="15.75" customHeight="1" x14ac:dyDescent="0.25">
      <c r="A804" s="59"/>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row>
    <row r="805" spans="1:26" ht="15.75" customHeight="1" x14ac:dyDescent="0.2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row>
    <row r="806" spans="1:26" ht="15.75" customHeight="1" x14ac:dyDescent="0.25">
      <c r="A806" s="59"/>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row>
    <row r="807" spans="1:26" ht="15.75" customHeight="1" x14ac:dyDescent="0.25">
      <c r="A807" s="59"/>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row>
    <row r="808" spans="1:26" ht="15.75" customHeight="1" x14ac:dyDescent="0.25">
      <c r="A808" s="59"/>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row>
    <row r="809" spans="1:26" ht="15.75" customHeight="1" x14ac:dyDescent="0.25">
      <c r="A809" s="59"/>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row>
    <row r="810" spans="1:26" ht="15.75" customHeight="1" x14ac:dyDescent="0.25">
      <c r="A810" s="59"/>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row>
    <row r="811" spans="1:26" ht="15.75" customHeight="1" x14ac:dyDescent="0.25">
      <c r="A811" s="59"/>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row>
    <row r="812" spans="1:26" ht="15.75" customHeight="1" x14ac:dyDescent="0.25">
      <c r="A812" s="59"/>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row>
    <row r="813" spans="1:26" ht="15.75" customHeight="1" x14ac:dyDescent="0.25">
      <c r="A813" s="59"/>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row>
    <row r="814" spans="1:26" ht="15.75" customHeight="1" x14ac:dyDescent="0.25">
      <c r="A814" s="59"/>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row>
    <row r="815" spans="1:26" ht="15.75" customHeight="1" x14ac:dyDescent="0.25">
      <c r="A815" s="59"/>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row>
    <row r="816" spans="1:26" ht="15.75" customHeight="1" x14ac:dyDescent="0.25">
      <c r="A816" s="59"/>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row>
    <row r="817" spans="1:26" ht="15.75" customHeight="1" x14ac:dyDescent="0.25">
      <c r="A817" s="59"/>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row>
    <row r="818" spans="1:26" ht="15.75" customHeight="1" x14ac:dyDescent="0.25">
      <c r="A818" s="59"/>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row>
    <row r="819" spans="1:26" ht="15.75" customHeight="1" x14ac:dyDescent="0.25">
      <c r="A819" s="59"/>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row>
    <row r="820" spans="1:26" ht="15.75" customHeight="1" x14ac:dyDescent="0.25">
      <c r="A820" s="59"/>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row>
    <row r="821" spans="1:26" ht="15.75" customHeight="1" x14ac:dyDescent="0.25">
      <c r="A821" s="59"/>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row>
    <row r="822" spans="1:26" ht="15.75" customHeight="1" x14ac:dyDescent="0.25">
      <c r="A822" s="59"/>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row>
    <row r="823" spans="1:26" ht="15.75" customHeight="1" x14ac:dyDescent="0.25">
      <c r="A823" s="59"/>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row>
    <row r="824" spans="1:26" ht="15.75" customHeight="1" x14ac:dyDescent="0.25">
      <c r="A824" s="59"/>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row>
    <row r="825" spans="1:26" ht="15.75" customHeight="1" x14ac:dyDescent="0.25">
      <c r="A825" s="59"/>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row>
    <row r="826" spans="1:26" ht="15.75" customHeight="1" x14ac:dyDescent="0.25">
      <c r="A826" s="59"/>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row>
    <row r="827" spans="1:26" ht="15.75" customHeight="1" x14ac:dyDescent="0.25">
      <c r="A827" s="59"/>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row>
    <row r="828" spans="1:26" ht="15.75" customHeight="1" x14ac:dyDescent="0.25">
      <c r="A828" s="59"/>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row>
    <row r="829" spans="1:26" ht="15.75" customHeight="1" x14ac:dyDescent="0.25">
      <c r="A829" s="59"/>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row>
    <row r="830" spans="1:26" ht="15.75" customHeight="1" x14ac:dyDescent="0.25">
      <c r="A830" s="59"/>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row>
    <row r="831" spans="1:26" ht="15.75" customHeight="1" x14ac:dyDescent="0.25">
      <c r="A831" s="59"/>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row>
    <row r="832" spans="1:26" ht="15.75" customHeight="1" x14ac:dyDescent="0.25">
      <c r="A832" s="59"/>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row>
    <row r="833" spans="1:26" ht="15.75" customHeight="1" x14ac:dyDescent="0.25">
      <c r="A833" s="59"/>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row>
    <row r="834" spans="1:26" ht="15.75" customHeight="1" x14ac:dyDescent="0.25">
      <c r="A834" s="59"/>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row>
    <row r="835" spans="1:26" ht="15.75" customHeight="1" x14ac:dyDescent="0.25">
      <c r="A835" s="59"/>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row>
    <row r="836" spans="1:26" ht="15.75" customHeight="1" x14ac:dyDescent="0.25">
      <c r="A836" s="59"/>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row>
    <row r="837" spans="1:26" ht="15.75" customHeight="1" x14ac:dyDescent="0.25">
      <c r="A837" s="59"/>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row>
    <row r="838" spans="1:26" ht="15.75" customHeight="1" x14ac:dyDescent="0.25">
      <c r="A838" s="59"/>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row>
    <row r="839" spans="1:26" ht="15.75" customHeight="1" x14ac:dyDescent="0.25">
      <c r="A839" s="59"/>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row>
    <row r="840" spans="1:26" ht="15.75" customHeight="1" x14ac:dyDescent="0.25">
      <c r="A840" s="59"/>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row>
    <row r="841" spans="1:26" ht="15.75" customHeight="1" x14ac:dyDescent="0.25">
      <c r="A841" s="59"/>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row>
    <row r="842" spans="1:26" ht="15.75" customHeight="1" x14ac:dyDescent="0.25">
      <c r="A842" s="59"/>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row>
    <row r="843" spans="1:26" ht="15.75" customHeight="1" x14ac:dyDescent="0.25">
      <c r="A843" s="59"/>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row>
    <row r="844" spans="1:26" ht="15.75" customHeight="1" x14ac:dyDescent="0.25">
      <c r="A844" s="59"/>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row>
    <row r="845" spans="1:26" ht="15.75" customHeight="1" x14ac:dyDescent="0.25">
      <c r="A845" s="59"/>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row>
    <row r="846" spans="1:26" ht="15.75" customHeight="1" x14ac:dyDescent="0.25">
      <c r="A846" s="59"/>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row>
    <row r="847" spans="1:26" ht="15.75" customHeight="1" x14ac:dyDescent="0.25">
      <c r="A847" s="59"/>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row>
    <row r="848" spans="1:26" ht="15.75" customHeight="1" x14ac:dyDescent="0.25">
      <c r="A848" s="59"/>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row>
    <row r="849" spans="1:26" ht="15.75" customHeight="1" x14ac:dyDescent="0.25">
      <c r="A849" s="59"/>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row>
    <row r="850" spans="1:26" ht="15.75" customHeight="1" x14ac:dyDescent="0.25">
      <c r="A850" s="59"/>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row>
    <row r="851" spans="1:26" ht="15.75" customHeight="1" x14ac:dyDescent="0.25">
      <c r="A851" s="59"/>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row>
    <row r="852" spans="1:26" ht="15.75" customHeight="1" x14ac:dyDescent="0.25">
      <c r="A852" s="59"/>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row>
    <row r="853" spans="1:26" ht="15.75" customHeight="1" x14ac:dyDescent="0.25">
      <c r="A853" s="59"/>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row>
    <row r="854" spans="1:26" ht="15.75" customHeight="1" x14ac:dyDescent="0.25">
      <c r="A854" s="59"/>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row>
    <row r="855" spans="1:26" ht="15.75" customHeight="1" x14ac:dyDescent="0.25">
      <c r="A855" s="59"/>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row>
    <row r="856" spans="1:26" ht="15.75" customHeight="1" x14ac:dyDescent="0.25">
      <c r="A856" s="59"/>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row>
    <row r="857" spans="1:26" ht="15.75" customHeight="1" x14ac:dyDescent="0.25">
      <c r="A857" s="59"/>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row>
    <row r="858" spans="1:26" ht="15.75" customHeight="1" x14ac:dyDescent="0.25">
      <c r="A858" s="59"/>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row>
    <row r="859" spans="1:26" ht="15.75" customHeight="1" x14ac:dyDescent="0.25">
      <c r="A859" s="59"/>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row>
    <row r="860" spans="1:26" ht="15.75" customHeight="1" x14ac:dyDescent="0.25">
      <c r="A860" s="59"/>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row>
    <row r="861" spans="1:26" ht="15.75" customHeight="1" x14ac:dyDescent="0.25">
      <c r="A861" s="59"/>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row>
    <row r="862" spans="1:26" ht="15.75" customHeight="1" x14ac:dyDescent="0.25">
      <c r="A862" s="59"/>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row>
    <row r="863" spans="1:26" ht="15.75" customHeight="1" x14ac:dyDescent="0.25">
      <c r="A863" s="59"/>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row>
    <row r="864" spans="1:26" ht="15.75" customHeight="1" x14ac:dyDescent="0.25">
      <c r="A864" s="59"/>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row>
    <row r="865" spans="1:26" ht="15.75" customHeight="1" x14ac:dyDescent="0.25">
      <c r="A865" s="59"/>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row>
    <row r="866" spans="1:26" ht="15.75" customHeight="1" x14ac:dyDescent="0.25">
      <c r="A866" s="59"/>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row>
    <row r="867" spans="1:26" ht="15.75" customHeight="1" x14ac:dyDescent="0.25">
      <c r="A867" s="59"/>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row>
    <row r="868" spans="1:26" ht="15.75" customHeight="1" x14ac:dyDescent="0.25">
      <c r="A868" s="59"/>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row>
    <row r="869" spans="1:26" ht="15.75" customHeight="1" x14ac:dyDescent="0.25">
      <c r="A869" s="59"/>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row>
    <row r="870" spans="1:26" ht="15.75" customHeight="1" x14ac:dyDescent="0.25">
      <c r="A870" s="59"/>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row>
    <row r="871" spans="1:26" ht="15.75" customHeight="1" x14ac:dyDescent="0.25">
      <c r="A871" s="59"/>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row>
    <row r="872" spans="1:26" ht="15.75" customHeight="1" x14ac:dyDescent="0.25">
      <c r="A872" s="59"/>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row>
    <row r="873" spans="1:26" ht="15.75" customHeight="1" x14ac:dyDescent="0.25">
      <c r="A873" s="59"/>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row>
    <row r="874" spans="1:26" ht="15.75" customHeight="1" x14ac:dyDescent="0.25">
      <c r="A874" s="59"/>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row>
    <row r="875" spans="1:26" ht="15.75" customHeight="1" x14ac:dyDescent="0.25">
      <c r="A875" s="59"/>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row>
    <row r="876" spans="1:26" ht="15.75" customHeight="1" x14ac:dyDescent="0.25">
      <c r="A876" s="59"/>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row>
    <row r="877" spans="1:26" ht="15.75" customHeight="1" x14ac:dyDescent="0.25">
      <c r="A877" s="59"/>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row>
    <row r="878" spans="1:26" ht="15.75" customHeight="1" x14ac:dyDescent="0.25">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row>
    <row r="879" spans="1:26" ht="15.75" customHeight="1" x14ac:dyDescent="0.25">
      <c r="A879" s="59"/>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row>
    <row r="880" spans="1:26" ht="15.75" customHeight="1" x14ac:dyDescent="0.25">
      <c r="A880" s="59"/>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row>
    <row r="881" spans="1:26" ht="15.75" customHeight="1" x14ac:dyDescent="0.25">
      <c r="A881" s="59"/>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row>
    <row r="882" spans="1:26" ht="15.75" customHeight="1" x14ac:dyDescent="0.25">
      <c r="A882" s="59"/>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row>
    <row r="883" spans="1:26" ht="15.75" customHeight="1" x14ac:dyDescent="0.25">
      <c r="A883" s="59"/>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row>
    <row r="884" spans="1:26" ht="15.75" customHeight="1" x14ac:dyDescent="0.25">
      <c r="A884" s="59"/>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row>
    <row r="885" spans="1:26" ht="15.75" customHeight="1" x14ac:dyDescent="0.25">
      <c r="A885" s="59"/>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row>
    <row r="886" spans="1:26" ht="15.75" customHeight="1" x14ac:dyDescent="0.25">
      <c r="A886" s="59"/>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row>
    <row r="887" spans="1:26" ht="15.75" customHeight="1" x14ac:dyDescent="0.25">
      <c r="A887" s="59"/>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row>
    <row r="888" spans="1:26" ht="15.75" customHeight="1" x14ac:dyDescent="0.25">
      <c r="A888" s="59"/>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row>
    <row r="889" spans="1:26" ht="15.75" customHeight="1" x14ac:dyDescent="0.25">
      <c r="A889" s="59"/>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row>
    <row r="890" spans="1:26" ht="15.75" customHeight="1" x14ac:dyDescent="0.25">
      <c r="A890" s="59"/>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row>
    <row r="891" spans="1:26" ht="15.75" customHeight="1" x14ac:dyDescent="0.25">
      <c r="A891" s="59"/>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row>
    <row r="892" spans="1:26" ht="15.75" customHeight="1" x14ac:dyDescent="0.25">
      <c r="A892" s="59"/>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row>
    <row r="893" spans="1:26" ht="15.75" customHeight="1" x14ac:dyDescent="0.25">
      <c r="A893" s="59"/>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row>
    <row r="894" spans="1:26" ht="15.75" customHeight="1" x14ac:dyDescent="0.25">
      <c r="A894" s="59"/>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row>
    <row r="895" spans="1:26" ht="15.75" customHeight="1" x14ac:dyDescent="0.25">
      <c r="A895" s="59"/>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row>
    <row r="896" spans="1:26" ht="15.75" customHeight="1" x14ac:dyDescent="0.25">
      <c r="A896" s="59"/>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row>
    <row r="897" spans="1:26" ht="15.75" customHeight="1" x14ac:dyDescent="0.25">
      <c r="A897" s="59"/>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row>
    <row r="898" spans="1:26" ht="15.75" customHeight="1" x14ac:dyDescent="0.25">
      <c r="A898" s="59"/>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row>
    <row r="899" spans="1:26" ht="15.75" customHeight="1" x14ac:dyDescent="0.25">
      <c r="A899" s="59"/>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row>
    <row r="900" spans="1:26" ht="15.75" customHeight="1" x14ac:dyDescent="0.25">
      <c r="A900" s="59"/>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row>
    <row r="901" spans="1:26" ht="15.75" customHeight="1" x14ac:dyDescent="0.25">
      <c r="A901" s="59"/>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row>
    <row r="902" spans="1:26" ht="15.75" customHeight="1" x14ac:dyDescent="0.25">
      <c r="A902" s="59"/>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row>
    <row r="903" spans="1:26" ht="15.75" customHeight="1" x14ac:dyDescent="0.25">
      <c r="A903" s="59"/>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row>
    <row r="904" spans="1:26" ht="15.75" customHeight="1" x14ac:dyDescent="0.25">
      <c r="A904" s="59"/>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row>
    <row r="905" spans="1:26" ht="15.75" customHeight="1" x14ac:dyDescent="0.25">
      <c r="A905" s="59"/>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row>
    <row r="906" spans="1:26" ht="15.75" customHeight="1" x14ac:dyDescent="0.25">
      <c r="A906" s="59"/>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row>
    <row r="907" spans="1:26" ht="15.75" customHeight="1" x14ac:dyDescent="0.25">
      <c r="A907" s="59"/>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row>
    <row r="908" spans="1:26" ht="15.75" customHeight="1" x14ac:dyDescent="0.25">
      <c r="A908" s="59"/>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row>
    <row r="909" spans="1:26" ht="15.75" customHeight="1" x14ac:dyDescent="0.25">
      <c r="A909" s="59"/>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row>
    <row r="910" spans="1:26" ht="15.75" customHeight="1" x14ac:dyDescent="0.25">
      <c r="A910" s="59"/>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row>
    <row r="911" spans="1:26" ht="15.75" customHeight="1" x14ac:dyDescent="0.25">
      <c r="A911" s="59"/>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row>
    <row r="912" spans="1:26" ht="15.75" customHeight="1" x14ac:dyDescent="0.25">
      <c r="A912" s="59"/>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row>
    <row r="913" spans="1:26" ht="15.75" customHeight="1" x14ac:dyDescent="0.25">
      <c r="A913" s="59"/>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row>
    <row r="914" spans="1:26" ht="15.75" customHeight="1" x14ac:dyDescent="0.25">
      <c r="A914" s="59"/>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row>
    <row r="915" spans="1:26" ht="15.75" customHeight="1" x14ac:dyDescent="0.25">
      <c r="A915" s="59"/>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row>
    <row r="916" spans="1:26" ht="15.75" customHeight="1" x14ac:dyDescent="0.25">
      <c r="A916" s="59"/>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row>
    <row r="917" spans="1:26" ht="15.75" customHeight="1" x14ac:dyDescent="0.25">
      <c r="A917" s="59"/>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row>
    <row r="918" spans="1:26" ht="15.75" customHeight="1" x14ac:dyDescent="0.25">
      <c r="A918" s="59"/>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row>
    <row r="919" spans="1:26" ht="15.75" customHeight="1" x14ac:dyDescent="0.25">
      <c r="A919" s="59"/>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row>
    <row r="920" spans="1:26" ht="15.75" customHeight="1" x14ac:dyDescent="0.25">
      <c r="A920" s="59"/>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row>
    <row r="921" spans="1:26" ht="15.75" customHeight="1" x14ac:dyDescent="0.25">
      <c r="A921" s="59"/>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row>
    <row r="922" spans="1:26" ht="15.75" customHeight="1" x14ac:dyDescent="0.25">
      <c r="A922" s="59"/>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row>
    <row r="923" spans="1:26" ht="15.75" customHeight="1" x14ac:dyDescent="0.25">
      <c r="A923" s="59"/>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row>
    <row r="924" spans="1:26" ht="15.75" customHeight="1" x14ac:dyDescent="0.25">
      <c r="A924" s="59"/>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row>
    <row r="925" spans="1:26" ht="15.75" customHeight="1" x14ac:dyDescent="0.25">
      <c r="A925" s="59"/>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row>
    <row r="926" spans="1:26" ht="15.75" customHeight="1" x14ac:dyDescent="0.25">
      <c r="A926" s="59"/>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row>
    <row r="927" spans="1:26" ht="15.75" customHeight="1" x14ac:dyDescent="0.25">
      <c r="A927" s="59"/>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row>
    <row r="928" spans="1:26" ht="15.75" customHeight="1" x14ac:dyDescent="0.25">
      <c r="A928" s="59"/>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row>
    <row r="929" spans="1:26" ht="15.75" customHeight="1" x14ac:dyDescent="0.25">
      <c r="A929" s="59"/>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row>
    <row r="930" spans="1:26" ht="15.75" customHeight="1" x14ac:dyDescent="0.25">
      <c r="A930" s="59"/>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row>
    <row r="931" spans="1:26" ht="15.75" customHeight="1" x14ac:dyDescent="0.25">
      <c r="A931" s="59"/>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row>
    <row r="932" spans="1:26" ht="15.75" customHeight="1" x14ac:dyDescent="0.25">
      <c r="A932" s="59"/>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row>
    <row r="933" spans="1:26" ht="15.75" customHeight="1" x14ac:dyDescent="0.25">
      <c r="A933" s="59"/>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row>
    <row r="934" spans="1:26" ht="15.75" customHeight="1" x14ac:dyDescent="0.25">
      <c r="A934" s="59"/>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row>
    <row r="935" spans="1:26" ht="15.75" customHeight="1" x14ac:dyDescent="0.25">
      <c r="A935" s="59"/>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row>
    <row r="936" spans="1:26" ht="15.75" customHeight="1" x14ac:dyDescent="0.25">
      <c r="A936" s="59"/>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row>
    <row r="937" spans="1:26" ht="15.75" customHeight="1" x14ac:dyDescent="0.25">
      <c r="A937" s="59"/>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row>
    <row r="938" spans="1:26" ht="15.75" customHeight="1" x14ac:dyDescent="0.25">
      <c r="A938" s="59"/>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row>
    <row r="939" spans="1:26" ht="15.75" customHeight="1" x14ac:dyDescent="0.25">
      <c r="A939" s="59"/>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row>
    <row r="940" spans="1:26" ht="15.75" customHeight="1" x14ac:dyDescent="0.25">
      <c r="A940" s="59"/>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row>
    <row r="941" spans="1:26" ht="15.75" customHeight="1" x14ac:dyDescent="0.25">
      <c r="A941" s="59"/>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row>
    <row r="942" spans="1:26" ht="15.75" customHeight="1" x14ac:dyDescent="0.25">
      <c r="A942" s="59"/>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row>
    <row r="943" spans="1:26" ht="15.75" customHeight="1" x14ac:dyDescent="0.25">
      <c r="A943" s="59"/>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row>
    <row r="944" spans="1:26" ht="15.75" customHeight="1" x14ac:dyDescent="0.25">
      <c r="A944" s="59"/>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row>
    <row r="945" spans="1:26" ht="15.75" customHeight="1" x14ac:dyDescent="0.25">
      <c r="A945" s="59"/>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row>
    <row r="946" spans="1:26" ht="15.75" customHeight="1" x14ac:dyDescent="0.25">
      <c r="A946" s="59"/>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row>
    <row r="947" spans="1:26" ht="15.75" customHeight="1" x14ac:dyDescent="0.25">
      <c r="A947" s="59"/>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row>
    <row r="948" spans="1:26" ht="15.75" customHeight="1" x14ac:dyDescent="0.25">
      <c r="A948" s="59"/>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row>
    <row r="949" spans="1:26" ht="15.75" customHeight="1" x14ac:dyDescent="0.25">
      <c r="A949" s="59"/>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row>
    <row r="950" spans="1:26" ht="15.75" customHeight="1" x14ac:dyDescent="0.25">
      <c r="A950" s="59"/>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row>
    <row r="951" spans="1:26" ht="15.75" customHeight="1" x14ac:dyDescent="0.25">
      <c r="A951" s="59"/>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row>
    <row r="952" spans="1:26" ht="15.75" customHeight="1" x14ac:dyDescent="0.25">
      <c r="A952" s="59"/>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row>
    <row r="953" spans="1:26" ht="15.75" customHeight="1" x14ac:dyDescent="0.25">
      <c r="A953" s="59"/>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row>
    <row r="954" spans="1:26" ht="15.75" customHeight="1" x14ac:dyDescent="0.25">
      <c r="A954" s="59"/>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row>
    <row r="955" spans="1:26" ht="15.75" customHeight="1" x14ac:dyDescent="0.25">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row>
    <row r="956" spans="1:26" ht="15.75" customHeight="1" x14ac:dyDescent="0.25">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row>
    <row r="957" spans="1:26" ht="15.75" customHeight="1" x14ac:dyDescent="0.25">
      <c r="A957" s="59"/>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row>
    <row r="958" spans="1:26" ht="15.75" customHeight="1" x14ac:dyDescent="0.25">
      <c r="A958" s="59"/>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row>
    <row r="959" spans="1:26" ht="15.75" customHeight="1" x14ac:dyDescent="0.25">
      <c r="A959" s="59"/>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row>
    <row r="960" spans="1:26" ht="15.75" customHeight="1" x14ac:dyDescent="0.25">
      <c r="A960" s="59"/>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row>
    <row r="961" spans="1:26" ht="15.75" customHeight="1" x14ac:dyDescent="0.25">
      <c r="A961" s="59"/>
      <c r="B961" s="59"/>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row>
    <row r="962" spans="1:26" ht="15.75" customHeight="1" x14ac:dyDescent="0.25">
      <c r="A962" s="59"/>
      <c r="B962" s="59"/>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row>
    <row r="963" spans="1:26" ht="15.75" customHeight="1" x14ac:dyDescent="0.25">
      <c r="A963" s="59"/>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row>
    <row r="964" spans="1:26" ht="15.75" customHeight="1" x14ac:dyDescent="0.25">
      <c r="A964" s="59"/>
      <c r="B964" s="59"/>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row>
    <row r="965" spans="1:26" ht="15.75" customHeight="1" x14ac:dyDescent="0.25">
      <c r="A965" s="59"/>
      <c r="B965" s="59"/>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row>
    <row r="966" spans="1:26" ht="15.75" customHeight="1" x14ac:dyDescent="0.25">
      <c r="A966" s="59"/>
      <c r="B966" s="59"/>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row>
    <row r="967" spans="1:26" ht="15.75" customHeight="1" x14ac:dyDescent="0.25">
      <c r="A967" s="59"/>
      <c r="B967" s="59"/>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row>
    <row r="968" spans="1:26" ht="15.75" customHeight="1" x14ac:dyDescent="0.25">
      <c r="A968" s="59"/>
      <c r="B968" s="59"/>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row>
    <row r="969" spans="1:26" ht="15.75" customHeight="1" x14ac:dyDescent="0.25">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row>
    <row r="970" spans="1:26" ht="15.75" customHeight="1" x14ac:dyDescent="0.25">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row>
    <row r="971" spans="1:26" ht="15.75" customHeight="1" x14ac:dyDescent="0.25">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row>
    <row r="972" spans="1:26" ht="15.75" customHeight="1" x14ac:dyDescent="0.25">
      <c r="A972" s="59"/>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row>
    <row r="973" spans="1:26" ht="15.75" customHeight="1" x14ac:dyDescent="0.25">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row>
    <row r="974" spans="1:26" ht="15.75" customHeight="1" x14ac:dyDescent="0.25">
      <c r="A974" s="59"/>
      <c r="B974" s="59"/>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row>
    <row r="975" spans="1:26" ht="15.75" customHeight="1" x14ac:dyDescent="0.2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row>
    <row r="976" spans="1:26" ht="15.75" customHeight="1" x14ac:dyDescent="0.25">
      <c r="A976" s="59"/>
      <c r="B976" s="59"/>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row>
    <row r="977" spans="1:26" ht="15.75" customHeight="1" x14ac:dyDescent="0.25">
      <c r="A977" s="59"/>
      <c r="B977" s="59"/>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row>
    <row r="978" spans="1:26" ht="15.75" customHeight="1" x14ac:dyDescent="0.25">
      <c r="A978" s="59"/>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row>
    <row r="979" spans="1:26" ht="15.75" customHeight="1" x14ac:dyDescent="0.25">
      <c r="A979" s="59"/>
      <c r="B979" s="59"/>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row>
    <row r="980" spans="1:26" ht="15.75" customHeight="1" x14ac:dyDescent="0.25">
      <c r="A980" s="59"/>
      <c r="B980" s="59"/>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row>
    <row r="981" spans="1:26" ht="15.75" customHeight="1" x14ac:dyDescent="0.25">
      <c r="A981" s="59"/>
      <c r="B981" s="59"/>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row>
    <row r="982" spans="1:26" ht="15.75" customHeight="1" x14ac:dyDescent="0.25">
      <c r="A982" s="59"/>
      <c r="B982" s="59"/>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row>
    <row r="983" spans="1:26" ht="15.75" customHeight="1" x14ac:dyDescent="0.25">
      <c r="A983" s="59"/>
      <c r="B983" s="5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row>
    <row r="984" spans="1:26" ht="15.75" customHeight="1" x14ac:dyDescent="0.25">
      <c r="A984" s="59"/>
      <c r="B984" s="5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row>
    <row r="985" spans="1:26" ht="15.75" customHeight="1" x14ac:dyDescent="0.25">
      <c r="A985" s="59"/>
      <c r="B985" s="59"/>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row>
    <row r="986" spans="1:26" ht="15.75" customHeight="1" x14ac:dyDescent="0.25">
      <c r="A986" s="59"/>
      <c r="B986" s="59"/>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row>
    <row r="987" spans="1:26" ht="15.75" customHeight="1" x14ac:dyDescent="0.25">
      <c r="A987" s="59"/>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row>
    <row r="988" spans="1:26" ht="15.75" customHeight="1" x14ac:dyDescent="0.25">
      <c r="A988" s="59"/>
      <c r="B988" s="59"/>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row>
    <row r="989" spans="1:26" ht="15.75" customHeight="1" x14ac:dyDescent="0.25">
      <c r="A989" s="59"/>
      <c r="B989" s="59"/>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row>
    <row r="990" spans="1:26" ht="15.75" customHeight="1" x14ac:dyDescent="0.25">
      <c r="A990" s="59"/>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row>
    <row r="991" spans="1:26" ht="15.75" customHeight="1" x14ac:dyDescent="0.25">
      <c r="A991" s="59"/>
      <c r="B991" s="59"/>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row>
    <row r="992" spans="1:26" ht="15.75" customHeight="1" x14ac:dyDescent="0.25">
      <c r="A992" s="59"/>
      <c r="B992" s="59"/>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row>
    <row r="993" spans="1:26" ht="15.75" customHeight="1" x14ac:dyDescent="0.25">
      <c r="A993" s="59"/>
      <c r="B993" s="59"/>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row>
    <row r="994" spans="1:26" ht="15.75" customHeight="1" x14ac:dyDescent="0.25">
      <c r="A994" s="59"/>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row>
    <row r="995" spans="1:26" ht="15.75" customHeight="1" x14ac:dyDescent="0.25">
      <c r="A995" s="59"/>
      <c r="B995" s="59"/>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row>
    <row r="996" spans="1:26" ht="15.75" customHeight="1" x14ac:dyDescent="0.25">
      <c r="A996" s="59"/>
      <c r="B996" s="59"/>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row>
    <row r="997" spans="1:26" ht="15.75" customHeight="1" x14ac:dyDescent="0.25">
      <c r="A997" s="59"/>
      <c r="B997" s="59"/>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row>
    <row r="998" spans="1:26" ht="15.75" customHeight="1" x14ac:dyDescent="0.25">
      <c r="A998" s="59"/>
      <c r="B998" s="59"/>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row>
    <row r="999" spans="1:26" ht="15.75" customHeight="1" x14ac:dyDescent="0.25">
      <c r="A999" s="59"/>
      <c r="B999" s="59"/>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row>
    <row r="1000" spans="1:26" ht="15.75" customHeight="1" x14ac:dyDescent="0.25">
      <c r="A1000" s="59"/>
      <c r="B1000" s="59"/>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row>
  </sheetData>
  <mergeCells count="5">
    <mergeCell ref="B2:C2"/>
    <mergeCell ref="D2:E2"/>
    <mergeCell ref="F2:G2"/>
    <mergeCell ref="H2:I2"/>
    <mergeCell ref="J2:K2"/>
  </mergeCells>
  <pageMargins left="0.70866141732283472" right="0.70866141732283472" top="0.74803149606299213" bottom="0.74803149606299213" header="0" footer="0"/>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1" width="9.140625" customWidth="1"/>
    <col min="12" max="26" width="8.7109375" customWidth="1"/>
  </cols>
  <sheetData>
    <row r="1" spans="1:26" ht="14.25" customHeight="1" x14ac:dyDescent="0.25">
      <c r="A1" s="101" t="s">
        <v>457</v>
      </c>
      <c r="B1" s="154"/>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t="s">
        <v>330</v>
      </c>
      <c r="B3" s="155">
        <v>43146.871944444443</v>
      </c>
      <c r="C3" s="154"/>
      <c r="D3" s="154"/>
      <c r="E3" s="154"/>
      <c r="F3" s="154"/>
      <c r="G3" s="154"/>
      <c r="H3" s="154"/>
      <c r="I3" s="154"/>
      <c r="J3" s="101"/>
      <c r="K3" s="101">
        <v>2016</v>
      </c>
      <c r="L3" s="154"/>
      <c r="M3" s="154"/>
      <c r="N3" s="154"/>
      <c r="O3" s="154"/>
      <c r="P3" s="154"/>
      <c r="Q3" s="154"/>
      <c r="R3" s="154"/>
      <c r="S3" s="154"/>
      <c r="T3" s="154"/>
      <c r="U3" s="154"/>
      <c r="V3" s="154"/>
      <c r="W3" s="154"/>
      <c r="X3" s="154"/>
      <c r="Y3" s="154"/>
      <c r="Z3" s="154"/>
    </row>
    <row r="4" spans="1:26" ht="14.25" customHeight="1" x14ac:dyDescent="0.25">
      <c r="A4" s="101" t="s">
        <v>331</v>
      </c>
      <c r="B4" s="155">
        <v>43151.694403668982</v>
      </c>
      <c r="C4" s="154"/>
      <c r="D4" s="154"/>
      <c r="E4" s="154"/>
      <c r="F4" s="154"/>
      <c r="G4" s="154"/>
      <c r="H4" s="154"/>
      <c r="I4" s="154"/>
      <c r="J4" s="101" t="s">
        <v>116</v>
      </c>
      <c r="K4" s="210">
        <v>134.69999999999999</v>
      </c>
      <c r="L4" s="154"/>
      <c r="M4" s="154"/>
      <c r="N4" s="154"/>
      <c r="O4" s="154"/>
      <c r="P4" s="154"/>
      <c r="Q4" s="154"/>
      <c r="R4" s="154"/>
      <c r="S4" s="154"/>
      <c r="T4" s="154"/>
      <c r="U4" s="154"/>
      <c r="V4" s="154"/>
      <c r="W4" s="154"/>
      <c r="X4" s="154"/>
      <c r="Y4" s="154"/>
      <c r="Z4" s="154"/>
    </row>
    <row r="5" spans="1:26" ht="14.25" customHeight="1" x14ac:dyDescent="0.25">
      <c r="A5" s="101" t="s">
        <v>332</v>
      </c>
      <c r="B5" s="101" t="s">
        <v>333</v>
      </c>
      <c r="C5" s="154"/>
      <c r="D5" s="154"/>
      <c r="E5" s="154"/>
      <c r="F5" s="154"/>
      <c r="G5" s="154"/>
      <c r="H5" s="154"/>
      <c r="I5" s="154"/>
      <c r="J5" s="101" t="s">
        <v>118</v>
      </c>
      <c r="K5" s="210">
        <v>222.5</v>
      </c>
      <c r="L5" s="154"/>
      <c r="M5" s="154"/>
      <c r="N5" s="154"/>
      <c r="O5" s="154"/>
      <c r="P5" s="154"/>
      <c r="Q5" s="154"/>
      <c r="R5" s="154"/>
      <c r="S5" s="154"/>
      <c r="T5" s="154"/>
      <c r="U5" s="154"/>
      <c r="V5" s="154"/>
      <c r="W5" s="154"/>
      <c r="X5" s="154"/>
      <c r="Y5" s="154"/>
      <c r="Z5" s="154"/>
    </row>
    <row r="6" spans="1:26" ht="14.25" customHeight="1" x14ac:dyDescent="0.25">
      <c r="A6" s="154"/>
      <c r="B6" s="154"/>
      <c r="C6" s="154"/>
      <c r="D6" s="154"/>
      <c r="E6" s="154"/>
      <c r="F6" s="154"/>
      <c r="G6" s="154"/>
      <c r="H6" s="154"/>
      <c r="I6" s="154"/>
      <c r="J6" s="101" t="s">
        <v>122</v>
      </c>
      <c r="K6" s="210">
        <v>360.9</v>
      </c>
      <c r="L6" s="154"/>
      <c r="M6" s="154"/>
      <c r="N6" s="154"/>
      <c r="O6" s="154"/>
      <c r="P6" s="154"/>
      <c r="Q6" s="154"/>
      <c r="R6" s="154"/>
      <c r="S6" s="154"/>
      <c r="T6" s="154"/>
      <c r="U6" s="154"/>
      <c r="V6" s="154"/>
      <c r="W6" s="154"/>
      <c r="X6" s="154"/>
      <c r="Y6" s="154"/>
      <c r="Z6" s="154"/>
    </row>
    <row r="7" spans="1:26" ht="14.25" customHeight="1" x14ac:dyDescent="0.25">
      <c r="A7" s="101" t="s">
        <v>334</v>
      </c>
      <c r="B7" s="101" t="s">
        <v>358</v>
      </c>
      <c r="C7" s="154"/>
      <c r="D7" s="154"/>
      <c r="E7" s="154"/>
      <c r="F7" s="154"/>
      <c r="G7" s="154"/>
      <c r="H7" s="154"/>
      <c r="I7" s="154"/>
      <c r="J7" s="101" t="s">
        <v>110</v>
      </c>
      <c r="K7" s="210">
        <v>410.6</v>
      </c>
      <c r="L7" s="154"/>
      <c r="M7" s="154"/>
      <c r="N7" s="154"/>
      <c r="O7" s="154"/>
      <c r="P7" s="154"/>
      <c r="Q7" s="154"/>
      <c r="R7" s="154"/>
      <c r="S7" s="154"/>
      <c r="T7" s="154"/>
      <c r="U7" s="154"/>
      <c r="V7" s="154"/>
      <c r="W7" s="154"/>
      <c r="X7" s="154"/>
      <c r="Y7" s="154"/>
      <c r="Z7" s="154"/>
    </row>
    <row r="8" spans="1:26" ht="14.25" customHeight="1" x14ac:dyDescent="0.25">
      <c r="A8" s="101" t="s">
        <v>336</v>
      </c>
      <c r="B8" s="101" t="s">
        <v>337</v>
      </c>
      <c r="C8" s="154"/>
      <c r="D8" s="154"/>
      <c r="E8" s="154"/>
      <c r="F8" s="154"/>
      <c r="G8" s="154"/>
      <c r="H8" s="154"/>
      <c r="I8" s="101"/>
      <c r="J8" s="101" t="s">
        <v>112</v>
      </c>
      <c r="K8" s="210">
        <v>540.20000000000005</v>
      </c>
      <c r="L8" s="154"/>
      <c r="M8" s="154"/>
      <c r="N8" s="154"/>
      <c r="O8" s="154"/>
      <c r="P8" s="154"/>
      <c r="Q8" s="154"/>
      <c r="R8" s="154"/>
      <c r="S8" s="154"/>
      <c r="T8" s="154"/>
      <c r="U8" s="154"/>
      <c r="V8" s="154"/>
      <c r="W8" s="154"/>
      <c r="X8" s="154"/>
      <c r="Y8" s="154"/>
      <c r="Z8" s="154"/>
    </row>
    <row r="9" spans="1:26" ht="14.25" customHeight="1" x14ac:dyDescent="0.25">
      <c r="A9" s="101" t="s">
        <v>458</v>
      </c>
      <c r="B9" s="101" t="s">
        <v>459</v>
      </c>
      <c r="C9" s="154"/>
      <c r="D9" s="154"/>
      <c r="E9" s="154"/>
      <c r="F9" s="154"/>
      <c r="G9" s="154"/>
      <c r="H9" s="154"/>
      <c r="I9" s="101"/>
      <c r="J9" s="101" t="s">
        <v>120</v>
      </c>
      <c r="K9" s="210">
        <v>934.7</v>
      </c>
      <c r="L9" s="154"/>
      <c r="M9" s="154"/>
      <c r="N9" s="154"/>
      <c r="O9" s="154"/>
      <c r="P9" s="154"/>
      <c r="Q9" s="154"/>
      <c r="R9" s="154"/>
      <c r="S9" s="154"/>
      <c r="T9" s="154"/>
      <c r="U9" s="154"/>
      <c r="V9" s="154"/>
      <c r="W9" s="154"/>
      <c r="X9" s="154"/>
      <c r="Y9" s="154"/>
      <c r="Z9" s="154"/>
    </row>
    <row r="10" spans="1:26" ht="14.25" customHeight="1" x14ac:dyDescent="0.25">
      <c r="A10" s="101" t="s">
        <v>338</v>
      </c>
      <c r="B10" s="101" t="s">
        <v>424</v>
      </c>
      <c r="C10" s="154"/>
      <c r="D10" s="154"/>
      <c r="E10" s="154"/>
      <c r="F10" s="154"/>
      <c r="G10" s="154"/>
      <c r="H10" s="154"/>
      <c r="I10" s="101"/>
      <c r="J10" s="101" t="s">
        <v>108</v>
      </c>
      <c r="K10" s="210">
        <v>1108.0999999999999</v>
      </c>
      <c r="L10" s="154"/>
      <c r="M10" s="154"/>
      <c r="N10" s="154"/>
      <c r="O10" s="154"/>
      <c r="P10" s="154"/>
      <c r="Q10" s="154"/>
      <c r="R10" s="154"/>
      <c r="S10" s="154"/>
      <c r="T10" s="154"/>
      <c r="U10" s="154"/>
      <c r="V10" s="154"/>
      <c r="W10" s="154"/>
      <c r="X10" s="154"/>
      <c r="Y10" s="154"/>
      <c r="Z10" s="154"/>
    </row>
    <row r="11" spans="1:26" ht="14.25" customHeight="1" x14ac:dyDescent="0.25">
      <c r="A11" s="154"/>
      <c r="B11" s="154"/>
      <c r="C11" s="154"/>
      <c r="D11" s="154"/>
      <c r="E11" s="154"/>
      <c r="F11" s="154"/>
      <c r="G11" s="154"/>
      <c r="H11" s="154"/>
      <c r="I11" s="101"/>
      <c r="J11" s="101" t="s">
        <v>114</v>
      </c>
      <c r="K11" s="210">
        <v>1232.7</v>
      </c>
      <c r="L11" s="154"/>
      <c r="M11" s="154"/>
      <c r="N11" s="154"/>
      <c r="O11" s="154"/>
      <c r="P11" s="154"/>
      <c r="Q11" s="154"/>
      <c r="R11" s="154"/>
      <c r="S11" s="154"/>
      <c r="T11" s="154"/>
      <c r="U11" s="154"/>
      <c r="V11" s="154"/>
      <c r="W11" s="154"/>
      <c r="X11" s="154"/>
      <c r="Y11" s="154"/>
      <c r="Z11" s="154"/>
    </row>
    <row r="12" spans="1:26" ht="14.25" customHeight="1" x14ac:dyDescent="0.25">
      <c r="A12" s="156" t="s">
        <v>359</v>
      </c>
      <c r="B12" s="156" t="s">
        <v>352</v>
      </c>
      <c r="C12" s="154"/>
      <c r="D12" s="154"/>
      <c r="E12" s="154"/>
      <c r="F12" s="154"/>
      <c r="G12" s="154"/>
      <c r="H12" s="154"/>
      <c r="I12" s="101"/>
      <c r="J12" s="101" t="s">
        <v>124</v>
      </c>
      <c r="K12" s="210">
        <v>1368.8</v>
      </c>
      <c r="L12" s="154"/>
      <c r="M12" s="154"/>
      <c r="N12" s="154"/>
      <c r="O12" s="154"/>
      <c r="P12" s="154"/>
      <c r="Q12" s="154"/>
      <c r="R12" s="154"/>
      <c r="S12" s="154"/>
      <c r="T12" s="154"/>
      <c r="U12" s="154"/>
      <c r="V12" s="154"/>
      <c r="W12" s="154"/>
      <c r="X12" s="154"/>
      <c r="Y12" s="154"/>
      <c r="Z12" s="154"/>
    </row>
    <row r="13" spans="1:26" ht="14.25" customHeight="1" x14ac:dyDescent="0.25">
      <c r="A13" s="156" t="s">
        <v>353</v>
      </c>
      <c r="B13" s="162">
        <v>9309.7999999999993</v>
      </c>
      <c r="C13" s="154"/>
      <c r="D13" s="154"/>
      <c r="E13" s="154"/>
      <c r="F13" s="154"/>
      <c r="G13" s="154"/>
      <c r="H13" s="154"/>
      <c r="I13" s="101"/>
      <c r="J13" s="101" t="s">
        <v>126</v>
      </c>
      <c r="K13" s="210">
        <v>2996.5</v>
      </c>
      <c r="L13" s="154"/>
      <c r="M13" s="154"/>
      <c r="N13" s="154"/>
      <c r="O13" s="154"/>
      <c r="P13" s="154"/>
      <c r="Q13" s="154"/>
      <c r="R13" s="154"/>
      <c r="S13" s="154"/>
      <c r="T13" s="154"/>
      <c r="U13" s="154"/>
      <c r="V13" s="154"/>
      <c r="W13" s="154"/>
      <c r="X13" s="154"/>
      <c r="Y13" s="154"/>
      <c r="Z13" s="154"/>
    </row>
    <row r="14" spans="1:26" ht="14.25" customHeight="1" x14ac:dyDescent="0.25">
      <c r="A14" s="154"/>
      <c r="B14" s="154"/>
      <c r="C14" s="154"/>
      <c r="D14" s="154"/>
      <c r="E14" s="154"/>
      <c r="F14" s="154"/>
      <c r="G14" s="154"/>
      <c r="H14" s="154"/>
      <c r="I14" s="101"/>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355</v>
      </c>
      <c r="B15" s="154"/>
      <c r="C15" s="154"/>
      <c r="D15" s="154"/>
      <c r="E15" s="154"/>
      <c r="F15" s="154"/>
      <c r="G15" s="154"/>
      <c r="H15" s="154"/>
      <c r="I15" s="101"/>
      <c r="J15" s="154"/>
      <c r="K15" s="154"/>
      <c r="L15" s="154"/>
      <c r="M15" s="154"/>
      <c r="N15" s="154"/>
      <c r="O15" s="154"/>
      <c r="P15" s="154"/>
      <c r="Q15" s="154"/>
      <c r="R15" s="154"/>
      <c r="S15" s="154"/>
      <c r="T15" s="154"/>
      <c r="U15" s="154"/>
      <c r="V15" s="154"/>
      <c r="W15" s="154"/>
      <c r="X15" s="154"/>
      <c r="Y15" s="154"/>
      <c r="Z15" s="154"/>
    </row>
    <row r="16" spans="1:26" ht="14.25" customHeight="1" x14ac:dyDescent="0.25">
      <c r="A16" s="101" t="s">
        <v>356</v>
      </c>
      <c r="B16" s="101" t="s">
        <v>357</v>
      </c>
      <c r="C16" s="154"/>
      <c r="D16" s="154"/>
      <c r="E16" s="154"/>
      <c r="F16" s="154"/>
      <c r="G16" s="154"/>
      <c r="H16" s="154"/>
      <c r="I16" s="101"/>
      <c r="J16" s="154"/>
      <c r="K16" s="154"/>
      <c r="L16" s="154"/>
      <c r="M16" s="154"/>
      <c r="N16" s="154"/>
      <c r="O16" s="154"/>
      <c r="P16" s="154"/>
      <c r="Q16" s="154"/>
      <c r="R16" s="154"/>
      <c r="S16" s="154"/>
      <c r="T16" s="154"/>
      <c r="U16" s="154"/>
      <c r="V16" s="154"/>
      <c r="W16" s="154"/>
      <c r="X16" s="154"/>
      <c r="Y16" s="154"/>
      <c r="Z16" s="154"/>
    </row>
    <row r="17" spans="1:26" ht="14.25" customHeight="1" x14ac:dyDescent="0.25">
      <c r="A17" s="154"/>
      <c r="B17" s="154"/>
      <c r="C17" s="154"/>
      <c r="D17" s="154"/>
      <c r="E17" s="154"/>
      <c r="F17" s="154"/>
      <c r="G17" s="154"/>
      <c r="H17" s="154"/>
      <c r="I17" s="101"/>
      <c r="J17" s="154"/>
      <c r="K17" s="154"/>
      <c r="L17" s="154"/>
      <c r="M17" s="154"/>
      <c r="N17" s="154"/>
      <c r="O17" s="154"/>
      <c r="P17" s="154"/>
      <c r="Q17" s="154"/>
      <c r="R17" s="154"/>
      <c r="S17" s="154"/>
      <c r="T17" s="154"/>
      <c r="U17" s="154"/>
      <c r="V17" s="154"/>
      <c r="W17" s="154"/>
      <c r="X17" s="154"/>
      <c r="Y17" s="154"/>
      <c r="Z17" s="154"/>
    </row>
    <row r="18" spans="1:26" ht="14.25" customHeight="1" x14ac:dyDescent="0.25">
      <c r="A18" s="101" t="s">
        <v>334</v>
      </c>
      <c r="B18" s="101" t="s">
        <v>358</v>
      </c>
      <c r="C18" s="154"/>
      <c r="D18" s="154"/>
      <c r="E18" s="154"/>
      <c r="F18" s="154"/>
      <c r="G18" s="154"/>
      <c r="H18" s="154"/>
      <c r="I18" s="101"/>
      <c r="J18" s="154"/>
      <c r="K18" s="154"/>
      <c r="L18" s="154"/>
      <c r="M18" s="154"/>
      <c r="N18" s="154"/>
      <c r="O18" s="154"/>
      <c r="P18" s="154"/>
      <c r="Q18" s="154"/>
      <c r="R18" s="154"/>
      <c r="S18" s="154"/>
      <c r="T18" s="154"/>
      <c r="U18" s="154"/>
      <c r="V18" s="154"/>
      <c r="W18" s="154"/>
      <c r="X18" s="154"/>
      <c r="Y18" s="154"/>
      <c r="Z18" s="154"/>
    </row>
    <row r="19" spans="1:26" ht="14.25" customHeight="1" x14ac:dyDescent="0.25">
      <c r="A19" s="101" t="s">
        <v>336</v>
      </c>
      <c r="B19" s="101" t="s">
        <v>337</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01" t="s">
        <v>458</v>
      </c>
      <c r="B20" s="101" t="s">
        <v>460</v>
      </c>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01" t="s">
        <v>338</v>
      </c>
      <c r="B21" s="101" t="s">
        <v>424</v>
      </c>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row>
    <row r="22" spans="1:26" ht="14.25" customHeight="1" x14ac:dyDescent="0.25">
      <c r="A22" s="154"/>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row>
    <row r="23" spans="1:26" ht="14.25" customHeight="1" x14ac:dyDescent="0.25">
      <c r="A23" s="156" t="s">
        <v>359</v>
      </c>
      <c r="B23" s="156" t="s">
        <v>352</v>
      </c>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56" t="s">
        <v>353</v>
      </c>
      <c r="B24" s="162">
        <v>1108.0999999999999</v>
      </c>
      <c r="C24" s="154"/>
      <c r="D24" s="154"/>
      <c r="E24" s="154"/>
      <c r="F24" s="154"/>
      <c r="G24" s="154"/>
      <c r="H24" s="154"/>
      <c r="I24" s="154"/>
      <c r="J24" s="101"/>
      <c r="K24" s="101">
        <v>2016</v>
      </c>
      <c r="L24" s="154"/>
      <c r="M24" s="154"/>
      <c r="N24" s="154"/>
      <c r="O24" s="154"/>
      <c r="P24" s="154"/>
      <c r="Q24" s="154"/>
      <c r="R24" s="154"/>
      <c r="S24" s="154"/>
      <c r="T24" s="154"/>
      <c r="U24" s="154"/>
      <c r="V24" s="154"/>
      <c r="W24" s="154"/>
      <c r="X24" s="154"/>
      <c r="Y24" s="154"/>
      <c r="Z24" s="154"/>
    </row>
    <row r="25" spans="1:26" ht="14.25" customHeight="1" x14ac:dyDescent="0.25">
      <c r="A25" s="154"/>
      <c r="B25" s="154"/>
      <c r="C25" s="154"/>
      <c r="D25" s="154"/>
      <c r="E25" s="154"/>
      <c r="F25" s="154"/>
      <c r="G25" s="154"/>
      <c r="H25" s="154"/>
      <c r="I25" s="154"/>
      <c r="J25" s="101" t="s">
        <v>461</v>
      </c>
      <c r="K25" s="210">
        <v>134.69999999999999</v>
      </c>
      <c r="L25" s="154"/>
      <c r="M25" s="154"/>
      <c r="N25" s="154"/>
      <c r="O25" s="154"/>
      <c r="P25" s="154"/>
      <c r="Q25" s="154"/>
      <c r="R25" s="154"/>
      <c r="S25" s="154"/>
      <c r="T25" s="154"/>
      <c r="U25" s="154"/>
      <c r="V25" s="154"/>
      <c r="W25" s="154"/>
      <c r="X25" s="154"/>
      <c r="Y25" s="154"/>
      <c r="Z25" s="154"/>
    </row>
    <row r="26" spans="1:26" ht="14.25" customHeight="1" x14ac:dyDescent="0.25">
      <c r="A26" s="101" t="s">
        <v>355</v>
      </c>
      <c r="B26" s="154"/>
      <c r="C26" s="154"/>
      <c r="D26" s="154"/>
      <c r="E26" s="154"/>
      <c r="F26" s="154"/>
      <c r="G26" s="154"/>
      <c r="H26" s="154"/>
      <c r="I26" s="154"/>
      <c r="J26" s="101" t="s">
        <v>462</v>
      </c>
      <c r="K26" s="210">
        <v>222.5</v>
      </c>
      <c r="L26" s="154"/>
      <c r="M26" s="154"/>
      <c r="N26" s="154"/>
      <c r="O26" s="154"/>
      <c r="P26" s="154"/>
      <c r="Q26" s="154"/>
      <c r="R26" s="154"/>
      <c r="S26" s="154"/>
      <c r="T26" s="154"/>
      <c r="U26" s="154"/>
      <c r="V26" s="154"/>
      <c r="W26" s="154"/>
      <c r="X26" s="154"/>
      <c r="Y26" s="154"/>
      <c r="Z26" s="154"/>
    </row>
    <row r="27" spans="1:26" ht="14.25" customHeight="1" x14ac:dyDescent="0.25">
      <c r="A27" s="101" t="s">
        <v>356</v>
      </c>
      <c r="B27" s="101" t="s">
        <v>357</v>
      </c>
      <c r="C27" s="154"/>
      <c r="D27" s="154"/>
      <c r="E27" s="154"/>
      <c r="F27" s="154"/>
      <c r="G27" s="154"/>
      <c r="H27" s="154"/>
      <c r="I27" s="154"/>
      <c r="J27" s="101" t="s">
        <v>463</v>
      </c>
      <c r="K27" s="210">
        <v>360.9</v>
      </c>
      <c r="L27" s="154"/>
      <c r="M27" s="154"/>
      <c r="N27" s="154"/>
      <c r="O27" s="154"/>
      <c r="P27" s="154"/>
      <c r="Q27" s="154"/>
      <c r="R27" s="154"/>
      <c r="S27" s="154"/>
      <c r="T27" s="154"/>
      <c r="U27" s="154"/>
      <c r="V27" s="154"/>
      <c r="W27" s="154"/>
      <c r="X27" s="154"/>
      <c r="Y27" s="154"/>
      <c r="Z27" s="154"/>
    </row>
    <row r="28" spans="1:26" ht="14.25" customHeight="1" x14ac:dyDescent="0.25">
      <c r="A28" s="154"/>
      <c r="B28" s="154"/>
      <c r="C28" s="154"/>
      <c r="D28" s="154"/>
      <c r="E28" s="154"/>
      <c r="F28" s="154"/>
      <c r="G28" s="154"/>
      <c r="H28" s="154"/>
      <c r="I28" s="154"/>
      <c r="J28" s="101" t="s">
        <v>464</v>
      </c>
      <c r="K28" s="210">
        <v>410.6</v>
      </c>
      <c r="L28" s="154"/>
      <c r="M28" s="154"/>
      <c r="N28" s="154"/>
      <c r="O28" s="154"/>
      <c r="P28" s="154"/>
      <c r="Q28" s="154"/>
      <c r="R28" s="154"/>
      <c r="S28" s="154"/>
      <c r="T28" s="154"/>
      <c r="U28" s="154"/>
      <c r="V28" s="154"/>
      <c r="W28" s="154"/>
      <c r="X28" s="154"/>
      <c r="Y28" s="154"/>
      <c r="Z28" s="154"/>
    </row>
    <row r="29" spans="1:26" ht="14.25" customHeight="1" x14ac:dyDescent="0.25">
      <c r="A29" s="101" t="s">
        <v>334</v>
      </c>
      <c r="B29" s="101" t="s">
        <v>358</v>
      </c>
      <c r="C29" s="154"/>
      <c r="D29" s="154"/>
      <c r="E29" s="154"/>
      <c r="F29" s="154"/>
      <c r="G29" s="154"/>
      <c r="H29" s="154"/>
      <c r="I29" s="154"/>
      <c r="J29" s="101" t="s">
        <v>465</v>
      </c>
      <c r="K29" s="210">
        <v>540.20000000000005</v>
      </c>
      <c r="L29" s="154"/>
      <c r="M29" s="154"/>
      <c r="N29" s="154"/>
      <c r="O29" s="154"/>
      <c r="P29" s="154"/>
      <c r="Q29" s="154"/>
      <c r="R29" s="154"/>
      <c r="S29" s="154"/>
      <c r="T29" s="154"/>
      <c r="U29" s="154"/>
      <c r="V29" s="154"/>
      <c r="W29" s="154"/>
      <c r="X29" s="154"/>
      <c r="Y29" s="154"/>
      <c r="Z29" s="154"/>
    </row>
    <row r="30" spans="1:26" ht="14.25" customHeight="1" x14ac:dyDescent="0.25">
      <c r="A30" s="101" t="s">
        <v>336</v>
      </c>
      <c r="B30" s="101" t="s">
        <v>337</v>
      </c>
      <c r="C30" s="154"/>
      <c r="D30" s="154"/>
      <c r="E30" s="154"/>
      <c r="F30" s="154"/>
      <c r="G30" s="154"/>
      <c r="H30" s="154"/>
      <c r="I30" s="154"/>
      <c r="J30" s="101" t="s">
        <v>466</v>
      </c>
      <c r="K30" s="210">
        <v>934.7</v>
      </c>
      <c r="L30" s="154"/>
      <c r="M30" s="154"/>
      <c r="N30" s="154"/>
      <c r="O30" s="154"/>
      <c r="P30" s="154"/>
      <c r="Q30" s="154"/>
      <c r="R30" s="154"/>
      <c r="S30" s="154"/>
      <c r="T30" s="154"/>
      <c r="U30" s="154"/>
      <c r="V30" s="154"/>
      <c r="W30" s="154"/>
      <c r="X30" s="154"/>
      <c r="Y30" s="154"/>
      <c r="Z30" s="154"/>
    </row>
    <row r="31" spans="1:26" ht="14.25" customHeight="1" x14ac:dyDescent="0.25">
      <c r="A31" s="101" t="s">
        <v>458</v>
      </c>
      <c r="B31" s="101" t="s">
        <v>464</v>
      </c>
      <c r="C31" s="154"/>
      <c r="D31" s="154"/>
      <c r="E31" s="154"/>
      <c r="F31" s="154"/>
      <c r="G31" s="154"/>
      <c r="H31" s="154"/>
      <c r="I31" s="154"/>
      <c r="J31" s="101" t="s">
        <v>460</v>
      </c>
      <c r="K31" s="210">
        <v>1108.0999999999999</v>
      </c>
      <c r="L31" s="154"/>
      <c r="M31" s="154"/>
      <c r="N31" s="154"/>
      <c r="O31" s="154"/>
      <c r="P31" s="154"/>
      <c r="Q31" s="154"/>
      <c r="R31" s="154"/>
      <c r="S31" s="154"/>
      <c r="T31" s="154"/>
      <c r="U31" s="154"/>
      <c r="V31" s="154"/>
      <c r="W31" s="154"/>
      <c r="X31" s="154"/>
      <c r="Y31" s="154"/>
      <c r="Z31" s="154"/>
    </row>
    <row r="32" spans="1:26" ht="14.25" customHeight="1" x14ac:dyDescent="0.25">
      <c r="A32" s="101" t="s">
        <v>338</v>
      </c>
      <c r="B32" s="101" t="s">
        <v>424</v>
      </c>
      <c r="C32" s="154"/>
      <c r="D32" s="154"/>
      <c r="E32" s="154"/>
      <c r="F32" s="154"/>
      <c r="G32" s="154"/>
      <c r="H32" s="154"/>
      <c r="I32" s="154"/>
      <c r="J32" s="101" t="s">
        <v>467</v>
      </c>
      <c r="K32" s="210">
        <v>1232.7</v>
      </c>
      <c r="L32" s="154"/>
      <c r="M32" s="154"/>
      <c r="N32" s="154"/>
      <c r="O32" s="154"/>
      <c r="P32" s="154"/>
      <c r="Q32" s="154"/>
      <c r="R32" s="154"/>
      <c r="S32" s="154"/>
      <c r="T32" s="154"/>
      <c r="U32" s="154"/>
      <c r="V32" s="154"/>
      <c r="W32" s="154"/>
      <c r="X32" s="154"/>
      <c r="Y32" s="154"/>
      <c r="Z32" s="154"/>
    </row>
    <row r="33" spans="1:26" ht="14.25" customHeight="1" x14ac:dyDescent="0.25">
      <c r="A33" s="154"/>
      <c r="B33" s="154"/>
      <c r="C33" s="154"/>
      <c r="D33" s="154"/>
      <c r="E33" s="154"/>
      <c r="F33" s="154"/>
      <c r="G33" s="154"/>
      <c r="H33" s="154"/>
      <c r="I33" s="154"/>
      <c r="J33" s="101" t="s">
        <v>468</v>
      </c>
      <c r="K33" s="210">
        <v>1368.8</v>
      </c>
      <c r="L33" s="154"/>
      <c r="M33" s="154"/>
      <c r="N33" s="154"/>
      <c r="O33" s="154"/>
      <c r="P33" s="154"/>
      <c r="Q33" s="154"/>
      <c r="R33" s="154"/>
      <c r="S33" s="154"/>
      <c r="T33" s="154"/>
      <c r="U33" s="154"/>
      <c r="V33" s="154"/>
      <c r="W33" s="154"/>
      <c r="X33" s="154"/>
      <c r="Y33" s="154"/>
      <c r="Z33" s="154"/>
    </row>
    <row r="34" spans="1:26" ht="14.25" customHeight="1" x14ac:dyDescent="0.25">
      <c r="A34" s="156" t="s">
        <v>359</v>
      </c>
      <c r="B34" s="156" t="s">
        <v>352</v>
      </c>
      <c r="C34" s="154"/>
      <c r="D34" s="154"/>
      <c r="E34" s="154"/>
      <c r="F34" s="154"/>
      <c r="G34" s="154"/>
      <c r="H34" s="154"/>
      <c r="I34" s="154"/>
      <c r="J34" s="101" t="s">
        <v>469</v>
      </c>
      <c r="K34" s="210">
        <v>2996.5</v>
      </c>
      <c r="L34" s="154"/>
      <c r="M34" s="154"/>
      <c r="N34" s="154"/>
      <c r="O34" s="154"/>
      <c r="P34" s="154"/>
      <c r="Q34" s="154"/>
      <c r="R34" s="154"/>
      <c r="S34" s="154"/>
      <c r="T34" s="154"/>
      <c r="U34" s="154"/>
      <c r="V34" s="154"/>
      <c r="W34" s="154"/>
      <c r="X34" s="154"/>
      <c r="Y34" s="154"/>
      <c r="Z34" s="154"/>
    </row>
    <row r="35" spans="1:26" ht="14.25" customHeight="1" x14ac:dyDescent="0.25">
      <c r="A35" s="156" t="s">
        <v>353</v>
      </c>
      <c r="B35" s="162">
        <v>410.6</v>
      </c>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01" t="s">
        <v>355</v>
      </c>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01" t="s">
        <v>356</v>
      </c>
      <c r="B38" s="101" t="s">
        <v>357</v>
      </c>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54"/>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01" t="s">
        <v>334</v>
      </c>
      <c r="B40" s="101" t="s">
        <v>358</v>
      </c>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01" t="s">
        <v>336</v>
      </c>
      <c r="B41" s="101" t="s">
        <v>337</v>
      </c>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row>
    <row r="42" spans="1:26" ht="14.25" customHeight="1" x14ac:dyDescent="0.25">
      <c r="A42" s="101" t="s">
        <v>458</v>
      </c>
      <c r="B42" s="101" t="s">
        <v>465</v>
      </c>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row>
    <row r="43" spans="1:26" ht="14.25" customHeight="1" x14ac:dyDescent="0.25">
      <c r="A43" s="101" t="s">
        <v>338</v>
      </c>
      <c r="B43" s="101" t="s">
        <v>424</v>
      </c>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54"/>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56" t="s">
        <v>359</v>
      </c>
      <c r="B45" s="156" t="s">
        <v>352</v>
      </c>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6" t="s">
        <v>353</v>
      </c>
      <c r="B46" s="162">
        <v>540.20000000000005</v>
      </c>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01" t="s">
        <v>355</v>
      </c>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01" t="s">
        <v>356</v>
      </c>
      <c r="B49" s="101" t="s">
        <v>357</v>
      </c>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01" t="s">
        <v>334</v>
      </c>
      <c r="B51" s="101" t="s">
        <v>358</v>
      </c>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spans="1:26" ht="14.25" customHeight="1" x14ac:dyDescent="0.25">
      <c r="A52" s="101" t="s">
        <v>336</v>
      </c>
      <c r="B52" s="101" t="s">
        <v>337</v>
      </c>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row>
    <row r="53" spans="1:26" ht="14.25" customHeight="1" x14ac:dyDescent="0.25">
      <c r="A53" s="101" t="s">
        <v>458</v>
      </c>
      <c r="B53" s="101" t="s">
        <v>467</v>
      </c>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01" t="s">
        <v>338</v>
      </c>
      <c r="B54" s="101" t="s">
        <v>424</v>
      </c>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54"/>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6" t="s">
        <v>359</v>
      </c>
      <c r="B56" s="156" t="s">
        <v>352</v>
      </c>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56" t="s">
        <v>353</v>
      </c>
      <c r="B57" s="162">
        <v>1232.7</v>
      </c>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54"/>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01" t="s">
        <v>355</v>
      </c>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01" t="s">
        <v>356</v>
      </c>
      <c r="B60" s="101" t="s">
        <v>357</v>
      </c>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1:26" ht="14.25" customHeight="1" x14ac:dyDescent="0.25">
      <c r="A62" s="101" t="s">
        <v>334</v>
      </c>
      <c r="B62" s="101" t="s">
        <v>358</v>
      </c>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row>
    <row r="63" spans="1:26" ht="14.25" customHeight="1" x14ac:dyDescent="0.25">
      <c r="A63" s="101" t="s">
        <v>336</v>
      </c>
      <c r="B63" s="101" t="s">
        <v>337</v>
      </c>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01" t="s">
        <v>458</v>
      </c>
      <c r="B64" s="101" t="s">
        <v>461</v>
      </c>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01" t="s">
        <v>338</v>
      </c>
      <c r="B65" s="101" t="s">
        <v>424</v>
      </c>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6" t="s">
        <v>359</v>
      </c>
      <c r="B67" s="156" t="s">
        <v>352</v>
      </c>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6" t="s">
        <v>353</v>
      </c>
      <c r="B68" s="162">
        <v>134.69999999999999</v>
      </c>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01" t="s">
        <v>355</v>
      </c>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01" t="s">
        <v>356</v>
      </c>
      <c r="B71" s="101" t="s">
        <v>357</v>
      </c>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01" t="s">
        <v>334</v>
      </c>
      <c r="B73" s="101" t="s">
        <v>358</v>
      </c>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01" t="s">
        <v>336</v>
      </c>
      <c r="B74" s="101" t="s">
        <v>337</v>
      </c>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01" t="s">
        <v>458</v>
      </c>
      <c r="B75" s="101" t="s">
        <v>462</v>
      </c>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01" t="s">
        <v>338</v>
      </c>
      <c r="B76" s="101" t="s">
        <v>424</v>
      </c>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6" t="s">
        <v>359</v>
      </c>
      <c r="B78" s="156" t="s">
        <v>352</v>
      </c>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6" t="s">
        <v>353</v>
      </c>
      <c r="B79" s="162">
        <v>222.5</v>
      </c>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01" t="s">
        <v>355</v>
      </c>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01" t="s">
        <v>356</v>
      </c>
      <c r="B82" s="101" t="s">
        <v>357</v>
      </c>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01" t="s">
        <v>334</v>
      </c>
      <c r="B84" s="101" t="s">
        <v>358</v>
      </c>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01" t="s">
        <v>336</v>
      </c>
      <c r="B85" s="101" t="s">
        <v>337</v>
      </c>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01" t="s">
        <v>458</v>
      </c>
      <c r="B86" s="101" t="s">
        <v>466</v>
      </c>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01" t="s">
        <v>338</v>
      </c>
      <c r="B87" s="101" t="s">
        <v>424</v>
      </c>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6" t="s">
        <v>359</v>
      </c>
      <c r="B89" s="156" t="s">
        <v>352</v>
      </c>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6" t="s">
        <v>353</v>
      </c>
      <c r="B90" s="162">
        <v>934.7</v>
      </c>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01" t="s">
        <v>355</v>
      </c>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01" t="s">
        <v>356</v>
      </c>
      <c r="B93" s="101" t="s">
        <v>357</v>
      </c>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01" t="s">
        <v>334</v>
      </c>
      <c r="B95" s="101" t="s">
        <v>358</v>
      </c>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01" t="s">
        <v>336</v>
      </c>
      <c r="B96" s="101" t="s">
        <v>337</v>
      </c>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01" t="s">
        <v>458</v>
      </c>
      <c r="B97" s="101" t="s">
        <v>463</v>
      </c>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01" t="s">
        <v>338</v>
      </c>
      <c r="B98" s="101" t="s">
        <v>424</v>
      </c>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6" t="s">
        <v>359</v>
      </c>
      <c r="B100" s="156" t="s">
        <v>352</v>
      </c>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6" t="s">
        <v>353</v>
      </c>
      <c r="B101" s="162">
        <v>360.9</v>
      </c>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01" t="s">
        <v>355</v>
      </c>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01" t="s">
        <v>356</v>
      </c>
      <c r="B104" s="101" t="s">
        <v>357</v>
      </c>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01" t="s">
        <v>334</v>
      </c>
      <c r="B106" s="101" t="s">
        <v>358</v>
      </c>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01" t="s">
        <v>336</v>
      </c>
      <c r="B107" s="101" t="s">
        <v>337</v>
      </c>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01" t="s">
        <v>458</v>
      </c>
      <c r="B108" s="101" t="s">
        <v>468</v>
      </c>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01" t="s">
        <v>338</v>
      </c>
      <c r="B109" s="101" t="s">
        <v>424</v>
      </c>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6" t="s">
        <v>359</v>
      </c>
      <c r="B111" s="156" t="s">
        <v>352</v>
      </c>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6" t="s">
        <v>353</v>
      </c>
      <c r="B112" s="162">
        <v>1368.8</v>
      </c>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01" t="s">
        <v>355</v>
      </c>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01" t="s">
        <v>356</v>
      </c>
      <c r="B115" s="101" t="s">
        <v>357</v>
      </c>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01" t="s">
        <v>334</v>
      </c>
      <c r="B117" s="101" t="s">
        <v>358</v>
      </c>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01" t="s">
        <v>336</v>
      </c>
      <c r="B118" s="101" t="s">
        <v>337</v>
      </c>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01" t="s">
        <v>458</v>
      </c>
      <c r="B119" s="101" t="s">
        <v>469</v>
      </c>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01" t="s">
        <v>338</v>
      </c>
      <c r="B120" s="101" t="s">
        <v>424</v>
      </c>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6" t="s">
        <v>359</v>
      </c>
      <c r="B122" s="156" t="s">
        <v>352</v>
      </c>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6" t="s">
        <v>353</v>
      </c>
      <c r="B123" s="162">
        <v>2996.5</v>
      </c>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01" t="s">
        <v>355</v>
      </c>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01" t="s">
        <v>356</v>
      </c>
      <c r="B126" s="101" t="s">
        <v>357</v>
      </c>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01" t="s">
        <v>334</v>
      </c>
      <c r="B128" s="101" t="s">
        <v>335</v>
      </c>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01" t="s">
        <v>336</v>
      </c>
      <c r="B129" s="101" t="s">
        <v>337</v>
      </c>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01" t="s">
        <v>458</v>
      </c>
      <c r="B130" s="101" t="s">
        <v>459</v>
      </c>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01" t="s">
        <v>338</v>
      </c>
      <c r="B131" s="101" t="s">
        <v>424</v>
      </c>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6" t="s">
        <v>359</v>
      </c>
      <c r="B133" s="156" t="s">
        <v>352</v>
      </c>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6" t="s">
        <v>353</v>
      </c>
      <c r="B134" s="162">
        <v>37.299999999999997</v>
      </c>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01" t="s">
        <v>355</v>
      </c>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01" t="s">
        <v>356</v>
      </c>
      <c r="B137" s="101" t="s">
        <v>357</v>
      </c>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01" t="s">
        <v>334</v>
      </c>
      <c r="B139" s="101" t="s">
        <v>335</v>
      </c>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01" t="s">
        <v>336</v>
      </c>
      <c r="B140" s="101" t="s">
        <v>337</v>
      </c>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01" t="s">
        <v>458</v>
      </c>
      <c r="B141" s="101" t="s">
        <v>460</v>
      </c>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01" t="s">
        <v>338</v>
      </c>
      <c r="B142" s="101" t="s">
        <v>424</v>
      </c>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6" t="s">
        <v>359</v>
      </c>
      <c r="B144" s="156" t="s">
        <v>352</v>
      </c>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6" t="s">
        <v>353</v>
      </c>
      <c r="B145" s="162">
        <v>4.4000000000000004</v>
      </c>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01" t="s">
        <v>355</v>
      </c>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01" t="s">
        <v>356</v>
      </c>
      <c r="B148" s="101" t="s">
        <v>357</v>
      </c>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01" t="s">
        <v>334</v>
      </c>
      <c r="B150" s="101" t="s">
        <v>335</v>
      </c>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01" t="s">
        <v>336</v>
      </c>
      <c r="B151" s="101" t="s">
        <v>337</v>
      </c>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01" t="s">
        <v>458</v>
      </c>
      <c r="B152" s="101" t="s">
        <v>464</v>
      </c>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01" t="s">
        <v>338</v>
      </c>
      <c r="B153" s="101" t="s">
        <v>424</v>
      </c>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6" t="s">
        <v>359</v>
      </c>
      <c r="B155" s="156" t="s">
        <v>352</v>
      </c>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6" t="s">
        <v>353</v>
      </c>
      <c r="B156" s="162">
        <v>1.6</v>
      </c>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01" t="s">
        <v>355</v>
      </c>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01" t="s">
        <v>356</v>
      </c>
      <c r="B159" s="101" t="s">
        <v>357</v>
      </c>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01" t="s">
        <v>334</v>
      </c>
      <c r="B161" s="101" t="s">
        <v>335</v>
      </c>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01" t="s">
        <v>336</v>
      </c>
      <c r="B162" s="101" t="s">
        <v>337</v>
      </c>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01" t="s">
        <v>458</v>
      </c>
      <c r="B163" s="101" t="s">
        <v>465</v>
      </c>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01" t="s">
        <v>338</v>
      </c>
      <c r="B164" s="101" t="s">
        <v>424</v>
      </c>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6" t="s">
        <v>359</v>
      </c>
      <c r="B166" s="156" t="s">
        <v>352</v>
      </c>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6" t="s">
        <v>353</v>
      </c>
      <c r="B167" s="162">
        <v>2.2000000000000002</v>
      </c>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01" t="s">
        <v>355</v>
      </c>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01" t="s">
        <v>356</v>
      </c>
      <c r="B170" s="101" t="s">
        <v>357</v>
      </c>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01" t="s">
        <v>334</v>
      </c>
      <c r="B172" s="101" t="s">
        <v>335</v>
      </c>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01" t="s">
        <v>336</v>
      </c>
      <c r="B173" s="101" t="s">
        <v>337</v>
      </c>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01" t="s">
        <v>458</v>
      </c>
      <c r="B174" s="101" t="s">
        <v>467</v>
      </c>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01" t="s">
        <v>338</v>
      </c>
      <c r="B175" s="101" t="s">
        <v>424</v>
      </c>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6" t="s">
        <v>359</v>
      </c>
      <c r="B177" s="156" t="s">
        <v>352</v>
      </c>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6" t="s">
        <v>353</v>
      </c>
      <c r="B178" s="162">
        <v>4.9000000000000004</v>
      </c>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01" t="s">
        <v>355</v>
      </c>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01" t="s">
        <v>356</v>
      </c>
      <c r="B181" s="101" t="s">
        <v>357</v>
      </c>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01" t="s">
        <v>334</v>
      </c>
      <c r="B183" s="101" t="s">
        <v>335</v>
      </c>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01" t="s">
        <v>336</v>
      </c>
      <c r="B184" s="101" t="s">
        <v>337</v>
      </c>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01" t="s">
        <v>458</v>
      </c>
      <c r="B185" s="101" t="s">
        <v>461</v>
      </c>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01" t="s">
        <v>338</v>
      </c>
      <c r="B186" s="101" t="s">
        <v>424</v>
      </c>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6" t="s">
        <v>359</v>
      </c>
      <c r="B188" s="156" t="s">
        <v>352</v>
      </c>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6" t="s">
        <v>353</v>
      </c>
      <c r="B189" s="162">
        <v>0.5</v>
      </c>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01" t="s">
        <v>355</v>
      </c>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01" t="s">
        <v>356</v>
      </c>
      <c r="B192" s="101" t="s">
        <v>357</v>
      </c>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01" t="s">
        <v>334</v>
      </c>
      <c r="B194" s="101" t="s">
        <v>335</v>
      </c>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01" t="s">
        <v>336</v>
      </c>
      <c r="B195" s="101" t="s">
        <v>337</v>
      </c>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01" t="s">
        <v>458</v>
      </c>
      <c r="B196" s="101" t="s">
        <v>462</v>
      </c>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01" t="s">
        <v>338</v>
      </c>
      <c r="B197" s="101" t="s">
        <v>424</v>
      </c>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6" t="s">
        <v>359</v>
      </c>
      <c r="B199" s="156" t="s">
        <v>352</v>
      </c>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6" t="s">
        <v>353</v>
      </c>
      <c r="B200" s="162">
        <v>0.9</v>
      </c>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01" t="s">
        <v>355</v>
      </c>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01" t="s">
        <v>356</v>
      </c>
      <c r="B203" s="101" t="s">
        <v>357</v>
      </c>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01" t="s">
        <v>334</v>
      </c>
      <c r="B205" s="101" t="s">
        <v>335</v>
      </c>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01" t="s">
        <v>336</v>
      </c>
      <c r="B206" s="101" t="s">
        <v>337</v>
      </c>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01" t="s">
        <v>458</v>
      </c>
      <c r="B207" s="101" t="s">
        <v>466</v>
      </c>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01" t="s">
        <v>338</v>
      </c>
      <c r="B208" s="101" t="s">
        <v>424</v>
      </c>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6" t="s">
        <v>359</v>
      </c>
      <c r="B210" s="156" t="s">
        <v>352</v>
      </c>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6" t="s">
        <v>353</v>
      </c>
      <c r="B211" s="162">
        <v>3.7</v>
      </c>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01" t="s">
        <v>355</v>
      </c>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01" t="s">
        <v>356</v>
      </c>
      <c r="B214" s="101" t="s">
        <v>357</v>
      </c>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01" t="s">
        <v>334</v>
      </c>
      <c r="B216" s="101" t="s">
        <v>335</v>
      </c>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01" t="s">
        <v>336</v>
      </c>
      <c r="B217" s="101" t="s">
        <v>337</v>
      </c>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01" t="s">
        <v>458</v>
      </c>
      <c r="B218" s="101" t="s">
        <v>463</v>
      </c>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01" t="s">
        <v>338</v>
      </c>
      <c r="B219" s="101" t="s">
        <v>424</v>
      </c>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6" t="s">
        <v>359</v>
      </c>
      <c r="B221" s="156" t="s">
        <v>352</v>
      </c>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6" t="s">
        <v>353</v>
      </c>
      <c r="B222" s="162">
        <v>1.4</v>
      </c>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01" t="s">
        <v>355</v>
      </c>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01" t="s">
        <v>356</v>
      </c>
      <c r="B225" s="101" t="s">
        <v>357</v>
      </c>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01" t="s">
        <v>334</v>
      </c>
      <c r="B227" s="101" t="s">
        <v>335</v>
      </c>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01" t="s">
        <v>336</v>
      </c>
      <c r="B228" s="101" t="s">
        <v>337</v>
      </c>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01" t="s">
        <v>458</v>
      </c>
      <c r="B229" s="101" t="s">
        <v>468</v>
      </c>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01" t="s">
        <v>338</v>
      </c>
      <c r="B230" s="101" t="s">
        <v>424</v>
      </c>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6" t="s">
        <v>359</v>
      </c>
      <c r="B232" s="156" t="s">
        <v>352</v>
      </c>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6" t="s">
        <v>353</v>
      </c>
      <c r="B233" s="162">
        <v>5.5</v>
      </c>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01" t="s">
        <v>355</v>
      </c>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01" t="s">
        <v>356</v>
      </c>
      <c r="B236" s="101" t="s">
        <v>357</v>
      </c>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01" t="s">
        <v>334</v>
      </c>
      <c r="B238" s="101" t="s">
        <v>335</v>
      </c>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01" t="s">
        <v>336</v>
      </c>
      <c r="B239" s="101" t="s">
        <v>337</v>
      </c>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01" t="s">
        <v>458</v>
      </c>
      <c r="B240" s="101" t="s">
        <v>469</v>
      </c>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01" t="s">
        <v>338</v>
      </c>
      <c r="B241" s="101" t="s">
        <v>424</v>
      </c>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6" t="s">
        <v>359</v>
      </c>
      <c r="B243" s="156" t="s">
        <v>352</v>
      </c>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6" t="s">
        <v>353</v>
      </c>
      <c r="B244" s="162">
        <v>12</v>
      </c>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01" t="s">
        <v>355</v>
      </c>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01" t="s">
        <v>356</v>
      </c>
      <c r="B247" s="101" t="s">
        <v>357</v>
      </c>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4803149606299213" right="0.74803149606299213" top="0.98425196850393704" bottom="0.98425196850393704" header="0" footer="0"/>
  <drawing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6" width="9.140625" customWidth="1"/>
    <col min="7" max="26" width="8.7109375" customWidth="1"/>
  </cols>
  <sheetData>
    <row r="1" spans="1:26" ht="14.25" customHeight="1" x14ac:dyDescent="0.25">
      <c r="A1" s="101"/>
      <c r="B1" s="101"/>
      <c r="C1" s="154"/>
      <c r="D1" s="154"/>
      <c r="E1" s="154"/>
      <c r="F1" s="154"/>
      <c r="G1" s="154"/>
      <c r="H1" s="154"/>
      <c r="I1" s="154"/>
      <c r="J1" s="154"/>
      <c r="K1" s="154"/>
      <c r="L1" s="154"/>
      <c r="M1" s="154"/>
      <c r="N1" s="154"/>
      <c r="O1" s="154"/>
      <c r="P1" s="154"/>
      <c r="Q1" s="154"/>
      <c r="R1" s="154"/>
      <c r="S1" s="154"/>
      <c r="T1" s="154"/>
      <c r="U1" s="154"/>
      <c r="V1" s="154"/>
      <c r="W1" s="154"/>
      <c r="X1" s="154"/>
      <c r="Y1" s="154"/>
      <c r="Z1" s="154"/>
    </row>
    <row r="2" spans="1:26" ht="14.25" customHeight="1" x14ac:dyDescent="0.25">
      <c r="A2" s="101"/>
      <c r="B2" s="101"/>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14.25" customHeight="1" x14ac:dyDescent="0.25">
      <c r="A3" s="101"/>
      <c r="B3" s="101">
        <v>2016</v>
      </c>
      <c r="C3" s="154"/>
      <c r="D3" s="154"/>
      <c r="E3" s="154"/>
      <c r="F3" s="154"/>
      <c r="G3" s="154"/>
      <c r="H3" s="154"/>
      <c r="I3" s="154"/>
      <c r="J3" s="154"/>
      <c r="K3" s="154"/>
      <c r="L3" s="154"/>
      <c r="M3" s="154"/>
      <c r="N3" s="154"/>
      <c r="O3" s="154"/>
      <c r="P3" s="154"/>
      <c r="Q3" s="154"/>
      <c r="R3" s="154"/>
      <c r="S3" s="154"/>
      <c r="T3" s="154"/>
      <c r="U3" s="154"/>
      <c r="V3" s="154"/>
      <c r="W3" s="154"/>
      <c r="X3" s="154"/>
      <c r="Y3" s="154"/>
      <c r="Z3" s="154"/>
    </row>
    <row r="4" spans="1:26" ht="14.25" customHeight="1" x14ac:dyDescent="0.25">
      <c r="A4" s="101" t="s">
        <v>470</v>
      </c>
      <c r="B4" s="101">
        <v>4.4000000000000004</v>
      </c>
      <c r="C4" s="154"/>
      <c r="D4" s="154"/>
      <c r="E4" s="154"/>
      <c r="F4" s="154"/>
      <c r="G4" s="154"/>
      <c r="H4" s="154"/>
      <c r="I4" s="154"/>
      <c r="J4" s="154"/>
      <c r="K4" s="154"/>
      <c r="L4" s="154"/>
      <c r="M4" s="154"/>
      <c r="N4" s="154"/>
      <c r="O4" s="154"/>
      <c r="P4" s="154"/>
      <c r="Q4" s="154"/>
      <c r="R4" s="154"/>
      <c r="S4" s="154"/>
      <c r="T4" s="154"/>
      <c r="U4" s="154"/>
      <c r="V4" s="154"/>
      <c r="W4" s="154"/>
      <c r="X4" s="154"/>
      <c r="Y4" s="154"/>
      <c r="Z4" s="154"/>
    </row>
    <row r="5" spans="1:26" ht="14.25" customHeight="1" x14ac:dyDescent="0.25">
      <c r="A5" s="101" t="s">
        <v>471</v>
      </c>
      <c r="B5" s="101">
        <v>6</v>
      </c>
      <c r="C5" s="154"/>
      <c r="D5" s="154"/>
      <c r="E5" s="154"/>
      <c r="F5" s="154"/>
      <c r="G5" s="154"/>
      <c r="H5" s="154"/>
      <c r="I5" s="154"/>
      <c r="J5" s="154"/>
      <c r="K5" s="154"/>
      <c r="L5" s="154"/>
      <c r="M5" s="154"/>
      <c r="N5" s="154"/>
      <c r="O5" s="154"/>
      <c r="P5" s="154"/>
      <c r="Q5" s="154"/>
      <c r="R5" s="154"/>
      <c r="S5" s="154"/>
      <c r="T5" s="154"/>
      <c r="U5" s="154"/>
      <c r="V5" s="154"/>
      <c r="W5" s="154"/>
      <c r="X5" s="154"/>
      <c r="Y5" s="154"/>
      <c r="Z5" s="154"/>
    </row>
    <row r="6" spans="1:26" ht="14.25" customHeight="1" x14ac:dyDescent="0.25">
      <c r="A6" s="101" t="s">
        <v>470</v>
      </c>
      <c r="B6" s="101">
        <v>1.6</v>
      </c>
      <c r="C6" s="154"/>
      <c r="D6" s="154"/>
      <c r="E6" s="154"/>
      <c r="F6" s="154"/>
      <c r="G6" s="154"/>
      <c r="H6" s="154"/>
      <c r="I6" s="154"/>
      <c r="J6" s="154"/>
      <c r="K6" s="154"/>
      <c r="L6" s="154"/>
      <c r="M6" s="154"/>
      <c r="N6" s="154"/>
      <c r="O6" s="154"/>
      <c r="P6" s="154"/>
      <c r="Q6" s="154"/>
      <c r="R6" s="154"/>
      <c r="S6" s="154"/>
      <c r="T6" s="154"/>
      <c r="U6" s="154"/>
      <c r="V6" s="154"/>
      <c r="W6" s="154"/>
      <c r="X6" s="154"/>
      <c r="Y6" s="154"/>
      <c r="Z6" s="154"/>
    </row>
    <row r="7" spans="1:26" ht="14.25" customHeight="1" x14ac:dyDescent="0.25">
      <c r="A7" s="101" t="s">
        <v>472</v>
      </c>
      <c r="B7" s="101">
        <v>1.3</v>
      </c>
      <c r="C7" s="154"/>
      <c r="D7" s="154"/>
      <c r="E7" s="154"/>
      <c r="F7" s="154"/>
      <c r="G7" s="154"/>
      <c r="H7" s="154"/>
      <c r="I7" s="154"/>
      <c r="J7" s="154"/>
      <c r="K7" s="154"/>
      <c r="L7" s="154"/>
      <c r="M7" s="154"/>
      <c r="N7" s="154"/>
      <c r="O7" s="154"/>
      <c r="P7" s="154"/>
      <c r="Q7" s="154"/>
      <c r="R7" s="154"/>
      <c r="S7" s="154"/>
      <c r="T7" s="154"/>
      <c r="U7" s="154"/>
      <c r="V7" s="154"/>
      <c r="W7" s="154"/>
      <c r="X7" s="154"/>
      <c r="Y7" s="154"/>
      <c r="Z7" s="154"/>
    </row>
    <row r="8" spans="1:26" ht="14.25" customHeight="1" x14ac:dyDescent="0.25">
      <c r="A8" s="101" t="s">
        <v>470</v>
      </c>
      <c r="B8" s="101">
        <v>2.2000000000000002</v>
      </c>
      <c r="C8" s="154"/>
      <c r="D8" s="154"/>
      <c r="E8" s="154"/>
      <c r="F8" s="154"/>
      <c r="G8" s="154"/>
      <c r="H8" s="154"/>
      <c r="I8" s="154"/>
      <c r="J8" s="154"/>
      <c r="K8" s="154"/>
      <c r="L8" s="154"/>
      <c r="M8" s="154"/>
      <c r="N8" s="154"/>
      <c r="O8" s="154"/>
      <c r="P8" s="154"/>
      <c r="Q8" s="154"/>
      <c r="R8" s="154"/>
      <c r="S8" s="154"/>
      <c r="T8" s="154"/>
      <c r="U8" s="154"/>
      <c r="V8" s="154"/>
      <c r="W8" s="154"/>
      <c r="X8" s="154"/>
      <c r="Y8" s="154"/>
      <c r="Z8" s="154"/>
    </row>
    <row r="9" spans="1:26" ht="14.25" customHeight="1" x14ac:dyDescent="0.25">
      <c r="A9" s="101" t="s">
        <v>473</v>
      </c>
      <c r="B9" s="101">
        <v>1.7</v>
      </c>
      <c r="C9" s="154"/>
      <c r="D9" s="154"/>
      <c r="E9" s="154"/>
      <c r="F9" s="154"/>
      <c r="G9" s="154"/>
      <c r="H9" s="154"/>
      <c r="I9" s="154"/>
      <c r="J9" s="154"/>
      <c r="K9" s="154"/>
      <c r="L9" s="154"/>
      <c r="M9" s="154"/>
      <c r="N9" s="154"/>
      <c r="O9" s="154"/>
      <c r="P9" s="154"/>
      <c r="Q9" s="154"/>
      <c r="R9" s="154"/>
      <c r="S9" s="154"/>
      <c r="T9" s="154"/>
      <c r="U9" s="154"/>
      <c r="V9" s="154"/>
      <c r="W9" s="154"/>
      <c r="X9" s="154"/>
      <c r="Y9" s="154"/>
      <c r="Z9" s="154"/>
    </row>
    <row r="10" spans="1:26" ht="14.25" customHeight="1" x14ac:dyDescent="0.25">
      <c r="A10" s="101" t="s">
        <v>470</v>
      </c>
      <c r="B10" s="101">
        <v>4.9000000000000004</v>
      </c>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row>
    <row r="11" spans="1:26" ht="14.25" customHeight="1" x14ac:dyDescent="0.25">
      <c r="A11" s="101" t="s">
        <v>474</v>
      </c>
      <c r="B11" s="101">
        <v>4</v>
      </c>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row>
    <row r="12" spans="1:26" ht="14.25" customHeight="1" x14ac:dyDescent="0.25">
      <c r="A12" s="101" t="s">
        <v>470</v>
      </c>
      <c r="B12" s="101">
        <v>0.5</v>
      </c>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row>
    <row r="13" spans="1:26" ht="14.25" customHeight="1" x14ac:dyDescent="0.25">
      <c r="A13" s="101" t="s">
        <v>475</v>
      </c>
      <c r="B13" s="101">
        <v>0.7</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row>
    <row r="14" spans="1:26" ht="14.25" customHeight="1" x14ac:dyDescent="0.25">
      <c r="A14" s="101" t="s">
        <v>470</v>
      </c>
      <c r="B14" s="101">
        <v>0.9</v>
      </c>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row>
    <row r="15" spans="1:26" ht="14.25" customHeight="1" x14ac:dyDescent="0.25">
      <c r="A15" s="101" t="s">
        <v>476</v>
      </c>
      <c r="B15" s="101">
        <v>0.6</v>
      </c>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row>
    <row r="16" spans="1:26" ht="14.25" customHeight="1" x14ac:dyDescent="0.25">
      <c r="A16" s="101" t="s">
        <v>470</v>
      </c>
      <c r="B16" s="101">
        <v>3.7</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row>
    <row r="17" spans="1:26" ht="14.25" customHeight="1" x14ac:dyDescent="0.25">
      <c r="A17" s="154" t="s">
        <v>477</v>
      </c>
      <c r="B17" s="101">
        <v>7.1</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row>
    <row r="18" spans="1:26" ht="14.25" customHeight="1" x14ac:dyDescent="0.25">
      <c r="A18" s="101" t="s">
        <v>470</v>
      </c>
      <c r="B18" s="101">
        <v>1.4</v>
      </c>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row>
    <row r="19" spans="1:26" ht="14.25" customHeight="1" x14ac:dyDescent="0.25">
      <c r="A19" s="154" t="s">
        <v>478</v>
      </c>
      <c r="B19" s="101">
        <v>1</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row>
    <row r="20" spans="1:26" ht="14.25" customHeight="1" x14ac:dyDescent="0.25">
      <c r="A20" s="101" t="s">
        <v>470</v>
      </c>
      <c r="B20" s="101">
        <v>5.5</v>
      </c>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row>
    <row r="21" spans="1:26" ht="14.25" customHeight="1" x14ac:dyDescent="0.25">
      <c r="A21" s="154" t="s">
        <v>479</v>
      </c>
      <c r="B21" s="101">
        <v>4.7</v>
      </c>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row>
    <row r="22" spans="1:26" ht="14.25" customHeight="1" x14ac:dyDescent="0.25">
      <c r="A22" s="101" t="s">
        <v>470</v>
      </c>
      <c r="B22" s="154">
        <v>12</v>
      </c>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row>
    <row r="23" spans="1:26" ht="14.25" customHeight="1" x14ac:dyDescent="0.25">
      <c r="A23" s="154" t="s">
        <v>480</v>
      </c>
      <c r="B23" s="154">
        <v>19.100000000000001</v>
      </c>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row>
    <row r="24" spans="1:26" ht="14.25" customHeight="1" x14ac:dyDescent="0.25">
      <c r="A24" s="154"/>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row>
    <row r="25" spans="1:26" ht="14.25" customHeight="1" x14ac:dyDescent="0.25">
      <c r="A25" s="154"/>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row>
    <row r="26" spans="1:26" ht="14.2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row>
    <row r="27" spans="1:26" ht="14.25" customHeight="1" x14ac:dyDescent="0.25">
      <c r="A27" s="154"/>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row>
    <row r="28" spans="1:26" ht="14.25" customHeight="1" x14ac:dyDescent="0.25">
      <c r="A28" s="154"/>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row>
    <row r="29" spans="1:26" ht="14.25" customHeight="1" x14ac:dyDescent="0.25">
      <c r="A29" s="154"/>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1:26" ht="14.25" customHeight="1" x14ac:dyDescent="0.25">
      <c r="A30" s="154"/>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row>
    <row r="31" spans="1:26" ht="14.25" customHeight="1" x14ac:dyDescent="0.25">
      <c r="A31" s="154"/>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row>
    <row r="32" spans="1:26" ht="14.25" customHeight="1" x14ac:dyDescent="0.25">
      <c r="A32" s="154"/>
      <c r="B32" s="154"/>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row>
    <row r="33" spans="1:26" ht="14.25" customHeight="1" x14ac:dyDescent="0.25">
      <c r="A33" s="154"/>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row>
    <row r="34" spans="1:26" ht="14.25" customHeight="1" x14ac:dyDescent="0.25">
      <c r="A34" s="154"/>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row>
    <row r="35" spans="1:26" ht="14.25" customHeight="1" x14ac:dyDescent="0.25">
      <c r="A35" s="154"/>
      <c r="B35" s="154"/>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row>
    <row r="36" spans="1:26" ht="14.25" customHeight="1" x14ac:dyDescent="0.25">
      <c r="A36" s="154"/>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row>
    <row r="37" spans="1:26" ht="14.25" customHeight="1" x14ac:dyDescent="0.25">
      <c r="A37" s="154"/>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row>
    <row r="38" spans="1:26" ht="14.25" customHeight="1" x14ac:dyDescent="0.25">
      <c r="A38" s="154"/>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39" spans="1:26" ht="14.25" customHeight="1" x14ac:dyDescent="0.25">
      <c r="A39" s="154"/>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row>
    <row r="40" spans="1:26" ht="14.25" customHeight="1" x14ac:dyDescent="0.25">
      <c r="A40" s="154"/>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row>
    <row r="41" spans="1:26" ht="14.25" customHeight="1" x14ac:dyDescent="0.25">
      <c r="A41" s="154"/>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row>
    <row r="42" spans="1:26" ht="14.25" customHeight="1" x14ac:dyDescent="0.25">
      <c r="A42" s="154"/>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row>
    <row r="43" spans="1:26" ht="14.25" customHeight="1" x14ac:dyDescent="0.25">
      <c r="A43" s="154"/>
      <c r="B43" s="154"/>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row>
    <row r="44" spans="1:26" ht="14.25" customHeight="1" x14ac:dyDescent="0.25">
      <c r="A44" s="154"/>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row>
    <row r="45" spans="1:26" ht="14.25" customHeight="1" x14ac:dyDescent="0.25">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row>
    <row r="46" spans="1:26" ht="14.25" customHeight="1" x14ac:dyDescent="0.25">
      <c r="A46" s="154"/>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row>
    <row r="47" spans="1:26" ht="14.25" customHeight="1" x14ac:dyDescent="0.25">
      <c r="A47" s="154"/>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row>
    <row r="48" spans="1:26" ht="14.25" customHeight="1" x14ac:dyDescent="0.25">
      <c r="A48" s="154"/>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row>
    <row r="49" spans="1:26" ht="14.25" customHeight="1" x14ac:dyDescent="0.25">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row>
    <row r="50" spans="1:26" ht="14.25" customHeight="1" x14ac:dyDescent="0.25">
      <c r="A50" s="154"/>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row>
    <row r="51" spans="1:26" ht="14.25" customHeight="1" x14ac:dyDescent="0.25">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spans="1:26" ht="14.25" customHeight="1" x14ac:dyDescent="0.25">
      <c r="A52" s="154"/>
      <c r="B52" s="154"/>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row>
    <row r="53" spans="1:26" ht="14.25" customHeight="1" x14ac:dyDescent="0.25">
      <c r="A53" s="154"/>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row>
    <row r="54" spans="1:26" ht="14.25" customHeight="1" x14ac:dyDescent="0.25">
      <c r="A54" s="154"/>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row>
    <row r="55" spans="1:26" ht="14.25" customHeight="1" x14ac:dyDescent="0.25">
      <c r="A55" s="154"/>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row>
    <row r="56" spans="1:26" ht="14.25" customHeight="1" x14ac:dyDescent="0.25">
      <c r="A56" s="154"/>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row>
    <row r="57" spans="1:26" ht="14.25" customHeight="1" x14ac:dyDescent="0.25">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row>
    <row r="58" spans="1:26" ht="14.25" customHeight="1" x14ac:dyDescent="0.25">
      <c r="A58" s="154"/>
      <c r="B58" s="154"/>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row>
    <row r="59" spans="1:26" ht="14.25" customHeight="1" x14ac:dyDescent="0.25">
      <c r="A59" s="154"/>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row>
    <row r="60" spans="1:26" ht="14.2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row>
    <row r="61" spans="1:26" ht="14.25" customHeight="1" x14ac:dyDescent="0.25">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1:26" ht="14.25" customHeight="1" x14ac:dyDescent="0.25">
      <c r="A62" s="154"/>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row>
    <row r="63" spans="1:26" ht="14.25" customHeight="1" x14ac:dyDescent="0.2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row>
    <row r="64" spans="1:26" ht="14.25" customHeight="1" x14ac:dyDescent="0.25">
      <c r="A64" s="154"/>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row>
    <row r="65" spans="1:26" ht="14.25" customHeight="1" x14ac:dyDescent="0.25">
      <c r="A65" s="154"/>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row>
    <row r="66" spans="1:26" ht="14.25" customHeight="1" x14ac:dyDescent="0.25">
      <c r="A66" s="154"/>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row>
    <row r="67" spans="1:26" ht="14.25" customHeight="1" x14ac:dyDescent="0.2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row>
    <row r="68" spans="1:26" ht="14.25" customHeight="1" x14ac:dyDescent="0.25">
      <c r="A68" s="154"/>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row>
    <row r="69" spans="1:26" ht="14.25" customHeight="1" x14ac:dyDescent="0.2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row>
    <row r="70" spans="1:26" ht="14.25" customHeight="1" x14ac:dyDescent="0.25">
      <c r="A70" s="154"/>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row>
    <row r="71" spans="1:26" ht="14.25" customHeight="1" x14ac:dyDescent="0.2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row>
    <row r="72" spans="1:26" ht="14.25" customHeight="1" x14ac:dyDescent="0.2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spans="1:26" ht="14.25" customHeight="1" x14ac:dyDescent="0.2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spans="1:26" ht="14.25" customHeight="1" x14ac:dyDescent="0.2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spans="1:26" ht="14.25" customHeight="1" x14ac:dyDescent="0.25">
      <c r="A75" s="154"/>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spans="1:26" ht="14.25" customHeight="1" x14ac:dyDescent="0.2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spans="1:26" ht="14.25" customHeight="1" x14ac:dyDescent="0.2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spans="1:26" ht="14.25" customHeight="1" x14ac:dyDescent="0.2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spans="1:26" ht="14.25" customHeight="1" x14ac:dyDescent="0.2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spans="1:26" ht="14.25" customHeight="1" x14ac:dyDescent="0.2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spans="1:26" ht="14.25" customHeight="1" x14ac:dyDescent="0.2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spans="1:26" ht="14.25" customHeight="1" x14ac:dyDescent="0.2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spans="1:26" ht="14.25" customHeight="1" x14ac:dyDescent="0.2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spans="1:26" ht="14.25" customHeight="1" x14ac:dyDescent="0.2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spans="1:26" ht="14.25" customHeight="1" x14ac:dyDescent="0.2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spans="1:26" ht="14.25" customHeight="1" x14ac:dyDescent="0.2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spans="1:26" ht="14.25" customHeight="1" x14ac:dyDescent="0.2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spans="1:26" ht="14.25" customHeight="1" x14ac:dyDescent="0.2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spans="1:26" ht="14.25" customHeight="1" x14ac:dyDescent="0.2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spans="1:26" ht="14.25" customHeight="1" x14ac:dyDescent="0.2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spans="1:26" ht="14.25" customHeight="1" x14ac:dyDescent="0.2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spans="1:26" ht="14.25" customHeight="1" x14ac:dyDescent="0.2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spans="1:26" ht="14.25" customHeight="1" x14ac:dyDescent="0.2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spans="1:26" ht="14.25" customHeight="1" x14ac:dyDescent="0.2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spans="1:26" ht="14.25" customHeight="1" x14ac:dyDescent="0.2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spans="1:26" ht="14.25" customHeight="1" x14ac:dyDescent="0.2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spans="1:26" ht="14.25" customHeight="1" x14ac:dyDescent="0.2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spans="1:26" ht="14.25" customHeight="1" x14ac:dyDescent="0.2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spans="1:26" ht="14.25" customHeight="1" x14ac:dyDescent="0.2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spans="1:26" ht="14.25" customHeight="1" x14ac:dyDescent="0.2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spans="1:26" ht="14.25" customHeight="1" x14ac:dyDescent="0.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spans="1:26" ht="14.25" customHeight="1" x14ac:dyDescent="0.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spans="1:26" ht="14.25" customHeight="1" x14ac:dyDescent="0.2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spans="1:26" ht="14.25" customHeight="1" x14ac:dyDescent="0.2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spans="1:26" ht="14.25" customHeight="1" x14ac:dyDescent="0.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spans="1:26" ht="14.25" customHeight="1" x14ac:dyDescent="0.2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spans="1:26" ht="14.25" customHeight="1"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spans="1:26" ht="14.25" customHeight="1" x14ac:dyDescent="0.2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spans="1:26" ht="14.25" customHeight="1" x14ac:dyDescent="0.2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spans="1:26" ht="14.25" customHeight="1" x14ac:dyDescent="0.2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spans="1:26" ht="14.25" customHeight="1" x14ac:dyDescent="0.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spans="1:26" ht="14.25" customHeight="1" x14ac:dyDescent="0.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spans="1:26" ht="14.25" customHeight="1"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spans="1:26" ht="14.25" customHeight="1" x14ac:dyDescent="0.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ht="14.25" customHeight="1" x14ac:dyDescent="0.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spans="1:26" ht="14.25" customHeight="1" x14ac:dyDescent="0.2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spans="1:26" ht="14.25" customHeight="1" x14ac:dyDescent="0.2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spans="1:26" ht="14.25" customHeight="1" x14ac:dyDescent="0.2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spans="1:26" ht="14.25" customHeight="1" x14ac:dyDescent="0.2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spans="1:26" ht="14.25" customHeight="1" x14ac:dyDescent="0.2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spans="1:26" ht="14.25" customHeight="1" x14ac:dyDescent="0.2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spans="1:26" ht="14.25" customHeight="1" x14ac:dyDescent="0.2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spans="1:26" ht="14.25" customHeight="1" x14ac:dyDescent="0.2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spans="1:26" ht="14.25" customHeight="1" x14ac:dyDescent="0.2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spans="1:26" ht="14.25" customHeight="1" x14ac:dyDescent="0.2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spans="1:26" ht="14.25" customHeight="1" x14ac:dyDescent="0.2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spans="1:26" ht="14.25" customHeight="1" x14ac:dyDescent="0.2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spans="1:26" ht="14.25" customHeight="1" x14ac:dyDescent="0.25">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spans="1:26" ht="14.25" customHeight="1" x14ac:dyDescent="0.25">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spans="1:26" ht="14.25" customHeight="1" x14ac:dyDescent="0.25">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spans="1:26" ht="14.25" customHeight="1" x14ac:dyDescent="0.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spans="1:26" ht="14.25" customHeight="1" x14ac:dyDescent="0.25">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spans="1:26" ht="14.25" customHeight="1" x14ac:dyDescent="0.25">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spans="1:26" ht="14.25" customHeight="1" x14ac:dyDescent="0.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spans="1:26" ht="14.25" customHeight="1" x14ac:dyDescent="0.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spans="1:26" ht="14.25" customHeight="1" x14ac:dyDescent="0.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spans="1:26" ht="14.25" customHeight="1" x14ac:dyDescent="0.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spans="1:26" ht="14.25" customHeight="1" x14ac:dyDescent="0.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spans="1:26" ht="14.25" customHeight="1" x14ac:dyDescent="0.25">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spans="1:26" ht="14.25" customHeight="1" x14ac:dyDescent="0.2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spans="1:26" ht="14.25" customHeight="1" x14ac:dyDescent="0.2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spans="1:26" ht="14.25" customHeight="1" x14ac:dyDescent="0.2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spans="1:26" ht="14.25" customHeight="1" x14ac:dyDescent="0.2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spans="1:26" ht="14.25" customHeight="1" x14ac:dyDescent="0.2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spans="1:26" ht="14.25" customHeight="1" x14ac:dyDescent="0.2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spans="1:26" ht="14.25" customHeight="1" x14ac:dyDescent="0.2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spans="1:26" ht="14.25" customHeight="1" x14ac:dyDescent="0.2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spans="1:26" ht="14.25" customHeight="1" x14ac:dyDescent="0.2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spans="1:26" ht="14.25" customHeight="1" x14ac:dyDescent="0.2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spans="1:26" ht="14.25" customHeight="1" x14ac:dyDescent="0.2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spans="1:26" ht="14.25" customHeight="1" x14ac:dyDescent="0.2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spans="1:26" ht="14.25" customHeight="1" x14ac:dyDescent="0.2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spans="1:26" ht="14.25" customHeight="1" x14ac:dyDescent="0.2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spans="1:26" ht="14.25" customHeight="1" x14ac:dyDescent="0.2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spans="1:26" ht="14.25" customHeight="1" x14ac:dyDescent="0.2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spans="1:26" ht="14.25" customHeight="1" x14ac:dyDescent="0.2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spans="1:26" ht="14.25" customHeight="1" x14ac:dyDescent="0.2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spans="1:26" ht="14.25" customHeight="1" x14ac:dyDescent="0.2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spans="1:26" ht="14.25" customHeight="1" x14ac:dyDescent="0.2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spans="1:26" ht="14.25" customHeight="1" x14ac:dyDescent="0.2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spans="1:26" ht="14.25" customHeight="1" x14ac:dyDescent="0.2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spans="1:26" ht="14.25" customHeight="1" x14ac:dyDescent="0.2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spans="1:26" ht="14.25" customHeight="1" x14ac:dyDescent="0.2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spans="1:26" ht="14.25" customHeight="1" x14ac:dyDescent="0.2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spans="1:26" ht="14.25" customHeight="1" x14ac:dyDescent="0.2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spans="1:26" ht="14.25" customHeight="1" x14ac:dyDescent="0.2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spans="1:26" ht="14.25" customHeight="1" x14ac:dyDescent="0.2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spans="1:26" ht="14.25" customHeight="1" x14ac:dyDescent="0.2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spans="1:26" ht="14.25" customHeight="1" x14ac:dyDescent="0.2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spans="1:26" ht="14.25" customHeight="1" x14ac:dyDescent="0.2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spans="1:26" ht="14.25" customHeight="1" x14ac:dyDescent="0.2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spans="1:26" ht="14.25" customHeight="1" x14ac:dyDescent="0.2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spans="1:26" ht="14.25" customHeight="1" x14ac:dyDescent="0.2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spans="1:26" ht="14.25" customHeight="1" x14ac:dyDescent="0.2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spans="1:26" ht="14.25" customHeight="1" x14ac:dyDescent="0.2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spans="1:26" ht="14.25" customHeight="1" x14ac:dyDescent="0.2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spans="1:26" ht="14.25" customHeight="1" x14ac:dyDescent="0.2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spans="1:26" ht="14.25" customHeight="1" x14ac:dyDescent="0.2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spans="1:26" ht="14.25" customHeight="1" x14ac:dyDescent="0.2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spans="1:26" ht="14.25" customHeight="1" x14ac:dyDescent="0.2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spans="1:26" ht="14.25" customHeight="1" x14ac:dyDescent="0.2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spans="1:26" ht="14.25" customHeight="1" x14ac:dyDescent="0.2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spans="1:26" ht="14.25" customHeight="1" x14ac:dyDescent="0.2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spans="1:26" ht="14.25" customHeight="1" x14ac:dyDescent="0.2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spans="1:26" ht="14.25" customHeight="1" x14ac:dyDescent="0.2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spans="1:26" ht="14.25" customHeight="1" x14ac:dyDescent="0.2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spans="1:26" ht="14.25" customHeight="1" x14ac:dyDescent="0.2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spans="1:26" ht="14.25" customHeight="1" x14ac:dyDescent="0.2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spans="1:26" ht="14.25" customHeight="1" x14ac:dyDescent="0.2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spans="1:26" ht="14.25" customHeight="1" x14ac:dyDescent="0.2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spans="1:26" ht="14.25" customHeight="1" x14ac:dyDescent="0.2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spans="1:26" ht="14.25" customHeight="1" x14ac:dyDescent="0.2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spans="1:26" ht="14.25" customHeight="1" x14ac:dyDescent="0.2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spans="1:26" ht="14.25" customHeight="1" x14ac:dyDescent="0.2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spans="1:26" ht="14.25" customHeight="1" x14ac:dyDescent="0.2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spans="1:26" ht="14.25" customHeight="1" x14ac:dyDescent="0.2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spans="1:26" ht="14.25" customHeight="1" x14ac:dyDescent="0.2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spans="1:26" ht="14.25" customHeight="1" x14ac:dyDescent="0.2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spans="1:26" ht="14.25" customHeight="1" x14ac:dyDescent="0.2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spans="1:26" ht="14.25" customHeight="1" x14ac:dyDescent="0.2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spans="1:26" ht="14.25" customHeight="1" x14ac:dyDescent="0.2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spans="1:26" ht="14.25" customHeight="1" x14ac:dyDescent="0.2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spans="1:26" ht="14.25" customHeight="1" x14ac:dyDescent="0.2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spans="1:26" ht="14.25" customHeight="1" x14ac:dyDescent="0.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spans="1:26" ht="14.25" customHeight="1" x14ac:dyDescent="0.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spans="1:26" ht="14.25" customHeight="1" x14ac:dyDescent="0.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spans="1:26" ht="14.25" customHeight="1" x14ac:dyDescent="0.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spans="1:26" ht="14.25" customHeight="1" x14ac:dyDescent="0.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spans="1:26" ht="14.25" customHeight="1" x14ac:dyDescent="0.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spans="1:26" ht="14.25" customHeight="1" x14ac:dyDescent="0.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spans="1:26" ht="14.25" customHeight="1" x14ac:dyDescent="0.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spans="1:26" ht="14.25" customHeight="1" x14ac:dyDescent="0.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spans="1:26" ht="14.25" customHeight="1" x14ac:dyDescent="0.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spans="1:26" ht="14.25" customHeight="1" x14ac:dyDescent="0.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spans="1:26" ht="14.25" customHeight="1" x14ac:dyDescent="0.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spans="1:26" ht="14.25" customHeight="1" x14ac:dyDescent="0.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spans="1:26" ht="14.25" customHeight="1" x14ac:dyDescent="0.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spans="1:26" ht="14.25" customHeight="1" x14ac:dyDescent="0.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spans="1:26" ht="14.25" customHeight="1" x14ac:dyDescent="0.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spans="1:26" ht="14.25" customHeight="1" x14ac:dyDescent="0.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spans="1:26" ht="14.25" customHeight="1" x14ac:dyDescent="0.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spans="1:26" ht="14.25" customHeight="1" x14ac:dyDescent="0.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spans="1:26" ht="14.25" customHeight="1" x14ac:dyDescent="0.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spans="1:26" ht="14.25" customHeight="1" x14ac:dyDescent="0.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spans="1:26" ht="14.25" customHeight="1" x14ac:dyDescent="0.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spans="1:26" ht="14.25" customHeight="1" x14ac:dyDescent="0.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spans="1:26" ht="14.25" customHeight="1" x14ac:dyDescent="0.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spans="1:26" ht="14.25" customHeight="1" x14ac:dyDescent="0.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spans="1:26" ht="14.25" customHeight="1" x14ac:dyDescent="0.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spans="1:26" ht="14.25" customHeight="1" x14ac:dyDescent="0.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spans="1:26" ht="14.25" customHeight="1" x14ac:dyDescent="0.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spans="1:26" ht="14.25" customHeight="1" x14ac:dyDescent="0.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spans="1:26" ht="14.25" customHeight="1" x14ac:dyDescent="0.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spans="1:26" ht="14.25" customHeight="1" x14ac:dyDescent="0.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spans="1:26" ht="14.25" customHeight="1" x14ac:dyDescent="0.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spans="1:26" ht="14.25" customHeight="1" x14ac:dyDescent="0.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spans="1:26" ht="14.25" customHeight="1" x14ac:dyDescent="0.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spans="1:26" ht="14.25" customHeight="1" x14ac:dyDescent="0.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spans="1:26" ht="14.25" customHeight="1" x14ac:dyDescent="0.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spans="1:26" ht="14.25" customHeight="1" x14ac:dyDescent="0.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spans="1:26" ht="14.25" customHeight="1" x14ac:dyDescent="0.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spans="1:26" ht="14.25" customHeight="1" x14ac:dyDescent="0.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spans="1:26" ht="14.25" customHeight="1" x14ac:dyDescent="0.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spans="1:26" ht="14.25" customHeight="1" x14ac:dyDescent="0.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spans="1:26" ht="14.25" customHeight="1" x14ac:dyDescent="0.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spans="1:26" ht="14.25" customHeight="1" x14ac:dyDescent="0.2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spans="1:26" ht="14.25" customHeight="1" x14ac:dyDescent="0.2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spans="1:26" ht="14.25" customHeight="1" x14ac:dyDescent="0.2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spans="1:26" ht="14.25" customHeight="1" x14ac:dyDescent="0.2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spans="1:26" ht="14.25" customHeight="1" x14ac:dyDescent="0.2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spans="1:26" ht="14.25" customHeight="1" x14ac:dyDescent="0.2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spans="1:26" ht="14.25" customHeight="1" x14ac:dyDescent="0.2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spans="1:26" ht="14.25" customHeight="1" x14ac:dyDescent="0.2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spans="1:26" ht="14.25" customHeight="1" x14ac:dyDescent="0.2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spans="1:26" ht="14.25" customHeight="1" x14ac:dyDescent="0.2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spans="1:26" ht="14.25" customHeight="1" x14ac:dyDescent="0.25">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spans="1:26" ht="14.25" customHeight="1" x14ac:dyDescent="0.25">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spans="1:26" ht="14.25" customHeight="1" x14ac:dyDescent="0.2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spans="1:26" ht="14.25" customHeight="1" x14ac:dyDescent="0.2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spans="1:26" ht="14.25" customHeight="1" x14ac:dyDescent="0.2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spans="1:26" ht="14.25" customHeight="1" x14ac:dyDescent="0.2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spans="1:26" ht="14.25" customHeight="1" x14ac:dyDescent="0.2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spans="1:26" ht="14.25" customHeight="1" x14ac:dyDescent="0.2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spans="1:26" ht="14.25" customHeight="1" x14ac:dyDescent="0.2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spans="1:26" ht="14.25" customHeight="1" x14ac:dyDescent="0.2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spans="1:26" ht="14.25" customHeight="1" x14ac:dyDescent="0.2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spans="1:26" ht="14.25" customHeight="1" x14ac:dyDescent="0.25">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spans="1:26" ht="14.25" customHeight="1" x14ac:dyDescent="0.25">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spans="1:26" ht="14.25" customHeight="1" x14ac:dyDescent="0.25">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spans="1:26" ht="14.25" customHeight="1" x14ac:dyDescent="0.25">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spans="1:26" ht="14.25" customHeight="1" x14ac:dyDescent="0.25">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spans="1:26" ht="14.25" customHeight="1" x14ac:dyDescent="0.25">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spans="1:26" ht="14.25" customHeight="1" x14ac:dyDescent="0.25">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spans="1:26" ht="14.25" customHeight="1" x14ac:dyDescent="0.25">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spans="1:26" ht="14.25" customHeight="1" x14ac:dyDescent="0.25">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spans="1:26" ht="14.25" customHeight="1" x14ac:dyDescent="0.25">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spans="1:26" ht="14.25" customHeight="1" x14ac:dyDescent="0.25">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spans="1:26" ht="14.25" customHeight="1" x14ac:dyDescent="0.25">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spans="1:26" ht="14.25" customHeight="1" x14ac:dyDescent="0.25">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spans="1:26" ht="14.25" customHeight="1" x14ac:dyDescent="0.25">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spans="1:26" ht="14.25" customHeight="1" x14ac:dyDescent="0.25">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spans="1:26" ht="14.25" customHeight="1" x14ac:dyDescent="0.25">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spans="1:26" ht="14.25" customHeight="1" x14ac:dyDescent="0.25">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spans="1:26" ht="14.25" customHeight="1" x14ac:dyDescent="0.25">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spans="1:26" ht="14.25" customHeight="1" x14ac:dyDescent="0.25">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spans="1:26" ht="14.25" customHeight="1" x14ac:dyDescent="0.25">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spans="1:26" ht="14.25" customHeight="1" x14ac:dyDescent="0.25">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spans="1:26" ht="14.25" customHeight="1" x14ac:dyDescent="0.25">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spans="1:26" ht="14.25" customHeight="1" x14ac:dyDescent="0.25">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spans="1:26" ht="14.25" customHeight="1" x14ac:dyDescent="0.25">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spans="1:26" ht="14.25" customHeight="1" x14ac:dyDescent="0.25">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spans="1:26" ht="14.25" customHeight="1" x14ac:dyDescent="0.25">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spans="1:26" ht="14.25" customHeight="1" x14ac:dyDescent="0.25">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spans="1:26" ht="14.25" customHeight="1" x14ac:dyDescent="0.25">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spans="1:26" ht="14.25" customHeight="1" x14ac:dyDescent="0.25">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spans="1:26" ht="14.25" customHeight="1" x14ac:dyDescent="0.25">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25">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spans="1:26" ht="14.25" customHeight="1" x14ac:dyDescent="0.25">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spans="1:26" ht="14.25" customHeight="1" x14ac:dyDescent="0.25">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spans="1:26" ht="14.25" customHeight="1" x14ac:dyDescent="0.25">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spans="1:26" ht="14.25" customHeight="1" x14ac:dyDescent="0.25">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spans="1:26" ht="14.25" customHeight="1" x14ac:dyDescent="0.25">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spans="1:26" ht="14.25" customHeight="1" x14ac:dyDescent="0.25">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spans="1:26" ht="14.25" customHeight="1" x14ac:dyDescent="0.25">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spans="1:26" ht="14.25" customHeight="1" x14ac:dyDescent="0.25">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spans="1:26" ht="14.25" customHeight="1" x14ac:dyDescent="0.25">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spans="1:26" ht="14.25" customHeight="1" x14ac:dyDescent="0.25">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spans="1:26" ht="14.25" customHeight="1" x14ac:dyDescent="0.25">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spans="1:26" ht="14.25" customHeight="1" x14ac:dyDescent="0.25">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spans="1:26" ht="14.25" customHeight="1" x14ac:dyDescent="0.25">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spans="1:26" ht="14.25" customHeight="1" x14ac:dyDescent="0.25">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spans="1:26" ht="14.25" customHeight="1" x14ac:dyDescent="0.25">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spans="1:26" ht="14.25" customHeight="1" x14ac:dyDescent="0.25">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spans="1:26" ht="14.25" customHeight="1" x14ac:dyDescent="0.25">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spans="1:26" ht="14.25" customHeight="1" x14ac:dyDescent="0.25">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spans="1:26" ht="14.25" customHeight="1" x14ac:dyDescent="0.25">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spans="1:26" ht="14.25" customHeight="1" x14ac:dyDescent="0.25">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spans="1:26" ht="14.25" customHeight="1" x14ac:dyDescent="0.25">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spans="1:26" ht="14.25" customHeight="1" x14ac:dyDescent="0.25">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spans="1:26" ht="14.25" customHeight="1" x14ac:dyDescent="0.25">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spans="1:26" ht="14.25" customHeight="1" x14ac:dyDescent="0.25">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spans="1:26" ht="14.25" customHeight="1" x14ac:dyDescent="0.25">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spans="1:26" ht="14.25" customHeight="1" x14ac:dyDescent="0.25">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spans="1:26" ht="14.25" customHeight="1" x14ac:dyDescent="0.25">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spans="1:26" ht="14.25" customHeight="1" x14ac:dyDescent="0.25">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spans="1:26" ht="14.25" customHeight="1" x14ac:dyDescent="0.25">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spans="1:26" ht="14.25" customHeight="1" x14ac:dyDescent="0.25">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spans="1:26" ht="14.25" customHeight="1" x14ac:dyDescent="0.25">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spans="1:26" ht="14.25" customHeight="1" x14ac:dyDescent="0.25">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spans="1:26" ht="14.25" customHeight="1" x14ac:dyDescent="0.25">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spans="1:26" ht="14.25" customHeight="1" x14ac:dyDescent="0.25">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spans="1:26" ht="14.25" customHeight="1" x14ac:dyDescent="0.25">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spans="1:26" ht="14.25" customHeight="1" x14ac:dyDescent="0.25">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spans="1:26" ht="14.25" customHeight="1" x14ac:dyDescent="0.25">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spans="1:26" ht="14.25" customHeight="1" x14ac:dyDescent="0.25">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spans="1:26" ht="14.25" customHeight="1" x14ac:dyDescent="0.25">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spans="1:26" ht="14.25" customHeight="1" x14ac:dyDescent="0.25">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spans="1:26" ht="14.25" customHeight="1" x14ac:dyDescent="0.25">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spans="1:26" ht="14.25" customHeight="1" x14ac:dyDescent="0.25">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spans="1:26" ht="14.25" customHeight="1" x14ac:dyDescent="0.25">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spans="1:26" ht="14.25" customHeight="1" x14ac:dyDescent="0.25">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spans="1:26" ht="14.25" customHeight="1" x14ac:dyDescent="0.25">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spans="1:26" ht="14.25" customHeight="1" x14ac:dyDescent="0.25">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spans="1:26" ht="14.25" customHeight="1" x14ac:dyDescent="0.25">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spans="1:26" ht="14.25" customHeight="1" x14ac:dyDescent="0.25">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spans="1:26" ht="14.25" customHeight="1" x14ac:dyDescent="0.25">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spans="1:26" ht="14.25" customHeight="1" x14ac:dyDescent="0.25">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spans="1:26" ht="14.25" customHeight="1" x14ac:dyDescent="0.25">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spans="1:26" ht="14.25" customHeight="1" x14ac:dyDescent="0.25">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spans="1:26" ht="14.25" customHeight="1" x14ac:dyDescent="0.25">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spans="1:26" ht="14.25" customHeight="1" x14ac:dyDescent="0.25">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spans="1:26" ht="14.25" customHeight="1" x14ac:dyDescent="0.25">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spans="1:26" ht="14.25" customHeight="1" x14ac:dyDescent="0.25">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spans="1:26" ht="14.25" customHeight="1" x14ac:dyDescent="0.25">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spans="1:26" ht="14.25" customHeight="1" x14ac:dyDescent="0.25">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spans="1:26" ht="14.25" customHeight="1" x14ac:dyDescent="0.25">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spans="1:26" ht="14.25" customHeight="1" x14ac:dyDescent="0.25">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25">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spans="1:26" ht="14.25" customHeight="1" x14ac:dyDescent="0.25">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spans="1:26" ht="14.25" customHeight="1" x14ac:dyDescent="0.25">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spans="1:26" ht="14.25" customHeight="1" x14ac:dyDescent="0.25">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spans="1:26" ht="14.25" customHeight="1" x14ac:dyDescent="0.25">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spans="1:26" ht="14.25" customHeight="1" x14ac:dyDescent="0.25">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spans="1:26" ht="14.25" customHeight="1" x14ac:dyDescent="0.25">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spans="1:26" ht="14.25" customHeight="1" x14ac:dyDescent="0.25">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spans="1:26" ht="14.25" customHeight="1" x14ac:dyDescent="0.25">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spans="1:26" ht="14.25" customHeight="1" x14ac:dyDescent="0.25">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spans="1:26" ht="14.25" customHeight="1" x14ac:dyDescent="0.25">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spans="1:26" ht="14.25" customHeight="1" x14ac:dyDescent="0.25">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spans="1:26" ht="14.25" customHeight="1" x14ac:dyDescent="0.25">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spans="1:26" ht="14.25" customHeight="1" x14ac:dyDescent="0.25">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spans="1:26" ht="14.25" customHeight="1" x14ac:dyDescent="0.25">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spans="1:26" ht="14.25" customHeight="1" x14ac:dyDescent="0.25">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spans="1:26" ht="14.25" customHeight="1" x14ac:dyDescent="0.25">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spans="1:26" ht="14.25" customHeight="1" x14ac:dyDescent="0.25">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spans="1:26" ht="14.25" customHeight="1" x14ac:dyDescent="0.25">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spans="1:26" ht="14.25" customHeight="1" x14ac:dyDescent="0.25">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spans="1:26" ht="14.25" customHeight="1" x14ac:dyDescent="0.25">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spans="1:26" ht="14.25" customHeight="1" x14ac:dyDescent="0.25">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spans="1:26" ht="14.25" customHeight="1" x14ac:dyDescent="0.25">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spans="1:26" ht="14.25" customHeight="1" x14ac:dyDescent="0.25">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spans="1:26" ht="14.25" customHeight="1" x14ac:dyDescent="0.25">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spans="1:26" ht="14.25" customHeight="1" x14ac:dyDescent="0.25">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spans="1:26" ht="14.25" customHeight="1" x14ac:dyDescent="0.25">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spans="1:26" ht="14.25" customHeight="1" x14ac:dyDescent="0.25">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spans="1:26" ht="14.25" customHeight="1" x14ac:dyDescent="0.25">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spans="1:26" ht="14.25" customHeight="1" x14ac:dyDescent="0.25">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spans="1:26" ht="14.25" customHeight="1" x14ac:dyDescent="0.25">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spans="1:26" ht="14.25" customHeight="1" x14ac:dyDescent="0.25">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spans="1:26" ht="14.25" customHeight="1" x14ac:dyDescent="0.25">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spans="1:26" ht="14.25" customHeight="1" x14ac:dyDescent="0.25">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spans="1:26" ht="14.25" customHeight="1" x14ac:dyDescent="0.25">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spans="1:26" ht="14.25" customHeight="1" x14ac:dyDescent="0.25">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spans="1:26" ht="14.25" customHeight="1" x14ac:dyDescent="0.25">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spans="1:26" ht="14.25" customHeight="1" x14ac:dyDescent="0.25">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spans="1:26" ht="14.25" customHeight="1" x14ac:dyDescent="0.25">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spans="1:26" ht="14.25" customHeight="1" x14ac:dyDescent="0.25">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spans="1:26" ht="14.25" customHeight="1" x14ac:dyDescent="0.25">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spans="1:26" ht="14.25" customHeight="1" x14ac:dyDescent="0.25">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spans="1:26" ht="14.25" customHeight="1" x14ac:dyDescent="0.25">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spans="1:26" ht="14.25" customHeight="1" x14ac:dyDescent="0.25">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spans="1:26" ht="14.25" customHeight="1" x14ac:dyDescent="0.25">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spans="1:26" ht="14.25" customHeight="1" x14ac:dyDescent="0.25">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spans="1:26" ht="14.25" customHeight="1" x14ac:dyDescent="0.25">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spans="1:26" ht="14.25" customHeight="1" x14ac:dyDescent="0.25">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spans="1:26" ht="14.25" customHeight="1" x14ac:dyDescent="0.25">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spans="1:26" ht="14.25" customHeight="1" x14ac:dyDescent="0.25">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spans="1:26" ht="14.25" customHeight="1" x14ac:dyDescent="0.25">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spans="1:26" ht="14.25" customHeight="1" x14ac:dyDescent="0.25">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spans="1:26" ht="14.25" customHeight="1" x14ac:dyDescent="0.25">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spans="1:26" ht="14.25" customHeight="1" x14ac:dyDescent="0.25">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spans="1:26" ht="14.25" customHeight="1" x14ac:dyDescent="0.25">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spans="1:26" ht="14.25" customHeight="1" x14ac:dyDescent="0.25">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spans="1:26" ht="14.25" customHeight="1" x14ac:dyDescent="0.25">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spans="1:26" ht="14.25" customHeight="1" x14ac:dyDescent="0.25">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spans="1:26" ht="14.25" customHeight="1" x14ac:dyDescent="0.25">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spans="1:26" ht="14.25" customHeight="1" x14ac:dyDescent="0.25">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spans="1:26" ht="14.25" customHeight="1" x14ac:dyDescent="0.25">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spans="1:26" ht="14.25" customHeight="1" x14ac:dyDescent="0.25">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spans="1:26" ht="14.25" customHeight="1" x14ac:dyDescent="0.25">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spans="1:26" ht="14.25" customHeight="1" x14ac:dyDescent="0.25">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spans="1:26" ht="14.25" customHeight="1" x14ac:dyDescent="0.25">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spans="1:26" ht="14.25" customHeight="1" x14ac:dyDescent="0.25">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spans="1:26" ht="14.25" customHeight="1" x14ac:dyDescent="0.25">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spans="1:26" ht="14.25" customHeight="1" x14ac:dyDescent="0.25">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spans="1:26" ht="14.25" customHeight="1" x14ac:dyDescent="0.25">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spans="1:26" ht="14.25" customHeight="1" x14ac:dyDescent="0.25">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spans="1:26" ht="14.25" customHeight="1" x14ac:dyDescent="0.25">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spans="1:26" ht="14.25" customHeight="1" x14ac:dyDescent="0.25">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spans="1:26" ht="14.25" customHeight="1" x14ac:dyDescent="0.25">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spans="1:26" ht="14.25" customHeight="1" x14ac:dyDescent="0.25">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spans="1:26" ht="14.25" customHeight="1" x14ac:dyDescent="0.25">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spans="1:26" ht="14.25" customHeight="1" x14ac:dyDescent="0.25">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spans="1:26" ht="14.25" customHeight="1" x14ac:dyDescent="0.25">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spans="1:26" ht="14.25" customHeight="1" x14ac:dyDescent="0.25">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spans="1:26" ht="14.25" customHeight="1" x14ac:dyDescent="0.25">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spans="1:26" ht="14.25" customHeight="1" x14ac:dyDescent="0.25">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spans="1:26" ht="14.25" customHeight="1" x14ac:dyDescent="0.25">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spans="1:26" ht="14.25" customHeight="1" x14ac:dyDescent="0.25">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spans="1:26" ht="14.25" customHeight="1" x14ac:dyDescent="0.25">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spans="1:26" ht="14.25" customHeight="1" x14ac:dyDescent="0.25">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spans="1:26" ht="14.25" customHeight="1" x14ac:dyDescent="0.25">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spans="1:26" ht="14.25" customHeight="1" x14ac:dyDescent="0.25">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spans="1:26" ht="14.25" customHeight="1" x14ac:dyDescent="0.25">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spans="1:26" ht="14.25" customHeight="1" x14ac:dyDescent="0.25">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spans="1:26" ht="14.25" customHeight="1" x14ac:dyDescent="0.25">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spans="1:26" ht="14.25" customHeight="1" x14ac:dyDescent="0.25">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spans="1:26" ht="14.25" customHeight="1" x14ac:dyDescent="0.25">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spans="1:26" ht="14.25" customHeight="1" x14ac:dyDescent="0.25">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spans="1:26" ht="14.25" customHeight="1" x14ac:dyDescent="0.25">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spans="1:26" ht="14.25" customHeight="1" x14ac:dyDescent="0.25">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spans="1:26" ht="14.25" customHeight="1" x14ac:dyDescent="0.25">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spans="1:26" ht="14.25" customHeight="1" x14ac:dyDescent="0.25">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spans="1:26" ht="14.25" customHeight="1" x14ac:dyDescent="0.25">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spans="1:26" ht="14.25" customHeight="1" x14ac:dyDescent="0.25">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spans="1:26" ht="14.25" customHeight="1" x14ac:dyDescent="0.25">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spans="1:26" ht="14.25" customHeight="1" x14ac:dyDescent="0.25">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spans="1:26" ht="14.25" customHeight="1" x14ac:dyDescent="0.25">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spans="1:26" ht="14.25" customHeight="1" x14ac:dyDescent="0.25">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spans="1:26" ht="14.25" customHeight="1" x14ac:dyDescent="0.25">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spans="1:26" ht="14.25" customHeight="1" x14ac:dyDescent="0.25">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spans="1:26" ht="14.25" customHeight="1" x14ac:dyDescent="0.25">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spans="1:26" ht="14.25" customHeight="1" x14ac:dyDescent="0.25">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spans="1:26" ht="14.25" customHeight="1" x14ac:dyDescent="0.25">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spans="1:26" ht="14.25" customHeight="1" x14ac:dyDescent="0.25">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spans="1:26" ht="14.25" customHeight="1" x14ac:dyDescent="0.25">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spans="1:26" ht="14.25" customHeight="1" x14ac:dyDescent="0.25">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spans="1:26" ht="14.25" customHeight="1" x14ac:dyDescent="0.25">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spans="1:26" ht="14.25" customHeight="1" x14ac:dyDescent="0.25">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spans="1:26" ht="14.25" customHeight="1" x14ac:dyDescent="0.25">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spans="1:26" ht="14.25" customHeight="1" x14ac:dyDescent="0.25">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spans="1:26" ht="14.25" customHeight="1" x14ac:dyDescent="0.25">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spans="1:26" ht="14.25" customHeight="1" x14ac:dyDescent="0.25">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spans="1:26" ht="14.25" customHeight="1" x14ac:dyDescent="0.25">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spans="1:26" ht="14.25" customHeight="1" x14ac:dyDescent="0.25">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spans="1:26" ht="14.25" customHeight="1" x14ac:dyDescent="0.25">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spans="1:26" ht="14.25" customHeight="1" x14ac:dyDescent="0.25">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spans="1:26" ht="14.25" customHeight="1" x14ac:dyDescent="0.25">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spans="1:26" ht="14.25" customHeight="1" x14ac:dyDescent="0.25">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spans="1:26" ht="14.25" customHeight="1" x14ac:dyDescent="0.25">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spans="1:26" ht="14.25" customHeight="1" x14ac:dyDescent="0.25">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spans="1:26" ht="14.25" customHeight="1" x14ac:dyDescent="0.25">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spans="1:26" ht="14.25" customHeight="1" x14ac:dyDescent="0.25">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spans="1:26" ht="14.25" customHeight="1" x14ac:dyDescent="0.25">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spans="1:26" ht="14.25" customHeight="1" x14ac:dyDescent="0.25">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spans="1:26" ht="14.25" customHeight="1" x14ac:dyDescent="0.25">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spans="1:26" ht="14.25" customHeight="1" x14ac:dyDescent="0.25">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spans="1:26" ht="14.25" customHeight="1" x14ac:dyDescent="0.25">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spans="1:26" ht="14.25" customHeight="1" x14ac:dyDescent="0.25">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spans="1:26" ht="14.25" customHeight="1" x14ac:dyDescent="0.25">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spans="1:26" ht="14.25" customHeight="1" x14ac:dyDescent="0.25">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spans="1:26" ht="14.25" customHeight="1" x14ac:dyDescent="0.25">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spans="1:26" ht="14.25" customHeight="1" x14ac:dyDescent="0.25">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spans="1:26" ht="14.25" customHeight="1" x14ac:dyDescent="0.25">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spans="1:26" ht="14.25" customHeight="1" x14ac:dyDescent="0.25">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spans="1:26" ht="14.25" customHeight="1" x14ac:dyDescent="0.25">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spans="1:26" ht="14.25" customHeight="1" x14ac:dyDescent="0.25">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spans="1:26" ht="14.25" customHeight="1" x14ac:dyDescent="0.25">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spans="1:26" ht="14.25" customHeight="1" x14ac:dyDescent="0.25">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spans="1:26" ht="14.25" customHeight="1" x14ac:dyDescent="0.25">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spans="1:26" ht="14.25" customHeight="1" x14ac:dyDescent="0.25">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spans="1:26" ht="14.25" customHeight="1" x14ac:dyDescent="0.25">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spans="1:26" ht="14.25" customHeight="1" x14ac:dyDescent="0.25">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spans="1:26" ht="14.25" customHeight="1" x14ac:dyDescent="0.25">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spans="1:26" ht="14.25" customHeight="1" x14ac:dyDescent="0.25">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spans="1:26" ht="14.25" customHeight="1" x14ac:dyDescent="0.25">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spans="1:26" ht="14.25" customHeight="1" x14ac:dyDescent="0.25">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spans="1:26" ht="14.25" customHeight="1" x14ac:dyDescent="0.25">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spans="1:26" ht="14.25" customHeight="1" x14ac:dyDescent="0.25">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spans="1:26" ht="14.25" customHeight="1" x14ac:dyDescent="0.25">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spans="1:26" ht="14.25" customHeight="1" x14ac:dyDescent="0.25">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spans="1:26" ht="14.25" customHeight="1" x14ac:dyDescent="0.25">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spans="1:26" ht="14.25" customHeight="1" x14ac:dyDescent="0.25">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spans="1:26" ht="14.25" customHeight="1" x14ac:dyDescent="0.25">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spans="1:26" ht="14.25" customHeight="1" x14ac:dyDescent="0.25">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spans="1:26" ht="14.25" customHeight="1" x14ac:dyDescent="0.25">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spans="1:26" ht="14.25" customHeight="1" x14ac:dyDescent="0.25">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spans="1:26" ht="14.25" customHeight="1" x14ac:dyDescent="0.25">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spans="1:26" ht="14.25" customHeight="1" x14ac:dyDescent="0.25">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spans="1:26" ht="14.25" customHeight="1" x14ac:dyDescent="0.25">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spans="1:26" ht="14.25" customHeight="1" x14ac:dyDescent="0.25">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spans="1:26" ht="14.25" customHeight="1" x14ac:dyDescent="0.25">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spans="1:26" ht="14.25" customHeight="1" x14ac:dyDescent="0.25">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spans="1:26" ht="14.25" customHeight="1" x14ac:dyDescent="0.25">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spans="1:26" ht="14.25" customHeight="1" x14ac:dyDescent="0.25">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spans="1:26" ht="14.25" customHeight="1" x14ac:dyDescent="0.25">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spans="1:26" ht="14.25" customHeight="1" x14ac:dyDescent="0.25">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spans="1:26" ht="14.25" customHeight="1" x14ac:dyDescent="0.25">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spans="1:26" ht="14.25" customHeight="1" x14ac:dyDescent="0.25">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spans="1:26" ht="14.25" customHeight="1" x14ac:dyDescent="0.25">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spans="1:26" ht="14.25" customHeight="1" x14ac:dyDescent="0.25">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spans="1:26" ht="14.25" customHeight="1" x14ac:dyDescent="0.25">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spans="1:26" ht="14.25" customHeight="1" x14ac:dyDescent="0.25">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spans="1:26" ht="14.25" customHeight="1" x14ac:dyDescent="0.25">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spans="1:26" ht="14.25" customHeight="1" x14ac:dyDescent="0.25">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spans="1:26" ht="14.25" customHeight="1" x14ac:dyDescent="0.25">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spans="1:26" ht="14.25" customHeight="1" x14ac:dyDescent="0.25">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spans="1:26" ht="14.25" customHeight="1" x14ac:dyDescent="0.25">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spans="1:26" ht="14.25" customHeight="1" x14ac:dyDescent="0.25">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spans="1:26" ht="14.25" customHeight="1" x14ac:dyDescent="0.25">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spans="1:26" ht="14.25" customHeight="1" x14ac:dyDescent="0.25">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spans="1:26" ht="14.25" customHeight="1" x14ac:dyDescent="0.25">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spans="1:26" ht="14.25" customHeight="1" x14ac:dyDescent="0.25">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spans="1:26" ht="14.25" customHeight="1" x14ac:dyDescent="0.25">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spans="1:26" ht="14.25" customHeight="1" x14ac:dyDescent="0.25">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spans="1:26" ht="14.25" customHeight="1" x14ac:dyDescent="0.25">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spans="1:26" ht="14.25" customHeight="1" x14ac:dyDescent="0.25">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spans="1:26" ht="14.25" customHeight="1" x14ac:dyDescent="0.25">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spans="1:26" ht="14.25" customHeight="1" x14ac:dyDescent="0.25">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spans="1:26" ht="14.25" customHeight="1" x14ac:dyDescent="0.25">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spans="1:26" ht="14.25" customHeight="1" x14ac:dyDescent="0.25">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spans="1:26" ht="14.25" customHeight="1" x14ac:dyDescent="0.25">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spans="1:26" ht="14.25" customHeight="1" x14ac:dyDescent="0.25">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spans="1:26" ht="14.25" customHeight="1" x14ac:dyDescent="0.25">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spans="1:26" ht="14.25" customHeight="1" x14ac:dyDescent="0.25">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spans="1:26" ht="14.25" customHeight="1" x14ac:dyDescent="0.25">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spans="1:26" ht="14.25" customHeight="1" x14ac:dyDescent="0.25">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spans="1:26" ht="14.25" customHeight="1" x14ac:dyDescent="0.25">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spans="1:26" ht="14.25" customHeight="1" x14ac:dyDescent="0.25">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spans="1:26" ht="14.25" customHeight="1" x14ac:dyDescent="0.25">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spans="1:26" ht="14.25" customHeight="1" x14ac:dyDescent="0.25">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spans="1:26" ht="14.25" customHeight="1" x14ac:dyDescent="0.25">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spans="1:26" ht="14.25" customHeight="1" x14ac:dyDescent="0.25">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spans="1:26" ht="14.25" customHeight="1" x14ac:dyDescent="0.25">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spans="1:26" ht="14.25" customHeight="1" x14ac:dyDescent="0.25">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spans="1:26" ht="14.25" customHeight="1" x14ac:dyDescent="0.25">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spans="1:26" ht="14.25" customHeight="1" x14ac:dyDescent="0.25">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spans="1:26" ht="14.25" customHeight="1" x14ac:dyDescent="0.25">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spans="1:26" ht="14.25" customHeight="1" x14ac:dyDescent="0.25">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spans="1:26" ht="14.25" customHeight="1" x14ac:dyDescent="0.25">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spans="1:26" ht="14.25" customHeight="1" x14ac:dyDescent="0.25">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spans="1:26" ht="14.25" customHeight="1" x14ac:dyDescent="0.25">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spans="1:26" ht="14.25" customHeight="1" x14ac:dyDescent="0.25">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spans="1:26" ht="14.25" customHeight="1" x14ac:dyDescent="0.25">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spans="1:26" ht="14.25" customHeight="1" x14ac:dyDescent="0.25">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spans="1:26" ht="14.25" customHeight="1" x14ac:dyDescent="0.25">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spans="1:26" ht="14.25" customHeight="1" x14ac:dyDescent="0.25">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spans="1:26" ht="14.25" customHeight="1" x14ac:dyDescent="0.25">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spans="1:26" ht="14.25" customHeight="1" x14ac:dyDescent="0.25">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spans="1:26" ht="14.25" customHeight="1" x14ac:dyDescent="0.25">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spans="1:26" ht="14.25" customHeight="1" x14ac:dyDescent="0.25">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spans="1:26" ht="14.25" customHeight="1" x14ac:dyDescent="0.25">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spans="1:26" ht="14.25" customHeight="1" x14ac:dyDescent="0.25">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spans="1:26" ht="14.25" customHeight="1" x14ac:dyDescent="0.25">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spans="1:26" ht="14.25" customHeight="1" x14ac:dyDescent="0.25">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spans="1:26" ht="14.25" customHeight="1" x14ac:dyDescent="0.25">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spans="1:26" ht="14.25" customHeight="1" x14ac:dyDescent="0.25">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spans="1:26" ht="14.25" customHeight="1" x14ac:dyDescent="0.25">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spans="1:26" ht="14.25" customHeight="1" x14ac:dyDescent="0.25">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spans="1:26" ht="14.25" customHeight="1" x14ac:dyDescent="0.25">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spans="1:26" ht="14.25" customHeight="1" x14ac:dyDescent="0.25">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spans="1:26" ht="14.25" customHeight="1" x14ac:dyDescent="0.25">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spans="1:26" ht="14.25" customHeight="1" x14ac:dyDescent="0.25">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spans="1:26" ht="14.25" customHeight="1" x14ac:dyDescent="0.25">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spans="1:26" ht="14.25" customHeight="1" x14ac:dyDescent="0.25">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spans="1:26" ht="14.25" customHeight="1" x14ac:dyDescent="0.25">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spans="1:26" ht="14.25" customHeight="1" x14ac:dyDescent="0.25">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spans="1:26" ht="14.25" customHeight="1" x14ac:dyDescent="0.25">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spans="1:26" ht="14.25" customHeight="1" x14ac:dyDescent="0.25">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spans="1:26" ht="14.25" customHeight="1" x14ac:dyDescent="0.25">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spans="1:26" ht="14.25" customHeight="1" x14ac:dyDescent="0.25">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spans="1:26" ht="14.25" customHeight="1" x14ac:dyDescent="0.25">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spans="1:26" ht="14.25" customHeight="1" x14ac:dyDescent="0.25">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spans="1:26" ht="14.25" customHeight="1" x14ac:dyDescent="0.25">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spans="1:26" ht="14.25" customHeight="1" x14ac:dyDescent="0.25">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spans="1:26" ht="14.25" customHeight="1" x14ac:dyDescent="0.25">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spans="1:26" ht="14.25" customHeight="1" x14ac:dyDescent="0.25">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spans="1:26" ht="14.25" customHeight="1" x14ac:dyDescent="0.25">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spans="1:26" ht="14.25" customHeight="1" x14ac:dyDescent="0.25">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spans="1:26" ht="14.25" customHeight="1" x14ac:dyDescent="0.25">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spans="1:26" ht="14.25" customHeight="1" x14ac:dyDescent="0.25">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spans="1:26" ht="14.25" customHeight="1" x14ac:dyDescent="0.25">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spans="1:26" ht="14.25" customHeight="1" x14ac:dyDescent="0.25">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spans="1:26" ht="14.25" customHeight="1" x14ac:dyDescent="0.25">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spans="1:26" ht="14.25" customHeight="1" x14ac:dyDescent="0.25">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spans="1:26" ht="14.25" customHeight="1" x14ac:dyDescent="0.25">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spans="1:26" ht="14.25" customHeight="1" x14ac:dyDescent="0.25">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spans="1:26" ht="14.25" customHeight="1" x14ac:dyDescent="0.25">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spans="1:26" ht="14.25" customHeight="1" x14ac:dyDescent="0.25">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spans="1:26" ht="14.25" customHeight="1" x14ac:dyDescent="0.25">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spans="1:26" ht="14.25" customHeight="1" x14ac:dyDescent="0.25">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spans="1:26" ht="14.25" customHeight="1" x14ac:dyDescent="0.25">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spans="1:26" ht="14.25" customHeight="1" x14ac:dyDescent="0.25">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spans="1:26" ht="14.25" customHeight="1" x14ac:dyDescent="0.25">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spans="1:26" ht="14.25" customHeight="1" x14ac:dyDescent="0.25">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spans="1:26" ht="14.25" customHeight="1" x14ac:dyDescent="0.25">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spans="1:26" ht="14.25" customHeight="1" x14ac:dyDescent="0.25">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spans="1:26" ht="14.25" customHeight="1" x14ac:dyDescent="0.25">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spans="1:26" ht="14.25" customHeight="1" x14ac:dyDescent="0.25">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spans="1:26" ht="14.25" customHeight="1" x14ac:dyDescent="0.25">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spans="1:26" ht="14.25" customHeight="1" x14ac:dyDescent="0.25">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spans="1:26" ht="14.25" customHeight="1" x14ac:dyDescent="0.25">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spans="1:26" ht="14.25" customHeight="1" x14ac:dyDescent="0.25">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spans="1:26" ht="14.25" customHeight="1" x14ac:dyDescent="0.25">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spans="1:26" ht="14.25" customHeight="1" x14ac:dyDescent="0.25">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spans="1:26" ht="14.25" customHeight="1" x14ac:dyDescent="0.25">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spans="1:26" ht="14.25" customHeight="1" x14ac:dyDescent="0.25">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spans="1:26" ht="14.25" customHeight="1" x14ac:dyDescent="0.25">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spans="1:26" ht="14.25" customHeight="1" x14ac:dyDescent="0.25">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spans="1:26" ht="14.25" customHeight="1" x14ac:dyDescent="0.25">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spans="1:26" ht="14.25" customHeight="1" x14ac:dyDescent="0.25">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spans="1:26" ht="14.25" customHeight="1" x14ac:dyDescent="0.25">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spans="1:26" ht="14.25" customHeight="1" x14ac:dyDescent="0.25">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spans="1:26" ht="14.25" customHeight="1" x14ac:dyDescent="0.25">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spans="1:26" ht="14.25" customHeight="1" x14ac:dyDescent="0.25">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spans="1:26" ht="14.25" customHeight="1" x14ac:dyDescent="0.25">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spans="1:26" ht="14.25" customHeight="1" x14ac:dyDescent="0.25">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spans="1:26" ht="14.25" customHeight="1" x14ac:dyDescent="0.25">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spans="1:26" ht="14.25" customHeight="1" x14ac:dyDescent="0.25">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spans="1:26" ht="14.25" customHeight="1" x14ac:dyDescent="0.25">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spans="1:26" ht="14.25" customHeight="1" x14ac:dyDescent="0.25">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spans="1:26" ht="14.25" customHeight="1" x14ac:dyDescent="0.25">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spans="1:26" ht="14.25" customHeight="1" x14ac:dyDescent="0.25">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spans="1:26" ht="14.25" customHeight="1" x14ac:dyDescent="0.25">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spans="1:26" ht="14.25" customHeight="1" x14ac:dyDescent="0.25">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spans="1:26" ht="14.25" customHeight="1" x14ac:dyDescent="0.25">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spans="1:26" ht="14.25" customHeight="1" x14ac:dyDescent="0.25">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spans="1:26" ht="14.25" customHeight="1" x14ac:dyDescent="0.25">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spans="1:26" ht="14.25" customHeight="1" x14ac:dyDescent="0.25">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spans="1:26" ht="14.25" customHeight="1" x14ac:dyDescent="0.25">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spans="1:26" ht="14.25" customHeight="1" x14ac:dyDescent="0.25">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spans="1:26" ht="14.25" customHeight="1" x14ac:dyDescent="0.25">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spans="1:26" ht="14.25" customHeight="1" x14ac:dyDescent="0.25">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spans="1:26" ht="14.25" customHeight="1" x14ac:dyDescent="0.25">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spans="1:26" ht="14.25" customHeight="1" x14ac:dyDescent="0.25">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spans="1:26" ht="14.25" customHeight="1" x14ac:dyDescent="0.25">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spans="1:26" ht="14.25" customHeight="1" x14ac:dyDescent="0.25">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spans="1:26" ht="14.25" customHeight="1" x14ac:dyDescent="0.25">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spans="1:26" ht="14.25" customHeight="1" x14ac:dyDescent="0.25">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spans="1:26" ht="14.25" customHeight="1" x14ac:dyDescent="0.25">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spans="1:26" ht="14.25" customHeight="1" x14ac:dyDescent="0.25">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spans="1:26" ht="14.25" customHeight="1" x14ac:dyDescent="0.25">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spans="1:26" ht="14.25" customHeight="1" x14ac:dyDescent="0.25">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spans="1:26" ht="14.25" customHeight="1" x14ac:dyDescent="0.25">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spans="1:26" ht="14.25" customHeight="1" x14ac:dyDescent="0.25">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spans="1:26" ht="14.25" customHeight="1" x14ac:dyDescent="0.25">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spans="1:26" ht="14.25" customHeight="1" x14ac:dyDescent="0.25">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spans="1:26" ht="14.25" customHeight="1" x14ac:dyDescent="0.25">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spans="1:26" ht="14.25" customHeight="1" x14ac:dyDescent="0.25">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spans="1:26" ht="14.25" customHeight="1" x14ac:dyDescent="0.25">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spans="1:26" ht="14.25" customHeight="1" x14ac:dyDescent="0.25">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spans="1:26" ht="14.25" customHeight="1" x14ac:dyDescent="0.25">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spans="1:26" ht="14.25" customHeight="1" x14ac:dyDescent="0.25">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spans="1:26" ht="14.25" customHeight="1" x14ac:dyDescent="0.25">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spans="1:26" ht="14.25" customHeight="1" x14ac:dyDescent="0.25">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spans="1:26" ht="14.25" customHeight="1" x14ac:dyDescent="0.25">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spans="1:26" ht="14.25" customHeight="1" x14ac:dyDescent="0.25">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spans="1:26" ht="14.25" customHeight="1" x14ac:dyDescent="0.25">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spans="1:26" ht="14.25" customHeight="1" x14ac:dyDescent="0.25">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spans="1:26" ht="14.25" customHeight="1" x14ac:dyDescent="0.25">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spans="1:26" ht="14.25" customHeight="1" x14ac:dyDescent="0.25">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spans="1:26" ht="14.25" customHeight="1" x14ac:dyDescent="0.25">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spans="1:26" ht="14.25" customHeight="1" x14ac:dyDescent="0.25">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spans="1:26" ht="14.25" customHeight="1" x14ac:dyDescent="0.25">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spans="1:26" ht="14.25" customHeight="1" x14ac:dyDescent="0.25">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spans="1:26" ht="14.25" customHeight="1" x14ac:dyDescent="0.25">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spans="1:26" ht="14.25" customHeight="1" x14ac:dyDescent="0.25">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spans="1:26" ht="14.25" customHeight="1" x14ac:dyDescent="0.25">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spans="1:26" ht="14.25" customHeight="1" x14ac:dyDescent="0.25">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spans="1:26" ht="14.25" customHeight="1" x14ac:dyDescent="0.25">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spans="1:26" ht="14.25" customHeight="1" x14ac:dyDescent="0.25">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spans="1:26" ht="14.25" customHeight="1" x14ac:dyDescent="0.25">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spans="1:26" ht="14.25" customHeight="1" x14ac:dyDescent="0.25">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spans="1:26" ht="14.25" customHeight="1" x14ac:dyDescent="0.25">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spans="1:26" ht="14.25" customHeight="1" x14ac:dyDescent="0.25">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spans="1:26" ht="14.25" customHeight="1" x14ac:dyDescent="0.25">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spans="1:26" ht="14.25" customHeight="1" x14ac:dyDescent="0.25">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spans="1:26" ht="14.25" customHeight="1" x14ac:dyDescent="0.25">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spans="1:26" ht="14.25" customHeight="1" x14ac:dyDescent="0.25">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spans="1:26" ht="14.25" customHeight="1" x14ac:dyDescent="0.25">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spans="1:26" ht="14.25" customHeight="1" x14ac:dyDescent="0.25">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spans="1:26" ht="14.25" customHeight="1" x14ac:dyDescent="0.25">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spans="1:26" ht="14.25" customHeight="1" x14ac:dyDescent="0.25">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spans="1:26" ht="14.25" customHeight="1" x14ac:dyDescent="0.25">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spans="1:26" ht="14.25" customHeight="1" x14ac:dyDescent="0.25">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spans="1:26" ht="14.25" customHeight="1" x14ac:dyDescent="0.25">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spans="1:26" ht="14.25" customHeight="1" x14ac:dyDescent="0.25">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spans="1:26" ht="14.25" customHeight="1" x14ac:dyDescent="0.25">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spans="1:26" ht="14.25" customHeight="1" x14ac:dyDescent="0.25">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spans="1:26" ht="14.25" customHeight="1" x14ac:dyDescent="0.25">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spans="1:26" ht="14.25" customHeight="1" x14ac:dyDescent="0.25">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spans="1:26" ht="14.25" customHeight="1" x14ac:dyDescent="0.25">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spans="1:26" ht="14.25" customHeight="1" x14ac:dyDescent="0.25">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spans="1:26" ht="14.25" customHeight="1" x14ac:dyDescent="0.25">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spans="1:26" ht="14.25" customHeight="1" x14ac:dyDescent="0.25">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spans="1:26" ht="14.25" customHeight="1" x14ac:dyDescent="0.25">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spans="1:26" ht="14.25" customHeight="1" x14ac:dyDescent="0.25">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spans="1:26" ht="14.25" customHeight="1" x14ac:dyDescent="0.25">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spans="1:26" ht="14.25" customHeight="1" x14ac:dyDescent="0.25">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spans="1:26" ht="14.25" customHeight="1" x14ac:dyDescent="0.25">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spans="1:26" ht="14.25" customHeight="1" x14ac:dyDescent="0.25">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spans="1:26" ht="14.25" customHeight="1" x14ac:dyDescent="0.25">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spans="1:26" ht="14.25" customHeight="1" x14ac:dyDescent="0.25">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spans="1:26" ht="14.25" customHeight="1" x14ac:dyDescent="0.25">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spans="1:26" ht="14.25" customHeight="1" x14ac:dyDescent="0.25">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spans="1:26" ht="14.25" customHeight="1" x14ac:dyDescent="0.25">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spans="1:26" ht="14.25" customHeight="1" x14ac:dyDescent="0.25">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spans="1:26" ht="14.25" customHeight="1" x14ac:dyDescent="0.25">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spans="1:26" ht="14.25" customHeight="1" x14ac:dyDescent="0.25">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spans="1:26" ht="14.25" customHeight="1" x14ac:dyDescent="0.25">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spans="1:26" ht="14.25" customHeight="1" x14ac:dyDescent="0.25">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spans="1:26" ht="14.25" customHeight="1" x14ac:dyDescent="0.25">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spans="1:26" ht="14.25" customHeight="1" x14ac:dyDescent="0.25">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spans="1:26" ht="14.25" customHeight="1" x14ac:dyDescent="0.25">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spans="1:26" ht="14.25" customHeight="1" x14ac:dyDescent="0.25">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spans="1:26" ht="14.25" customHeight="1" x14ac:dyDescent="0.25">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spans="1:26" ht="14.25" customHeight="1" x14ac:dyDescent="0.25">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spans="1:26" ht="14.25" customHeight="1" x14ac:dyDescent="0.25">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spans="1:26" ht="14.25" customHeight="1" x14ac:dyDescent="0.25">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spans="1:26" ht="14.25" customHeight="1" x14ac:dyDescent="0.25">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spans="1:26" ht="14.25" customHeight="1" x14ac:dyDescent="0.25">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spans="1:26" ht="14.25" customHeight="1" x14ac:dyDescent="0.25">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spans="1:26" ht="14.25" customHeight="1" x14ac:dyDescent="0.25">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spans="1:26" ht="14.25" customHeight="1" x14ac:dyDescent="0.25">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spans="1:26" ht="14.25" customHeight="1" x14ac:dyDescent="0.25">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spans="1:26" ht="14.25" customHeight="1" x14ac:dyDescent="0.25">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spans="1:26" ht="14.25" customHeight="1" x14ac:dyDescent="0.25">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spans="1:26" ht="14.25" customHeight="1" x14ac:dyDescent="0.25">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spans="1:26" ht="14.25" customHeight="1" x14ac:dyDescent="0.25">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spans="1:26" ht="14.25" customHeight="1" x14ac:dyDescent="0.25">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spans="1:26" ht="14.25" customHeight="1" x14ac:dyDescent="0.25">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spans="1:26" ht="14.25" customHeight="1" x14ac:dyDescent="0.25">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spans="1:26" ht="14.25" customHeight="1" x14ac:dyDescent="0.25">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spans="1:26" ht="14.25" customHeight="1" x14ac:dyDescent="0.25">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spans="1:26" ht="14.25" customHeight="1" x14ac:dyDescent="0.25">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spans="1:26" ht="14.25" customHeight="1" x14ac:dyDescent="0.25">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spans="1:26" ht="14.25" customHeight="1" x14ac:dyDescent="0.25">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spans="1:26" ht="14.25" customHeight="1" x14ac:dyDescent="0.25">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spans="1:26" ht="14.25" customHeight="1" x14ac:dyDescent="0.25">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spans="1:26" ht="14.25" customHeight="1" x14ac:dyDescent="0.25">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spans="1:26" ht="14.25" customHeight="1" x14ac:dyDescent="0.25">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spans="1:26" ht="14.25" customHeight="1" x14ac:dyDescent="0.25">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spans="1:26" ht="14.25" customHeight="1" x14ac:dyDescent="0.25">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spans="1:26" ht="14.25" customHeight="1" x14ac:dyDescent="0.25">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spans="1:26" ht="14.25" customHeight="1" x14ac:dyDescent="0.25">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spans="1:26" ht="14.25" customHeight="1" x14ac:dyDescent="0.25">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spans="1:26" ht="14.25" customHeight="1" x14ac:dyDescent="0.25">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spans="1:26" ht="14.25" customHeight="1" x14ac:dyDescent="0.25">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spans="1:26" ht="14.25" customHeight="1" x14ac:dyDescent="0.25">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spans="1:26" ht="14.25" customHeight="1" x14ac:dyDescent="0.25">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spans="1:26" ht="14.25" customHeight="1" x14ac:dyDescent="0.25">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spans="1:26" ht="14.25" customHeight="1" x14ac:dyDescent="0.25">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spans="1:26" ht="14.25" customHeight="1" x14ac:dyDescent="0.25">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spans="1:26" ht="14.25" customHeight="1" x14ac:dyDescent="0.25">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spans="1:26" ht="14.25" customHeight="1" x14ac:dyDescent="0.25">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spans="1:26" ht="14.25" customHeight="1" x14ac:dyDescent="0.25">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spans="1:26" ht="14.25" customHeight="1" x14ac:dyDescent="0.25">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spans="1:26" ht="14.25" customHeight="1" x14ac:dyDescent="0.25">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spans="1:26" ht="14.25" customHeight="1" x14ac:dyDescent="0.25">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spans="1:26" ht="14.25" customHeight="1" x14ac:dyDescent="0.25">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spans="1:26" ht="14.25" customHeight="1" x14ac:dyDescent="0.25">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spans="1:26" ht="14.25" customHeight="1" x14ac:dyDescent="0.25">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spans="1:26" ht="14.25" customHeight="1" x14ac:dyDescent="0.25">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spans="1:26" ht="14.25" customHeight="1" x14ac:dyDescent="0.25">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spans="1:26" ht="14.25" customHeight="1" x14ac:dyDescent="0.25">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spans="1:26" ht="14.25" customHeight="1" x14ac:dyDescent="0.25">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spans="1:26" ht="14.25" customHeight="1" x14ac:dyDescent="0.25">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spans="1:26" ht="14.25" customHeight="1" x14ac:dyDescent="0.25">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spans="1:26" ht="14.25" customHeight="1" x14ac:dyDescent="0.25">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spans="1:26" ht="14.25" customHeight="1" x14ac:dyDescent="0.25">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spans="1:26" ht="14.25" customHeight="1" x14ac:dyDescent="0.25">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spans="1:26" ht="14.25" customHeight="1" x14ac:dyDescent="0.25">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spans="1:26" ht="14.25" customHeight="1" x14ac:dyDescent="0.25">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spans="1:26" ht="14.25" customHeight="1" x14ac:dyDescent="0.25">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spans="1:26" ht="14.25" customHeight="1" x14ac:dyDescent="0.25">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spans="1:26" ht="14.25" customHeight="1" x14ac:dyDescent="0.25">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spans="1:26" ht="14.25" customHeight="1" x14ac:dyDescent="0.25">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spans="1:26" ht="14.25" customHeight="1" x14ac:dyDescent="0.25">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spans="1:26" ht="14.25" customHeight="1" x14ac:dyDescent="0.25">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spans="1:26" ht="14.25" customHeight="1" x14ac:dyDescent="0.25">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spans="1:26" ht="14.25" customHeight="1" x14ac:dyDescent="0.25">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spans="1:26" ht="14.25" customHeight="1" x14ac:dyDescent="0.25">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spans="1:26" ht="14.25" customHeight="1" x14ac:dyDescent="0.25">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spans="1:26" ht="14.25" customHeight="1" x14ac:dyDescent="0.25">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spans="1:26" ht="14.25" customHeight="1" x14ac:dyDescent="0.25">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spans="1:26" ht="14.25" customHeight="1" x14ac:dyDescent="0.25">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spans="1:26" ht="14.25" customHeight="1" x14ac:dyDescent="0.25">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spans="1:26" ht="14.25" customHeight="1" x14ac:dyDescent="0.25">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spans="1:26" ht="14.25" customHeight="1" x14ac:dyDescent="0.25">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spans="1:26" ht="14.25" customHeight="1" x14ac:dyDescent="0.25">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spans="1:26" ht="14.25" customHeight="1" x14ac:dyDescent="0.25">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spans="1:26" ht="14.25" customHeight="1" x14ac:dyDescent="0.25">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spans="1:26" ht="14.25" customHeight="1" x14ac:dyDescent="0.25">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spans="1:26" ht="14.25" customHeight="1" x14ac:dyDescent="0.25">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spans="1:26" ht="14.25" customHeight="1" x14ac:dyDescent="0.25">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spans="1:26" ht="14.25" customHeight="1" x14ac:dyDescent="0.25">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spans="1:26" ht="14.25" customHeight="1" x14ac:dyDescent="0.25">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spans="1:26" ht="14.25" customHeight="1" x14ac:dyDescent="0.25">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spans="1:26" ht="14.25" customHeight="1" x14ac:dyDescent="0.25">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spans="1:26" ht="14.25" customHeight="1" x14ac:dyDescent="0.25">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spans="1:26" ht="14.25" customHeight="1" x14ac:dyDescent="0.25">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spans="1:26" ht="14.25" customHeight="1" x14ac:dyDescent="0.25">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spans="1:26" ht="14.25" customHeight="1" x14ac:dyDescent="0.25">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spans="1:26" ht="14.25" customHeight="1" x14ac:dyDescent="0.25">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spans="1:26" ht="14.25" customHeight="1" x14ac:dyDescent="0.25">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spans="1:26" ht="14.25" customHeight="1" x14ac:dyDescent="0.25">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spans="1:26" ht="14.25" customHeight="1" x14ac:dyDescent="0.25">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spans="1:26" ht="14.25" customHeight="1" x14ac:dyDescent="0.25">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spans="1:26" ht="14.25" customHeight="1" x14ac:dyDescent="0.25">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spans="1:26" ht="14.25" customHeight="1" x14ac:dyDescent="0.25">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spans="1:26" ht="14.25" customHeight="1" x14ac:dyDescent="0.25">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spans="1:26" ht="14.25" customHeight="1" x14ac:dyDescent="0.25">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spans="1:26" ht="14.25" customHeight="1" x14ac:dyDescent="0.25">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spans="1:26" ht="14.25" customHeight="1" x14ac:dyDescent="0.25">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spans="1:26" ht="14.25" customHeight="1" x14ac:dyDescent="0.25">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spans="1:26" ht="14.25" customHeight="1" x14ac:dyDescent="0.25">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spans="1:26" ht="14.25" customHeight="1" x14ac:dyDescent="0.25">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spans="1:26" ht="14.25" customHeight="1" x14ac:dyDescent="0.25">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spans="1:26" ht="14.25" customHeight="1" x14ac:dyDescent="0.25">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spans="1:26" ht="14.25" customHeight="1" x14ac:dyDescent="0.25">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spans="1:26" ht="14.25" customHeight="1" x14ac:dyDescent="0.25">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spans="1:26" ht="14.25" customHeight="1" x14ac:dyDescent="0.25">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spans="1:26" ht="14.25" customHeight="1" x14ac:dyDescent="0.25">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spans="1:26" ht="14.25" customHeight="1" x14ac:dyDescent="0.25">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spans="1:26" ht="14.25" customHeight="1" x14ac:dyDescent="0.25">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spans="1:26" ht="14.25" customHeight="1" x14ac:dyDescent="0.25">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spans="1:26" ht="14.25" customHeight="1" x14ac:dyDescent="0.25">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spans="1:26" ht="14.25" customHeight="1" x14ac:dyDescent="0.25">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spans="1:26" ht="14.25" customHeight="1" x14ac:dyDescent="0.25">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spans="1:26" ht="14.25" customHeight="1" x14ac:dyDescent="0.25">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spans="1:26" ht="14.25" customHeight="1" x14ac:dyDescent="0.25">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spans="1:26" ht="14.25" customHeight="1" x14ac:dyDescent="0.25">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spans="1:26" ht="14.25" customHeight="1" x14ac:dyDescent="0.25">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spans="1:26" ht="14.25" customHeight="1" x14ac:dyDescent="0.25">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spans="1:26" ht="14.25" customHeight="1" x14ac:dyDescent="0.25">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spans="1:26" ht="14.25" customHeight="1" x14ac:dyDescent="0.25">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spans="1:26" ht="14.25" customHeight="1" x14ac:dyDescent="0.25">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spans="1:26" ht="14.25" customHeight="1" x14ac:dyDescent="0.25">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spans="1:26" ht="14.25" customHeight="1" x14ac:dyDescent="0.25">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spans="1:26" ht="14.25" customHeight="1" x14ac:dyDescent="0.25">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spans="1:26" ht="14.25" customHeight="1" x14ac:dyDescent="0.25">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spans="1:26" ht="14.25" customHeight="1" x14ac:dyDescent="0.25">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spans="1:26" ht="14.25" customHeight="1" x14ac:dyDescent="0.25">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spans="1:26" ht="14.25" customHeight="1" x14ac:dyDescent="0.25">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spans="1:26" ht="14.25" customHeight="1" x14ac:dyDescent="0.25">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spans="1:26" ht="14.25" customHeight="1" x14ac:dyDescent="0.25">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spans="1:26" ht="14.25" customHeight="1" x14ac:dyDescent="0.25">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spans="1:26" ht="14.25" customHeight="1" x14ac:dyDescent="0.25">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spans="1:26" ht="14.25" customHeight="1" x14ac:dyDescent="0.25">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spans="1:26" ht="14.25" customHeight="1" x14ac:dyDescent="0.25">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spans="1:26" ht="14.25" customHeight="1" x14ac:dyDescent="0.25">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spans="1:26" ht="14.25" customHeight="1" x14ac:dyDescent="0.25">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spans="1:26" ht="14.25" customHeight="1" x14ac:dyDescent="0.25">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spans="1:26" ht="14.25" customHeight="1" x14ac:dyDescent="0.25">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spans="1:26" ht="14.25" customHeight="1" x14ac:dyDescent="0.25">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spans="1:26" ht="14.25" customHeight="1" x14ac:dyDescent="0.25">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spans="1:26" ht="14.25" customHeight="1" x14ac:dyDescent="0.25">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spans="1:26" ht="14.25" customHeight="1" x14ac:dyDescent="0.25">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spans="1:26" ht="14.25" customHeight="1" x14ac:dyDescent="0.25">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spans="1:26" ht="14.25" customHeight="1" x14ac:dyDescent="0.25">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spans="1:26" ht="14.25" customHeight="1" x14ac:dyDescent="0.25">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spans="1:26" ht="14.25" customHeight="1" x14ac:dyDescent="0.25">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spans="1:26" ht="14.25" customHeight="1" x14ac:dyDescent="0.25">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spans="1:26" ht="14.25" customHeight="1" x14ac:dyDescent="0.25">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spans="1:26" ht="14.25" customHeight="1" x14ac:dyDescent="0.25">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spans="1:26" ht="14.25" customHeight="1" x14ac:dyDescent="0.25">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spans="1:26" ht="14.25" customHeight="1" x14ac:dyDescent="0.25">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spans="1:26" ht="14.25" customHeight="1" x14ac:dyDescent="0.25">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spans="1:26" ht="14.25" customHeight="1" x14ac:dyDescent="0.25">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spans="1:26" ht="14.25" customHeight="1" x14ac:dyDescent="0.25">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spans="1:26" ht="14.25" customHeight="1" x14ac:dyDescent="0.25">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spans="1:26" ht="14.25" customHeight="1" x14ac:dyDescent="0.25">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spans="1:26" ht="14.25" customHeight="1" x14ac:dyDescent="0.25">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spans="1:26" ht="14.25" customHeight="1" x14ac:dyDescent="0.25">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spans="1:26" ht="14.25" customHeight="1" x14ac:dyDescent="0.25">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spans="1:26" ht="14.25" customHeight="1" x14ac:dyDescent="0.25">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spans="1:26" ht="14.25" customHeight="1" x14ac:dyDescent="0.25">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spans="1:26" ht="14.25" customHeight="1" x14ac:dyDescent="0.25">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spans="1:26" ht="14.25" customHeight="1" x14ac:dyDescent="0.25">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spans="1:26" ht="14.25" customHeight="1" x14ac:dyDescent="0.25">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spans="1:26" ht="14.25" customHeight="1" x14ac:dyDescent="0.25">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spans="1:26" ht="14.25" customHeight="1" x14ac:dyDescent="0.25">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spans="1:26" ht="14.25" customHeight="1" x14ac:dyDescent="0.25">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spans="1:26" ht="14.25" customHeight="1" x14ac:dyDescent="0.25">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spans="1:26" ht="14.25" customHeight="1" x14ac:dyDescent="0.25">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spans="1:26" ht="14.25" customHeight="1" x14ac:dyDescent="0.25">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spans="1:26" ht="14.25" customHeight="1" x14ac:dyDescent="0.25">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spans="1:26" ht="14.25" customHeight="1" x14ac:dyDescent="0.25">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spans="1:26" ht="14.25" customHeight="1" x14ac:dyDescent="0.25">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spans="1:26" ht="14.25" customHeight="1" x14ac:dyDescent="0.25">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spans="1:26" ht="14.25" customHeight="1" x14ac:dyDescent="0.25">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spans="1:26" ht="14.25" customHeight="1" x14ac:dyDescent="0.25">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spans="1:26" ht="14.25" customHeight="1" x14ac:dyDescent="0.25">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spans="1:26" ht="14.25" customHeight="1" x14ac:dyDescent="0.25">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spans="1:26" ht="14.25" customHeight="1" x14ac:dyDescent="0.25">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spans="1:26" ht="14.25" customHeight="1" x14ac:dyDescent="0.25">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spans="1:26" ht="14.25" customHeight="1" x14ac:dyDescent="0.25">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spans="1:26" ht="14.25" customHeight="1" x14ac:dyDescent="0.25">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spans="1:26" ht="14.25" customHeight="1" x14ac:dyDescent="0.25">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spans="1:26" ht="14.25" customHeight="1" x14ac:dyDescent="0.25">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spans="1:26" ht="14.25" customHeight="1" x14ac:dyDescent="0.25">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spans="1:26" ht="14.25" customHeight="1" x14ac:dyDescent="0.25">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spans="1:26" ht="14.25" customHeight="1" x14ac:dyDescent="0.25">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spans="1:26" ht="14.25" customHeight="1" x14ac:dyDescent="0.25">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spans="1:26" ht="14.25" customHeight="1" x14ac:dyDescent="0.25">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spans="1:26" ht="14.25" customHeight="1" x14ac:dyDescent="0.25">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spans="1:26" ht="14.25" customHeight="1" x14ac:dyDescent="0.25">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spans="1:26" ht="14.25" customHeight="1" x14ac:dyDescent="0.25">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spans="1:26" ht="14.25" customHeight="1" x14ac:dyDescent="0.25">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spans="1:26" ht="14.25" customHeight="1" x14ac:dyDescent="0.25">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spans="1:26" ht="14.25" customHeight="1" x14ac:dyDescent="0.25">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spans="1:26" ht="14.25" customHeight="1" x14ac:dyDescent="0.25">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spans="1:26" ht="14.25" customHeight="1" x14ac:dyDescent="0.25">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spans="1:26" ht="14.25" customHeight="1" x14ac:dyDescent="0.25">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spans="1:26" ht="14.25" customHeight="1" x14ac:dyDescent="0.25">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spans="1:26" ht="14.25" customHeight="1" x14ac:dyDescent="0.25">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spans="1:26" ht="14.25" customHeight="1" x14ac:dyDescent="0.25">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spans="1:26" ht="14.25" customHeight="1" x14ac:dyDescent="0.25">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spans="1:26" ht="14.25" customHeight="1" x14ac:dyDescent="0.25">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spans="1:26" ht="14.25" customHeight="1" x14ac:dyDescent="0.25">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spans="1:26" ht="14.25" customHeight="1" x14ac:dyDescent="0.25">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spans="1:26" ht="14.25" customHeight="1" x14ac:dyDescent="0.25">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spans="1:26" ht="14.25" customHeight="1" x14ac:dyDescent="0.25">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spans="1:26" ht="14.25" customHeight="1" x14ac:dyDescent="0.25">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spans="1:26" ht="14.25" customHeight="1" x14ac:dyDescent="0.25">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spans="1:26" ht="14.25" customHeight="1" x14ac:dyDescent="0.25">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spans="1:26" ht="14.25" customHeight="1" x14ac:dyDescent="0.25">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spans="1:26" ht="14.25" customHeight="1" x14ac:dyDescent="0.25">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spans="1:26" ht="14.25" customHeight="1" x14ac:dyDescent="0.25">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spans="1:26" ht="14.25" customHeight="1" x14ac:dyDescent="0.25">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spans="1:26" ht="14.25" customHeight="1" x14ac:dyDescent="0.25">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spans="1:26" ht="14.25" customHeight="1" x14ac:dyDescent="0.25">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spans="1:26" ht="14.25" customHeight="1" x14ac:dyDescent="0.25">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spans="1:26" ht="14.25" customHeight="1" x14ac:dyDescent="0.25">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spans="1:26" ht="14.25" customHeight="1" x14ac:dyDescent="0.25">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spans="1:26" ht="14.25" customHeight="1" x14ac:dyDescent="0.25">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spans="1:26" ht="14.25" customHeight="1" x14ac:dyDescent="0.25">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spans="1:26" ht="14.25" customHeight="1" x14ac:dyDescent="0.25">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spans="1:26" ht="14.25" customHeight="1" x14ac:dyDescent="0.25">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spans="1:26" ht="14.25" customHeight="1" x14ac:dyDescent="0.25">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spans="1:26" ht="14.25" customHeight="1" x14ac:dyDescent="0.25">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spans="1:26" ht="14.25" customHeight="1" x14ac:dyDescent="0.25">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spans="1:26" ht="14.25" customHeight="1" x14ac:dyDescent="0.25">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spans="1:26" ht="14.25" customHeight="1" x14ac:dyDescent="0.25">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spans="1:26" ht="14.25" customHeight="1" x14ac:dyDescent="0.25">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spans="1:26" ht="14.25" customHeight="1" x14ac:dyDescent="0.25">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spans="1:26" ht="14.25" customHeight="1" x14ac:dyDescent="0.25">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spans="1:26" ht="14.25" customHeight="1" x14ac:dyDescent="0.25">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spans="1:26" ht="14.25" customHeight="1" x14ac:dyDescent="0.25">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spans="1:26" ht="14.25" customHeight="1" x14ac:dyDescent="0.25">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spans="1:26" ht="14.25" customHeight="1" x14ac:dyDescent="0.25">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spans="1:26" ht="14.25" customHeight="1" x14ac:dyDescent="0.25">
      <c r="A982" s="154"/>
      <c r="B982" s="154"/>
      <c r="C982" s="154"/>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spans="1:26" ht="14.25" customHeight="1" x14ac:dyDescent="0.25">
      <c r="A983" s="154"/>
      <c r="B983" s="154"/>
      <c r="C983" s="154"/>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spans="1:26" ht="14.25" customHeight="1" x14ac:dyDescent="0.25">
      <c r="A984" s="154"/>
      <c r="B984" s="154"/>
      <c r="C984" s="154"/>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spans="1:26" ht="14.25" customHeight="1" x14ac:dyDescent="0.25">
      <c r="A985" s="154"/>
      <c r="B985" s="154"/>
      <c r="C985" s="154"/>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spans="1:26" ht="14.25" customHeight="1" x14ac:dyDescent="0.25">
      <c r="A986" s="154"/>
      <c r="B986" s="154"/>
      <c r="C986" s="154"/>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spans="1:26" ht="14.25" customHeight="1" x14ac:dyDescent="0.25">
      <c r="A987" s="154"/>
      <c r="B987" s="154"/>
      <c r="C987" s="154"/>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spans="1:26" ht="14.25" customHeight="1" x14ac:dyDescent="0.25">
      <c r="A988" s="154"/>
      <c r="B988" s="154"/>
      <c r="C988" s="154"/>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spans="1:26" ht="14.25" customHeight="1" x14ac:dyDescent="0.25">
      <c r="A989" s="154"/>
      <c r="B989" s="154"/>
      <c r="C989" s="154"/>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spans="1:26" ht="14.25" customHeight="1" x14ac:dyDescent="0.25">
      <c r="A990" s="154"/>
      <c r="B990" s="154"/>
      <c r="C990" s="154"/>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spans="1:26" ht="14.25" customHeight="1" x14ac:dyDescent="0.25">
      <c r="A991" s="154"/>
      <c r="B991" s="154"/>
      <c r="C991" s="154"/>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spans="1:26" ht="14.25" customHeight="1" x14ac:dyDescent="0.25">
      <c r="A992" s="154"/>
      <c r="B992" s="154"/>
      <c r="C992" s="154"/>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spans="1:26" ht="14.25" customHeight="1" x14ac:dyDescent="0.25">
      <c r="A993" s="154"/>
      <c r="B993" s="154"/>
      <c r="C993" s="154"/>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spans="1:26" ht="14.25" customHeight="1" x14ac:dyDescent="0.25">
      <c r="A994" s="154"/>
      <c r="B994" s="154"/>
      <c r="C994" s="154"/>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spans="1:26" ht="14.25" customHeight="1" x14ac:dyDescent="0.25">
      <c r="A995" s="154"/>
      <c r="B995" s="154"/>
      <c r="C995" s="154"/>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spans="1:26" ht="14.25" customHeight="1" x14ac:dyDescent="0.25">
      <c r="A996" s="154"/>
      <c r="B996" s="154"/>
      <c r="C996" s="154"/>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spans="1:26" ht="14.25" customHeight="1" x14ac:dyDescent="0.25">
      <c r="A997" s="154"/>
      <c r="B997" s="154"/>
      <c r="C997" s="154"/>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spans="1:26" ht="14.25" customHeight="1" x14ac:dyDescent="0.25">
      <c r="A998" s="154"/>
      <c r="B998" s="154"/>
      <c r="C998" s="154"/>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spans="1:26" ht="14.25" customHeight="1" x14ac:dyDescent="0.25">
      <c r="A999" s="154"/>
      <c r="B999" s="154"/>
      <c r="C999" s="154"/>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spans="1:26" ht="14.25" customHeight="1" x14ac:dyDescent="0.25">
      <c r="A1000" s="154"/>
      <c r="B1000" s="154"/>
      <c r="C1000" s="154"/>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pageMargins left="0.74803149606299213" right="0.74803149606299213" top="0.98425196850393704" bottom="0.98425196850393704" header="0" footer="0"/>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x14ac:dyDescent="0.25"/>
  <cols>
    <col min="1" max="1" width="38.28515625" customWidth="1"/>
    <col min="2" max="6" width="9.140625" customWidth="1"/>
    <col min="7" max="26" width="8.7109375" customWidth="1"/>
  </cols>
  <sheetData>
    <row r="1" spans="1:26" ht="12.75" customHeight="1" x14ac:dyDescent="0.25">
      <c r="A1" s="101" t="s">
        <v>481</v>
      </c>
      <c r="B1" s="101"/>
      <c r="C1" s="101"/>
      <c r="D1" s="101"/>
      <c r="E1" s="101"/>
      <c r="F1" s="101"/>
      <c r="G1" s="101"/>
      <c r="H1" s="101"/>
      <c r="I1" s="101"/>
      <c r="J1" s="101"/>
      <c r="K1" s="101"/>
      <c r="L1" s="101"/>
      <c r="M1" s="101"/>
      <c r="N1" s="101"/>
      <c r="O1" s="101"/>
      <c r="P1" s="101"/>
      <c r="Q1" s="101"/>
      <c r="R1" s="101"/>
      <c r="S1" s="101"/>
      <c r="T1" s="101"/>
      <c r="U1" s="101"/>
      <c r="V1" s="101"/>
      <c r="W1" s="101"/>
      <c r="X1" s="101"/>
      <c r="Y1" s="101"/>
      <c r="Z1" s="101"/>
    </row>
    <row r="2" spans="1:26" ht="12.75" customHeight="1" x14ac:dyDescent="0.25">
      <c r="A2" s="101"/>
      <c r="B2" s="101">
        <v>2018</v>
      </c>
      <c r="C2" s="101"/>
      <c r="D2" s="101"/>
      <c r="E2" s="101">
        <v>2018</v>
      </c>
      <c r="F2" s="101"/>
      <c r="G2" s="101"/>
      <c r="H2" s="101"/>
      <c r="I2" s="101"/>
      <c r="J2" s="101"/>
      <c r="K2" s="101"/>
      <c r="L2" s="101"/>
      <c r="M2" s="101"/>
      <c r="N2" s="101"/>
      <c r="O2" s="101"/>
      <c r="P2" s="101"/>
      <c r="Q2" s="101"/>
      <c r="R2" s="101"/>
      <c r="S2" s="101"/>
      <c r="T2" s="101"/>
      <c r="U2" s="101"/>
      <c r="V2" s="101"/>
      <c r="W2" s="101"/>
      <c r="X2" s="101"/>
      <c r="Y2" s="101"/>
      <c r="Z2" s="101"/>
    </row>
    <row r="3" spans="1:26" ht="12.75" customHeight="1" x14ac:dyDescent="0.25">
      <c r="A3" s="211" t="s">
        <v>482</v>
      </c>
      <c r="B3" s="212">
        <v>2612.773694</v>
      </c>
      <c r="C3" s="101"/>
      <c r="D3" s="101" t="s">
        <v>483</v>
      </c>
      <c r="E3" s="213">
        <v>2612.773694</v>
      </c>
      <c r="F3" s="101"/>
      <c r="G3" s="101"/>
      <c r="H3" s="101"/>
      <c r="I3" s="101"/>
      <c r="J3" s="101"/>
      <c r="K3" s="101"/>
      <c r="L3" s="101"/>
      <c r="M3" s="101"/>
      <c r="N3" s="101"/>
      <c r="O3" s="101"/>
      <c r="P3" s="101"/>
      <c r="Q3" s="101"/>
      <c r="R3" s="101"/>
      <c r="S3" s="101"/>
      <c r="T3" s="101"/>
      <c r="U3" s="101"/>
      <c r="V3" s="101"/>
      <c r="W3" s="101"/>
      <c r="X3" s="101"/>
      <c r="Y3" s="101"/>
      <c r="Z3" s="101"/>
    </row>
    <row r="4" spans="1:26" ht="12.75" customHeight="1" x14ac:dyDescent="0.25">
      <c r="A4" s="101" t="s">
        <v>484</v>
      </c>
      <c r="B4" s="212">
        <v>2451.1392759999999</v>
      </c>
      <c r="C4" s="101"/>
      <c r="D4" s="101" t="s">
        <v>485</v>
      </c>
      <c r="E4" s="213">
        <v>2451.1392759999999</v>
      </c>
      <c r="F4" s="101"/>
      <c r="G4" s="101"/>
      <c r="H4" s="101"/>
      <c r="I4" s="101"/>
      <c r="J4" s="101"/>
      <c r="K4" s="101"/>
      <c r="L4" s="101"/>
      <c r="M4" s="101"/>
      <c r="N4" s="101"/>
      <c r="O4" s="101"/>
      <c r="P4" s="101"/>
      <c r="Q4" s="101"/>
      <c r="R4" s="101"/>
      <c r="S4" s="101"/>
      <c r="T4" s="101"/>
      <c r="U4" s="101"/>
      <c r="V4" s="101"/>
      <c r="W4" s="101"/>
      <c r="X4" s="101"/>
      <c r="Y4" s="101"/>
      <c r="Z4" s="101"/>
    </row>
    <row r="5" spans="1:26" ht="12.75" customHeight="1" x14ac:dyDescent="0.25">
      <c r="A5" s="101" t="s">
        <v>486</v>
      </c>
      <c r="B5" s="212">
        <v>1025.0250000000001</v>
      </c>
      <c r="C5" s="101"/>
      <c r="D5" s="101" t="s">
        <v>487</v>
      </c>
      <c r="E5" s="213">
        <v>1025.0250000000001</v>
      </c>
      <c r="F5" s="101"/>
      <c r="G5" s="101"/>
      <c r="H5" s="101"/>
      <c r="I5" s="101"/>
      <c r="J5" s="101"/>
      <c r="K5" s="101"/>
      <c r="L5" s="101"/>
      <c r="M5" s="101"/>
      <c r="N5" s="101"/>
      <c r="O5" s="101"/>
      <c r="P5" s="101"/>
      <c r="Q5" s="101"/>
      <c r="R5" s="101"/>
      <c r="S5" s="101"/>
      <c r="T5" s="101"/>
      <c r="U5" s="101"/>
      <c r="V5" s="101"/>
      <c r="W5" s="101"/>
      <c r="X5" s="101"/>
      <c r="Y5" s="101"/>
      <c r="Z5" s="101"/>
    </row>
    <row r="6" spans="1:26" ht="12.75" customHeight="1" x14ac:dyDescent="0.25">
      <c r="A6" s="101" t="s">
        <v>488</v>
      </c>
      <c r="B6" s="212">
        <v>345.76</v>
      </c>
      <c r="C6" s="101"/>
      <c r="D6" s="101" t="s">
        <v>489</v>
      </c>
      <c r="E6" s="213">
        <v>345.76</v>
      </c>
      <c r="F6" s="101"/>
      <c r="G6" s="101"/>
      <c r="H6" s="101"/>
      <c r="I6" s="101"/>
      <c r="J6" s="101"/>
      <c r="K6" s="101"/>
      <c r="L6" s="101"/>
      <c r="M6" s="101"/>
      <c r="N6" s="101"/>
      <c r="O6" s="101"/>
      <c r="P6" s="101"/>
      <c r="Q6" s="101"/>
      <c r="R6" s="101"/>
      <c r="S6" s="101"/>
      <c r="T6" s="101"/>
      <c r="U6" s="101"/>
      <c r="V6" s="101"/>
      <c r="W6" s="101"/>
      <c r="X6" s="101"/>
      <c r="Y6" s="101"/>
      <c r="Z6" s="101"/>
    </row>
    <row r="7" spans="1:26" ht="12.75" customHeight="1" x14ac:dyDescent="0.25">
      <c r="A7" s="101" t="s">
        <v>490</v>
      </c>
      <c r="B7" s="212">
        <v>232.7</v>
      </c>
      <c r="C7" s="101"/>
      <c r="D7" s="101" t="s">
        <v>491</v>
      </c>
      <c r="E7" s="213">
        <v>232.7</v>
      </c>
      <c r="F7" s="101"/>
      <c r="G7" s="101"/>
      <c r="H7" s="101"/>
      <c r="I7" s="101"/>
      <c r="J7" s="101"/>
      <c r="K7" s="101"/>
      <c r="L7" s="101"/>
      <c r="M7" s="101"/>
      <c r="N7" s="101"/>
      <c r="O7" s="101"/>
      <c r="P7" s="101"/>
      <c r="Q7" s="101"/>
      <c r="R7" s="101"/>
      <c r="S7" s="101"/>
      <c r="T7" s="101"/>
      <c r="U7" s="101"/>
      <c r="V7" s="101"/>
      <c r="W7" s="101"/>
      <c r="X7" s="101"/>
      <c r="Y7" s="101"/>
      <c r="Z7" s="101"/>
    </row>
    <row r="8" spans="1:26" ht="12.75" customHeight="1" x14ac:dyDescent="0.25">
      <c r="A8" s="101" t="s">
        <v>492</v>
      </c>
      <c r="B8" s="212">
        <v>103.5</v>
      </c>
      <c r="C8" s="101"/>
      <c r="D8" s="101" t="s">
        <v>493</v>
      </c>
      <c r="E8" s="213">
        <v>103.5</v>
      </c>
      <c r="F8" s="101"/>
      <c r="G8" s="101"/>
      <c r="H8" s="101"/>
      <c r="I8" s="101"/>
      <c r="J8" s="101"/>
      <c r="K8" s="101"/>
      <c r="L8" s="101"/>
      <c r="M8" s="101"/>
      <c r="N8" s="101"/>
      <c r="O8" s="101"/>
      <c r="P8" s="101"/>
      <c r="Q8" s="101"/>
      <c r="R8" s="101"/>
      <c r="S8" s="101"/>
      <c r="T8" s="101"/>
      <c r="U8" s="101"/>
      <c r="V8" s="101"/>
      <c r="W8" s="101"/>
      <c r="X8" s="101"/>
      <c r="Y8" s="101"/>
      <c r="Z8" s="101"/>
    </row>
    <row r="9" spans="1:26" ht="12.75" customHeight="1" x14ac:dyDescent="0.25">
      <c r="A9" s="101" t="s">
        <v>494</v>
      </c>
      <c r="B9" s="212">
        <v>43.8</v>
      </c>
      <c r="C9" s="101"/>
      <c r="D9" s="101" t="s">
        <v>495</v>
      </c>
      <c r="E9" s="213">
        <v>43.8</v>
      </c>
      <c r="F9" s="101"/>
      <c r="G9" s="101"/>
      <c r="H9" s="101"/>
      <c r="I9" s="101"/>
      <c r="J9" s="101"/>
      <c r="K9" s="101"/>
      <c r="L9" s="101"/>
      <c r="M9" s="101"/>
      <c r="N9" s="101"/>
      <c r="O9" s="101"/>
      <c r="P9" s="101"/>
      <c r="Q9" s="101"/>
      <c r="R9" s="101"/>
      <c r="S9" s="101"/>
      <c r="T9" s="101"/>
      <c r="U9" s="101"/>
      <c r="V9" s="101"/>
      <c r="W9" s="101"/>
      <c r="X9" s="101"/>
      <c r="Y9" s="101"/>
      <c r="Z9" s="101"/>
    </row>
    <row r="10" spans="1:26" ht="12.75" customHeight="1" x14ac:dyDescent="0.25">
      <c r="A10" s="101" t="s">
        <v>496</v>
      </c>
      <c r="B10" s="212">
        <v>32.024999999999999</v>
      </c>
      <c r="C10" s="101"/>
      <c r="D10" s="101" t="s">
        <v>497</v>
      </c>
      <c r="E10" s="213">
        <v>32.024999999999999</v>
      </c>
      <c r="F10" s="101"/>
      <c r="G10" s="101"/>
      <c r="H10" s="101"/>
      <c r="I10" s="101"/>
      <c r="J10" s="101"/>
      <c r="K10" s="101"/>
      <c r="L10" s="101"/>
      <c r="M10" s="101"/>
      <c r="N10" s="101"/>
      <c r="O10" s="101"/>
      <c r="P10" s="101"/>
      <c r="Q10" s="101"/>
      <c r="R10" s="101"/>
      <c r="S10" s="101"/>
      <c r="T10" s="101"/>
      <c r="U10" s="101"/>
      <c r="V10" s="101"/>
      <c r="W10" s="101"/>
      <c r="X10" s="101"/>
      <c r="Y10" s="101"/>
      <c r="Z10" s="101"/>
    </row>
    <row r="11" spans="1:26" ht="12.75" customHeight="1" x14ac:dyDescent="0.25">
      <c r="A11" s="101" t="s">
        <v>498</v>
      </c>
      <c r="B11" s="212">
        <v>31.280249999999999</v>
      </c>
      <c r="C11" s="101"/>
      <c r="D11" s="101" t="s">
        <v>499</v>
      </c>
      <c r="E11" s="213">
        <v>31.280249999999999</v>
      </c>
      <c r="F11" s="101"/>
      <c r="G11" s="101"/>
      <c r="H11" s="101"/>
      <c r="I11" s="101"/>
      <c r="J11" s="101"/>
      <c r="K11" s="101"/>
      <c r="L11" s="101"/>
      <c r="M11" s="101"/>
      <c r="N11" s="101"/>
      <c r="O11" s="101"/>
      <c r="P11" s="101"/>
      <c r="Q11" s="101"/>
      <c r="R11" s="101"/>
      <c r="S11" s="101"/>
      <c r="T11" s="101"/>
      <c r="U11" s="101"/>
      <c r="V11" s="101"/>
      <c r="W11" s="101"/>
      <c r="X11" s="101"/>
      <c r="Y11" s="101"/>
      <c r="Z11" s="101"/>
    </row>
    <row r="12" spans="1:26" ht="12.75" customHeight="1" x14ac:dyDescent="0.25">
      <c r="A12" s="101" t="s">
        <v>500</v>
      </c>
      <c r="B12" s="212">
        <v>23.78</v>
      </c>
      <c r="C12" s="101"/>
      <c r="D12" s="101" t="s">
        <v>501</v>
      </c>
      <c r="E12" s="213">
        <v>23.78</v>
      </c>
      <c r="F12" s="101"/>
      <c r="G12" s="101"/>
      <c r="H12" s="101"/>
      <c r="I12" s="101"/>
      <c r="J12" s="101"/>
      <c r="K12" s="101"/>
      <c r="L12" s="101"/>
      <c r="M12" s="101"/>
      <c r="N12" s="101"/>
      <c r="O12" s="101"/>
      <c r="P12" s="101"/>
      <c r="Q12" s="101"/>
      <c r="R12" s="101"/>
      <c r="S12" s="101"/>
      <c r="T12" s="101"/>
      <c r="U12" s="101"/>
      <c r="V12" s="101"/>
      <c r="W12" s="101"/>
      <c r="X12" s="101"/>
      <c r="Y12" s="101"/>
      <c r="Z12" s="101"/>
    </row>
    <row r="13" spans="1:26" ht="12.75" customHeight="1" x14ac:dyDescent="0.25">
      <c r="A13" s="101" t="s">
        <v>502</v>
      </c>
      <c r="B13" s="212">
        <v>23.1</v>
      </c>
      <c r="C13" s="101"/>
      <c r="D13" s="101" t="s">
        <v>503</v>
      </c>
      <c r="E13" s="213">
        <v>23.1</v>
      </c>
      <c r="F13" s="101"/>
      <c r="G13" s="101"/>
      <c r="H13" s="101"/>
      <c r="I13" s="101"/>
      <c r="J13" s="101"/>
      <c r="K13" s="101"/>
      <c r="L13" s="101"/>
      <c r="M13" s="101"/>
      <c r="N13" s="101"/>
      <c r="O13" s="101"/>
      <c r="P13" s="101"/>
      <c r="Q13" s="101"/>
      <c r="R13" s="101"/>
      <c r="S13" s="101"/>
      <c r="T13" s="101"/>
      <c r="U13" s="101"/>
      <c r="V13" s="101"/>
      <c r="W13" s="101"/>
      <c r="X13" s="101"/>
      <c r="Y13" s="101"/>
      <c r="Z13" s="101"/>
    </row>
    <row r="14" spans="1:26" ht="12.75" customHeight="1" x14ac:dyDescent="0.25">
      <c r="A14" s="101" t="s">
        <v>504</v>
      </c>
      <c r="B14" s="212">
        <v>5.80314</v>
      </c>
      <c r="C14" s="101"/>
      <c r="D14" s="101" t="s">
        <v>505</v>
      </c>
      <c r="E14" s="213">
        <v>5.80314</v>
      </c>
      <c r="F14" s="101"/>
      <c r="G14" s="101"/>
      <c r="H14" s="101"/>
      <c r="I14" s="101"/>
      <c r="J14" s="101"/>
      <c r="K14" s="101"/>
      <c r="L14" s="101"/>
      <c r="M14" s="101"/>
      <c r="N14" s="101"/>
      <c r="O14" s="101"/>
      <c r="P14" s="101"/>
      <c r="Q14" s="101"/>
      <c r="R14" s="101"/>
      <c r="S14" s="101"/>
      <c r="T14" s="101"/>
      <c r="U14" s="101"/>
      <c r="V14" s="101"/>
      <c r="W14" s="101"/>
      <c r="X14" s="101"/>
      <c r="Y14" s="101"/>
      <c r="Z14" s="101"/>
    </row>
    <row r="15" spans="1:26" ht="12.75" customHeight="1" x14ac:dyDescent="0.25">
      <c r="A15" s="101" t="s">
        <v>506</v>
      </c>
      <c r="B15" s="212">
        <v>4.7039999999999997</v>
      </c>
      <c r="C15" s="101"/>
      <c r="D15" s="101" t="s">
        <v>507</v>
      </c>
      <c r="E15" s="213">
        <v>4.7039999999999997</v>
      </c>
      <c r="F15" s="101"/>
      <c r="G15" s="101"/>
      <c r="H15" s="101"/>
      <c r="I15" s="101"/>
      <c r="J15" s="101"/>
      <c r="K15" s="101"/>
      <c r="L15" s="101"/>
      <c r="M15" s="101"/>
      <c r="N15" s="101"/>
      <c r="O15" s="101"/>
      <c r="P15" s="101"/>
      <c r="Q15" s="101"/>
      <c r="R15" s="101"/>
      <c r="S15" s="101"/>
      <c r="T15" s="101"/>
      <c r="U15" s="101"/>
      <c r="V15" s="101"/>
      <c r="W15" s="101"/>
      <c r="X15" s="101"/>
      <c r="Y15" s="101"/>
      <c r="Z15" s="101"/>
    </row>
    <row r="16" spans="1:26" ht="12.75" customHeight="1" x14ac:dyDescent="0.25">
      <c r="A16" s="101" t="s">
        <v>508</v>
      </c>
      <c r="B16" s="212">
        <v>3</v>
      </c>
      <c r="C16" s="101"/>
      <c r="D16" s="101" t="s">
        <v>509</v>
      </c>
      <c r="E16" s="213">
        <v>3</v>
      </c>
      <c r="F16" s="101"/>
      <c r="G16" s="101"/>
      <c r="H16" s="101"/>
      <c r="I16" s="101"/>
      <c r="J16" s="101"/>
      <c r="K16" s="101"/>
      <c r="L16" s="101"/>
      <c r="M16" s="101"/>
      <c r="N16" s="101"/>
      <c r="O16" s="101"/>
      <c r="P16" s="101"/>
      <c r="Q16" s="101"/>
      <c r="R16" s="101"/>
      <c r="S16" s="101"/>
      <c r="T16" s="101"/>
      <c r="U16" s="101"/>
      <c r="V16" s="101"/>
      <c r="W16" s="101"/>
      <c r="X16" s="101"/>
      <c r="Y16" s="101"/>
      <c r="Z16" s="101"/>
    </row>
    <row r="17" spans="1:26" ht="12.75" customHeight="1" x14ac:dyDescent="0.25">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ht="12.75" customHeight="1" x14ac:dyDescent="0.25">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row>
    <row r="19" spans="1:26" ht="12.75" customHeight="1" x14ac:dyDescent="0.25">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ht="12.75" customHeight="1" x14ac:dyDescent="0.25">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ht="12.75" customHeight="1" x14ac:dyDescent="0.25">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ht="12.75" customHeight="1" x14ac:dyDescent="0.25">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ht="12.75" customHeight="1" x14ac:dyDescent="0.25">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ht="12.75" customHeight="1" x14ac:dyDescent="0.25">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ht="12.75" customHeight="1" x14ac:dyDescent="0.25">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ht="12.75" customHeight="1"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ht="12.75" customHeight="1"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ht="12.75" customHeight="1"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ht="12.75" customHeight="1" x14ac:dyDescent="0.25">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12.75" customHeight="1" x14ac:dyDescent="0.25">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2.75" customHeight="1" x14ac:dyDescent="0.25">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2.75" customHeight="1" x14ac:dyDescent="0.25">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2.75" customHeight="1" x14ac:dyDescent="0.25">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12.75" customHeight="1" x14ac:dyDescent="0.25">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2.75" customHeight="1" x14ac:dyDescent="0.25">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2.75" customHeight="1" x14ac:dyDescent="0.25">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12.75" customHeight="1" x14ac:dyDescent="0.25">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2.75" customHeight="1" x14ac:dyDescent="0.25">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12.75" customHeight="1" x14ac:dyDescent="0.25">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2.75" customHeight="1" x14ac:dyDescent="0.25">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2.75" customHeight="1" x14ac:dyDescent="0.25">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2.75" customHeight="1" x14ac:dyDescent="0.25">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2.75" customHeight="1" x14ac:dyDescent="0.25">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2.75" customHeight="1" x14ac:dyDescent="0.25">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2.75" customHeight="1" x14ac:dyDescent="0.25">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2.75" customHeight="1" x14ac:dyDescent="0.25">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2.75" customHeight="1" x14ac:dyDescent="0.25">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2.75" customHeight="1" x14ac:dyDescent="0.25">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2.75" customHeight="1" x14ac:dyDescent="0.25">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2.75" customHeight="1" x14ac:dyDescent="0.25">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2.75" customHeight="1" x14ac:dyDescent="0.25">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2.75" customHeight="1" x14ac:dyDescent="0.25">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2.75" customHeight="1" x14ac:dyDescent="0.25">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2.75" customHeight="1" x14ac:dyDescent="0.25">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2.75" customHeight="1" x14ac:dyDescent="0.25">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2.75" customHeight="1" x14ac:dyDescent="0.25">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2.75" customHeight="1" x14ac:dyDescent="0.25">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2.75" customHeight="1" x14ac:dyDescent="0.25">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2.75" customHeight="1" x14ac:dyDescent="0.2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2.75" customHeight="1" x14ac:dyDescent="0.25">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2.75" customHeight="1" x14ac:dyDescent="0.25">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2.75" customHeight="1" x14ac:dyDescent="0.25">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2.75" customHeight="1" x14ac:dyDescent="0.25">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2.75" customHeight="1" x14ac:dyDescent="0.25">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2.75" customHeight="1" x14ac:dyDescent="0.25">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2.75" customHeight="1" x14ac:dyDescent="0.25">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2.75" customHeight="1" x14ac:dyDescent="0.25">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2.75" customHeight="1" x14ac:dyDescent="0.25">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2.75" customHeight="1" x14ac:dyDescent="0.25">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2.75" customHeight="1" x14ac:dyDescent="0.25">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2.75" customHeight="1" x14ac:dyDescent="0.25">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2.75" customHeight="1" x14ac:dyDescent="0.25">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2.75" customHeight="1" x14ac:dyDescent="0.25">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2.75" customHeight="1" x14ac:dyDescent="0.25">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2.75" customHeight="1" x14ac:dyDescent="0.25">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2.75" customHeight="1" x14ac:dyDescent="0.25">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2.75" customHeight="1" x14ac:dyDescent="0.25">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2.75" customHeight="1" x14ac:dyDescent="0.25">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2.75" customHeight="1" x14ac:dyDescent="0.25">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2.75" customHeight="1" x14ac:dyDescent="0.25">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2.75" customHeight="1" x14ac:dyDescent="0.25">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2.75" customHeight="1" x14ac:dyDescent="0.25">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2.75" customHeight="1" x14ac:dyDescent="0.25">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2.75" customHeight="1" x14ac:dyDescent="0.25">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2.75" customHeight="1" x14ac:dyDescent="0.25">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2.75" customHeight="1" x14ac:dyDescent="0.25">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2.75" customHeight="1" x14ac:dyDescent="0.25">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2.75" customHeight="1" x14ac:dyDescent="0.25">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2.75" customHeight="1" x14ac:dyDescent="0.25">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2.75" customHeight="1" x14ac:dyDescent="0.25">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2.75" customHeight="1" x14ac:dyDescent="0.2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2.75" customHeight="1" x14ac:dyDescent="0.25">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2.75" customHeigh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2.75" customHeight="1"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2.75" customHeight="1" x14ac:dyDescent="0.25">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2.75" customHeight="1" x14ac:dyDescent="0.25">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2.75" customHeight="1" x14ac:dyDescent="0.25">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2.75" customHeight="1" x14ac:dyDescent="0.25">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2.75" customHeight="1" x14ac:dyDescent="0.25">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2.75" customHeight="1" x14ac:dyDescent="0.25">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2.75" customHeight="1" x14ac:dyDescent="0.25">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2.75" customHeight="1" x14ac:dyDescent="0.25">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2.75" customHeight="1" x14ac:dyDescent="0.25">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2.75" customHeight="1" x14ac:dyDescent="0.25">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2.75" customHeight="1" x14ac:dyDescent="0.25">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2.75" customHeight="1" x14ac:dyDescent="0.25">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2.75" customHeight="1" x14ac:dyDescent="0.25">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2.75" customHeight="1" x14ac:dyDescent="0.25">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2.75" customHeight="1" x14ac:dyDescent="0.25">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2.75" customHeight="1" x14ac:dyDescent="0.25">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2.75" customHeight="1" x14ac:dyDescent="0.25">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2.75" customHeight="1" x14ac:dyDescent="0.25">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2.75" customHeight="1" x14ac:dyDescent="0.25">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2.75" customHeight="1" x14ac:dyDescent="0.25">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2.75" customHeight="1" x14ac:dyDescent="0.25">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2.75" customHeight="1" x14ac:dyDescent="0.25">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2.75" customHeight="1" x14ac:dyDescent="0.25">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2.75" customHeight="1" x14ac:dyDescent="0.25">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2.75" customHeight="1" x14ac:dyDescent="0.25">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2.75" customHeight="1" x14ac:dyDescent="0.25">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2.75" customHeight="1" x14ac:dyDescent="0.25">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2.75" customHeight="1" x14ac:dyDescent="0.25">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2.75" customHeight="1" x14ac:dyDescent="0.25">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2.75" customHeight="1" x14ac:dyDescent="0.25">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2.75" customHeight="1" x14ac:dyDescent="0.25">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2.75" customHeight="1" x14ac:dyDescent="0.25">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2.75" customHeight="1" x14ac:dyDescent="0.25">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2.75" customHeight="1" x14ac:dyDescent="0.25">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2.75" customHeight="1" x14ac:dyDescent="0.25">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2.75" customHeight="1" x14ac:dyDescent="0.25">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2.75" customHeight="1" x14ac:dyDescent="0.25">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2.75" customHeight="1" x14ac:dyDescent="0.25">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2.75" customHeight="1" x14ac:dyDescent="0.25">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2.75" customHeight="1" x14ac:dyDescent="0.25">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2.75" customHeight="1" x14ac:dyDescent="0.25">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2.75" customHeight="1" x14ac:dyDescent="0.25">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2.75" customHeight="1" x14ac:dyDescent="0.25">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2.75" customHeight="1" x14ac:dyDescent="0.25">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2.75" customHeight="1" x14ac:dyDescent="0.25">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2.75" customHeight="1" x14ac:dyDescent="0.25">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2.75" customHeight="1" x14ac:dyDescent="0.25">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2.75" customHeight="1" x14ac:dyDescent="0.25">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2.75" customHeight="1" x14ac:dyDescent="0.25">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2.75" customHeight="1" x14ac:dyDescent="0.25">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2.75" customHeight="1" x14ac:dyDescent="0.25">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2.75" customHeight="1" x14ac:dyDescent="0.25">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2.75" customHeight="1" x14ac:dyDescent="0.25">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2.75" customHeight="1" x14ac:dyDescent="0.25">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2.75" customHeight="1" x14ac:dyDescent="0.25">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2.75" customHeight="1" x14ac:dyDescent="0.25">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2.75" customHeight="1" x14ac:dyDescent="0.25">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2.75" customHeight="1" x14ac:dyDescent="0.25">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2.75" customHeight="1" x14ac:dyDescent="0.25">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2.75" customHeight="1" x14ac:dyDescent="0.25">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2.75" customHeight="1" x14ac:dyDescent="0.25">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2.75" customHeight="1" x14ac:dyDescent="0.25">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2.75" customHeight="1" x14ac:dyDescent="0.25">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2.75" customHeight="1" x14ac:dyDescent="0.25">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2.75" customHeight="1" x14ac:dyDescent="0.25">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2.75" customHeight="1" x14ac:dyDescent="0.25">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2.75" customHeight="1" x14ac:dyDescent="0.25">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2.75" customHeight="1" x14ac:dyDescent="0.25">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2.75" customHeight="1" x14ac:dyDescent="0.25">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2.75" customHeight="1" x14ac:dyDescent="0.25">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2.75" customHeight="1" x14ac:dyDescent="0.25">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2.75" customHeight="1" x14ac:dyDescent="0.25">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2.75" customHeight="1" x14ac:dyDescent="0.25">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2.75" customHeight="1" x14ac:dyDescent="0.25">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2.75" customHeight="1" x14ac:dyDescent="0.25">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2.75" customHeight="1" x14ac:dyDescent="0.25">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2.75" customHeight="1" x14ac:dyDescent="0.25">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2.75" customHeight="1" x14ac:dyDescent="0.25">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2.75" customHeight="1" x14ac:dyDescent="0.25">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2.75" customHeight="1" x14ac:dyDescent="0.25">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2.75" customHeight="1" x14ac:dyDescent="0.25">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2.75" customHeight="1" x14ac:dyDescent="0.25">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2.75" customHeight="1" x14ac:dyDescent="0.25">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2.75" customHeight="1" x14ac:dyDescent="0.25">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2.75" customHeight="1" x14ac:dyDescent="0.25">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2.75" customHeight="1" x14ac:dyDescent="0.25">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2.75" customHeight="1" x14ac:dyDescent="0.25">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2.75" customHeight="1" x14ac:dyDescent="0.25">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2.75" customHeight="1" x14ac:dyDescent="0.25">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2.75" customHeight="1" x14ac:dyDescent="0.25">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2.75" customHeight="1" x14ac:dyDescent="0.25">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2.75" customHeight="1" x14ac:dyDescent="0.25">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2.75" customHeight="1" x14ac:dyDescent="0.25">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2.75" customHeight="1" x14ac:dyDescent="0.25">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2.75" customHeight="1" x14ac:dyDescent="0.25">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2.75" customHeight="1" x14ac:dyDescent="0.25">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2.75" customHeight="1" x14ac:dyDescent="0.25">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2.75" customHeight="1" x14ac:dyDescent="0.25">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2.75" customHeight="1" x14ac:dyDescent="0.25">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2.75" customHeight="1" x14ac:dyDescent="0.25">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2.75" customHeight="1" x14ac:dyDescent="0.25">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2.75" customHeight="1" x14ac:dyDescent="0.25">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2.75" customHeight="1" x14ac:dyDescent="0.25">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2.75" customHeight="1" x14ac:dyDescent="0.25">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2.75" customHeight="1" x14ac:dyDescent="0.25">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2.75" customHeight="1" x14ac:dyDescent="0.25">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2.75" customHeight="1" x14ac:dyDescent="0.25">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2.75" customHeight="1" x14ac:dyDescent="0.25">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2.75" customHeight="1" x14ac:dyDescent="0.25">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2.75" customHeight="1" x14ac:dyDescent="0.25">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2.75" customHeight="1" x14ac:dyDescent="0.25">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2.75" customHeight="1" x14ac:dyDescent="0.25">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2.75" customHeight="1" x14ac:dyDescent="0.25">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2.75" customHeight="1" x14ac:dyDescent="0.25">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2.75" customHeight="1" x14ac:dyDescent="0.25">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2.75" customHeight="1" x14ac:dyDescent="0.25">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2.75" customHeight="1" x14ac:dyDescent="0.25">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2.75" customHeight="1" x14ac:dyDescent="0.25">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2.75" customHeight="1" x14ac:dyDescent="0.25">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2.75" customHeight="1" x14ac:dyDescent="0.25">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2.75" customHeight="1" x14ac:dyDescent="0.25">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2.75" customHeight="1" x14ac:dyDescent="0.25">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2.75" customHeight="1" x14ac:dyDescent="0.25">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2.75" customHeight="1" x14ac:dyDescent="0.25">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2.75" customHeight="1" x14ac:dyDescent="0.25">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2.75" customHeight="1" x14ac:dyDescent="0.25">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2.75" customHeight="1" x14ac:dyDescent="0.25">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ht="12.75" customHeight="1" x14ac:dyDescent="0.25">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ht="12.75" customHeight="1" x14ac:dyDescent="0.25">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ht="12.75" customHeight="1" x14ac:dyDescent="0.25">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ht="12.75" customHeight="1" x14ac:dyDescent="0.25">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ht="12.75" customHeight="1" x14ac:dyDescent="0.25">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ht="12.75" customHeight="1" x14ac:dyDescent="0.25">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ht="12.75" customHeight="1" x14ac:dyDescent="0.25">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ht="12.75" customHeight="1" x14ac:dyDescent="0.25">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ht="12.75" customHeight="1" x14ac:dyDescent="0.25">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ht="12.75" customHeight="1" x14ac:dyDescent="0.25">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ht="12.75" customHeight="1" x14ac:dyDescent="0.25">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ht="12.75" customHeight="1" x14ac:dyDescent="0.25">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ht="12.75" customHeight="1" x14ac:dyDescent="0.25">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ht="12.75" customHeight="1" x14ac:dyDescent="0.25">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ht="12.75" customHeight="1" x14ac:dyDescent="0.25">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ht="12.75" customHeight="1" x14ac:dyDescent="0.25">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ht="12.75" customHeight="1" x14ac:dyDescent="0.25">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ht="12.75" customHeight="1" x14ac:dyDescent="0.25">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ht="12.75" customHeight="1" x14ac:dyDescent="0.25">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ht="12.75" customHeight="1" x14ac:dyDescent="0.25">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ht="12.75" customHeight="1" x14ac:dyDescent="0.25">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ht="12.75" customHeight="1" x14ac:dyDescent="0.25">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ht="12.75" customHeight="1" x14ac:dyDescent="0.25">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ht="12.75" customHeight="1" x14ac:dyDescent="0.25">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ht="12.75" customHeight="1" x14ac:dyDescent="0.25">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ht="12.75" customHeight="1" x14ac:dyDescent="0.25">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ht="12.75" customHeight="1" x14ac:dyDescent="0.25">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ht="12.75" customHeight="1" x14ac:dyDescent="0.25">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ht="12.75" customHeight="1" x14ac:dyDescent="0.25">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ht="12.75" customHeight="1" x14ac:dyDescent="0.25">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ht="12.75" customHeight="1" x14ac:dyDescent="0.25">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ht="12.75" customHeight="1" x14ac:dyDescent="0.25">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ht="12.75" customHeight="1" x14ac:dyDescent="0.25">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ht="12.75" customHeight="1" x14ac:dyDescent="0.25">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ht="12.75" customHeight="1" x14ac:dyDescent="0.25">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ht="12.75" customHeight="1" x14ac:dyDescent="0.25">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ht="12.75" customHeight="1" x14ac:dyDescent="0.25">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ht="12.75" customHeight="1" x14ac:dyDescent="0.25">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ht="12.75" customHeight="1" x14ac:dyDescent="0.25">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ht="12.75" customHeight="1" x14ac:dyDescent="0.25">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ht="12.75" customHeight="1" x14ac:dyDescent="0.25">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ht="12.75" customHeight="1" x14ac:dyDescent="0.25">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ht="12.75" customHeight="1" x14ac:dyDescent="0.25">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ht="12.75" customHeight="1" x14ac:dyDescent="0.25">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ht="12.75" customHeight="1" x14ac:dyDescent="0.25">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ht="12.75" customHeight="1" x14ac:dyDescent="0.25">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ht="12.75" customHeight="1" x14ac:dyDescent="0.25">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ht="12.75" customHeight="1" x14ac:dyDescent="0.25">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ht="12.75" customHeight="1" x14ac:dyDescent="0.25">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ht="12.75" customHeight="1" x14ac:dyDescent="0.25">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ht="12.75" customHeight="1" x14ac:dyDescent="0.25">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ht="12.75" customHeight="1" x14ac:dyDescent="0.25">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ht="12.75" customHeight="1" x14ac:dyDescent="0.25">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ht="12.75" customHeight="1" x14ac:dyDescent="0.25">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ht="12.75" customHeight="1" x14ac:dyDescent="0.25">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ht="12.75" customHeight="1" x14ac:dyDescent="0.25">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ht="12.75" customHeight="1" x14ac:dyDescent="0.25">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ht="12.75" customHeight="1" x14ac:dyDescent="0.25">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ht="12.75" customHeight="1" x14ac:dyDescent="0.25">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ht="12.75" customHeight="1" x14ac:dyDescent="0.25">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ht="12.75" customHeight="1" x14ac:dyDescent="0.25">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ht="12.75" customHeight="1" x14ac:dyDescent="0.25">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ht="12.75" customHeight="1" x14ac:dyDescent="0.25">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ht="12.75" customHeight="1" x14ac:dyDescent="0.25">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ht="12.75" customHeight="1" x14ac:dyDescent="0.25">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ht="12.75" customHeight="1" x14ac:dyDescent="0.25">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ht="12.75" customHeight="1" x14ac:dyDescent="0.25">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ht="12.75" customHeight="1" x14ac:dyDescent="0.25">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ht="12.75" customHeight="1" x14ac:dyDescent="0.25">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ht="12.75" customHeight="1" x14ac:dyDescent="0.25">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ht="12.75" customHeight="1" x14ac:dyDescent="0.25">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ht="12.75" customHeight="1" x14ac:dyDescent="0.25">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ht="12.75" customHeight="1" x14ac:dyDescent="0.25">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ht="12.75" customHeight="1" x14ac:dyDescent="0.25">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ht="12.75" customHeight="1" x14ac:dyDescent="0.25">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ht="12.75" customHeight="1" x14ac:dyDescent="0.25">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ht="12.75" customHeight="1" x14ac:dyDescent="0.25">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ht="12.75" customHeight="1" x14ac:dyDescent="0.25">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ht="12.75" customHeight="1" x14ac:dyDescent="0.25">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ht="12.75" customHeight="1" x14ac:dyDescent="0.25">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ht="12.75" customHeight="1" x14ac:dyDescent="0.25">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ht="12.75" customHeight="1" x14ac:dyDescent="0.25">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ht="12.75" customHeight="1" x14ac:dyDescent="0.25">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ht="12.75" customHeight="1" x14ac:dyDescent="0.25">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ht="12.75" customHeight="1" x14ac:dyDescent="0.25">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ht="12.75" customHeight="1" x14ac:dyDescent="0.25">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ht="12.75" customHeight="1" x14ac:dyDescent="0.25">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ht="12.75" customHeight="1" x14ac:dyDescent="0.25">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ht="12.75" customHeight="1" x14ac:dyDescent="0.25">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ht="12.75" customHeight="1" x14ac:dyDescent="0.25">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ht="12.75" customHeight="1" x14ac:dyDescent="0.25">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ht="12.75" customHeight="1" x14ac:dyDescent="0.25">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ht="12.75" customHeight="1" x14ac:dyDescent="0.25">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ht="12.75" customHeight="1" x14ac:dyDescent="0.25">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ht="12.75" customHeight="1" x14ac:dyDescent="0.25">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ht="12.75" customHeight="1" x14ac:dyDescent="0.25">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ht="12.75" customHeight="1" x14ac:dyDescent="0.25">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ht="12.75" customHeight="1" x14ac:dyDescent="0.25">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ht="12.75" customHeight="1" x14ac:dyDescent="0.25">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ht="12.75" customHeight="1" x14ac:dyDescent="0.25">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ht="12.75" customHeight="1" x14ac:dyDescent="0.25">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ht="12.75" customHeight="1" x14ac:dyDescent="0.25">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ht="12.75" customHeight="1" x14ac:dyDescent="0.25">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ht="12.75" customHeight="1" x14ac:dyDescent="0.25">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ht="12.75" customHeight="1" x14ac:dyDescent="0.25">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ht="12.75" customHeight="1" x14ac:dyDescent="0.25">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ht="12.75" customHeight="1" x14ac:dyDescent="0.25">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ht="12.75" customHeight="1" x14ac:dyDescent="0.25">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ht="12.75" customHeight="1" x14ac:dyDescent="0.25">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ht="12.75" customHeight="1" x14ac:dyDescent="0.25">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ht="12.75" customHeight="1" x14ac:dyDescent="0.25">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ht="12.75" customHeight="1" x14ac:dyDescent="0.25">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ht="12.75" customHeight="1" x14ac:dyDescent="0.25">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ht="12.75" customHeight="1" x14ac:dyDescent="0.25">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ht="12.75" customHeight="1" x14ac:dyDescent="0.25">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ht="12.75" customHeight="1" x14ac:dyDescent="0.25">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ht="12.75" customHeight="1" x14ac:dyDescent="0.25">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ht="12.75" customHeight="1" x14ac:dyDescent="0.25">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ht="12.75" customHeight="1" x14ac:dyDescent="0.25">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ht="12.75" customHeight="1" x14ac:dyDescent="0.25">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ht="12.75" customHeight="1" x14ac:dyDescent="0.25">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ht="12.75" customHeight="1" x14ac:dyDescent="0.25">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ht="12.75" customHeight="1" x14ac:dyDescent="0.25">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ht="12.75" customHeight="1" x14ac:dyDescent="0.25">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ht="12.75" customHeight="1" x14ac:dyDescent="0.25">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ht="12.75" customHeight="1" x14ac:dyDescent="0.25">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ht="12.75" customHeight="1" x14ac:dyDescent="0.25">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ht="12.75" customHeight="1" x14ac:dyDescent="0.25">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ht="12.75" customHeight="1" x14ac:dyDescent="0.25">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ht="12.75" customHeight="1" x14ac:dyDescent="0.25">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ht="12.75" customHeight="1" x14ac:dyDescent="0.25">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ht="12.75" customHeight="1" x14ac:dyDescent="0.25">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ht="12.75" customHeight="1" x14ac:dyDescent="0.25">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ht="12.75" customHeight="1" x14ac:dyDescent="0.25">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ht="12.75" customHeight="1" x14ac:dyDescent="0.25">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ht="12.75" customHeight="1" x14ac:dyDescent="0.25">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ht="12.75" customHeight="1" x14ac:dyDescent="0.25">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ht="12.75" customHeight="1" x14ac:dyDescent="0.25">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ht="12.75" customHeight="1" x14ac:dyDescent="0.25">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ht="12.75" customHeight="1" x14ac:dyDescent="0.25">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ht="12.75" customHeight="1" x14ac:dyDescent="0.25">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ht="12.75" customHeight="1" x14ac:dyDescent="0.25">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ht="12.75" customHeight="1" x14ac:dyDescent="0.25">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ht="12.75" customHeight="1" x14ac:dyDescent="0.25">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ht="12.75" customHeight="1" x14ac:dyDescent="0.25">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ht="12.75" customHeight="1" x14ac:dyDescent="0.25">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ht="12.75" customHeight="1" x14ac:dyDescent="0.25">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ht="12.75" customHeight="1" x14ac:dyDescent="0.25">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ht="12.75" customHeight="1" x14ac:dyDescent="0.25">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ht="12.75" customHeight="1" x14ac:dyDescent="0.25">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ht="12.75" customHeight="1" x14ac:dyDescent="0.25">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ht="12.75" customHeight="1" x14ac:dyDescent="0.25">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ht="12.75" customHeight="1" x14ac:dyDescent="0.25">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ht="12.75" customHeight="1" x14ac:dyDescent="0.25">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ht="12.75" customHeight="1" x14ac:dyDescent="0.25">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ht="12.75" customHeight="1" x14ac:dyDescent="0.25">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ht="12.75" customHeight="1" x14ac:dyDescent="0.25">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ht="12.75" customHeight="1" x14ac:dyDescent="0.25">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ht="12.75" customHeight="1" x14ac:dyDescent="0.25">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ht="12.75" customHeight="1" x14ac:dyDescent="0.25">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ht="12.75" customHeight="1" x14ac:dyDescent="0.25">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ht="12.75" customHeight="1" x14ac:dyDescent="0.25">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ht="12.75" customHeight="1" x14ac:dyDescent="0.25">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ht="12.75" customHeight="1" x14ac:dyDescent="0.25">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ht="12.75" customHeight="1" x14ac:dyDescent="0.25">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ht="12.75" customHeight="1" x14ac:dyDescent="0.25">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ht="12.75" customHeight="1" x14ac:dyDescent="0.25">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ht="12.75" customHeight="1" x14ac:dyDescent="0.25">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ht="12.75" customHeight="1" x14ac:dyDescent="0.25">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ht="12.75" customHeight="1" x14ac:dyDescent="0.25">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ht="12.75" customHeight="1" x14ac:dyDescent="0.25">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ht="12.75" customHeight="1" x14ac:dyDescent="0.25">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ht="12.75" customHeight="1" x14ac:dyDescent="0.25">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ht="12.75" customHeight="1" x14ac:dyDescent="0.25">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ht="12.75" customHeight="1" x14ac:dyDescent="0.25">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ht="12.75" customHeight="1" x14ac:dyDescent="0.25">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ht="12.75" customHeight="1" x14ac:dyDescent="0.25">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ht="12.75" customHeight="1" x14ac:dyDescent="0.25">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ht="12.75" customHeight="1" x14ac:dyDescent="0.25">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ht="12.75" customHeight="1" x14ac:dyDescent="0.25">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ht="12.75" customHeight="1" x14ac:dyDescent="0.25">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ht="12.75" customHeight="1" x14ac:dyDescent="0.25">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ht="12.75" customHeight="1" x14ac:dyDescent="0.25">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ht="12.75" customHeight="1" x14ac:dyDescent="0.25">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ht="12.75" customHeight="1" x14ac:dyDescent="0.25">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ht="12.75" customHeight="1" x14ac:dyDescent="0.25">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ht="12.75" customHeight="1" x14ac:dyDescent="0.25">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ht="12.75" customHeight="1" x14ac:dyDescent="0.25">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ht="12.75" customHeight="1" x14ac:dyDescent="0.25">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ht="12.75" customHeight="1" x14ac:dyDescent="0.25">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ht="12.75" customHeight="1" x14ac:dyDescent="0.25">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ht="12.75" customHeight="1" x14ac:dyDescent="0.25">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ht="12.75" customHeight="1" x14ac:dyDescent="0.25">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ht="12.75" customHeight="1" x14ac:dyDescent="0.25">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ht="12.75" customHeight="1" x14ac:dyDescent="0.25">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ht="12.75" customHeight="1" x14ac:dyDescent="0.25">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ht="12.75" customHeight="1" x14ac:dyDescent="0.25">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ht="12.75" customHeight="1" x14ac:dyDescent="0.25">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ht="12.75" customHeight="1" x14ac:dyDescent="0.25">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ht="12.75" customHeight="1" x14ac:dyDescent="0.25">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ht="12.75" customHeight="1" x14ac:dyDescent="0.25">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ht="12.75" customHeight="1" x14ac:dyDescent="0.25">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ht="12.75" customHeight="1" x14ac:dyDescent="0.25">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ht="12.75" customHeight="1" x14ac:dyDescent="0.25">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ht="12.75" customHeight="1" x14ac:dyDescent="0.25">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ht="12.75" customHeight="1" x14ac:dyDescent="0.25">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ht="12.75" customHeight="1" x14ac:dyDescent="0.25">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ht="12.75" customHeight="1" x14ac:dyDescent="0.25">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ht="12.75" customHeight="1" x14ac:dyDescent="0.25">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ht="12.75" customHeight="1" x14ac:dyDescent="0.25">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ht="12.75" customHeight="1" x14ac:dyDescent="0.25">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ht="12.75" customHeight="1" x14ac:dyDescent="0.25">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ht="12.75" customHeight="1" x14ac:dyDescent="0.25">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ht="12.75" customHeight="1" x14ac:dyDescent="0.25">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ht="12.75" customHeight="1" x14ac:dyDescent="0.25">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ht="12.75" customHeight="1" x14ac:dyDescent="0.25">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ht="12.75" customHeight="1" x14ac:dyDescent="0.25">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ht="12.75" customHeight="1" x14ac:dyDescent="0.25">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ht="12.75" customHeight="1" x14ac:dyDescent="0.25">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ht="12.75" customHeight="1" x14ac:dyDescent="0.25">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ht="12.75" customHeight="1" x14ac:dyDescent="0.25">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ht="12.75" customHeight="1" x14ac:dyDescent="0.25">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ht="12.75" customHeight="1" x14ac:dyDescent="0.25">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ht="12.75" customHeight="1" x14ac:dyDescent="0.25">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ht="12.75" customHeight="1" x14ac:dyDescent="0.25">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ht="12.75" customHeight="1" x14ac:dyDescent="0.25">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ht="12.75" customHeight="1" x14ac:dyDescent="0.25">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ht="12.75" customHeight="1" x14ac:dyDescent="0.25">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ht="12.75" customHeight="1" x14ac:dyDescent="0.25">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ht="12.75" customHeight="1" x14ac:dyDescent="0.25">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ht="12.75" customHeight="1" x14ac:dyDescent="0.25">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ht="12.75" customHeight="1" x14ac:dyDescent="0.25">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ht="12.75" customHeight="1" x14ac:dyDescent="0.25">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ht="12.75" customHeight="1" x14ac:dyDescent="0.25">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ht="12.75" customHeight="1" x14ac:dyDescent="0.25">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ht="12.75" customHeight="1" x14ac:dyDescent="0.25">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ht="12.75" customHeight="1" x14ac:dyDescent="0.25">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ht="12.75" customHeight="1" x14ac:dyDescent="0.25">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ht="12.75" customHeight="1" x14ac:dyDescent="0.25">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ht="12.75" customHeight="1" x14ac:dyDescent="0.25">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ht="12.75" customHeight="1" x14ac:dyDescent="0.25">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ht="12.75" customHeight="1" x14ac:dyDescent="0.25">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ht="12.75" customHeight="1" x14ac:dyDescent="0.25">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ht="12.75" customHeight="1" x14ac:dyDescent="0.25">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ht="12.75" customHeight="1" x14ac:dyDescent="0.25">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ht="12.75" customHeight="1" x14ac:dyDescent="0.25">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ht="12.75" customHeight="1" x14ac:dyDescent="0.25">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ht="12.75" customHeight="1" x14ac:dyDescent="0.25">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ht="12.75" customHeight="1" x14ac:dyDescent="0.25">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ht="12.75" customHeight="1" x14ac:dyDescent="0.25">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ht="12.75" customHeight="1" x14ac:dyDescent="0.25">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ht="12.75" customHeight="1" x14ac:dyDescent="0.25">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ht="12.75" customHeight="1" x14ac:dyDescent="0.25">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ht="12.75" customHeight="1" x14ac:dyDescent="0.25">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ht="12.75" customHeight="1" x14ac:dyDescent="0.25">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ht="12.75" customHeight="1" x14ac:dyDescent="0.25">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ht="12.75" customHeight="1" x14ac:dyDescent="0.25">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ht="12.75" customHeight="1" x14ac:dyDescent="0.25">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ht="12.75" customHeight="1" x14ac:dyDescent="0.25">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ht="12.75" customHeight="1" x14ac:dyDescent="0.25">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ht="12.75" customHeight="1" x14ac:dyDescent="0.25">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ht="12.75" customHeight="1" x14ac:dyDescent="0.25">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ht="12.75" customHeight="1" x14ac:dyDescent="0.25">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ht="12.75" customHeight="1" x14ac:dyDescent="0.25">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ht="12.75" customHeight="1" x14ac:dyDescent="0.25">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ht="12.75" customHeight="1" x14ac:dyDescent="0.25">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ht="12.75" customHeight="1" x14ac:dyDescent="0.25">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ht="12.75" customHeight="1" x14ac:dyDescent="0.25">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ht="12.75" customHeight="1" x14ac:dyDescent="0.25">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ht="12.75" customHeight="1" x14ac:dyDescent="0.25">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ht="12.75" customHeight="1" x14ac:dyDescent="0.25">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ht="12.75" customHeight="1" x14ac:dyDescent="0.25">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ht="12.75" customHeight="1" x14ac:dyDescent="0.25">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ht="12.75" customHeight="1" x14ac:dyDescent="0.25">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ht="12.75" customHeight="1" x14ac:dyDescent="0.25">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ht="12.75" customHeight="1" x14ac:dyDescent="0.25">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ht="12.75" customHeight="1" x14ac:dyDescent="0.25">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ht="12.75" customHeight="1" x14ac:dyDescent="0.25">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ht="12.75" customHeight="1" x14ac:dyDescent="0.25">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ht="12.75" customHeight="1" x14ac:dyDescent="0.25">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ht="12.75" customHeight="1" x14ac:dyDescent="0.25">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ht="12.75" customHeight="1" x14ac:dyDescent="0.25">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ht="12.75" customHeight="1" x14ac:dyDescent="0.25">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ht="12.75" customHeight="1" x14ac:dyDescent="0.25">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ht="12.75" customHeight="1" x14ac:dyDescent="0.25">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ht="12.75" customHeight="1" x14ac:dyDescent="0.25">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ht="12.75" customHeight="1" x14ac:dyDescent="0.25">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ht="12.75" customHeight="1" x14ac:dyDescent="0.25">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ht="12.75" customHeight="1" x14ac:dyDescent="0.25">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ht="12.75" customHeight="1" x14ac:dyDescent="0.25">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ht="12.75" customHeight="1" x14ac:dyDescent="0.25">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ht="12.75" customHeight="1" x14ac:dyDescent="0.25">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ht="12.75" customHeight="1" x14ac:dyDescent="0.25">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ht="12.75" customHeight="1" x14ac:dyDescent="0.25">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ht="12.75" customHeight="1" x14ac:dyDescent="0.25">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ht="12.75" customHeight="1" x14ac:dyDescent="0.25">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ht="12.75" customHeight="1" x14ac:dyDescent="0.25">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ht="12.75" customHeight="1" x14ac:dyDescent="0.25">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ht="12.75" customHeight="1" x14ac:dyDescent="0.25">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ht="12.75" customHeight="1" x14ac:dyDescent="0.25">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ht="12.75" customHeight="1" x14ac:dyDescent="0.25">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ht="12.75" customHeight="1" x14ac:dyDescent="0.25">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ht="12.75" customHeight="1" x14ac:dyDescent="0.25">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ht="12.75" customHeight="1" x14ac:dyDescent="0.25">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ht="12.75" customHeight="1" x14ac:dyDescent="0.25">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ht="12.75" customHeight="1" x14ac:dyDescent="0.25">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ht="12.75" customHeight="1" x14ac:dyDescent="0.25">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ht="12.75" customHeight="1" x14ac:dyDescent="0.25">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ht="12.75" customHeight="1" x14ac:dyDescent="0.25">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ht="12.75" customHeight="1" x14ac:dyDescent="0.25">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ht="12.75" customHeight="1" x14ac:dyDescent="0.25">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ht="12.75" customHeight="1" x14ac:dyDescent="0.25">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ht="12.75" customHeight="1" x14ac:dyDescent="0.25">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ht="12.75" customHeight="1" x14ac:dyDescent="0.25">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ht="12.75" customHeight="1" x14ac:dyDescent="0.25">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ht="12.75" customHeight="1" x14ac:dyDescent="0.25">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ht="12.75" customHeight="1" x14ac:dyDescent="0.25">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ht="12.75" customHeight="1" x14ac:dyDescent="0.25">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ht="12.75" customHeight="1" x14ac:dyDescent="0.25">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ht="12.75" customHeight="1" x14ac:dyDescent="0.25">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ht="12.75" customHeight="1" x14ac:dyDescent="0.25">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ht="12.75" customHeight="1" x14ac:dyDescent="0.25">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ht="12.75" customHeight="1" x14ac:dyDescent="0.25">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ht="12.75" customHeight="1" x14ac:dyDescent="0.25">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ht="12.75" customHeight="1" x14ac:dyDescent="0.25">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ht="12.75" customHeight="1" x14ac:dyDescent="0.25">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ht="12.75" customHeight="1" x14ac:dyDescent="0.25">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ht="12.75" customHeight="1" x14ac:dyDescent="0.25">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ht="12.75" customHeight="1" x14ac:dyDescent="0.25">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ht="12.75" customHeight="1" x14ac:dyDescent="0.25">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ht="12.75" customHeight="1" x14ac:dyDescent="0.25">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ht="12.75" customHeight="1" x14ac:dyDescent="0.25">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ht="12.75" customHeight="1" x14ac:dyDescent="0.25">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ht="12.75" customHeight="1" x14ac:dyDescent="0.25">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ht="12.75" customHeight="1" x14ac:dyDescent="0.25">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ht="12.75" customHeight="1" x14ac:dyDescent="0.25">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ht="12.75" customHeight="1" x14ac:dyDescent="0.25">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ht="12.75" customHeight="1" x14ac:dyDescent="0.25">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ht="12.75" customHeight="1" x14ac:dyDescent="0.25">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ht="12.75" customHeight="1" x14ac:dyDescent="0.25">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ht="12.75" customHeight="1" x14ac:dyDescent="0.25">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ht="12.75" customHeight="1" x14ac:dyDescent="0.25">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ht="12.75" customHeight="1" x14ac:dyDescent="0.25">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ht="12.75" customHeight="1" x14ac:dyDescent="0.25">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ht="12.75" customHeight="1" x14ac:dyDescent="0.25">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ht="12.75" customHeight="1" x14ac:dyDescent="0.25">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ht="12.75" customHeight="1" x14ac:dyDescent="0.25">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ht="12.75" customHeight="1" x14ac:dyDescent="0.25">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ht="12.75" customHeight="1" x14ac:dyDescent="0.25">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ht="12.75" customHeight="1" x14ac:dyDescent="0.25">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ht="12.75" customHeight="1" x14ac:dyDescent="0.25">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ht="12.75" customHeight="1" x14ac:dyDescent="0.25">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ht="12.75" customHeight="1" x14ac:dyDescent="0.25">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ht="12.75" customHeight="1" x14ac:dyDescent="0.25">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ht="12.75" customHeight="1" x14ac:dyDescent="0.25">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ht="12.75" customHeight="1" x14ac:dyDescent="0.25">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ht="12.75" customHeight="1" x14ac:dyDescent="0.25">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ht="12.75" customHeight="1" x14ac:dyDescent="0.25">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ht="12.75" customHeight="1" x14ac:dyDescent="0.25">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ht="12.75" customHeight="1" x14ac:dyDescent="0.25">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ht="12.75" customHeight="1" x14ac:dyDescent="0.25">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ht="12.75" customHeight="1" x14ac:dyDescent="0.25">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ht="12.75" customHeight="1" x14ac:dyDescent="0.25">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ht="12.75" customHeight="1" x14ac:dyDescent="0.25">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ht="12.75" customHeight="1" x14ac:dyDescent="0.25">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ht="12.75" customHeight="1" x14ac:dyDescent="0.25">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ht="12.75" customHeight="1" x14ac:dyDescent="0.25">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ht="12.75" customHeight="1" x14ac:dyDescent="0.25">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ht="12.75" customHeight="1" x14ac:dyDescent="0.25">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ht="12.75" customHeight="1" x14ac:dyDescent="0.25">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ht="12.75" customHeight="1" x14ac:dyDescent="0.25">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ht="12.75" customHeight="1" x14ac:dyDescent="0.25">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ht="12.75" customHeight="1" x14ac:dyDescent="0.25">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ht="12.75" customHeight="1" x14ac:dyDescent="0.25">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ht="12.75" customHeight="1" x14ac:dyDescent="0.25">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ht="12.75" customHeight="1" x14ac:dyDescent="0.25">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ht="12.75" customHeight="1" x14ac:dyDescent="0.25">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ht="12.75" customHeight="1" x14ac:dyDescent="0.25">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ht="12.75" customHeight="1" x14ac:dyDescent="0.25">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ht="12.75" customHeight="1" x14ac:dyDescent="0.25">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ht="12.75" customHeight="1" x14ac:dyDescent="0.25">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ht="12.75" customHeight="1" x14ac:dyDescent="0.25">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ht="12.75" customHeight="1" x14ac:dyDescent="0.25">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ht="12.75" customHeight="1" x14ac:dyDescent="0.25">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ht="12.75" customHeight="1" x14ac:dyDescent="0.25">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ht="12.75" customHeight="1" x14ac:dyDescent="0.25">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ht="12.75" customHeight="1" x14ac:dyDescent="0.25">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ht="12.75" customHeight="1" x14ac:dyDescent="0.25">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ht="12.75" customHeight="1" x14ac:dyDescent="0.25">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ht="12.75" customHeight="1" x14ac:dyDescent="0.25">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ht="12.75" customHeight="1" x14ac:dyDescent="0.25">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ht="12.75" customHeight="1" x14ac:dyDescent="0.25">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ht="12.75" customHeight="1" x14ac:dyDescent="0.25">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ht="12.75" customHeight="1" x14ac:dyDescent="0.25">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ht="12.75" customHeight="1" x14ac:dyDescent="0.25">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ht="12.75" customHeight="1" x14ac:dyDescent="0.25">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ht="12.75" customHeight="1" x14ac:dyDescent="0.25">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ht="12.75" customHeight="1" x14ac:dyDescent="0.25">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ht="12.75" customHeight="1" x14ac:dyDescent="0.25">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ht="12.75" customHeight="1" x14ac:dyDescent="0.25">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ht="12.75" customHeight="1" x14ac:dyDescent="0.25">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ht="12.75" customHeight="1" x14ac:dyDescent="0.25">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ht="12.75" customHeight="1" x14ac:dyDescent="0.25">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ht="12.75" customHeight="1" x14ac:dyDescent="0.25">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ht="12.75" customHeight="1" x14ac:dyDescent="0.25">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ht="12.75" customHeight="1" x14ac:dyDescent="0.25">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ht="12.75" customHeight="1" x14ac:dyDescent="0.25">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ht="12.75" customHeight="1" x14ac:dyDescent="0.25">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ht="12.75" customHeight="1" x14ac:dyDescent="0.25">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ht="12.75" customHeight="1" x14ac:dyDescent="0.25">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ht="12.75" customHeight="1" x14ac:dyDescent="0.25">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ht="12.75" customHeight="1" x14ac:dyDescent="0.25">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ht="12.75" customHeight="1" x14ac:dyDescent="0.25">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ht="12.75" customHeight="1" x14ac:dyDescent="0.25">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ht="12.75" customHeight="1" x14ac:dyDescent="0.25">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ht="12.75" customHeight="1" x14ac:dyDescent="0.25">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ht="12.75" customHeight="1" x14ac:dyDescent="0.25">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ht="12.75" customHeight="1" x14ac:dyDescent="0.25">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ht="12.75" customHeight="1" x14ac:dyDescent="0.25">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ht="12.75" customHeight="1" x14ac:dyDescent="0.25">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ht="12.75" customHeight="1" x14ac:dyDescent="0.25">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ht="12.75" customHeight="1" x14ac:dyDescent="0.25">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ht="12.75" customHeight="1" x14ac:dyDescent="0.25">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ht="12.75" customHeight="1" x14ac:dyDescent="0.25">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ht="12.75" customHeight="1" x14ac:dyDescent="0.25">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ht="12.75" customHeight="1" x14ac:dyDescent="0.25">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ht="12.75" customHeight="1" x14ac:dyDescent="0.25">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ht="12.75" customHeight="1" x14ac:dyDescent="0.25">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ht="12.75" customHeight="1" x14ac:dyDescent="0.25">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ht="12.75" customHeight="1" x14ac:dyDescent="0.25">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ht="12.75" customHeight="1" x14ac:dyDescent="0.25">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ht="12.75" customHeight="1" x14ac:dyDescent="0.25">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ht="12.75" customHeight="1" x14ac:dyDescent="0.25">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ht="12.75" customHeight="1" x14ac:dyDescent="0.25">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ht="12.75" customHeight="1" x14ac:dyDescent="0.25">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ht="12.75" customHeight="1" x14ac:dyDescent="0.25">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ht="12.75" customHeight="1" x14ac:dyDescent="0.25">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ht="12.75" customHeight="1" x14ac:dyDescent="0.25">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ht="12.75" customHeight="1" x14ac:dyDescent="0.25">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ht="12.75" customHeight="1" x14ac:dyDescent="0.25">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ht="12.75" customHeight="1" x14ac:dyDescent="0.25">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ht="12.75" customHeight="1" x14ac:dyDescent="0.25">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ht="12.75" customHeight="1" x14ac:dyDescent="0.25">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ht="12.75" customHeight="1" x14ac:dyDescent="0.25">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ht="12.75" customHeight="1" x14ac:dyDescent="0.25">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ht="12.75" customHeight="1" x14ac:dyDescent="0.25">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ht="12.75" customHeight="1" x14ac:dyDescent="0.25">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ht="12.75" customHeight="1" x14ac:dyDescent="0.25">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ht="12.75" customHeight="1" x14ac:dyDescent="0.25">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ht="12.75" customHeight="1" x14ac:dyDescent="0.25">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ht="12.75" customHeight="1" x14ac:dyDescent="0.25">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ht="12.75" customHeight="1" x14ac:dyDescent="0.25">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ht="12.75" customHeight="1" x14ac:dyDescent="0.25">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ht="12.75" customHeight="1" x14ac:dyDescent="0.25">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ht="12.75" customHeight="1" x14ac:dyDescent="0.25">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ht="12.75" customHeight="1" x14ac:dyDescent="0.25">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ht="12.75" customHeight="1" x14ac:dyDescent="0.25">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ht="12.75" customHeight="1" x14ac:dyDescent="0.25">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ht="12.75" customHeight="1" x14ac:dyDescent="0.25">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ht="12.75" customHeight="1" x14ac:dyDescent="0.25">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ht="12.75" customHeight="1" x14ac:dyDescent="0.25">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ht="12.75" customHeight="1" x14ac:dyDescent="0.25">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ht="12.75" customHeight="1" x14ac:dyDescent="0.25">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ht="12.75" customHeight="1" x14ac:dyDescent="0.25">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ht="12.75" customHeight="1" x14ac:dyDescent="0.25">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ht="12.75" customHeight="1" x14ac:dyDescent="0.25">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ht="12.75" customHeight="1" x14ac:dyDescent="0.25">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ht="12.75" customHeight="1" x14ac:dyDescent="0.25">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ht="12.75" customHeight="1" x14ac:dyDescent="0.25">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ht="12.75" customHeight="1" x14ac:dyDescent="0.25">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ht="12.75" customHeight="1" x14ac:dyDescent="0.25">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ht="12.75" customHeight="1" x14ac:dyDescent="0.25">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ht="12.75" customHeight="1" x14ac:dyDescent="0.25">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ht="12.75" customHeight="1" x14ac:dyDescent="0.25">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ht="12.75" customHeight="1" x14ac:dyDescent="0.25">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ht="12.75" customHeight="1" x14ac:dyDescent="0.25">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ht="12.75" customHeight="1" x14ac:dyDescent="0.25">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ht="12.75" customHeight="1" x14ac:dyDescent="0.25">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ht="12.75" customHeight="1" x14ac:dyDescent="0.25">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ht="12.75" customHeight="1" x14ac:dyDescent="0.25">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ht="12.75" customHeight="1" x14ac:dyDescent="0.25">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ht="12.75" customHeight="1" x14ac:dyDescent="0.25">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ht="12.75" customHeight="1" x14ac:dyDescent="0.25">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ht="12.75" customHeight="1" x14ac:dyDescent="0.25">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ht="12.75" customHeight="1" x14ac:dyDescent="0.25">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ht="12.75" customHeight="1" x14ac:dyDescent="0.25">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ht="12.75" customHeight="1" x14ac:dyDescent="0.25">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ht="12.75" customHeight="1" x14ac:dyDescent="0.25">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ht="12.75" customHeight="1" x14ac:dyDescent="0.25">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ht="12.75" customHeight="1" x14ac:dyDescent="0.25">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ht="12.75" customHeight="1" x14ac:dyDescent="0.25">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ht="12.75" customHeight="1" x14ac:dyDescent="0.25">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ht="12.75" customHeight="1" x14ac:dyDescent="0.25">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ht="12.75" customHeight="1" x14ac:dyDescent="0.25">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ht="12.75" customHeight="1" x14ac:dyDescent="0.25">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ht="12.75" customHeight="1" x14ac:dyDescent="0.25">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ht="12.75" customHeight="1" x14ac:dyDescent="0.25">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ht="12.75" customHeight="1" x14ac:dyDescent="0.25">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ht="12.75" customHeight="1" x14ac:dyDescent="0.25">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ht="12.75" customHeight="1" x14ac:dyDescent="0.25">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ht="12.75" customHeight="1" x14ac:dyDescent="0.25">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ht="12.75" customHeight="1" x14ac:dyDescent="0.25">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ht="12.75" customHeight="1" x14ac:dyDescent="0.25">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ht="12.75" customHeight="1" x14ac:dyDescent="0.25">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ht="12.75" customHeight="1" x14ac:dyDescent="0.25">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ht="12.75" customHeight="1" x14ac:dyDescent="0.25">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ht="12.75" customHeight="1" x14ac:dyDescent="0.25">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ht="12.75" customHeight="1" x14ac:dyDescent="0.25">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ht="12.75" customHeight="1" x14ac:dyDescent="0.25">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ht="12.75" customHeight="1" x14ac:dyDescent="0.25">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ht="12.75" customHeight="1" x14ac:dyDescent="0.25">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ht="12.75" customHeight="1" x14ac:dyDescent="0.25">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ht="12.75" customHeight="1" x14ac:dyDescent="0.25">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ht="12.75" customHeight="1" x14ac:dyDescent="0.25">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ht="12.75" customHeight="1" x14ac:dyDescent="0.25">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ht="12.75" customHeight="1" x14ac:dyDescent="0.25">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ht="12.75" customHeight="1" x14ac:dyDescent="0.25">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ht="12.75" customHeight="1" x14ac:dyDescent="0.25">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ht="12.75" customHeight="1" x14ac:dyDescent="0.25">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ht="12.75" customHeight="1" x14ac:dyDescent="0.25">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ht="12.75" customHeight="1" x14ac:dyDescent="0.25">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ht="12.75" customHeight="1" x14ac:dyDescent="0.25">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ht="12.75" customHeight="1" x14ac:dyDescent="0.25">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ht="12.75" customHeight="1" x14ac:dyDescent="0.25">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ht="12.75" customHeight="1" x14ac:dyDescent="0.25">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ht="12.75" customHeight="1" x14ac:dyDescent="0.25">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ht="12.75" customHeight="1" x14ac:dyDescent="0.25">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ht="12.75" customHeight="1" x14ac:dyDescent="0.25">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ht="12.75" customHeight="1" x14ac:dyDescent="0.25">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ht="12.75" customHeight="1" x14ac:dyDescent="0.25">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ht="12.75" customHeight="1" x14ac:dyDescent="0.25">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ht="12.75" customHeight="1" x14ac:dyDescent="0.25">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ht="12.75" customHeight="1" x14ac:dyDescent="0.25">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ht="12.75" customHeight="1" x14ac:dyDescent="0.25">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ht="12.75" customHeight="1" x14ac:dyDescent="0.25">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ht="12.75" customHeight="1" x14ac:dyDescent="0.25">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ht="12.75" customHeight="1" x14ac:dyDescent="0.25">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ht="12.75" customHeight="1" x14ac:dyDescent="0.25">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ht="12.75" customHeight="1" x14ac:dyDescent="0.25">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ht="12.75" customHeight="1" x14ac:dyDescent="0.25">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ht="12.75" customHeight="1" x14ac:dyDescent="0.25">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ht="12.75" customHeight="1" x14ac:dyDescent="0.25">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ht="12.75" customHeight="1" x14ac:dyDescent="0.25">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ht="12.75" customHeight="1" x14ac:dyDescent="0.25">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ht="12.75" customHeight="1" x14ac:dyDescent="0.25">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ht="12.75" customHeight="1" x14ac:dyDescent="0.25">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ht="12.75" customHeight="1" x14ac:dyDescent="0.25">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ht="12.75" customHeight="1" x14ac:dyDescent="0.25">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ht="12.75" customHeight="1" x14ac:dyDescent="0.25">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ht="12.75" customHeight="1" x14ac:dyDescent="0.25">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ht="12.75" customHeight="1" x14ac:dyDescent="0.25">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ht="12.75" customHeight="1" x14ac:dyDescent="0.25">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ht="12.75" customHeight="1" x14ac:dyDescent="0.25">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ht="12.75" customHeight="1" x14ac:dyDescent="0.25">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ht="12.75" customHeight="1" x14ac:dyDescent="0.25">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ht="12.75" customHeight="1" x14ac:dyDescent="0.25">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ht="12.75" customHeight="1" x14ac:dyDescent="0.25">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ht="12.75" customHeight="1" x14ac:dyDescent="0.25">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ht="12.75" customHeight="1" x14ac:dyDescent="0.25">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ht="12.75" customHeight="1" x14ac:dyDescent="0.25">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ht="12.75" customHeight="1" x14ac:dyDescent="0.25">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ht="12.75" customHeight="1" x14ac:dyDescent="0.25">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ht="12.75" customHeight="1" x14ac:dyDescent="0.25">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ht="12.75" customHeight="1" x14ac:dyDescent="0.25">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ht="12.75" customHeight="1" x14ac:dyDescent="0.25">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ht="12.75" customHeight="1" x14ac:dyDescent="0.25">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ht="12.75" customHeight="1" x14ac:dyDescent="0.25">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ht="12.75" customHeight="1" x14ac:dyDescent="0.25">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ht="12.75" customHeight="1" x14ac:dyDescent="0.25">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ht="12.75" customHeight="1" x14ac:dyDescent="0.25">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ht="12.75" customHeight="1" x14ac:dyDescent="0.25">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ht="12.75" customHeight="1" x14ac:dyDescent="0.25">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ht="12.75" customHeight="1" x14ac:dyDescent="0.25">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ht="12.75" customHeight="1" x14ac:dyDescent="0.25">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ht="12.75" customHeight="1" x14ac:dyDescent="0.25">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ht="12.75" customHeight="1" x14ac:dyDescent="0.25">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ht="12.75" customHeight="1" x14ac:dyDescent="0.25">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ht="12.75" customHeight="1" x14ac:dyDescent="0.25">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ht="12.75" customHeight="1" x14ac:dyDescent="0.25">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ht="12.75" customHeight="1" x14ac:dyDescent="0.25">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ht="12.75" customHeight="1" x14ac:dyDescent="0.25">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ht="12.75" customHeight="1" x14ac:dyDescent="0.25">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ht="12.75" customHeight="1" x14ac:dyDescent="0.25">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ht="12.75" customHeight="1" x14ac:dyDescent="0.25">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ht="12.75" customHeight="1" x14ac:dyDescent="0.25">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ht="12.75" customHeight="1" x14ac:dyDescent="0.25">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ht="12.75" customHeight="1" x14ac:dyDescent="0.25">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ht="12.75" customHeight="1" x14ac:dyDescent="0.25">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ht="12.75" customHeight="1" x14ac:dyDescent="0.25">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ht="12.75" customHeight="1" x14ac:dyDescent="0.25">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ht="12.75" customHeight="1" x14ac:dyDescent="0.25">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ht="12.75" customHeight="1" x14ac:dyDescent="0.25">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ht="12.75" customHeight="1" x14ac:dyDescent="0.25">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ht="12.75" customHeight="1" x14ac:dyDescent="0.25">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ht="12.75" customHeight="1" x14ac:dyDescent="0.25">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ht="12.75" customHeight="1" x14ac:dyDescent="0.25">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ht="12.75" customHeight="1" x14ac:dyDescent="0.25">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ht="12.75" customHeight="1" x14ac:dyDescent="0.25">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ht="12.75" customHeight="1" x14ac:dyDescent="0.25">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ht="12.75" customHeight="1" x14ac:dyDescent="0.25">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ht="12.75" customHeight="1" x14ac:dyDescent="0.25">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ht="12.75" customHeight="1" x14ac:dyDescent="0.25">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ht="12.75" customHeight="1" x14ac:dyDescent="0.25">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ht="12.75" customHeight="1" x14ac:dyDescent="0.25">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ht="12.75" customHeight="1" x14ac:dyDescent="0.25">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ht="12.75" customHeight="1" x14ac:dyDescent="0.25">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ht="12.75" customHeight="1" x14ac:dyDescent="0.25">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ht="12.75" customHeight="1" x14ac:dyDescent="0.25">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ht="12.75" customHeight="1" x14ac:dyDescent="0.25">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ht="12.75" customHeight="1" x14ac:dyDescent="0.25">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ht="12.75" customHeight="1" x14ac:dyDescent="0.25">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ht="12.75" customHeight="1" x14ac:dyDescent="0.25">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ht="12.75" customHeight="1" x14ac:dyDescent="0.25">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ht="12.75" customHeight="1" x14ac:dyDescent="0.25">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ht="12.75" customHeight="1" x14ac:dyDescent="0.25">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ht="12.75" customHeight="1" x14ac:dyDescent="0.25">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ht="12.75" customHeight="1" x14ac:dyDescent="0.25">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ht="12.75" customHeight="1" x14ac:dyDescent="0.25">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ht="12.75" customHeight="1" x14ac:dyDescent="0.25">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ht="12.75" customHeight="1" x14ac:dyDescent="0.25">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ht="12.75" customHeight="1" x14ac:dyDescent="0.25">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ht="12.75" customHeight="1" x14ac:dyDescent="0.25">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ht="12.75" customHeight="1" x14ac:dyDescent="0.25">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ht="12.75" customHeight="1" x14ac:dyDescent="0.25">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ht="12.75" customHeight="1" x14ac:dyDescent="0.25">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ht="12.75" customHeight="1" x14ac:dyDescent="0.25">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ht="12.75" customHeight="1" x14ac:dyDescent="0.25">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ht="12.75" customHeight="1" x14ac:dyDescent="0.25">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ht="12.75" customHeight="1" x14ac:dyDescent="0.25">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ht="12.75" customHeight="1" x14ac:dyDescent="0.25">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ht="12.75" customHeight="1" x14ac:dyDescent="0.25">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ht="12.75" customHeight="1" x14ac:dyDescent="0.25">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ht="12.75" customHeight="1" x14ac:dyDescent="0.25">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ht="12.75" customHeight="1" x14ac:dyDescent="0.25">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ht="12.75" customHeight="1" x14ac:dyDescent="0.25">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ht="12.75" customHeight="1" x14ac:dyDescent="0.25">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ht="12.75" customHeight="1" x14ac:dyDescent="0.25">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ht="12.75" customHeight="1" x14ac:dyDescent="0.25">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ht="12.75" customHeight="1" x14ac:dyDescent="0.25">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ht="12.75" customHeight="1" x14ac:dyDescent="0.25">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ht="12.75" customHeight="1" x14ac:dyDescent="0.25">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ht="12.75" customHeight="1" x14ac:dyDescent="0.25">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ht="12.75" customHeight="1" x14ac:dyDescent="0.25">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ht="12.75" customHeight="1" x14ac:dyDescent="0.25">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ht="12.75" customHeight="1" x14ac:dyDescent="0.25">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ht="12.75" customHeight="1" x14ac:dyDescent="0.25">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ht="12.75" customHeight="1" x14ac:dyDescent="0.25">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ht="12.75" customHeight="1" x14ac:dyDescent="0.25">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ht="12.75" customHeight="1" x14ac:dyDescent="0.25">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ht="12.75" customHeight="1" x14ac:dyDescent="0.25">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ht="12.75" customHeight="1" x14ac:dyDescent="0.25">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ht="12.75" customHeight="1" x14ac:dyDescent="0.25">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ht="12.75" customHeight="1" x14ac:dyDescent="0.25">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ht="12.75" customHeight="1" x14ac:dyDescent="0.25">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ht="12.75" customHeight="1" x14ac:dyDescent="0.25">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ht="12.75" customHeight="1" x14ac:dyDescent="0.25">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ht="12.75" customHeight="1" x14ac:dyDescent="0.25">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ht="12.75" customHeight="1" x14ac:dyDescent="0.25">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ht="12.75" customHeight="1" x14ac:dyDescent="0.25">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ht="12.75" customHeight="1" x14ac:dyDescent="0.25">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ht="12.75" customHeight="1" x14ac:dyDescent="0.25">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ht="12.75" customHeight="1" x14ac:dyDescent="0.25">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ht="12.75" customHeight="1" x14ac:dyDescent="0.25">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ht="12.75" customHeight="1" x14ac:dyDescent="0.25">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ht="12.75" customHeight="1" x14ac:dyDescent="0.25">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ht="12.75" customHeight="1" x14ac:dyDescent="0.25">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ht="12.75" customHeight="1" x14ac:dyDescent="0.25">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ht="12.75" customHeight="1" x14ac:dyDescent="0.25">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ht="12.75" customHeight="1" x14ac:dyDescent="0.25">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ht="12.75" customHeight="1" x14ac:dyDescent="0.25">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ht="12.75" customHeight="1" x14ac:dyDescent="0.25">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ht="12.75" customHeight="1" x14ac:dyDescent="0.25">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ht="12.75" customHeight="1" x14ac:dyDescent="0.25">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ht="12.75" customHeight="1" x14ac:dyDescent="0.25">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ht="12.75" customHeight="1" x14ac:dyDescent="0.25">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ht="12.75" customHeight="1" x14ac:dyDescent="0.25">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ht="12.75" customHeight="1" x14ac:dyDescent="0.25">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ht="12.75" customHeight="1" x14ac:dyDescent="0.25">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ht="12.75" customHeight="1" x14ac:dyDescent="0.25">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ht="12.75" customHeight="1" x14ac:dyDescent="0.25">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ht="12.75" customHeight="1" x14ac:dyDescent="0.25">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ht="12.75" customHeight="1" x14ac:dyDescent="0.25">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ht="12.75" customHeight="1" x14ac:dyDescent="0.25">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ht="12.75" customHeight="1" x14ac:dyDescent="0.25">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ht="12.75" customHeight="1" x14ac:dyDescent="0.25">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ht="12.75" customHeight="1" x14ac:dyDescent="0.25">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ht="12.75" customHeight="1" x14ac:dyDescent="0.25">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ht="12.75" customHeight="1" x14ac:dyDescent="0.25">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ht="12.75" customHeight="1" x14ac:dyDescent="0.25">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ht="12.75" customHeight="1" x14ac:dyDescent="0.25">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ht="12.75" customHeight="1" x14ac:dyDescent="0.25">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ht="12.75" customHeight="1" x14ac:dyDescent="0.25">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ht="12.75" customHeight="1" x14ac:dyDescent="0.25">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ht="12.75" customHeight="1" x14ac:dyDescent="0.25">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ht="12.75" customHeight="1" x14ac:dyDescent="0.25">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ht="12.75" customHeight="1" x14ac:dyDescent="0.25">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ht="12.75" customHeight="1" x14ac:dyDescent="0.25">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ht="12.75" customHeight="1" x14ac:dyDescent="0.25">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ht="12.75" customHeight="1" x14ac:dyDescent="0.25">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ht="12.75" customHeight="1" x14ac:dyDescent="0.25">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ht="12.75" customHeight="1" x14ac:dyDescent="0.25">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ht="12.75" customHeight="1" x14ac:dyDescent="0.25">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ht="12.75" customHeight="1" x14ac:dyDescent="0.25">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ht="12.75" customHeight="1" x14ac:dyDescent="0.25">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ht="12.75" customHeight="1" x14ac:dyDescent="0.25">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ht="12.75" customHeight="1" x14ac:dyDescent="0.25">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ht="12.75" customHeight="1" x14ac:dyDescent="0.25">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ht="12.75" customHeight="1" x14ac:dyDescent="0.25">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ht="12.75" customHeight="1" x14ac:dyDescent="0.25">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ht="12.75" customHeight="1" x14ac:dyDescent="0.25">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ht="12.75" customHeight="1" x14ac:dyDescent="0.25">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ht="12.75" customHeight="1" x14ac:dyDescent="0.25">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ht="12.75" customHeight="1" x14ac:dyDescent="0.25">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ht="12.75" customHeight="1" x14ac:dyDescent="0.25">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ht="12.75" customHeight="1" x14ac:dyDescent="0.25">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ht="12.75" customHeight="1" x14ac:dyDescent="0.25">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ht="12.75" customHeight="1" x14ac:dyDescent="0.25">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ht="12.75" customHeight="1" x14ac:dyDescent="0.25">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ht="12.75" customHeight="1" x14ac:dyDescent="0.25">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ht="12.75" customHeight="1" x14ac:dyDescent="0.25">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ht="12.75" customHeight="1" x14ac:dyDescent="0.25">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ht="12.75" customHeight="1" x14ac:dyDescent="0.25">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ht="12.75" customHeight="1" x14ac:dyDescent="0.25">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ht="12.75" customHeight="1" x14ac:dyDescent="0.25">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ht="12.75" customHeight="1" x14ac:dyDescent="0.25">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ht="12.75" customHeight="1" x14ac:dyDescent="0.25">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ht="12.75" customHeight="1" x14ac:dyDescent="0.25">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ht="12.75" customHeight="1" x14ac:dyDescent="0.25">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ht="12.75" customHeight="1" x14ac:dyDescent="0.25">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ht="12.75" customHeight="1" x14ac:dyDescent="0.25">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ht="12.75" customHeight="1" x14ac:dyDescent="0.25">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ht="12.75" customHeight="1" x14ac:dyDescent="0.25">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ht="12.75" customHeight="1" x14ac:dyDescent="0.25">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ht="12.75" customHeight="1" x14ac:dyDescent="0.25">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ht="12.75" customHeight="1" x14ac:dyDescent="0.25">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ht="12.75" customHeight="1" x14ac:dyDescent="0.25">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ht="12.75" customHeight="1" x14ac:dyDescent="0.25">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ht="12.75" customHeight="1" x14ac:dyDescent="0.25">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ht="12.75" customHeight="1" x14ac:dyDescent="0.25">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ht="12.75" customHeight="1" x14ac:dyDescent="0.25">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ht="12.75" customHeight="1" x14ac:dyDescent="0.25">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ht="12.75" customHeight="1" x14ac:dyDescent="0.25">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ht="12.75" customHeight="1" x14ac:dyDescent="0.25">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ht="12.75" customHeight="1" x14ac:dyDescent="0.25">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ht="12.75" customHeight="1" x14ac:dyDescent="0.25">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ht="12.75" customHeight="1" x14ac:dyDescent="0.25">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ht="12.75" customHeight="1" x14ac:dyDescent="0.25">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ht="12.75" customHeight="1" x14ac:dyDescent="0.25">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ht="12.75" customHeight="1" x14ac:dyDescent="0.25">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ht="12.75" customHeight="1" x14ac:dyDescent="0.25">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ht="12.75" customHeight="1" x14ac:dyDescent="0.25">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ht="12.75" customHeight="1" x14ac:dyDescent="0.25">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ht="12.75" customHeight="1" x14ac:dyDescent="0.25">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ht="12.75" customHeight="1" x14ac:dyDescent="0.25">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ht="12.75" customHeight="1" x14ac:dyDescent="0.25">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ht="12.75" customHeight="1" x14ac:dyDescent="0.25">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ht="12.75" customHeight="1" x14ac:dyDescent="0.25">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ht="12.75" customHeight="1" x14ac:dyDescent="0.25">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ht="12.75" customHeight="1" x14ac:dyDescent="0.25">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ht="12.75" customHeight="1" x14ac:dyDescent="0.25">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ht="12.75" customHeight="1" x14ac:dyDescent="0.25">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ht="12.75" customHeight="1" x14ac:dyDescent="0.25">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ht="12.75" customHeight="1" x14ac:dyDescent="0.25">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ht="12.75" customHeight="1" x14ac:dyDescent="0.25">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ht="12.75" customHeight="1" x14ac:dyDescent="0.25">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spans="1:26" ht="12.75" customHeight="1" x14ac:dyDescent="0.25">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spans="1:26" ht="12.75" customHeight="1" x14ac:dyDescent="0.25">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spans="1:26" ht="12.75" customHeight="1" x14ac:dyDescent="0.25">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spans="1:26" ht="12.75" customHeight="1" x14ac:dyDescent="0.25">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spans="1:26" ht="12.75" customHeight="1" x14ac:dyDescent="0.25">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spans="1:26" ht="12.75" customHeight="1" x14ac:dyDescent="0.25">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spans="1:26" ht="12.75" customHeight="1" x14ac:dyDescent="0.25">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spans="1:26" ht="12.75" customHeight="1" x14ac:dyDescent="0.25">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spans="1:26" ht="12.75" customHeight="1" x14ac:dyDescent="0.25">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spans="1:26" ht="12.75" customHeight="1" x14ac:dyDescent="0.25">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spans="1:26" ht="12.75" customHeight="1" x14ac:dyDescent="0.25">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spans="1:26" ht="12.75" customHeight="1" x14ac:dyDescent="0.25">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spans="1:26" ht="12.75" customHeight="1" x14ac:dyDescent="0.25">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spans="1:26" ht="12.75" customHeight="1" x14ac:dyDescent="0.25">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sheetData>
  <pageMargins left="0.70866141732283472" right="0.70866141732283472" top="0.74803149606299213" bottom="0.74803149606299213" header="0" footer="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135"/>
    <pageSetUpPr fitToPage="1"/>
  </sheetPr>
  <dimension ref="A1:Z1000"/>
  <sheetViews>
    <sheetView workbookViewId="0">
      <selection activeCell="C2" sqref="C2"/>
    </sheetView>
  </sheetViews>
  <sheetFormatPr defaultColWidth="0" defaultRowHeight="15" customHeight="1" zeroHeight="1" x14ac:dyDescent="0.25"/>
  <cols>
    <col min="1" max="2" width="8.42578125" customWidth="1"/>
    <col min="3" max="3" width="64.7109375" customWidth="1"/>
    <col min="4" max="6" width="12.85546875" customWidth="1"/>
    <col min="7" max="7" width="12.7109375" customWidth="1"/>
    <col min="8" max="8" width="1.140625" customWidth="1"/>
    <col min="9" max="9" width="9.140625" customWidth="1"/>
    <col min="10" max="22" width="8.7109375" customWidth="1"/>
    <col min="23" max="26" width="8.7109375" hidden="1" customWidth="1"/>
    <col min="27" max="16384" width="14.42578125" hidden="1"/>
  </cols>
  <sheetData>
    <row r="1" spans="1:22" ht="30.75" customHeight="1" x14ac:dyDescent="0.25">
      <c r="A1" s="238" t="s">
        <v>47</v>
      </c>
      <c r="B1" s="239"/>
      <c r="C1" s="239"/>
      <c r="D1" s="239"/>
      <c r="E1" s="239"/>
      <c r="F1" s="239"/>
      <c r="G1" s="240"/>
      <c r="H1" s="11"/>
      <c r="I1" s="23" t="s">
        <v>48</v>
      </c>
      <c r="J1" s="6"/>
      <c r="K1" s="6"/>
      <c r="L1" s="6"/>
      <c r="M1" s="6"/>
      <c r="N1" s="6"/>
      <c r="O1" s="6"/>
      <c r="P1" s="6"/>
      <c r="Q1" s="6"/>
      <c r="R1" s="6"/>
      <c r="S1" s="6"/>
      <c r="T1" s="6"/>
      <c r="U1" s="6"/>
      <c r="V1" s="6"/>
    </row>
    <row r="2" spans="1:22" ht="15.75" x14ac:dyDescent="0.25">
      <c r="A2" s="16" t="s">
        <v>23</v>
      </c>
      <c r="B2" s="16" t="s">
        <v>49</v>
      </c>
      <c r="C2" s="16" t="s">
        <v>50</v>
      </c>
      <c r="D2" s="16">
        <v>2019</v>
      </c>
      <c r="E2" s="16">
        <v>2020</v>
      </c>
      <c r="F2" s="16">
        <v>2021</v>
      </c>
      <c r="G2" s="16">
        <v>2022</v>
      </c>
      <c r="H2" s="5"/>
      <c r="I2" s="6"/>
      <c r="J2" s="6"/>
      <c r="K2" s="6"/>
      <c r="L2" s="6"/>
      <c r="M2" s="6"/>
      <c r="N2" s="6"/>
      <c r="O2" s="6"/>
      <c r="P2" s="6"/>
      <c r="Q2" s="6"/>
      <c r="R2" s="6"/>
      <c r="S2" s="6"/>
      <c r="T2" s="6"/>
      <c r="U2" s="6"/>
      <c r="V2" s="6"/>
    </row>
    <row r="3" spans="1:22" ht="15.75" x14ac:dyDescent="0.25">
      <c r="A3" s="17" t="s">
        <v>25</v>
      </c>
      <c r="B3" s="8" t="s">
        <v>516</v>
      </c>
      <c r="C3" s="214" t="s">
        <v>518</v>
      </c>
      <c r="D3" s="216">
        <v>-20</v>
      </c>
      <c r="E3" s="18">
        <v>-15</v>
      </c>
      <c r="F3" s="18">
        <v>-15</v>
      </c>
      <c r="G3" s="18">
        <v>-15</v>
      </c>
      <c r="H3" s="19"/>
      <c r="I3" s="6"/>
      <c r="J3" s="6"/>
      <c r="K3" s="6"/>
      <c r="L3" s="6"/>
      <c r="M3" s="6"/>
      <c r="N3" s="6"/>
      <c r="O3" s="6"/>
      <c r="P3" s="6"/>
      <c r="Q3" s="6"/>
      <c r="R3" s="6"/>
      <c r="S3" s="6"/>
      <c r="T3" s="6"/>
      <c r="U3" s="6"/>
      <c r="V3" s="6"/>
    </row>
    <row r="4" spans="1:22" ht="15.75" x14ac:dyDescent="0.25">
      <c r="A4" s="17" t="s">
        <v>26</v>
      </c>
      <c r="B4" s="8" t="s">
        <v>516</v>
      </c>
      <c r="C4" s="214" t="s">
        <v>517</v>
      </c>
      <c r="D4" s="216">
        <v>-10</v>
      </c>
      <c r="E4" s="18">
        <v>-10</v>
      </c>
      <c r="F4" s="18">
        <v>-10</v>
      </c>
      <c r="G4" s="18">
        <v>-10</v>
      </c>
      <c r="H4" s="19"/>
      <c r="I4" s="6"/>
      <c r="J4" s="6"/>
      <c r="K4" s="6"/>
      <c r="L4" s="6"/>
      <c r="M4" s="6"/>
      <c r="N4" s="6"/>
      <c r="O4" s="6"/>
      <c r="P4" s="6"/>
      <c r="Q4" s="6"/>
      <c r="R4" s="6"/>
      <c r="S4" s="6"/>
      <c r="T4" s="6"/>
      <c r="U4" s="6"/>
      <c r="V4" s="6"/>
    </row>
    <row r="5" spans="1:22" ht="15.75" x14ac:dyDescent="0.25">
      <c r="A5" s="17" t="s">
        <v>27</v>
      </c>
      <c r="B5" s="8" t="s">
        <v>516</v>
      </c>
      <c r="C5" s="214" t="s">
        <v>520</v>
      </c>
      <c r="D5" s="216">
        <v>-5</v>
      </c>
      <c r="E5" s="18">
        <v>-5</v>
      </c>
      <c r="F5" s="18">
        <v>-5</v>
      </c>
      <c r="G5" s="18">
        <v>-5</v>
      </c>
      <c r="H5" s="19"/>
      <c r="I5" s="6"/>
      <c r="J5" s="6"/>
      <c r="K5" s="6"/>
      <c r="L5" s="6"/>
      <c r="M5" s="6"/>
      <c r="N5" s="6"/>
      <c r="O5" s="6"/>
      <c r="P5" s="6"/>
      <c r="Q5" s="6"/>
      <c r="R5" s="6"/>
      <c r="S5" s="6"/>
      <c r="T5" s="6"/>
      <c r="U5" s="6"/>
      <c r="V5" s="6"/>
    </row>
    <row r="6" spans="1:22" ht="15.75" x14ac:dyDescent="0.25">
      <c r="A6" s="17" t="s">
        <v>28</v>
      </c>
      <c r="B6" s="8" t="s">
        <v>533</v>
      </c>
      <c r="C6" s="8" t="s">
        <v>514</v>
      </c>
      <c r="D6" s="216"/>
      <c r="E6" s="18">
        <v>100</v>
      </c>
      <c r="F6" s="18">
        <v>150</v>
      </c>
      <c r="G6" s="18">
        <v>200</v>
      </c>
      <c r="H6" s="19"/>
      <c r="I6" s="6"/>
      <c r="J6" s="6"/>
      <c r="K6" s="6"/>
      <c r="L6" s="6"/>
      <c r="M6" s="6"/>
      <c r="N6" s="6"/>
      <c r="O6" s="6"/>
      <c r="P6" s="6"/>
      <c r="Q6" s="6"/>
      <c r="R6" s="6"/>
      <c r="S6" s="6"/>
      <c r="T6" s="6"/>
      <c r="U6" s="6"/>
      <c r="V6" s="6"/>
    </row>
    <row r="7" spans="1:22" ht="15.75" x14ac:dyDescent="0.25">
      <c r="A7" s="17" t="s">
        <v>29</v>
      </c>
      <c r="B7" s="8" t="s">
        <v>526</v>
      </c>
      <c r="C7" s="8" t="s">
        <v>534</v>
      </c>
      <c r="D7" s="216"/>
      <c r="E7" s="18">
        <v>100</v>
      </c>
      <c r="F7" s="18">
        <v>200</v>
      </c>
      <c r="G7" s="18">
        <v>200</v>
      </c>
      <c r="H7" s="19"/>
      <c r="I7" s="6"/>
      <c r="J7" s="6"/>
      <c r="K7" s="6"/>
      <c r="L7" s="6"/>
      <c r="M7" s="6"/>
      <c r="N7" s="6"/>
      <c r="O7" s="6"/>
      <c r="P7" s="6"/>
      <c r="Q7" s="6"/>
      <c r="R7" s="6"/>
      <c r="S7" s="6"/>
      <c r="T7" s="6"/>
      <c r="U7" s="6"/>
      <c r="V7" s="6"/>
    </row>
    <row r="8" spans="1:22" ht="15.75" x14ac:dyDescent="0.25">
      <c r="A8" s="17" t="s">
        <v>30</v>
      </c>
      <c r="B8" s="8" t="s">
        <v>516</v>
      </c>
      <c r="C8" s="8" t="s">
        <v>519</v>
      </c>
      <c r="D8" s="216">
        <v>-25</v>
      </c>
      <c r="E8" s="18">
        <v>-25</v>
      </c>
      <c r="F8" s="18">
        <v>-35</v>
      </c>
      <c r="G8" s="18">
        <v>-50</v>
      </c>
      <c r="H8" s="19"/>
      <c r="I8" s="6"/>
      <c r="J8" s="6"/>
      <c r="K8" s="6"/>
      <c r="L8" s="6"/>
      <c r="M8" s="6"/>
      <c r="N8" s="6"/>
      <c r="O8" s="6"/>
      <c r="P8" s="6"/>
      <c r="Q8" s="6"/>
      <c r="R8" s="6"/>
      <c r="S8" s="6"/>
      <c r="T8" s="6"/>
      <c r="U8" s="6"/>
      <c r="V8" s="6"/>
    </row>
    <row r="9" spans="1:22" ht="15.75" x14ac:dyDescent="0.25">
      <c r="A9" s="17" t="s">
        <v>31</v>
      </c>
      <c r="B9" s="8" t="s">
        <v>526</v>
      </c>
      <c r="C9" s="8" t="s">
        <v>527</v>
      </c>
      <c r="D9" s="216">
        <v>-28</v>
      </c>
      <c r="E9" s="18">
        <v>-28</v>
      </c>
      <c r="F9" s="18">
        <v>-28</v>
      </c>
      <c r="G9" s="18">
        <v>-28</v>
      </c>
      <c r="H9" s="19"/>
      <c r="I9" s="6"/>
      <c r="J9" s="6"/>
      <c r="K9" s="6"/>
      <c r="L9" s="6"/>
      <c r="M9" s="6"/>
      <c r="N9" s="6"/>
      <c r="O9" s="6"/>
      <c r="P9" s="6"/>
      <c r="Q9" s="6"/>
      <c r="R9" s="6"/>
      <c r="S9" s="6"/>
      <c r="T9" s="6"/>
      <c r="U9" s="6"/>
      <c r="V9" s="6"/>
    </row>
    <row r="10" spans="1:22" ht="15.75" x14ac:dyDescent="0.25">
      <c r="A10" s="17" t="s">
        <v>32</v>
      </c>
      <c r="B10" s="8" t="s">
        <v>120</v>
      </c>
      <c r="C10" s="8" t="s">
        <v>536</v>
      </c>
      <c r="D10" s="216">
        <v>-25</v>
      </c>
      <c r="E10" s="18">
        <v>-30</v>
      </c>
      <c r="F10" s="18">
        <v>-30</v>
      </c>
      <c r="G10" s="18">
        <v>-30</v>
      </c>
      <c r="H10" s="19"/>
      <c r="I10" s="6"/>
      <c r="J10" s="6"/>
      <c r="K10" s="6"/>
      <c r="L10" s="6"/>
      <c r="M10" s="6"/>
      <c r="N10" s="6"/>
      <c r="O10" s="6"/>
      <c r="P10" s="6"/>
      <c r="Q10" s="6"/>
      <c r="R10" s="6"/>
      <c r="S10" s="6"/>
      <c r="T10" s="6"/>
      <c r="U10" s="6"/>
      <c r="V10" s="6"/>
    </row>
    <row r="11" spans="1:22" ht="15.75" x14ac:dyDescent="0.25">
      <c r="A11" s="17" t="s">
        <v>33</v>
      </c>
      <c r="B11" s="8" t="s">
        <v>120</v>
      </c>
      <c r="C11" s="214" t="s">
        <v>537</v>
      </c>
      <c r="D11" s="216">
        <v>-20</v>
      </c>
      <c r="E11" s="18">
        <v>-20</v>
      </c>
      <c r="F11" s="18">
        <v>-30</v>
      </c>
      <c r="G11" s="18">
        <v>-30</v>
      </c>
      <c r="H11" s="19"/>
      <c r="I11" s="6"/>
      <c r="J11" s="6"/>
      <c r="K11" s="6"/>
      <c r="L11" s="6"/>
      <c r="M11" s="6"/>
      <c r="N11" s="6"/>
      <c r="O11" s="6"/>
      <c r="P11" s="6"/>
      <c r="Q11" s="6"/>
      <c r="R11" s="6"/>
      <c r="S11" s="6"/>
      <c r="T11" s="6"/>
      <c r="U11" s="6"/>
      <c r="V11" s="6"/>
    </row>
    <row r="12" spans="1:22" ht="15.75" x14ac:dyDescent="0.25">
      <c r="A12" s="17" t="s">
        <v>34</v>
      </c>
      <c r="B12" s="8" t="s">
        <v>120</v>
      </c>
      <c r="C12" s="8" t="s">
        <v>532</v>
      </c>
      <c r="D12" s="216">
        <v>35</v>
      </c>
      <c r="E12" s="18">
        <v>35</v>
      </c>
      <c r="F12" s="18">
        <v>30</v>
      </c>
      <c r="G12" s="18">
        <v>30</v>
      </c>
      <c r="H12" s="19"/>
      <c r="I12" s="6"/>
      <c r="J12" s="6"/>
      <c r="K12" s="6"/>
      <c r="L12" s="6"/>
      <c r="M12" s="6"/>
      <c r="N12" s="6"/>
      <c r="O12" s="6"/>
      <c r="P12" s="6"/>
      <c r="Q12" s="6"/>
      <c r="R12" s="6"/>
      <c r="S12" s="6"/>
      <c r="T12" s="6"/>
      <c r="U12" s="6"/>
      <c r="V12" s="6"/>
    </row>
    <row r="13" spans="1:22" ht="15.75" x14ac:dyDescent="0.25">
      <c r="A13" s="17" t="s">
        <v>35</v>
      </c>
      <c r="B13" s="8" t="s">
        <v>120</v>
      </c>
      <c r="C13" s="8" t="s">
        <v>544</v>
      </c>
      <c r="D13" s="216">
        <v>-50</v>
      </c>
      <c r="E13" s="18">
        <v>-50</v>
      </c>
      <c r="F13" s="18">
        <v>-50</v>
      </c>
      <c r="G13" s="18">
        <v>-50</v>
      </c>
      <c r="H13" s="19"/>
      <c r="I13" s="6"/>
      <c r="J13" s="6"/>
      <c r="K13" s="6"/>
      <c r="L13" s="6"/>
      <c r="M13" s="6"/>
      <c r="N13" s="6"/>
      <c r="O13" s="6"/>
      <c r="P13" s="6"/>
      <c r="Q13" s="6"/>
      <c r="R13" s="6"/>
      <c r="S13" s="6"/>
      <c r="T13" s="6"/>
      <c r="U13" s="6"/>
      <c r="V13" s="6"/>
    </row>
    <row r="14" spans="1:22" ht="15.75" x14ac:dyDescent="0.25">
      <c r="A14" s="17" t="s">
        <v>36</v>
      </c>
      <c r="B14" s="8" t="s">
        <v>531</v>
      </c>
      <c r="C14" s="214" t="s">
        <v>530</v>
      </c>
      <c r="D14" s="216">
        <v>15</v>
      </c>
      <c r="E14" s="18">
        <v>15</v>
      </c>
      <c r="F14" s="18">
        <v>20</v>
      </c>
      <c r="G14" s="18">
        <v>20</v>
      </c>
      <c r="H14" s="19"/>
      <c r="I14" s="6"/>
      <c r="J14" s="6"/>
      <c r="K14" s="6"/>
      <c r="L14" s="6"/>
      <c r="M14" s="6"/>
      <c r="N14" s="6"/>
      <c r="O14" s="6"/>
      <c r="P14" s="6"/>
      <c r="Q14" s="6"/>
      <c r="R14" s="6"/>
      <c r="S14" s="6"/>
      <c r="T14" s="6"/>
      <c r="U14" s="6"/>
      <c r="V14" s="6"/>
    </row>
    <row r="15" spans="1:22" ht="15.75" x14ac:dyDescent="0.25">
      <c r="A15" s="17" t="s">
        <v>37</v>
      </c>
      <c r="B15" s="8" t="s">
        <v>540</v>
      </c>
      <c r="C15" s="214" t="s">
        <v>545</v>
      </c>
      <c r="D15" s="216">
        <v>-15</v>
      </c>
      <c r="E15" s="18">
        <v>-15</v>
      </c>
      <c r="F15" s="18">
        <v>25</v>
      </c>
      <c r="G15" s="18">
        <v>25</v>
      </c>
      <c r="H15" s="19"/>
      <c r="I15" s="6"/>
      <c r="J15" s="6"/>
      <c r="K15" s="6"/>
      <c r="L15" s="6"/>
      <c r="M15" s="6"/>
      <c r="N15" s="6"/>
      <c r="O15" s="6"/>
      <c r="P15" s="6"/>
      <c r="Q15" s="6"/>
      <c r="R15" s="6"/>
      <c r="S15" s="6"/>
      <c r="T15" s="6"/>
      <c r="U15" s="6"/>
      <c r="V15" s="6"/>
    </row>
    <row r="16" spans="1:22" ht="15.75" x14ac:dyDescent="0.25">
      <c r="A16" s="17" t="s">
        <v>38</v>
      </c>
      <c r="B16" s="8" t="s">
        <v>540</v>
      </c>
      <c r="C16" s="214" t="s">
        <v>538</v>
      </c>
      <c r="D16" s="216">
        <v>-20</v>
      </c>
      <c r="E16" s="18">
        <v>-20</v>
      </c>
      <c r="F16" s="18">
        <v>-20</v>
      </c>
      <c r="G16" s="18">
        <v>-20</v>
      </c>
      <c r="H16" s="19"/>
      <c r="I16" s="6"/>
      <c r="J16" s="6"/>
      <c r="K16" s="6"/>
      <c r="L16" s="6"/>
      <c r="M16" s="6"/>
      <c r="N16" s="6"/>
      <c r="O16" s="6"/>
      <c r="P16" s="6"/>
      <c r="Q16" s="6"/>
      <c r="R16" s="6"/>
      <c r="S16" s="6"/>
      <c r="T16" s="6"/>
      <c r="U16" s="6"/>
      <c r="V16" s="6"/>
    </row>
    <row r="17" spans="1:22" ht="15.75" x14ac:dyDescent="0.25">
      <c r="A17" s="17" t="s">
        <v>39</v>
      </c>
      <c r="B17" s="8" t="s">
        <v>533</v>
      </c>
      <c r="C17" s="8" t="s">
        <v>546</v>
      </c>
      <c r="D17" s="216">
        <v>45</v>
      </c>
      <c r="E17" s="18">
        <v>45</v>
      </c>
      <c r="F17" s="18">
        <v>45</v>
      </c>
      <c r="G17" s="18">
        <v>45</v>
      </c>
      <c r="H17" s="19"/>
      <c r="I17" s="6"/>
      <c r="J17" s="6"/>
      <c r="K17" s="6"/>
      <c r="L17" s="6"/>
      <c r="M17" s="6"/>
      <c r="N17" s="6"/>
      <c r="O17" s="6"/>
      <c r="P17" s="6"/>
      <c r="Q17" s="6"/>
      <c r="R17" s="6"/>
      <c r="S17" s="6"/>
      <c r="T17" s="6"/>
      <c r="U17" s="6"/>
      <c r="V17" s="6"/>
    </row>
    <row r="18" spans="1:22" ht="15.75" x14ac:dyDescent="0.25">
      <c r="A18" s="17" t="s">
        <v>40</v>
      </c>
      <c r="B18" s="8"/>
      <c r="C18" s="8"/>
      <c r="D18" s="18"/>
      <c r="E18" s="18"/>
      <c r="F18" s="18"/>
      <c r="G18" s="18"/>
      <c r="H18" s="19"/>
      <c r="I18" s="6"/>
      <c r="J18" s="6"/>
      <c r="K18" s="6"/>
      <c r="L18" s="6"/>
      <c r="M18" s="6"/>
      <c r="N18" s="6"/>
      <c r="O18" s="6"/>
      <c r="P18" s="6"/>
      <c r="Q18" s="6"/>
      <c r="R18" s="6"/>
      <c r="S18" s="6"/>
      <c r="T18" s="6"/>
      <c r="U18" s="6"/>
      <c r="V18" s="6"/>
    </row>
    <row r="19" spans="1:22" ht="15.75" x14ac:dyDescent="0.25">
      <c r="A19" s="17" t="s">
        <v>41</v>
      </c>
      <c r="B19" s="8"/>
      <c r="C19" s="8"/>
      <c r="D19" s="18"/>
      <c r="E19" s="18"/>
      <c r="F19" s="18"/>
      <c r="G19" s="18"/>
      <c r="H19" s="19"/>
      <c r="I19" s="6"/>
      <c r="J19" s="6"/>
      <c r="K19" s="6"/>
      <c r="L19" s="6"/>
      <c r="M19" s="6"/>
      <c r="N19" s="6"/>
      <c r="O19" s="6"/>
      <c r="P19" s="6"/>
      <c r="Q19" s="6"/>
      <c r="R19" s="6"/>
      <c r="S19" s="6"/>
      <c r="T19" s="6"/>
      <c r="U19" s="6"/>
      <c r="V19" s="6"/>
    </row>
    <row r="20" spans="1:22" ht="15.75" x14ac:dyDescent="0.25">
      <c r="A20" s="17" t="s">
        <v>42</v>
      </c>
      <c r="B20" s="8"/>
      <c r="C20" s="8"/>
      <c r="D20" s="18"/>
      <c r="E20" s="18"/>
      <c r="F20" s="18"/>
      <c r="G20" s="18"/>
      <c r="H20" s="19"/>
      <c r="I20" s="6"/>
      <c r="J20" s="6"/>
      <c r="K20" s="6"/>
      <c r="L20" s="6"/>
      <c r="M20" s="6"/>
      <c r="N20" s="6"/>
      <c r="O20" s="6"/>
      <c r="P20" s="6"/>
      <c r="Q20" s="6"/>
      <c r="R20" s="6"/>
      <c r="S20" s="6"/>
      <c r="T20" s="6"/>
      <c r="U20" s="6"/>
      <c r="V20" s="6"/>
    </row>
    <row r="21" spans="1:22" ht="15.75" customHeight="1" x14ac:dyDescent="0.25">
      <c r="A21" s="17" t="s">
        <v>43</v>
      </c>
      <c r="B21" s="8"/>
      <c r="C21" s="8"/>
      <c r="D21" s="18"/>
      <c r="E21" s="18"/>
      <c r="F21" s="18"/>
      <c r="G21" s="18"/>
      <c r="H21" s="19"/>
      <c r="I21" s="6"/>
      <c r="J21" s="6"/>
      <c r="K21" s="6"/>
      <c r="L21" s="6"/>
      <c r="M21" s="6"/>
      <c r="N21" s="6"/>
      <c r="O21" s="6"/>
      <c r="P21" s="6"/>
      <c r="Q21" s="6"/>
      <c r="R21" s="6"/>
      <c r="S21" s="6"/>
      <c r="T21" s="6"/>
      <c r="U21" s="6"/>
      <c r="V21" s="6"/>
    </row>
    <row r="22" spans="1:22" ht="15.75" customHeight="1" x14ac:dyDescent="0.25">
      <c r="A22" s="17" t="s">
        <v>44</v>
      </c>
      <c r="B22" s="8"/>
      <c r="C22" s="8"/>
      <c r="D22" s="18"/>
      <c r="E22" s="18"/>
      <c r="F22" s="18"/>
      <c r="G22" s="18"/>
      <c r="H22" s="19"/>
      <c r="I22" s="6"/>
      <c r="J22" s="6"/>
      <c r="K22" s="6"/>
      <c r="L22" s="6"/>
      <c r="M22" s="6"/>
      <c r="N22" s="6"/>
      <c r="O22" s="6"/>
      <c r="P22" s="6"/>
      <c r="Q22" s="6"/>
      <c r="R22" s="6"/>
      <c r="S22" s="6"/>
      <c r="T22" s="6"/>
      <c r="U22" s="6"/>
      <c r="V22" s="6"/>
    </row>
    <row r="23" spans="1:22" ht="15.75" customHeight="1" x14ac:dyDescent="0.25">
      <c r="A23" s="17"/>
      <c r="B23" s="17"/>
      <c r="C23" s="21" t="s">
        <v>45</v>
      </c>
      <c r="D23" s="22">
        <f t="shared" ref="D23:G23" si="0">SUM(D3:D22)</f>
        <v>-123</v>
      </c>
      <c r="E23" s="22">
        <f t="shared" si="0"/>
        <v>77</v>
      </c>
      <c r="F23" s="22">
        <f t="shared" si="0"/>
        <v>247</v>
      </c>
      <c r="G23" s="22">
        <f t="shared" si="0"/>
        <v>282</v>
      </c>
      <c r="H23" s="6"/>
      <c r="I23" s="6"/>
      <c r="J23" s="6"/>
      <c r="K23" s="6"/>
      <c r="L23" s="6"/>
      <c r="M23" s="6"/>
      <c r="N23" s="6"/>
      <c r="O23" s="6"/>
      <c r="P23" s="6"/>
      <c r="Q23" s="6"/>
      <c r="R23" s="6"/>
      <c r="S23" s="6"/>
      <c r="T23" s="6"/>
      <c r="U23" s="6"/>
      <c r="V23" s="6"/>
    </row>
    <row r="24" spans="1:22" x14ac:dyDescent="0.25">
      <c r="A24" s="27" t="s">
        <v>551</v>
      </c>
      <c r="B24" s="6"/>
      <c r="C24" s="6"/>
      <c r="D24" s="6"/>
      <c r="E24" s="6"/>
      <c r="F24" s="6"/>
      <c r="G24" s="6"/>
      <c r="H24" s="6"/>
      <c r="I24" s="6"/>
      <c r="J24" s="6"/>
      <c r="K24" s="6"/>
      <c r="L24" s="6"/>
      <c r="M24" s="6"/>
      <c r="N24" s="6"/>
      <c r="O24" s="6"/>
      <c r="P24" s="6"/>
      <c r="Q24" s="6"/>
      <c r="R24" s="6"/>
      <c r="S24" s="6"/>
      <c r="T24" s="6"/>
      <c r="U24" s="6"/>
      <c r="V24" s="6"/>
    </row>
    <row r="25" spans="1:22" x14ac:dyDescent="0.25">
      <c r="A25" s="217" t="s">
        <v>549</v>
      </c>
      <c r="B25" s="217" t="s">
        <v>548</v>
      </c>
      <c r="C25" s="217" t="s">
        <v>547</v>
      </c>
      <c r="D25" s="217"/>
      <c r="E25" s="217"/>
      <c r="F25" s="217"/>
      <c r="G25" s="217"/>
      <c r="H25" s="6"/>
      <c r="I25" s="6"/>
      <c r="J25" s="6"/>
      <c r="K25" s="6"/>
      <c r="L25" s="6"/>
      <c r="M25" s="6"/>
      <c r="N25" s="6"/>
      <c r="O25" s="6"/>
      <c r="P25" s="6"/>
      <c r="Q25" s="6"/>
      <c r="R25" s="6"/>
      <c r="S25" s="6"/>
      <c r="T25" s="6"/>
      <c r="U25" s="6"/>
      <c r="V25" s="6"/>
    </row>
    <row r="26" spans="1:22" x14ac:dyDescent="0.25">
      <c r="A26" s="218">
        <f>SUM(D26:G26)</f>
        <v>-165</v>
      </c>
      <c r="B26" s="218">
        <f>AVERAGE(D26:G26)</f>
        <v>-41.25</v>
      </c>
      <c r="C26" s="219" t="s">
        <v>108</v>
      </c>
      <c r="D26" s="218">
        <f>D15+D16+D3+D4</f>
        <v>-65</v>
      </c>
      <c r="E26" s="218">
        <f>E15+E16+E3+E4</f>
        <v>-60</v>
      </c>
      <c r="F26" s="218">
        <f>F15+F16+F3+F4</f>
        <v>-20</v>
      </c>
      <c r="G26" s="218">
        <f>G15+G16+G3+G4</f>
        <v>-20</v>
      </c>
      <c r="H26" s="6"/>
      <c r="I26" s="6"/>
      <c r="J26" s="6"/>
      <c r="K26" s="6"/>
      <c r="L26" s="6"/>
      <c r="M26" s="6"/>
      <c r="N26" s="6"/>
      <c r="O26" s="6"/>
      <c r="P26" s="6"/>
      <c r="Q26" s="6"/>
      <c r="R26" s="6"/>
      <c r="S26" s="6"/>
      <c r="T26" s="6"/>
      <c r="U26" s="6"/>
      <c r="V26" s="6"/>
    </row>
    <row r="27" spans="1:22" x14ac:dyDescent="0.25">
      <c r="A27" s="218"/>
      <c r="B27" s="218"/>
      <c r="C27" s="219" t="s">
        <v>110</v>
      </c>
      <c r="D27" s="217"/>
      <c r="E27" s="217"/>
      <c r="F27" s="217"/>
      <c r="G27" s="217"/>
      <c r="H27" s="6"/>
      <c r="I27" s="6"/>
      <c r="J27" s="6"/>
      <c r="K27" s="6"/>
      <c r="L27" s="6"/>
      <c r="M27" s="6"/>
      <c r="N27" s="6"/>
      <c r="O27" s="6"/>
      <c r="P27" s="6"/>
      <c r="Q27" s="6"/>
      <c r="R27" s="6"/>
      <c r="S27" s="6"/>
      <c r="T27" s="6"/>
      <c r="U27" s="6"/>
      <c r="V27" s="6"/>
    </row>
    <row r="28" spans="1:22" x14ac:dyDescent="0.25">
      <c r="A28" s="218">
        <f t="shared" ref="A28:A35" si="1">SUM(D28:G28)</f>
        <v>-20</v>
      </c>
      <c r="B28" s="218">
        <f t="shared" ref="B28:B35" si="2">AVERAGE(D28:G28)</f>
        <v>-5</v>
      </c>
      <c r="C28" s="219" t="s">
        <v>112</v>
      </c>
      <c r="D28" s="218">
        <f>D5</f>
        <v>-5</v>
      </c>
      <c r="E28" s="218">
        <f>E5</f>
        <v>-5</v>
      </c>
      <c r="F28" s="218">
        <f>F5</f>
        <v>-5</v>
      </c>
      <c r="G28" s="218">
        <f>G5</f>
        <v>-5</v>
      </c>
      <c r="H28" s="6"/>
      <c r="I28" s="6"/>
      <c r="J28" s="6"/>
      <c r="K28" s="6"/>
      <c r="L28" s="6"/>
      <c r="M28" s="6"/>
      <c r="N28" s="6"/>
      <c r="O28" s="6"/>
      <c r="P28" s="6"/>
      <c r="Q28" s="6"/>
      <c r="R28" s="6"/>
      <c r="S28" s="6"/>
      <c r="T28" s="6"/>
      <c r="U28" s="6"/>
      <c r="V28" s="6"/>
    </row>
    <row r="29" spans="1:22" x14ac:dyDescent="0.25">
      <c r="A29" s="218">
        <f t="shared" si="1"/>
        <v>-247</v>
      </c>
      <c r="B29" s="218">
        <f t="shared" si="2"/>
        <v>-61.75</v>
      </c>
      <c r="C29" s="219" t="s">
        <v>114</v>
      </c>
      <c r="D29" s="218">
        <f>D9+D8</f>
        <v>-53</v>
      </c>
      <c r="E29" s="218">
        <f>E9+E8</f>
        <v>-53</v>
      </c>
      <c r="F29" s="218">
        <f>F9+F8</f>
        <v>-63</v>
      </c>
      <c r="G29" s="218">
        <f>G9+G8</f>
        <v>-78</v>
      </c>
      <c r="H29" s="6"/>
      <c r="I29" s="6"/>
      <c r="J29" s="6"/>
      <c r="K29" s="6"/>
      <c r="L29" s="6"/>
      <c r="M29" s="6"/>
      <c r="N29" s="6"/>
      <c r="O29" s="6"/>
      <c r="P29" s="6"/>
      <c r="Q29" s="6"/>
      <c r="R29" s="6"/>
      <c r="S29" s="6"/>
      <c r="T29" s="6"/>
      <c r="U29" s="6"/>
      <c r="V29" s="6"/>
    </row>
    <row r="30" spans="1:22" x14ac:dyDescent="0.25">
      <c r="A30" s="218"/>
      <c r="B30" s="218"/>
      <c r="C30" s="219" t="s">
        <v>116</v>
      </c>
      <c r="D30" s="217"/>
      <c r="E30" s="217"/>
      <c r="F30" s="217"/>
      <c r="G30" s="217"/>
      <c r="H30" s="6"/>
      <c r="I30" s="6"/>
      <c r="J30" s="6"/>
      <c r="K30" s="6"/>
      <c r="L30" s="6"/>
      <c r="M30" s="6"/>
      <c r="N30" s="6"/>
      <c r="O30" s="6"/>
      <c r="P30" s="6"/>
      <c r="Q30" s="6"/>
      <c r="R30" s="6"/>
      <c r="S30" s="6"/>
      <c r="T30" s="6"/>
      <c r="U30" s="6"/>
      <c r="V30" s="6"/>
    </row>
    <row r="31" spans="1:22" x14ac:dyDescent="0.25">
      <c r="A31" s="218">
        <f t="shared" si="1"/>
        <v>70</v>
      </c>
      <c r="B31" s="218">
        <f t="shared" si="2"/>
        <v>17.5</v>
      </c>
      <c r="C31" s="219" t="s">
        <v>118</v>
      </c>
      <c r="D31" s="218">
        <f>D14</f>
        <v>15</v>
      </c>
      <c r="E31" s="218">
        <f>E14</f>
        <v>15</v>
      </c>
      <c r="F31" s="218">
        <f>F14</f>
        <v>20</v>
      </c>
      <c r="G31" s="218">
        <f>G14</f>
        <v>20</v>
      </c>
      <c r="H31" s="6"/>
      <c r="I31" s="6"/>
      <c r="J31" s="6"/>
      <c r="K31" s="6"/>
      <c r="L31" s="6"/>
      <c r="M31" s="6"/>
      <c r="N31" s="6"/>
      <c r="O31" s="6"/>
      <c r="P31" s="6"/>
      <c r="Q31" s="6"/>
      <c r="R31" s="6"/>
      <c r="S31" s="6"/>
      <c r="T31" s="6"/>
      <c r="U31" s="6"/>
      <c r="V31" s="6"/>
    </row>
    <row r="32" spans="1:22" x14ac:dyDescent="0.25">
      <c r="A32" s="218">
        <f t="shared" si="1"/>
        <v>-285</v>
      </c>
      <c r="B32" s="218">
        <f t="shared" si="2"/>
        <v>-71.25</v>
      </c>
      <c r="C32" s="219" t="s">
        <v>120</v>
      </c>
      <c r="D32" s="218">
        <f>D10+D11+D12+D13</f>
        <v>-60</v>
      </c>
      <c r="E32" s="218">
        <f>E10+E11+E12+E13</f>
        <v>-65</v>
      </c>
      <c r="F32" s="218">
        <f>F10+F11+F12+F13</f>
        <v>-80</v>
      </c>
      <c r="G32" s="218">
        <f>G10+G11+G12+G13</f>
        <v>-80</v>
      </c>
      <c r="H32" s="6"/>
      <c r="I32" s="6"/>
      <c r="J32" s="6"/>
      <c r="K32" s="6"/>
      <c r="L32" s="6"/>
      <c r="M32" s="6"/>
      <c r="N32" s="6"/>
      <c r="O32" s="6"/>
      <c r="P32" s="6"/>
      <c r="Q32" s="6"/>
      <c r="R32" s="6"/>
      <c r="S32" s="6"/>
      <c r="T32" s="6"/>
      <c r="U32" s="6"/>
      <c r="V32" s="6"/>
    </row>
    <row r="33" spans="1:22" x14ac:dyDescent="0.25">
      <c r="A33" s="218"/>
      <c r="B33" s="218"/>
      <c r="C33" s="219" t="s">
        <v>122</v>
      </c>
      <c r="D33" s="217"/>
      <c r="E33" s="217"/>
      <c r="F33" s="217"/>
      <c r="G33" s="217"/>
      <c r="H33" s="6"/>
      <c r="I33" s="6"/>
      <c r="J33" s="6"/>
      <c r="K33" s="6"/>
      <c r="L33" s="6"/>
      <c r="M33" s="6"/>
      <c r="N33" s="6"/>
      <c r="O33" s="6"/>
      <c r="P33" s="6"/>
      <c r="Q33" s="6"/>
      <c r="R33" s="6"/>
      <c r="S33" s="6"/>
      <c r="T33" s="6"/>
      <c r="U33" s="6"/>
      <c r="V33" s="6"/>
    </row>
    <row r="34" spans="1:22" x14ac:dyDescent="0.25">
      <c r="A34" s="218">
        <f t="shared" si="1"/>
        <v>500</v>
      </c>
      <c r="B34" s="218">
        <f t="shared" si="2"/>
        <v>125</v>
      </c>
      <c r="C34" s="219" t="s">
        <v>124</v>
      </c>
      <c r="D34" s="218">
        <f>D7</f>
        <v>0</v>
      </c>
      <c r="E34" s="218">
        <f>E7</f>
        <v>100</v>
      </c>
      <c r="F34" s="218">
        <f>F7</f>
        <v>200</v>
      </c>
      <c r="G34" s="218">
        <f>G7</f>
        <v>200</v>
      </c>
      <c r="H34" s="6"/>
      <c r="I34" s="6"/>
      <c r="J34" s="6"/>
      <c r="K34" s="6"/>
      <c r="L34" s="6"/>
      <c r="M34" s="6"/>
      <c r="N34" s="6"/>
      <c r="O34" s="6"/>
      <c r="P34" s="6"/>
      <c r="Q34" s="6"/>
      <c r="R34" s="6"/>
      <c r="S34" s="6"/>
      <c r="T34" s="6"/>
      <c r="U34" s="6"/>
      <c r="V34" s="6"/>
    </row>
    <row r="35" spans="1:22" x14ac:dyDescent="0.25">
      <c r="A35" s="218">
        <f t="shared" si="1"/>
        <v>630</v>
      </c>
      <c r="B35" s="218">
        <f t="shared" si="2"/>
        <v>157.5</v>
      </c>
      <c r="C35" s="219" t="s">
        <v>126</v>
      </c>
      <c r="D35" s="218">
        <f>D17+D6</f>
        <v>45</v>
      </c>
      <c r="E35" s="218">
        <f>E17+E6</f>
        <v>145</v>
      </c>
      <c r="F35" s="218">
        <f>F17+F6</f>
        <v>195</v>
      </c>
      <c r="G35" s="218">
        <f>G17+G6</f>
        <v>245</v>
      </c>
      <c r="H35" s="6"/>
      <c r="I35" s="6"/>
      <c r="J35" s="6"/>
      <c r="K35" s="6"/>
      <c r="L35" s="6"/>
      <c r="M35" s="6"/>
      <c r="N35" s="6"/>
      <c r="O35" s="6"/>
      <c r="P35" s="6"/>
      <c r="Q35" s="6"/>
      <c r="R35" s="6"/>
      <c r="S35" s="6"/>
      <c r="T35" s="6"/>
      <c r="U35" s="6"/>
      <c r="V35" s="6"/>
    </row>
    <row r="36" spans="1:22" x14ac:dyDescent="0.25">
      <c r="A36" s="217"/>
      <c r="B36" s="217"/>
      <c r="C36" s="219"/>
      <c r="D36" s="217"/>
      <c r="E36" s="217"/>
      <c r="F36" s="217"/>
      <c r="G36" s="217"/>
      <c r="H36" s="6"/>
      <c r="I36" s="6"/>
      <c r="J36" s="6"/>
      <c r="K36" s="6"/>
      <c r="L36" s="6"/>
      <c r="M36" s="6"/>
      <c r="N36" s="6"/>
      <c r="O36" s="6"/>
      <c r="P36" s="6"/>
      <c r="Q36" s="6"/>
      <c r="R36" s="6"/>
      <c r="S36" s="6"/>
      <c r="T36" s="6"/>
      <c r="U36" s="6"/>
      <c r="V36" s="6"/>
    </row>
    <row r="37" spans="1:22" x14ac:dyDescent="0.25">
      <c r="A37" s="218">
        <f>SUM(A26:A36)</f>
        <v>483</v>
      </c>
      <c r="B37" s="217"/>
      <c r="C37" s="219" t="s">
        <v>550</v>
      </c>
      <c r="D37" s="218">
        <f>SUM(D26:D35)</f>
        <v>-123</v>
      </c>
      <c r="E37" s="218">
        <f>SUM(E26:E35)</f>
        <v>77</v>
      </c>
      <c r="F37" s="218">
        <f t="shared" ref="F37:G37" si="3">SUM(F26:F35)</f>
        <v>247</v>
      </c>
      <c r="G37" s="218">
        <f t="shared" si="3"/>
        <v>282</v>
      </c>
      <c r="H37" s="6"/>
      <c r="I37" s="6"/>
      <c r="J37" s="6"/>
      <c r="K37" s="6"/>
      <c r="L37" s="6"/>
      <c r="M37" s="6"/>
      <c r="N37" s="6"/>
      <c r="O37" s="6"/>
      <c r="P37" s="6"/>
      <c r="Q37" s="6"/>
      <c r="R37" s="6"/>
      <c r="S37" s="6"/>
      <c r="T37" s="6"/>
      <c r="U37" s="6"/>
      <c r="V37" s="6"/>
    </row>
    <row r="38" spans="1:22" x14ac:dyDescent="0.25">
      <c r="A38" s="218">
        <f>SUM(D37:G37)</f>
        <v>483</v>
      </c>
      <c r="B38" s="217"/>
      <c r="C38" s="217"/>
      <c r="D38" s="217"/>
      <c r="E38" s="217"/>
      <c r="F38" s="217"/>
      <c r="G38" s="217"/>
      <c r="H38" s="6"/>
      <c r="I38" s="6"/>
      <c r="J38" s="6"/>
      <c r="K38" s="6"/>
      <c r="L38" s="6"/>
      <c r="M38" s="6"/>
      <c r="N38" s="6"/>
      <c r="O38" s="6"/>
      <c r="P38" s="6"/>
      <c r="Q38" s="6"/>
      <c r="R38" s="6"/>
      <c r="S38" s="6"/>
      <c r="T38" s="6"/>
      <c r="U38" s="6"/>
      <c r="V38" s="6"/>
    </row>
    <row r="39" spans="1:22" x14ac:dyDescent="0.25">
      <c r="A39" s="6"/>
      <c r="B39" s="6"/>
      <c r="C39" s="6"/>
      <c r="D39" s="6"/>
      <c r="E39" s="6"/>
      <c r="F39" s="6"/>
      <c r="G39" s="6"/>
      <c r="H39" s="6"/>
      <c r="I39" s="6"/>
      <c r="J39" s="6"/>
      <c r="K39" s="6"/>
      <c r="L39" s="6"/>
      <c r="M39" s="6"/>
      <c r="N39" s="6"/>
      <c r="O39" s="6"/>
      <c r="P39" s="6"/>
      <c r="Q39" s="6"/>
      <c r="R39" s="6"/>
      <c r="S39" s="6"/>
      <c r="T39" s="6"/>
      <c r="U39" s="6"/>
      <c r="V39" s="6"/>
    </row>
    <row r="40" spans="1:22" hidden="1" x14ac:dyDescent="0.25">
      <c r="H40" s="6"/>
      <c r="I40" s="6"/>
      <c r="J40" s="6"/>
      <c r="K40" s="6"/>
      <c r="L40" s="6"/>
      <c r="M40" s="6"/>
      <c r="N40" s="6"/>
      <c r="O40" s="6"/>
      <c r="P40" s="6"/>
      <c r="Q40" s="6"/>
      <c r="R40" s="6"/>
      <c r="S40" s="6"/>
      <c r="T40" s="6"/>
      <c r="U40" s="6"/>
      <c r="V40" s="6"/>
    </row>
    <row r="41" spans="1:22" hidden="1" x14ac:dyDescent="0.25">
      <c r="H41" s="6"/>
      <c r="I41" s="6"/>
      <c r="J41" s="6"/>
      <c r="K41" s="6"/>
      <c r="L41" s="6"/>
      <c r="M41" s="6"/>
      <c r="N41" s="6"/>
      <c r="O41" s="6"/>
      <c r="P41" s="6"/>
      <c r="Q41" s="6"/>
      <c r="R41" s="6"/>
      <c r="S41" s="6"/>
      <c r="T41" s="6"/>
      <c r="U41" s="6"/>
      <c r="V41" s="6"/>
    </row>
    <row r="42" spans="1:22" hidden="1" x14ac:dyDescent="0.25">
      <c r="H42" s="6"/>
      <c r="I42" s="6"/>
      <c r="J42" s="6"/>
      <c r="K42" s="6"/>
      <c r="L42" s="6"/>
      <c r="M42" s="6"/>
      <c r="N42" s="6"/>
      <c r="O42" s="6"/>
      <c r="P42" s="6"/>
      <c r="Q42" s="6"/>
      <c r="R42" s="6"/>
      <c r="S42" s="6"/>
      <c r="T42" s="6"/>
      <c r="U42" s="6"/>
      <c r="V42" s="6"/>
    </row>
    <row r="43" spans="1:22" hidden="1" x14ac:dyDescent="0.25">
      <c r="H43" s="6"/>
      <c r="I43" s="6"/>
      <c r="J43" s="6"/>
      <c r="K43" s="6"/>
      <c r="L43" s="6"/>
      <c r="M43" s="6"/>
      <c r="N43" s="6"/>
      <c r="O43" s="6"/>
      <c r="P43" s="6"/>
      <c r="Q43" s="6"/>
      <c r="R43" s="6"/>
      <c r="S43" s="6"/>
      <c r="T43" s="6"/>
      <c r="U43" s="6"/>
      <c r="V43" s="6"/>
    </row>
    <row r="44" spans="1:22" hidden="1" x14ac:dyDescent="0.25">
      <c r="H44" s="6"/>
      <c r="I44" s="6"/>
      <c r="J44" s="6"/>
      <c r="K44" s="6"/>
      <c r="L44" s="6"/>
      <c r="M44" s="6"/>
      <c r="N44" s="6"/>
      <c r="O44" s="6"/>
      <c r="P44" s="6"/>
      <c r="Q44" s="6"/>
      <c r="R44" s="6"/>
      <c r="S44" s="6"/>
      <c r="T44" s="6"/>
      <c r="U44" s="6"/>
      <c r="V44" s="6"/>
    </row>
    <row r="45" spans="1:22" hidden="1" x14ac:dyDescent="0.25">
      <c r="H45" s="6"/>
      <c r="I45" s="6"/>
      <c r="J45" s="6"/>
      <c r="K45" s="6"/>
      <c r="L45" s="6"/>
      <c r="M45" s="6"/>
      <c r="N45" s="6"/>
      <c r="O45" s="6"/>
      <c r="P45" s="6"/>
      <c r="Q45" s="6"/>
      <c r="R45" s="6"/>
      <c r="S45" s="6"/>
      <c r="T45" s="6"/>
      <c r="U45" s="6"/>
      <c r="V45" s="6"/>
    </row>
    <row r="46" spans="1:22" hidden="1" x14ac:dyDescent="0.25">
      <c r="H46" s="6"/>
      <c r="I46" s="6"/>
      <c r="J46" s="6"/>
      <c r="K46" s="6"/>
      <c r="L46" s="6"/>
      <c r="M46" s="6"/>
      <c r="N46" s="6"/>
      <c r="O46" s="6"/>
      <c r="P46" s="6"/>
      <c r="Q46" s="6"/>
      <c r="R46" s="6"/>
      <c r="S46" s="6"/>
      <c r="T46" s="6"/>
      <c r="U46" s="6"/>
      <c r="V46" s="6"/>
    </row>
    <row r="47" spans="1:22" hidden="1" x14ac:dyDescent="0.25">
      <c r="H47" s="6"/>
      <c r="I47" s="6"/>
      <c r="J47" s="6"/>
      <c r="K47" s="6"/>
      <c r="L47" s="6"/>
      <c r="M47" s="6"/>
      <c r="N47" s="6"/>
      <c r="O47" s="6"/>
      <c r="P47" s="6"/>
      <c r="Q47" s="6"/>
      <c r="R47" s="6"/>
      <c r="S47" s="6"/>
      <c r="T47" s="6"/>
      <c r="U47" s="6"/>
      <c r="V47" s="6"/>
    </row>
    <row r="48" spans="1:22" ht="15.75" hidden="1" customHeight="1" x14ac:dyDescent="0.25">
      <c r="H48" s="6"/>
      <c r="I48" s="6"/>
      <c r="J48" s="6"/>
      <c r="K48" s="6"/>
      <c r="L48" s="6"/>
      <c r="M48" s="6"/>
      <c r="N48" s="6"/>
      <c r="O48" s="6"/>
      <c r="P48" s="6"/>
      <c r="Q48" s="6"/>
      <c r="R48" s="6"/>
      <c r="S48" s="6"/>
      <c r="T48" s="6"/>
      <c r="U48" s="6"/>
      <c r="V48" s="6"/>
    </row>
    <row r="49" spans="8:22" ht="15.75" hidden="1" customHeight="1" x14ac:dyDescent="0.25">
      <c r="H49" s="6"/>
      <c r="I49" s="6"/>
      <c r="J49" s="6"/>
      <c r="K49" s="6"/>
      <c r="L49" s="6"/>
      <c r="M49" s="6"/>
      <c r="N49" s="6"/>
      <c r="O49" s="6"/>
      <c r="P49" s="6"/>
      <c r="Q49" s="6"/>
      <c r="R49" s="6"/>
      <c r="S49" s="6"/>
      <c r="T49" s="6"/>
      <c r="U49" s="6"/>
      <c r="V49" s="6"/>
    </row>
    <row r="50" spans="8:22" ht="15.75" hidden="1" customHeight="1" x14ac:dyDescent="0.25">
      <c r="H50" s="6"/>
      <c r="I50" s="6"/>
      <c r="J50" s="6"/>
      <c r="K50" s="6"/>
      <c r="L50" s="6"/>
      <c r="M50" s="6"/>
      <c r="N50" s="6"/>
      <c r="O50" s="6"/>
      <c r="P50" s="6"/>
      <c r="Q50" s="6"/>
      <c r="R50" s="6"/>
      <c r="S50" s="6"/>
      <c r="T50" s="6"/>
      <c r="U50" s="6"/>
      <c r="V50" s="6"/>
    </row>
    <row r="51" spans="8:22" ht="15.75" hidden="1" customHeight="1" x14ac:dyDescent="0.25">
      <c r="H51" s="6"/>
      <c r="I51" s="6"/>
      <c r="J51" s="6"/>
      <c r="K51" s="6"/>
      <c r="L51" s="6"/>
      <c r="M51" s="6"/>
      <c r="N51" s="6"/>
      <c r="O51" s="6"/>
      <c r="P51" s="6"/>
      <c r="Q51" s="6"/>
      <c r="R51" s="6"/>
      <c r="S51" s="6"/>
      <c r="T51" s="6"/>
      <c r="U51" s="6"/>
      <c r="V51" s="6"/>
    </row>
    <row r="52" spans="8:22" ht="15.75" hidden="1" customHeight="1" x14ac:dyDescent="0.25">
      <c r="H52" s="6"/>
      <c r="I52" s="6"/>
      <c r="J52" s="6"/>
      <c r="K52" s="6"/>
      <c r="L52" s="6"/>
      <c r="M52" s="6"/>
      <c r="N52" s="6"/>
      <c r="O52" s="6"/>
      <c r="P52" s="6"/>
      <c r="Q52" s="6"/>
      <c r="R52" s="6"/>
      <c r="S52" s="6"/>
      <c r="T52" s="6"/>
      <c r="U52" s="6"/>
      <c r="V52" s="6"/>
    </row>
    <row r="53" spans="8:22" ht="15.75" hidden="1" customHeight="1" x14ac:dyDescent="0.25">
      <c r="H53" s="6"/>
      <c r="I53" s="6"/>
      <c r="J53" s="6"/>
      <c r="K53" s="6"/>
      <c r="L53" s="6"/>
      <c r="M53" s="6"/>
      <c r="N53" s="6"/>
      <c r="O53" s="6"/>
      <c r="P53" s="6"/>
      <c r="Q53" s="6"/>
      <c r="R53" s="6"/>
      <c r="S53" s="6"/>
      <c r="T53" s="6"/>
      <c r="U53" s="6"/>
      <c r="V53" s="6"/>
    </row>
    <row r="54" spans="8:22" ht="15.75" hidden="1" customHeight="1" x14ac:dyDescent="0.25">
      <c r="H54" s="6"/>
      <c r="I54" s="6"/>
      <c r="J54" s="6"/>
      <c r="K54" s="6"/>
      <c r="L54" s="6"/>
      <c r="M54" s="6"/>
      <c r="N54" s="6"/>
      <c r="O54" s="6"/>
      <c r="P54" s="6"/>
      <c r="Q54" s="6"/>
      <c r="R54" s="6"/>
      <c r="S54" s="6"/>
      <c r="T54" s="6"/>
      <c r="U54" s="6"/>
      <c r="V54" s="6"/>
    </row>
    <row r="55" spans="8:22" ht="15.75" hidden="1" customHeight="1" x14ac:dyDescent="0.25">
      <c r="H55" s="6"/>
      <c r="I55" s="6"/>
      <c r="J55" s="6"/>
      <c r="K55" s="6"/>
      <c r="L55" s="6"/>
      <c r="M55" s="6"/>
      <c r="N55" s="6"/>
      <c r="O55" s="6"/>
      <c r="P55" s="6"/>
      <c r="Q55" s="6"/>
      <c r="R55" s="6"/>
      <c r="S55" s="6"/>
      <c r="T55" s="6"/>
      <c r="U55" s="6"/>
      <c r="V55" s="6"/>
    </row>
    <row r="56" spans="8:22" ht="15.75" hidden="1" customHeight="1" x14ac:dyDescent="0.25">
      <c r="H56" s="6"/>
      <c r="I56" s="6"/>
      <c r="J56" s="6"/>
      <c r="K56" s="6"/>
      <c r="L56" s="6"/>
      <c r="M56" s="6"/>
      <c r="N56" s="6"/>
      <c r="O56" s="6"/>
      <c r="P56" s="6"/>
      <c r="Q56" s="6"/>
      <c r="R56" s="6"/>
      <c r="S56" s="6"/>
      <c r="T56" s="6"/>
      <c r="U56" s="6"/>
      <c r="V56" s="6"/>
    </row>
    <row r="57" spans="8:22" ht="15.75" hidden="1" customHeight="1" x14ac:dyDescent="0.25">
      <c r="H57" s="6"/>
      <c r="I57" s="6"/>
      <c r="J57" s="6"/>
      <c r="K57" s="6"/>
      <c r="L57" s="6"/>
      <c r="M57" s="6"/>
      <c r="N57" s="6"/>
      <c r="O57" s="6"/>
      <c r="P57" s="6"/>
      <c r="Q57" s="6"/>
      <c r="R57" s="6"/>
      <c r="S57" s="6"/>
      <c r="T57" s="6"/>
      <c r="U57" s="6"/>
      <c r="V57" s="6"/>
    </row>
    <row r="58" spans="8:22" ht="15.75" hidden="1" customHeight="1" x14ac:dyDescent="0.25">
      <c r="H58" s="6"/>
      <c r="I58" s="6"/>
      <c r="J58" s="6"/>
      <c r="K58" s="6"/>
      <c r="L58" s="6"/>
      <c r="M58" s="6"/>
      <c r="N58" s="6"/>
      <c r="O58" s="6"/>
      <c r="P58" s="6"/>
      <c r="Q58" s="6"/>
      <c r="R58" s="6"/>
      <c r="S58" s="6"/>
      <c r="T58" s="6"/>
      <c r="U58" s="6"/>
      <c r="V58" s="6"/>
    </row>
    <row r="59" spans="8:22" ht="15.75" hidden="1" customHeight="1" x14ac:dyDescent="0.25">
      <c r="H59" s="6"/>
      <c r="I59" s="6"/>
      <c r="J59" s="6"/>
      <c r="K59" s="6"/>
      <c r="L59" s="6"/>
      <c r="M59" s="6"/>
      <c r="N59" s="6"/>
      <c r="O59" s="6"/>
      <c r="P59" s="6"/>
      <c r="Q59" s="6"/>
      <c r="R59" s="6"/>
      <c r="S59" s="6"/>
      <c r="T59" s="6"/>
      <c r="U59" s="6"/>
      <c r="V59" s="6"/>
    </row>
    <row r="60" spans="8:22" ht="15.75" hidden="1" customHeight="1" x14ac:dyDescent="0.25">
      <c r="H60" s="6"/>
      <c r="I60" s="6"/>
      <c r="J60" s="6"/>
      <c r="K60" s="6"/>
      <c r="L60" s="6"/>
      <c r="M60" s="6"/>
      <c r="N60" s="6"/>
      <c r="O60" s="6"/>
      <c r="P60" s="6"/>
      <c r="Q60" s="6"/>
      <c r="R60" s="6"/>
      <c r="S60" s="6"/>
      <c r="T60" s="6"/>
      <c r="U60" s="6"/>
      <c r="V60" s="6"/>
    </row>
    <row r="61" spans="8:22" ht="15.75" hidden="1" customHeight="1" x14ac:dyDescent="0.25">
      <c r="H61" s="6"/>
      <c r="I61" s="6"/>
      <c r="J61" s="6"/>
      <c r="K61" s="6"/>
      <c r="L61" s="6"/>
      <c r="M61" s="6"/>
      <c r="N61" s="6"/>
      <c r="O61" s="6"/>
      <c r="P61" s="6"/>
      <c r="Q61" s="6"/>
      <c r="R61" s="6"/>
      <c r="S61" s="6"/>
      <c r="T61" s="6"/>
      <c r="U61" s="6"/>
      <c r="V61" s="6"/>
    </row>
    <row r="62" spans="8:22" ht="15.75" hidden="1" customHeight="1" x14ac:dyDescent="0.25">
      <c r="H62" s="6"/>
      <c r="I62" s="6"/>
      <c r="J62" s="6"/>
      <c r="K62" s="6"/>
      <c r="L62" s="6"/>
      <c r="M62" s="6"/>
      <c r="N62" s="6"/>
      <c r="O62" s="6"/>
      <c r="P62" s="6"/>
      <c r="Q62" s="6"/>
      <c r="R62" s="6"/>
      <c r="S62" s="6"/>
      <c r="T62" s="6"/>
      <c r="U62" s="6"/>
      <c r="V62" s="6"/>
    </row>
    <row r="63" spans="8:22" ht="15.75" hidden="1" customHeight="1" x14ac:dyDescent="0.25">
      <c r="H63" s="6"/>
      <c r="I63" s="6"/>
      <c r="J63" s="6"/>
      <c r="K63" s="6"/>
      <c r="L63" s="6"/>
      <c r="M63" s="6"/>
      <c r="N63" s="6"/>
      <c r="O63" s="6"/>
      <c r="P63" s="6"/>
      <c r="Q63" s="6"/>
      <c r="R63" s="6"/>
      <c r="S63" s="6"/>
      <c r="T63" s="6"/>
      <c r="U63" s="6"/>
      <c r="V63" s="6"/>
    </row>
    <row r="64" spans="8:22" ht="15.75" hidden="1" customHeight="1" x14ac:dyDescent="0.25">
      <c r="I64" s="6"/>
      <c r="J64" s="6"/>
      <c r="K64" s="6"/>
      <c r="L64" s="6"/>
      <c r="M64" s="6"/>
      <c r="N64" s="6"/>
      <c r="O64" s="6"/>
      <c r="P64" s="6"/>
      <c r="Q64" s="6"/>
      <c r="R64" s="6"/>
      <c r="S64" s="6"/>
      <c r="T64" s="6"/>
      <c r="U64" s="6"/>
      <c r="V64" s="6"/>
    </row>
    <row r="65" spans="9:22" ht="15.75" hidden="1" customHeight="1" x14ac:dyDescent="0.25">
      <c r="I65" s="6"/>
      <c r="J65" s="6"/>
      <c r="K65" s="6"/>
      <c r="L65" s="6"/>
      <c r="M65" s="6"/>
      <c r="N65" s="6"/>
      <c r="O65" s="6"/>
      <c r="P65" s="6"/>
      <c r="Q65" s="6"/>
      <c r="R65" s="6"/>
      <c r="S65" s="6"/>
      <c r="T65" s="6"/>
      <c r="U65" s="6"/>
      <c r="V65" s="6"/>
    </row>
    <row r="66" spans="9:22" ht="15.75" hidden="1" customHeight="1" x14ac:dyDescent="0.25">
      <c r="I66" s="6"/>
      <c r="J66" s="6"/>
      <c r="K66" s="6"/>
      <c r="L66" s="6"/>
      <c r="M66" s="6"/>
      <c r="N66" s="6"/>
      <c r="O66" s="6"/>
      <c r="P66" s="6"/>
      <c r="Q66" s="6"/>
      <c r="R66" s="6"/>
      <c r="S66" s="6"/>
      <c r="T66" s="6"/>
      <c r="U66" s="6"/>
      <c r="V66" s="6"/>
    </row>
    <row r="67" spans="9:22" ht="15.75" hidden="1" customHeight="1" x14ac:dyDescent="0.25">
      <c r="I67" s="6"/>
      <c r="J67" s="6"/>
      <c r="K67" s="6"/>
      <c r="L67" s="6"/>
      <c r="M67" s="6"/>
      <c r="N67" s="6"/>
      <c r="O67" s="6"/>
      <c r="P67" s="6"/>
      <c r="Q67" s="6"/>
      <c r="R67" s="6"/>
      <c r="S67" s="6"/>
      <c r="T67" s="6"/>
      <c r="U67" s="6"/>
      <c r="V67" s="6"/>
    </row>
    <row r="68" spans="9:22" ht="15.75" hidden="1" customHeight="1" x14ac:dyDescent="0.25">
      <c r="I68" s="6"/>
      <c r="J68" s="6"/>
      <c r="K68" s="6"/>
      <c r="L68" s="6"/>
      <c r="M68" s="6"/>
      <c r="N68" s="6"/>
      <c r="O68" s="6"/>
      <c r="P68" s="6"/>
      <c r="Q68" s="6"/>
      <c r="R68" s="6"/>
      <c r="S68" s="6"/>
      <c r="T68" s="6"/>
      <c r="U68" s="6"/>
      <c r="V68" s="6"/>
    </row>
    <row r="69" spans="9:22" ht="15.75" hidden="1" customHeight="1" x14ac:dyDescent="0.25">
      <c r="I69" s="6"/>
      <c r="J69" s="6"/>
      <c r="K69" s="6"/>
      <c r="L69" s="6"/>
      <c r="M69" s="6"/>
      <c r="N69" s="6"/>
      <c r="O69" s="6"/>
      <c r="P69" s="6"/>
      <c r="Q69" s="6"/>
      <c r="R69" s="6"/>
      <c r="S69" s="6"/>
      <c r="T69" s="6"/>
      <c r="U69" s="6"/>
      <c r="V69" s="6"/>
    </row>
    <row r="70" spans="9:22" ht="15.75" hidden="1" customHeight="1" x14ac:dyDescent="0.25">
      <c r="I70" s="6"/>
      <c r="J70" s="6"/>
      <c r="K70" s="6"/>
      <c r="L70" s="6"/>
      <c r="M70" s="6"/>
      <c r="N70" s="6"/>
      <c r="O70" s="6"/>
      <c r="P70" s="6"/>
      <c r="Q70" s="6"/>
      <c r="R70" s="6"/>
      <c r="S70" s="6"/>
      <c r="T70" s="6"/>
      <c r="U70" s="6"/>
      <c r="V70" s="6"/>
    </row>
    <row r="71" spans="9:22" ht="15.75" hidden="1" customHeight="1" x14ac:dyDescent="0.25">
      <c r="I71" s="6"/>
      <c r="J71" s="6"/>
      <c r="K71" s="6"/>
      <c r="L71" s="6"/>
      <c r="M71" s="6"/>
      <c r="N71" s="6"/>
      <c r="O71" s="6"/>
      <c r="P71" s="6"/>
      <c r="Q71" s="6"/>
      <c r="R71" s="6"/>
      <c r="S71" s="6"/>
      <c r="T71" s="6"/>
      <c r="U71" s="6"/>
      <c r="V71" s="6"/>
    </row>
    <row r="72" spans="9:22" ht="15.75" hidden="1" customHeight="1" x14ac:dyDescent="0.25">
      <c r="I72" s="6"/>
      <c r="J72" s="6"/>
      <c r="K72" s="6"/>
      <c r="L72" s="6"/>
      <c r="M72" s="6"/>
      <c r="N72" s="6"/>
      <c r="O72" s="6"/>
      <c r="P72" s="6"/>
      <c r="Q72" s="6"/>
      <c r="R72" s="6"/>
      <c r="S72" s="6"/>
      <c r="T72" s="6"/>
      <c r="U72" s="6"/>
      <c r="V72" s="6"/>
    </row>
    <row r="73" spans="9:22" ht="15.75" hidden="1" customHeight="1" x14ac:dyDescent="0.25">
      <c r="I73" s="6"/>
      <c r="J73" s="6"/>
      <c r="K73" s="6"/>
      <c r="L73" s="6"/>
      <c r="M73" s="6"/>
      <c r="N73" s="6"/>
      <c r="O73" s="6"/>
      <c r="P73" s="6"/>
      <c r="Q73" s="6"/>
      <c r="R73" s="6"/>
      <c r="S73" s="6"/>
      <c r="T73" s="6"/>
      <c r="U73" s="6"/>
      <c r="V73" s="6"/>
    </row>
    <row r="74" spans="9:22" ht="15.75" hidden="1" customHeight="1" x14ac:dyDescent="0.25">
      <c r="I74" s="6"/>
      <c r="J74" s="6"/>
      <c r="K74" s="6"/>
      <c r="L74" s="6"/>
      <c r="M74" s="6"/>
      <c r="N74" s="6"/>
      <c r="O74" s="6"/>
      <c r="P74" s="6"/>
      <c r="Q74" s="6"/>
      <c r="R74" s="6"/>
      <c r="S74" s="6"/>
      <c r="T74" s="6"/>
      <c r="U74" s="6"/>
      <c r="V74" s="6"/>
    </row>
    <row r="75" spans="9:22" ht="15.75" hidden="1" customHeight="1" x14ac:dyDescent="0.25">
      <c r="I75" s="6"/>
      <c r="J75" s="6"/>
      <c r="K75" s="6"/>
      <c r="L75" s="6"/>
      <c r="M75" s="6"/>
      <c r="N75" s="6"/>
      <c r="O75" s="6"/>
      <c r="P75" s="6"/>
      <c r="Q75" s="6"/>
      <c r="R75" s="6"/>
      <c r="S75" s="6"/>
      <c r="T75" s="6"/>
      <c r="U75" s="6"/>
      <c r="V75" s="6"/>
    </row>
    <row r="76" spans="9:22" ht="15.75" hidden="1" customHeight="1" x14ac:dyDescent="0.25">
      <c r="I76" s="6"/>
      <c r="J76" s="6"/>
      <c r="K76" s="6"/>
      <c r="L76" s="6"/>
      <c r="M76" s="6"/>
      <c r="N76" s="6"/>
      <c r="O76" s="6"/>
      <c r="P76" s="6"/>
      <c r="Q76" s="6"/>
      <c r="R76" s="6"/>
      <c r="S76" s="6"/>
      <c r="T76" s="6"/>
      <c r="U76" s="6"/>
      <c r="V76" s="6"/>
    </row>
    <row r="77" spans="9:22" ht="15.75" hidden="1" customHeight="1" x14ac:dyDescent="0.25">
      <c r="I77" s="6"/>
      <c r="J77" s="6"/>
      <c r="K77" s="6"/>
      <c r="L77" s="6"/>
      <c r="M77" s="6"/>
      <c r="N77" s="6"/>
      <c r="O77" s="6"/>
      <c r="P77" s="6"/>
      <c r="Q77" s="6"/>
      <c r="R77" s="6"/>
      <c r="S77" s="6"/>
      <c r="T77" s="6"/>
      <c r="U77" s="6"/>
      <c r="V77" s="6"/>
    </row>
    <row r="78" spans="9:22" ht="15.75" hidden="1" customHeight="1" x14ac:dyDescent="0.25">
      <c r="I78" s="6"/>
      <c r="J78" s="6"/>
      <c r="K78" s="6"/>
      <c r="L78" s="6"/>
      <c r="M78" s="6"/>
      <c r="N78" s="6"/>
      <c r="O78" s="6"/>
      <c r="P78" s="6"/>
      <c r="Q78" s="6"/>
      <c r="R78" s="6"/>
      <c r="S78" s="6"/>
      <c r="T78" s="6"/>
      <c r="U78" s="6"/>
      <c r="V78" s="6"/>
    </row>
    <row r="79" spans="9:22" ht="15.75" hidden="1" customHeight="1" x14ac:dyDescent="0.25">
      <c r="I79" s="6"/>
      <c r="J79" s="6"/>
      <c r="K79" s="6"/>
      <c r="L79" s="6"/>
      <c r="M79" s="6"/>
      <c r="N79" s="6"/>
      <c r="O79" s="6"/>
      <c r="P79" s="6"/>
      <c r="Q79" s="6"/>
      <c r="R79" s="6"/>
      <c r="S79" s="6"/>
      <c r="T79" s="6"/>
      <c r="U79" s="6"/>
      <c r="V79" s="6"/>
    </row>
    <row r="80" spans="9:22" ht="15.75" hidden="1" customHeight="1" x14ac:dyDescent="0.25">
      <c r="I80" s="6"/>
      <c r="J80" s="6"/>
      <c r="K80" s="6"/>
      <c r="L80" s="6"/>
      <c r="M80" s="6"/>
      <c r="N80" s="6"/>
      <c r="O80" s="6"/>
      <c r="P80" s="6"/>
      <c r="Q80" s="6"/>
      <c r="R80" s="6"/>
      <c r="S80" s="6"/>
      <c r="T80" s="6"/>
      <c r="U80" s="6"/>
      <c r="V80" s="6"/>
    </row>
    <row r="81" spans="9:22" ht="15.75" hidden="1" customHeight="1" x14ac:dyDescent="0.25">
      <c r="I81" s="6"/>
      <c r="J81" s="6"/>
      <c r="K81" s="6"/>
      <c r="L81" s="6"/>
      <c r="M81" s="6"/>
      <c r="N81" s="6"/>
      <c r="O81" s="6"/>
      <c r="P81" s="6"/>
      <c r="Q81" s="6"/>
      <c r="R81" s="6"/>
      <c r="S81" s="6"/>
      <c r="T81" s="6"/>
      <c r="U81" s="6"/>
      <c r="V81" s="6"/>
    </row>
    <row r="82" spans="9:22" ht="15.75" hidden="1" customHeight="1" x14ac:dyDescent="0.25">
      <c r="I82" s="6"/>
      <c r="J82" s="6"/>
      <c r="K82" s="6"/>
      <c r="L82" s="6"/>
      <c r="M82" s="6"/>
      <c r="N82" s="6"/>
      <c r="O82" s="6"/>
      <c r="P82" s="6"/>
      <c r="Q82" s="6"/>
      <c r="R82" s="6"/>
      <c r="S82" s="6"/>
      <c r="T82" s="6"/>
      <c r="U82" s="6"/>
      <c r="V82" s="6"/>
    </row>
    <row r="83" spans="9:22" ht="15.75" hidden="1" customHeight="1" x14ac:dyDescent="0.25">
      <c r="I83" s="6"/>
      <c r="J83" s="6"/>
      <c r="K83" s="6"/>
      <c r="L83" s="6"/>
      <c r="M83" s="6"/>
      <c r="N83" s="6"/>
      <c r="O83" s="6"/>
      <c r="P83" s="6"/>
      <c r="Q83" s="6"/>
      <c r="R83" s="6"/>
      <c r="S83" s="6"/>
      <c r="T83" s="6"/>
      <c r="U83" s="6"/>
      <c r="V83" s="6"/>
    </row>
    <row r="84" spans="9:22" ht="15.75" hidden="1" customHeight="1" x14ac:dyDescent="0.25">
      <c r="I84" s="6"/>
      <c r="J84" s="6"/>
      <c r="K84" s="6"/>
      <c r="L84" s="6"/>
      <c r="M84" s="6"/>
      <c r="N84" s="6"/>
      <c r="O84" s="6"/>
      <c r="P84" s="6"/>
      <c r="Q84" s="6"/>
      <c r="R84" s="6"/>
      <c r="S84" s="6"/>
      <c r="T84" s="6"/>
      <c r="U84" s="6"/>
      <c r="V84" s="6"/>
    </row>
    <row r="85" spans="9:22" ht="15.75" hidden="1" customHeight="1" x14ac:dyDescent="0.25">
      <c r="I85" s="6"/>
      <c r="J85" s="6"/>
      <c r="K85" s="6"/>
      <c r="L85" s="6"/>
      <c r="M85" s="6"/>
      <c r="N85" s="6"/>
      <c r="O85" s="6"/>
      <c r="P85" s="6"/>
      <c r="Q85" s="6"/>
      <c r="R85" s="6"/>
      <c r="S85" s="6"/>
      <c r="T85" s="6"/>
      <c r="U85" s="6"/>
      <c r="V85" s="6"/>
    </row>
    <row r="86" spans="9:22" ht="15.75" hidden="1" customHeight="1" x14ac:dyDescent="0.25">
      <c r="I86" s="6"/>
      <c r="J86" s="6"/>
      <c r="K86" s="6"/>
      <c r="L86" s="6"/>
      <c r="M86" s="6"/>
      <c r="N86" s="6"/>
      <c r="O86" s="6"/>
      <c r="P86" s="6"/>
      <c r="Q86" s="6"/>
      <c r="R86" s="6"/>
      <c r="S86" s="6"/>
      <c r="T86" s="6"/>
      <c r="U86" s="6"/>
      <c r="V86" s="6"/>
    </row>
    <row r="87" spans="9:22" ht="15.75" hidden="1" customHeight="1" x14ac:dyDescent="0.25">
      <c r="I87" s="6"/>
      <c r="J87" s="6"/>
      <c r="K87" s="6"/>
      <c r="L87" s="6"/>
      <c r="M87" s="6"/>
      <c r="N87" s="6"/>
      <c r="O87" s="6"/>
      <c r="P87" s="6"/>
      <c r="Q87" s="6"/>
      <c r="R87" s="6"/>
      <c r="S87" s="6"/>
      <c r="T87" s="6"/>
      <c r="U87" s="6"/>
      <c r="V87" s="6"/>
    </row>
    <row r="88" spans="9:22" ht="15.75" hidden="1" customHeight="1" x14ac:dyDescent="0.25">
      <c r="I88" s="6"/>
      <c r="J88" s="6"/>
      <c r="K88" s="6"/>
      <c r="L88" s="6"/>
      <c r="M88" s="6"/>
      <c r="N88" s="6"/>
      <c r="O88" s="6"/>
      <c r="P88" s="6"/>
      <c r="Q88" s="6"/>
      <c r="R88" s="6"/>
      <c r="S88" s="6"/>
      <c r="T88" s="6"/>
      <c r="U88" s="6"/>
      <c r="V88" s="6"/>
    </row>
    <row r="89" spans="9:22" ht="15.75" hidden="1" customHeight="1" x14ac:dyDescent="0.25">
      <c r="I89" s="6"/>
      <c r="J89" s="6"/>
      <c r="K89" s="6"/>
      <c r="L89" s="6"/>
      <c r="M89" s="6"/>
      <c r="N89" s="6"/>
      <c r="O89" s="6"/>
      <c r="P89" s="6"/>
      <c r="Q89" s="6"/>
      <c r="R89" s="6"/>
      <c r="S89" s="6"/>
      <c r="T89" s="6"/>
      <c r="U89" s="6"/>
      <c r="V89" s="6"/>
    </row>
    <row r="90" spans="9:22" ht="15.75" hidden="1" customHeight="1" x14ac:dyDescent="0.25">
      <c r="I90" s="6"/>
      <c r="J90" s="6"/>
      <c r="K90" s="6"/>
      <c r="L90" s="6"/>
      <c r="M90" s="6"/>
      <c r="N90" s="6"/>
      <c r="O90" s="6"/>
      <c r="P90" s="6"/>
      <c r="Q90" s="6"/>
      <c r="R90" s="6"/>
      <c r="S90" s="6"/>
      <c r="T90" s="6"/>
      <c r="U90" s="6"/>
      <c r="V90" s="6"/>
    </row>
    <row r="91" spans="9:22" ht="15.75" hidden="1" customHeight="1" x14ac:dyDescent="0.25">
      <c r="I91" s="6"/>
      <c r="J91" s="6"/>
      <c r="K91" s="6"/>
      <c r="L91" s="6"/>
      <c r="M91" s="6"/>
      <c r="N91" s="6"/>
      <c r="O91" s="6"/>
      <c r="P91" s="6"/>
      <c r="Q91" s="6"/>
      <c r="R91" s="6"/>
      <c r="S91" s="6"/>
      <c r="T91" s="6"/>
      <c r="U91" s="6"/>
      <c r="V91" s="6"/>
    </row>
    <row r="92" spans="9:22" ht="15.75" hidden="1" customHeight="1" x14ac:dyDescent="0.25">
      <c r="I92" s="6"/>
      <c r="J92" s="6"/>
      <c r="K92" s="6"/>
      <c r="L92" s="6"/>
      <c r="M92" s="6"/>
      <c r="N92" s="6"/>
      <c r="O92" s="6"/>
      <c r="P92" s="6"/>
      <c r="Q92" s="6"/>
      <c r="R92" s="6"/>
      <c r="S92" s="6"/>
      <c r="T92" s="6"/>
      <c r="U92" s="6"/>
      <c r="V92" s="6"/>
    </row>
    <row r="93" spans="9:22" ht="15.75" hidden="1" customHeight="1" x14ac:dyDescent="0.25">
      <c r="I93" s="6"/>
      <c r="J93" s="6"/>
      <c r="K93" s="6"/>
      <c r="L93" s="6"/>
      <c r="M93" s="6"/>
      <c r="N93" s="6"/>
      <c r="O93" s="6"/>
      <c r="P93" s="6"/>
      <c r="Q93" s="6"/>
      <c r="R93" s="6"/>
      <c r="S93" s="6"/>
      <c r="T93" s="6"/>
      <c r="U93" s="6"/>
      <c r="V93" s="6"/>
    </row>
    <row r="94" spans="9:22" ht="15.75" hidden="1" customHeight="1" x14ac:dyDescent="0.25">
      <c r="I94" s="6"/>
      <c r="J94" s="6"/>
      <c r="K94" s="6"/>
      <c r="L94" s="6"/>
      <c r="M94" s="6"/>
      <c r="N94" s="6"/>
      <c r="O94" s="6"/>
      <c r="P94" s="6"/>
      <c r="Q94" s="6"/>
      <c r="R94" s="6"/>
      <c r="S94" s="6"/>
      <c r="T94" s="6"/>
      <c r="U94" s="6"/>
      <c r="V94" s="6"/>
    </row>
    <row r="95" spans="9:22" ht="15.75" hidden="1" customHeight="1" x14ac:dyDescent="0.25">
      <c r="I95" s="6"/>
      <c r="J95" s="6"/>
      <c r="K95" s="6"/>
      <c r="L95" s="6"/>
      <c r="M95" s="6"/>
      <c r="N95" s="6"/>
      <c r="O95" s="6"/>
      <c r="P95" s="6"/>
      <c r="Q95" s="6"/>
      <c r="R95" s="6"/>
      <c r="S95" s="6"/>
      <c r="T95" s="6"/>
      <c r="U95" s="6"/>
      <c r="V95" s="6"/>
    </row>
    <row r="96" spans="9:22" ht="15.75" hidden="1" customHeight="1" x14ac:dyDescent="0.25">
      <c r="I96" s="6"/>
      <c r="J96" s="6"/>
      <c r="K96" s="6"/>
      <c r="L96" s="6"/>
      <c r="M96" s="6"/>
      <c r="N96" s="6"/>
      <c r="O96" s="6"/>
      <c r="P96" s="6"/>
      <c r="Q96" s="6"/>
      <c r="R96" s="6"/>
      <c r="S96" s="6"/>
      <c r="T96" s="6"/>
      <c r="U96" s="6"/>
      <c r="V96" s="6"/>
    </row>
    <row r="97" spans="9:22" ht="15.75" hidden="1" customHeight="1" x14ac:dyDescent="0.25">
      <c r="I97" s="6"/>
      <c r="J97" s="6"/>
      <c r="K97" s="6"/>
      <c r="L97" s="6"/>
      <c r="M97" s="6"/>
      <c r="N97" s="6"/>
      <c r="O97" s="6"/>
      <c r="P97" s="6"/>
      <c r="Q97" s="6"/>
      <c r="R97" s="6"/>
      <c r="S97" s="6"/>
      <c r="T97" s="6"/>
      <c r="U97" s="6"/>
      <c r="V97" s="6"/>
    </row>
    <row r="98" spans="9:22" ht="15.75" hidden="1" customHeight="1" x14ac:dyDescent="0.25">
      <c r="I98" s="6"/>
      <c r="J98" s="6"/>
      <c r="K98" s="6"/>
      <c r="L98" s="6"/>
      <c r="M98" s="6"/>
      <c r="N98" s="6"/>
      <c r="O98" s="6"/>
      <c r="P98" s="6"/>
      <c r="Q98" s="6"/>
      <c r="R98" s="6"/>
      <c r="S98" s="6"/>
      <c r="T98" s="6"/>
      <c r="U98" s="6"/>
      <c r="V98" s="6"/>
    </row>
    <row r="99" spans="9:22" ht="15.75" hidden="1" customHeight="1" x14ac:dyDescent="0.25">
      <c r="I99" s="6"/>
      <c r="J99" s="6"/>
      <c r="K99" s="6"/>
      <c r="L99" s="6"/>
      <c r="M99" s="6"/>
      <c r="N99" s="6"/>
      <c r="O99" s="6"/>
      <c r="P99" s="6"/>
      <c r="Q99" s="6"/>
      <c r="R99" s="6"/>
      <c r="S99" s="6"/>
      <c r="T99" s="6"/>
      <c r="U99" s="6"/>
      <c r="V99" s="6"/>
    </row>
    <row r="100" spans="9:22" ht="15.75" hidden="1" customHeight="1" x14ac:dyDescent="0.25">
      <c r="I100" s="6"/>
      <c r="J100" s="6"/>
      <c r="K100" s="6"/>
      <c r="L100" s="6"/>
      <c r="M100" s="6"/>
      <c r="N100" s="6"/>
      <c r="O100" s="6"/>
      <c r="P100" s="6"/>
      <c r="Q100" s="6"/>
      <c r="R100" s="6"/>
      <c r="S100" s="6"/>
      <c r="T100" s="6"/>
      <c r="U100" s="6"/>
      <c r="V100" s="6"/>
    </row>
    <row r="101" spans="9:22" ht="15.75" hidden="1" customHeight="1" x14ac:dyDescent="0.25">
      <c r="I101" s="6"/>
      <c r="J101" s="6"/>
      <c r="K101" s="6"/>
      <c r="L101" s="6"/>
      <c r="M101" s="6"/>
      <c r="N101" s="6"/>
      <c r="O101" s="6"/>
      <c r="P101" s="6"/>
      <c r="Q101" s="6"/>
      <c r="R101" s="6"/>
      <c r="S101" s="6"/>
      <c r="T101" s="6"/>
      <c r="U101" s="6"/>
      <c r="V101" s="6"/>
    </row>
    <row r="102" spans="9:22" ht="15.75" hidden="1" customHeight="1" x14ac:dyDescent="0.25">
      <c r="I102" s="6"/>
      <c r="J102" s="6"/>
      <c r="K102" s="6"/>
      <c r="L102" s="6"/>
      <c r="M102" s="6"/>
      <c r="N102" s="6"/>
      <c r="O102" s="6"/>
      <c r="P102" s="6"/>
      <c r="Q102" s="6"/>
      <c r="R102" s="6"/>
      <c r="S102" s="6"/>
      <c r="T102" s="6"/>
      <c r="U102" s="6"/>
      <c r="V102" s="6"/>
    </row>
    <row r="103" spans="9:22" ht="15.75" hidden="1" customHeight="1" x14ac:dyDescent="0.25">
      <c r="I103" s="6"/>
      <c r="J103" s="6"/>
      <c r="K103" s="6"/>
      <c r="L103" s="6"/>
      <c r="M103" s="6"/>
      <c r="N103" s="6"/>
      <c r="O103" s="6"/>
      <c r="P103" s="6"/>
      <c r="Q103" s="6"/>
      <c r="R103" s="6"/>
      <c r="S103" s="6"/>
      <c r="T103" s="6"/>
      <c r="U103" s="6"/>
      <c r="V103" s="6"/>
    </row>
    <row r="104" spans="9:22" ht="15.75" hidden="1" customHeight="1" x14ac:dyDescent="0.25">
      <c r="I104" s="6"/>
      <c r="J104" s="6"/>
      <c r="K104" s="6"/>
      <c r="L104" s="6"/>
      <c r="M104" s="6"/>
      <c r="N104" s="6"/>
      <c r="O104" s="6"/>
      <c r="P104" s="6"/>
      <c r="Q104" s="6"/>
      <c r="R104" s="6"/>
      <c r="S104" s="6"/>
      <c r="T104" s="6"/>
      <c r="U104" s="6"/>
      <c r="V104" s="6"/>
    </row>
    <row r="105" spans="9:22" ht="15.75" hidden="1" customHeight="1" x14ac:dyDescent="0.25">
      <c r="I105" s="6"/>
      <c r="J105" s="6"/>
      <c r="K105" s="6"/>
      <c r="L105" s="6"/>
      <c r="M105" s="6"/>
      <c r="N105" s="6"/>
      <c r="O105" s="6"/>
      <c r="P105" s="6"/>
      <c r="Q105" s="6"/>
      <c r="R105" s="6"/>
      <c r="S105" s="6"/>
      <c r="T105" s="6"/>
      <c r="U105" s="6"/>
      <c r="V105" s="6"/>
    </row>
    <row r="106" spans="9:22" ht="15.75" hidden="1" customHeight="1" x14ac:dyDescent="0.25">
      <c r="I106" s="6"/>
      <c r="J106" s="6"/>
      <c r="K106" s="6"/>
      <c r="L106" s="6"/>
      <c r="M106" s="6"/>
      <c r="N106" s="6"/>
      <c r="O106" s="6"/>
      <c r="P106" s="6"/>
      <c r="Q106" s="6"/>
      <c r="R106" s="6"/>
      <c r="S106" s="6"/>
      <c r="T106" s="6"/>
      <c r="U106" s="6"/>
      <c r="V106" s="6"/>
    </row>
    <row r="107" spans="9:22" ht="15.75" hidden="1" customHeight="1" x14ac:dyDescent="0.25">
      <c r="I107" s="6"/>
      <c r="J107" s="6"/>
      <c r="K107" s="6"/>
      <c r="L107" s="6"/>
      <c r="M107" s="6"/>
      <c r="N107" s="6"/>
      <c r="O107" s="6"/>
      <c r="P107" s="6"/>
      <c r="Q107" s="6"/>
      <c r="R107" s="6"/>
      <c r="S107" s="6"/>
      <c r="T107" s="6"/>
      <c r="U107" s="6"/>
      <c r="V107" s="6"/>
    </row>
    <row r="108" spans="9:22" ht="15.75" hidden="1" customHeight="1" x14ac:dyDescent="0.25">
      <c r="I108" s="6"/>
      <c r="J108" s="6"/>
      <c r="K108" s="6"/>
      <c r="L108" s="6"/>
      <c r="M108" s="6"/>
      <c r="N108" s="6"/>
      <c r="O108" s="6"/>
      <c r="P108" s="6"/>
      <c r="Q108" s="6"/>
      <c r="R108" s="6"/>
      <c r="S108" s="6"/>
      <c r="T108" s="6"/>
      <c r="U108" s="6"/>
      <c r="V108" s="6"/>
    </row>
    <row r="109" spans="9:22" ht="15.75" hidden="1" customHeight="1" x14ac:dyDescent="0.25">
      <c r="I109" s="6"/>
      <c r="J109" s="6"/>
      <c r="K109" s="6"/>
      <c r="L109" s="6"/>
      <c r="M109" s="6"/>
      <c r="N109" s="6"/>
      <c r="O109" s="6"/>
      <c r="P109" s="6"/>
      <c r="Q109" s="6"/>
      <c r="R109" s="6"/>
      <c r="S109" s="6"/>
      <c r="T109" s="6"/>
      <c r="U109" s="6"/>
      <c r="V109" s="6"/>
    </row>
    <row r="110" spans="9:22" ht="15.75" hidden="1" customHeight="1" x14ac:dyDescent="0.25">
      <c r="I110" s="6"/>
      <c r="J110" s="6"/>
      <c r="K110" s="6"/>
      <c r="L110" s="6"/>
      <c r="M110" s="6"/>
      <c r="N110" s="6"/>
      <c r="O110" s="6"/>
      <c r="P110" s="6"/>
      <c r="Q110" s="6"/>
      <c r="R110" s="6"/>
      <c r="S110" s="6"/>
      <c r="T110" s="6"/>
      <c r="U110" s="6"/>
      <c r="V110" s="6"/>
    </row>
    <row r="111" spans="9:22" ht="15.75" hidden="1" customHeight="1" x14ac:dyDescent="0.25">
      <c r="I111" s="6"/>
      <c r="J111" s="6"/>
      <c r="K111" s="6"/>
      <c r="L111" s="6"/>
      <c r="M111" s="6"/>
      <c r="N111" s="6"/>
      <c r="O111" s="6"/>
      <c r="P111" s="6"/>
      <c r="Q111" s="6"/>
      <c r="R111" s="6"/>
      <c r="S111" s="6"/>
      <c r="T111" s="6"/>
      <c r="U111" s="6"/>
      <c r="V111" s="6"/>
    </row>
    <row r="112" spans="9:22" ht="15.75" hidden="1" customHeight="1" x14ac:dyDescent="0.25">
      <c r="I112" s="6"/>
      <c r="J112" s="6"/>
      <c r="K112" s="6"/>
      <c r="L112" s="6"/>
      <c r="M112" s="6"/>
      <c r="N112" s="6"/>
      <c r="O112" s="6"/>
      <c r="P112" s="6"/>
      <c r="Q112" s="6"/>
      <c r="R112" s="6"/>
      <c r="S112" s="6"/>
      <c r="T112" s="6"/>
      <c r="U112" s="6"/>
      <c r="V112" s="6"/>
    </row>
    <row r="113" spans="9:22" ht="15.75" hidden="1" customHeight="1" x14ac:dyDescent="0.25">
      <c r="I113" s="6"/>
      <c r="J113" s="6"/>
      <c r="K113" s="6"/>
      <c r="L113" s="6"/>
      <c r="M113" s="6"/>
      <c r="N113" s="6"/>
      <c r="O113" s="6"/>
      <c r="P113" s="6"/>
      <c r="Q113" s="6"/>
      <c r="R113" s="6"/>
      <c r="S113" s="6"/>
      <c r="T113" s="6"/>
      <c r="U113" s="6"/>
      <c r="V113" s="6"/>
    </row>
    <row r="114" spans="9:22" ht="15.75" hidden="1" customHeight="1" x14ac:dyDescent="0.25">
      <c r="I114" s="6"/>
      <c r="J114" s="6"/>
      <c r="K114" s="6"/>
      <c r="L114" s="6"/>
      <c r="M114" s="6"/>
      <c r="N114" s="6"/>
      <c r="O114" s="6"/>
      <c r="P114" s="6"/>
      <c r="Q114" s="6"/>
      <c r="R114" s="6"/>
      <c r="S114" s="6"/>
      <c r="T114" s="6"/>
      <c r="U114" s="6"/>
      <c r="V114" s="6"/>
    </row>
    <row r="115" spans="9:22" ht="15.75" hidden="1" customHeight="1" x14ac:dyDescent="0.25">
      <c r="I115" s="6"/>
      <c r="J115" s="6"/>
      <c r="K115" s="6"/>
      <c r="L115" s="6"/>
      <c r="M115" s="6"/>
      <c r="N115" s="6"/>
      <c r="O115" s="6"/>
      <c r="P115" s="6"/>
      <c r="Q115" s="6"/>
      <c r="R115" s="6"/>
      <c r="S115" s="6"/>
      <c r="T115" s="6"/>
      <c r="U115" s="6"/>
      <c r="V115" s="6"/>
    </row>
    <row r="116" spans="9:22" ht="15.75" hidden="1" customHeight="1" x14ac:dyDescent="0.25">
      <c r="I116" s="6"/>
      <c r="J116" s="6"/>
      <c r="K116" s="6"/>
      <c r="L116" s="6"/>
      <c r="M116" s="6"/>
      <c r="N116" s="6"/>
      <c r="O116" s="6"/>
      <c r="P116" s="6"/>
      <c r="Q116" s="6"/>
      <c r="R116" s="6"/>
      <c r="S116" s="6"/>
      <c r="T116" s="6"/>
      <c r="U116" s="6"/>
      <c r="V116" s="6"/>
    </row>
    <row r="117" spans="9:22" ht="15.75" hidden="1" customHeight="1" x14ac:dyDescent="0.25">
      <c r="I117" s="6"/>
      <c r="J117" s="6"/>
      <c r="K117" s="6"/>
      <c r="L117" s="6"/>
      <c r="M117" s="6"/>
      <c r="N117" s="6"/>
      <c r="O117" s="6"/>
      <c r="P117" s="6"/>
      <c r="Q117" s="6"/>
      <c r="R117" s="6"/>
      <c r="S117" s="6"/>
      <c r="T117" s="6"/>
      <c r="U117" s="6"/>
      <c r="V117" s="6"/>
    </row>
    <row r="118" spans="9:22" ht="15.75" hidden="1" customHeight="1" x14ac:dyDescent="0.25">
      <c r="I118" s="6"/>
      <c r="J118" s="6"/>
      <c r="K118" s="6"/>
      <c r="L118" s="6"/>
      <c r="M118" s="6"/>
      <c r="N118" s="6"/>
      <c r="O118" s="6"/>
      <c r="P118" s="6"/>
      <c r="Q118" s="6"/>
      <c r="R118" s="6"/>
      <c r="S118" s="6"/>
      <c r="T118" s="6"/>
      <c r="U118" s="6"/>
      <c r="V118" s="6"/>
    </row>
    <row r="119" spans="9:22" ht="15.75" hidden="1" customHeight="1" x14ac:dyDescent="0.25">
      <c r="I119" s="6"/>
      <c r="J119" s="6"/>
      <c r="K119" s="6"/>
      <c r="L119" s="6"/>
      <c r="M119" s="6"/>
      <c r="N119" s="6"/>
      <c r="O119" s="6"/>
      <c r="P119" s="6"/>
      <c r="Q119" s="6"/>
      <c r="R119" s="6"/>
      <c r="S119" s="6"/>
      <c r="T119" s="6"/>
      <c r="U119" s="6"/>
      <c r="V119" s="6"/>
    </row>
    <row r="120" spans="9:22" ht="15.75" hidden="1" customHeight="1" x14ac:dyDescent="0.25">
      <c r="I120" s="6"/>
      <c r="J120" s="6"/>
      <c r="K120" s="6"/>
      <c r="L120" s="6"/>
      <c r="M120" s="6"/>
      <c r="N120" s="6"/>
      <c r="O120" s="6"/>
      <c r="P120" s="6"/>
      <c r="Q120" s="6"/>
      <c r="R120" s="6"/>
      <c r="S120" s="6"/>
      <c r="T120" s="6"/>
      <c r="U120" s="6"/>
      <c r="V120" s="6"/>
    </row>
    <row r="121" spans="9:22" ht="15.75" hidden="1" customHeight="1" x14ac:dyDescent="0.25">
      <c r="I121" s="6"/>
      <c r="J121" s="6"/>
      <c r="K121" s="6"/>
      <c r="L121" s="6"/>
      <c r="M121" s="6"/>
      <c r="N121" s="6"/>
      <c r="O121" s="6"/>
      <c r="P121" s="6"/>
      <c r="Q121" s="6"/>
      <c r="R121" s="6"/>
      <c r="S121" s="6"/>
      <c r="T121" s="6"/>
      <c r="U121" s="6"/>
      <c r="V121" s="6"/>
    </row>
    <row r="122" spans="9:22" ht="15.75" hidden="1" customHeight="1" x14ac:dyDescent="0.25">
      <c r="I122" s="6"/>
      <c r="J122" s="6"/>
      <c r="K122" s="6"/>
      <c r="L122" s="6"/>
      <c r="M122" s="6"/>
      <c r="N122" s="6"/>
      <c r="O122" s="6"/>
      <c r="P122" s="6"/>
      <c r="Q122" s="6"/>
      <c r="R122" s="6"/>
      <c r="S122" s="6"/>
      <c r="T122" s="6"/>
      <c r="U122" s="6"/>
      <c r="V122" s="6"/>
    </row>
    <row r="123" spans="9:22" ht="15.75" hidden="1" customHeight="1" x14ac:dyDescent="0.25">
      <c r="I123" s="6"/>
      <c r="J123" s="6"/>
      <c r="K123" s="6"/>
      <c r="L123" s="6"/>
      <c r="M123" s="6"/>
      <c r="N123" s="6"/>
      <c r="O123" s="6"/>
      <c r="P123" s="6"/>
      <c r="Q123" s="6"/>
      <c r="R123" s="6"/>
      <c r="S123" s="6"/>
      <c r="T123" s="6"/>
      <c r="U123" s="6"/>
      <c r="V123" s="6"/>
    </row>
    <row r="124" spans="9:22" ht="15.75" hidden="1" customHeight="1" x14ac:dyDescent="0.25">
      <c r="I124" s="6"/>
      <c r="J124" s="6"/>
      <c r="K124" s="6"/>
      <c r="L124" s="6"/>
      <c r="M124" s="6"/>
      <c r="N124" s="6"/>
      <c r="O124" s="6"/>
      <c r="P124" s="6"/>
      <c r="Q124" s="6"/>
      <c r="R124" s="6"/>
      <c r="S124" s="6"/>
      <c r="T124" s="6"/>
      <c r="U124" s="6"/>
      <c r="V124" s="6"/>
    </row>
    <row r="125" spans="9:22" ht="15.75" hidden="1" customHeight="1" x14ac:dyDescent="0.25">
      <c r="I125" s="6"/>
      <c r="J125" s="6"/>
      <c r="K125" s="6"/>
      <c r="L125" s="6"/>
      <c r="M125" s="6"/>
      <c r="N125" s="6"/>
      <c r="O125" s="6"/>
      <c r="P125" s="6"/>
      <c r="Q125" s="6"/>
      <c r="R125" s="6"/>
      <c r="S125" s="6"/>
      <c r="T125" s="6"/>
      <c r="U125" s="6"/>
      <c r="V125" s="6"/>
    </row>
    <row r="126" spans="9:22" ht="15.75" hidden="1" customHeight="1" x14ac:dyDescent="0.25">
      <c r="I126" s="6"/>
      <c r="J126" s="6"/>
      <c r="K126" s="6"/>
      <c r="L126" s="6"/>
      <c r="M126" s="6"/>
      <c r="N126" s="6"/>
      <c r="O126" s="6"/>
      <c r="P126" s="6"/>
      <c r="Q126" s="6"/>
      <c r="R126" s="6"/>
      <c r="S126" s="6"/>
      <c r="T126" s="6"/>
      <c r="U126" s="6"/>
      <c r="V126" s="6"/>
    </row>
    <row r="127" spans="9:22" ht="15.75" hidden="1" customHeight="1" x14ac:dyDescent="0.25">
      <c r="I127" s="6"/>
      <c r="J127" s="6"/>
      <c r="K127" s="6"/>
      <c r="L127" s="6"/>
      <c r="M127" s="6"/>
      <c r="N127" s="6"/>
      <c r="O127" s="6"/>
      <c r="P127" s="6"/>
      <c r="Q127" s="6"/>
      <c r="R127" s="6"/>
      <c r="S127" s="6"/>
      <c r="T127" s="6"/>
      <c r="U127" s="6"/>
      <c r="V127" s="6"/>
    </row>
    <row r="128" spans="9:22" ht="15.75" hidden="1" customHeight="1" x14ac:dyDescent="0.25">
      <c r="I128" s="6"/>
      <c r="J128" s="6"/>
      <c r="K128" s="6"/>
      <c r="L128" s="6"/>
      <c r="M128" s="6"/>
      <c r="N128" s="6"/>
      <c r="O128" s="6"/>
      <c r="P128" s="6"/>
      <c r="Q128" s="6"/>
      <c r="R128" s="6"/>
      <c r="S128" s="6"/>
      <c r="T128" s="6"/>
      <c r="U128" s="6"/>
      <c r="V128" s="6"/>
    </row>
    <row r="129" spans="9:22" ht="15.75" hidden="1" customHeight="1" x14ac:dyDescent="0.25">
      <c r="I129" s="6"/>
      <c r="J129" s="6"/>
      <c r="K129" s="6"/>
      <c r="L129" s="6"/>
      <c r="M129" s="6"/>
      <c r="N129" s="6"/>
      <c r="O129" s="6"/>
      <c r="P129" s="6"/>
      <c r="Q129" s="6"/>
      <c r="R129" s="6"/>
      <c r="S129" s="6"/>
      <c r="T129" s="6"/>
      <c r="U129" s="6"/>
      <c r="V129" s="6"/>
    </row>
    <row r="130" spans="9:22" ht="15.75" hidden="1" customHeight="1" x14ac:dyDescent="0.25">
      <c r="I130" s="6"/>
      <c r="J130" s="6"/>
      <c r="K130" s="6"/>
      <c r="L130" s="6"/>
      <c r="M130" s="6"/>
      <c r="N130" s="6"/>
      <c r="O130" s="6"/>
      <c r="P130" s="6"/>
      <c r="Q130" s="6"/>
      <c r="R130" s="6"/>
      <c r="S130" s="6"/>
      <c r="T130" s="6"/>
      <c r="U130" s="6"/>
      <c r="V130" s="6"/>
    </row>
    <row r="131" spans="9:22" ht="15.75" hidden="1" customHeight="1" x14ac:dyDescent="0.25">
      <c r="I131" s="6"/>
      <c r="J131" s="6"/>
      <c r="K131" s="6"/>
      <c r="L131" s="6"/>
      <c r="M131" s="6"/>
      <c r="N131" s="6"/>
      <c r="O131" s="6"/>
      <c r="P131" s="6"/>
      <c r="Q131" s="6"/>
      <c r="R131" s="6"/>
      <c r="S131" s="6"/>
      <c r="T131" s="6"/>
      <c r="U131" s="6"/>
      <c r="V131" s="6"/>
    </row>
    <row r="132" spans="9:22" ht="15.75" hidden="1" customHeight="1" x14ac:dyDescent="0.25">
      <c r="I132" s="6"/>
      <c r="J132" s="6"/>
      <c r="K132" s="6"/>
      <c r="L132" s="6"/>
      <c r="M132" s="6"/>
      <c r="N132" s="6"/>
      <c r="O132" s="6"/>
      <c r="P132" s="6"/>
      <c r="Q132" s="6"/>
      <c r="R132" s="6"/>
      <c r="S132" s="6"/>
      <c r="T132" s="6"/>
      <c r="U132" s="6"/>
      <c r="V132" s="6"/>
    </row>
    <row r="133" spans="9:22" ht="15.75" hidden="1" customHeight="1" x14ac:dyDescent="0.25">
      <c r="I133" s="6"/>
      <c r="J133" s="6"/>
      <c r="K133" s="6"/>
      <c r="L133" s="6"/>
      <c r="M133" s="6"/>
      <c r="N133" s="6"/>
      <c r="O133" s="6"/>
      <c r="P133" s="6"/>
      <c r="Q133" s="6"/>
      <c r="R133" s="6"/>
      <c r="S133" s="6"/>
      <c r="T133" s="6"/>
      <c r="U133" s="6"/>
      <c r="V133" s="6"/>
    </row>
    <row r="134" spans="9:22" ht="15.75" hidden="1" customHeight="1" x14ac:dyDescent="0.25">
      <c r="I134" s="6"/>
      <c r="J134" s="6"/>
      <c r="K134" s="6"/>
      <c r="L134" s="6"/>
      <c r="M134" s="6"/>
      <c r="N134" s="6"/>
      <c r="O134" s="6"/>
      <c r="P134" s="6"/>
      <c r="Q134" s="6"/>
      <c r="R134" s="6"/>
      <c r="S134" s="6"/>
      <c r="T134" s="6"/>
      <c r="U134" s="6"/>
      <c r="V134" s="6"/>
    </row>
    <row r="135" spans="9:22" ht="15.75" hidden="1" customHeight="1" x14ac:dyDescent="0.25">
      <c r="I135" s="6"/>
      <c r="J135" s="6"/>
      <c r="K135" s="6"/>
      <c r="L135" s="6"/>
      <c r="M135" s="6"/>
      <c r="N135" s="6"/>
      <c r="O135" s="6"/>
      <c r="P135" s="6"/>
      <c r="Q135" s="6"/>
      <c r="R135" s="6"/>
      <c r="S135" s="6"/>
      <c r="T135" s="6"/>
      <c r="U135" s="6"/>
      <c r="V135" s="6"/>
    </row>
    <row r="136" spans="9:22" ht="15.75" hidden="1" customHeight="1" x14ac:dyDescent="0.25">
      <c r="I136" s="6"/>
      <c r="J136" s="6"/>
      <c r="K136" s="6"/>
      <c r="L136" s="6"/>
      <c r="M136" s="6"/>
      <c r="N136" s="6"/>
      <c r="O136" s="6"/>
      <c r="P136" s="6"/>
      <c r="Q136" s="6"/>
      <c r="R136" s="6"/>
      <c r="S136" s="6"/>
      <c r="T136" s="6"/>
      <c r="U136" s="6"/>
      <c r="V136" s="6"/>
    </row>
    <row r="137" spans="9:22" ht="15.75" hidden="1" customHeight="1" x14ac:dyDescent="0.25">
      <c r="I137" s="6"/>
      <c r="J137" s="6"/>
      <c r="K137" s="6"/>
      <c r="L137" s="6"/>
      <c r="M137" s="6"/>
      <c r="N137" s="6"/>
      <c r="O137" s="6"/>
      <c r="P137" s="6"/>
      <c r="Q137" s="6"/>
      <c r="R137" s="6"/>
      <c r="S137" s="6"/>
      <c r="T137" s="6"/>
      <c r="U137" s="6"/>
      <c r="V137" s="6"/>
    </row>
    <row r="138" spans="9:22" ht="15.75" hidden="1" customHeight="1" x14ac:dyDescent="0.25">
      <c r="I138" s="6"/>
      <c r="J138" s="6"/>
      <c r="K138" s="6"/>
      <c r="L138" s="6"/>
      <c r="M138" s="6"/>
      <c r="N138" s="6"/>
      <c r="O138" s="6"/>
      <c r="P138" s="6"/>
      <c r="Q138" s="6"/>
      <c r="R138" s="6"/>
      <c r="S138" s="6"/>
      <c r="T138" s="6"/>
      <c r="U138" s="6"/>
      <c r="V138" s="6"/>
    </row>
    <row r="139" spans="9:22" ht="15.75" hidden="1" customHeight="1" x14ac:dyDescent="0.25">
      <c r="I139" s="6"/>
      <c r="J139" s="6"/>
      <c r="K139" s="6"/>
      <c r="L139" s="6"/>
      <c r="M139" s="6"/>
      <c r="N139" s="6"/>
      <c r="O139" s="6"/>
      <c r="P139" s="6"/>
      <c r="Q139" s="6"/>
      <c r="R139" s="6"/>
      <c r="S139" s="6"/>
      <c r="T139" s="6"/>
      <c r="U139" s="6"/>
      <c r="V139" s="6"/>
    </row>
    <row r="140" spans="9:22" ht="15.75" hidden="1" customHeight="1" x14ac:dyDescent="0.25">
      <c r="I140" s="6"/>
      <c r="J140" s="6"/>
      <c r="K140" s="6"/>
      <c r="L140" s="6"/>
      <c r="M140" s="6"/>
      <c r="N140" s="6"/>
      <c r="O140" s="6"/>
      <c r="P140" s="6"/>
      <c r="Q140" s="6"/>
      <c r="R140" s="6"/>
      <c r="S140" s="6"/>
      <c r="T140" s="6"/>
      <c r="U140" s="6"/>
      <c r="V140" s="6"/>
    </row>
    <row r="141" spans="9:22" ht="15.75" hidden="1" customHeight="1" x14ac:dyDescent="0.25">
      <c r="I141" s="6"/>
      <c r="J141" s="6"/>
      <c r="K141" s="6"/>
      <c r="L141" s="6"/>
      <c r="M141" s="6"/>
      <c r="N141" s="6"/>
      <c r="O141" s="6"/>
      <c r="P141" s="6"/>
      <c r="Q141" s="6"/>
      <c r="R141" s="6"/>
      <c r="S141" s="6"/>
      <c r="T141" s="6"/>
      <c r="U141" s="6"/>
      <c r="V141" s="6"/>
    </row>
    <row r="142" spans="9:22" ht="15.75" hidden="1" customHeight="1" x14ac:dyDescent="0.25">
      <c r="I142" s="6"/>
      <c r="J142" s="6"/>
      <c r="K142" s="6"/>
      <c r="L142" s="6"/>
      <c r="M142" s="6"/>
      <c r="N142" s="6"/>
      <c r="O142" s="6"/>
      <c r="P142" s="6"/>
      <c r="Q142" s="6"/>
      <c r="R142" s="6"/>
      <c r="S142" s="6"/>
      <c r="T142" s="6"/>
      <c r="U142" s="6"/>
      <c r="V142" s="6"/>
    </row>
    <row r="143" spans="9:22" ht="15.75" hidden="1" customHeight="1" x14ac:dyDescent="0.25">
      <c r="I143" s="6"/>
      <c r="J143" s="6"/>
      <c r="K143" s="6"/>
      <c r="L143" s="6"/>
      <c r="M143" s="6"/>
      <c r="N143" s="6"/>
      <c r="O143" s="6"/>
      <c r="P143" s="6"/>
      <c r="Q143" s="6"/>
      <c r="R143" s="6"/>
      <c r="S143" s="6"/>
      <c r="T143" s="6"/>
      <c r="U143" s="6"/>
      <c r="V143" s="6"/>
    </row>
    <row r="144" spans="9:22" ht="15.75" hidden="1" customHeight="1" x14ac:dyDescent="0.25">
      <c r="I144" s="6"/>
      <c r="J144" s="6"/>
      <c r="K144" s="6"/>
      <c r="L144" s="6"/>
      <c r="M144" s="6"/>
      <c r="N144" s="6"/>
      <c r="O144" s="6"/>
      <c r="P144" s="6"/>
      <c r="Q144" s="6"/>
      <c r="R144" s="6"/>
      <c r="S144" s="6"/>
      <c r="T144" s="6"/>
      <c r="U144" s="6"/>
      <c r="V144" s="6"/>
    </row>
    <row r="145" spans="9:22" ht="15.75" hidden="1" customHeight="1" x14ac:dyDescent="0.25">
      <c r="I145" s="6"/>
      <c r="J145" s="6"/>
      <c r="K145" s="6"/>
      <c r="L145" s="6"/>
      <c r="M145" s="6"/>
      <c r="N145" s="6"/>
      <c r="O145" s="6"/>
      <c r="P145" s="6"/>
      <c r="Q145" s="6"/>
      <c r="R145" s="6"/>
      <c r="S145" s="6"/>
      <c r="T145" s="6"/>
      <c r="U145" s="6"/>
      <c r="V145" s="6"/>
    </row>
    <row r="146" spans="9:22" ht="15.75" hidden="1" customHeight="1" x14ac:dyDescent="0.25">
      <c r="I146" s="6"/>
      <c r="J146" s="6"/>
      <c r="K146" s="6"/>
      <c r="L146" s="6"/>
      <c r="M146" s="6"/>
      <c r="N146" s="6"/>
      <c r="O146" s="6"/>
      <c r="P146" s="6"/>
      <c r="Q146" s="6"/>
      <c r="R146" s="6"/>
      <c r="S146" s="6"/>
      <c r="T146" s="6"/>
      <c r="U146" s="6"/>
      <c r="V146" s="6"/>
    </row>
    <row r="147" spans="9:22" ht="15.75" hidden="1" customHeight="1" x14ac:dyDescent="0.25">
      <c r="I147" s="6"/>
      <c r="J147" s="6"/>
      <c r="K147" s="6"/>
      <c r="L147" s="6"/>
      <c r="M147" s="6"/>
      <c r="N147" s="6"/>
      <c r="O147" s="6"/>
      <c r="P147" s="6"/>
      <c r="Q147" s="6"/>
      <c r="R147" s="6"/>
      <c r="S147" s="6"/>
      <c r="T147" s="6"/>
      <c r="U147" s="6"/>
      <c r="V147" s="6"/>
    </row>
    <row r="148" spans="9:22" ht="15.75" hidden="1" customHeight="1" x14ac:dyDescent="0.25">
      <c r="I148" s="6"/>
      <c r="J148" s="6"/>
      <c r="K148" s="6"/>
      <c r="L148" s="6"/>
      <c r="M148" s="6"/>
      <c r="N148" s="6"/>
      <c r="O148" s="6"/>
      <c r="P148" s="6"/>
      <c r="Q148" s="6"/>
      <c r="R148" s="6"/>
      <c r="S148" s="6"/>
      <c r="T148" s="6"/>
      <c r="U148" s="6"/>
      <c r="V148" s="6"/>
    </row>
    <row r="149" spans="9:22" ht="15.75" hidden="1" customHeight="1" x14ac:dyDescent="0.25">
      <c r="I149" s="6"/>
      <c r="J149" s="6"/>
      <c r="K149" s="6"/>
      <c r="L149" s="6"/>
      <c r="M149" s="6"/>
      <c r="N149" s="6"/>
      <c r="O149" s="6"/>
      <c r="P149" s="6"/>
      <c r="Q149" s="6"/>
      <c r="R149" s="6"/>
      <c r="S149" s="6"/>
      <c r="T149" s="6"/>
      <c r="U149" s="6"/>
      <c r="V149" s="6"/>
    </row>
    <row r="150" spans="9:22" ht="15.75" hidden="1" customHeight="1" x14ac:dyDescent="0.25">
      <c r="I150" s="6"/>
      <c r="J150" s="6"/>
      <c r="K150" s="6"/>
      <c r="L150" s="6"/>
      <c r="M150" s="6"/>
      <c r="N150" s="6"/>
      <c r="O150" s="6"/>
      <c r="P150" s="6"/>
      <c r="Q150" s="6"/>
      <c r="R150" s="6"/>
      <c r="S150" s="6"/>
      <c r="T150" s="6"/>
      <c r="U150" s="6"/>
      <c r="V150" s="6"/>
    </row>
    <row r="151" spans="9:22" ht="15.75" hidden="1" customHeight="1" x14ac:dyDescent="0.25">
      <c r="I151" s="6"/>
      <c r="J151" s="6"/>
      <c r="K151" s="6"/>
      <c r="L151" s="6"/>
      <c r="M151" s="6"/>
      <c r="N151" s="6"/>
      <c r="O151" s="6"/>
      <c r="P151" s="6"/>
      <c r="Q151" s="6"/>
      <c r="R151" s="6"/>
      <c r="S151" s="6"/>
      <c r="T151" s="6"/>
      <c r="U151" s="6"/>
      <c r="V151" s="6"/>
    </row>
    <row r="152" spans="9:22" ht="15.75" hidden="1" customHeight="1" x14ac:dyDescent="0.25">
      <c r="I152" s="6"/>
      <c r="J152" s="6"/>
      <c r="K152" s="6"/>
      <c r="L152" s="6"/>
      <c r="M152" s="6"/>
      <c r="N152" s="6"/>
      <c r="O152" s="6"/>
      <c r="P152" s="6"/>
      <c r="Q152" s="6"/>
      <c r="R152" s="6"/>
      <c r="S152" s="6"/>
      <c r="T152" s="6"/>
      <c r="U152" s="6"/>
      <c r="V152" s="6"/>
    </row>
    <row r="153" spans="9:22" ht="15.75" hidden="1" customHeight="1" x14ac:dyDescent="0.25">
      <c r="I153" s="6"/>
      <c r="J153" s="6"/>
      <c r="K153" s="6"/>
      <c r="L153" s="6"/>
      <c r="M153" s="6"/>
      <c r="N153" s="6"/>
      <c r="O153" s="6"/>
      <c r="P153" s="6"/>
      <c r="Q153" s="6"/>
      <c r="R153" s="6"/>
      <c r="S153" s="6"/>
      <c r="T153" s="6"/>
      <c r="U153" s="6"/>
      <c r="V153" s="6"/>
    </row>
    <row r="154" spans="9:22" ht="15.75" hidden="1" customHeight="1" x14ac:dyDescent="0.25">
      <c r="I154" s="6"/>
      <c r="J154" s="6"/>
      <c r="K154" s="6"/>
      <c r="L154" s="6"/>
      <c r="M154" s="6"/>
      <c r="N154" s="6"/>
      <c r="O154" s="6"/>
      <c r="P154" s="6"/>
      <c r="Q154" s="6"/>
      <c r="R154" s="6"/>
      <c r="S154" s="6"/>
      <c r="T154" s="6"/>
      <c r="U154" s="6"/>
      <c r="V154" s="6"/>
    </row>
    <row r="155" spans="9:22" ht="15.75" hidden="1" customHeight="1" x14ac:dyDescent="0.25">
      <c r="I155" s="6"/>
      <c r="J155" s="6"/>
      <c r="K155" s="6"/>
      <c r="L155" s="6"/>
      <c r="M155" s="6"/>
      <c r="N155" s="6"/>
      <c r="O155" s="6"/>
      <c r="P155" s="6"/>
      <c r="Q155" s="6"/>
      <c r="R155" s="6"/>
      <c r="S155" s="6"/>
      <c r="T155" s="6"/>
      <c r="U155" s="6"/>
      <c r="V155" s="6"/>
    </row>
    <row r="156" spans="9:22" ht="15.75" hidden="1" customHeight="1" x14ac:dyDescent="0.25">
      <c r="I156" s="6"/>
      <c r="J156" s="6"/>
      <c r="K156" s="6"/>
      <c r="L156" s="6"/>
      <c r="M156" s="6"/>
      <c r="N156" s="6"/>
      <c r="O156" s="6"/>
      <c r="P156" s="6"/>
      <c r="Q156" s="6"/>
      <c r="R156" s="6"/>
      <c r="S156" s="6"/>
      <c r="T156" s="6"/>
      <c r="U156" s="6"/>
      <c r="V156" s="6"/>
    </row>
    <row r="157" spans="9:22" ht="15.75" hidden="1" customHeight="1" x14ac:dyDescent="0.25">
      <c r="I157" s="6"/>
      <c r="J157" s="6"/>
      <c r="K157" s="6"/>
      <c r="L157" s="6"/>
      <c r="M157" s="6"/>
      <c r="N157" s="6"/>
      <c r="O157" s="6"/>
      <c r="P157" s="6"/>
      <c r="Q157" s="6"/>
      <c r="R157" s="6"/>
      <c r="S157" s="6"/>
      <c r="T157" s="6"/>
      <c r="U157" s="6"/>
      <c r="V157" s="6"/>
    </row>
    <row r="158" spans="9:22" ht="15.75" hidden="1" customHeight="1" x14ac:dyDescent="0.25">
      <c r="I158" s="6"/>
      <c r="J158" s="6"/>
      <c r="K158" s="6"/>
      <c r="L158" s="6"/>
      <c r="M158" s="6"/>
      <c r="N158" s="6"/>
      <c r="O158" s="6"/>
      <c r="P158" s="6"/>
      <c r="Q158" s="6"/>
      <c r="R158" s="6"/>
      <c r="S158" s="6"/>
      <c r="T158" s="6"/>
      <c r="U158" s="6"/>
      <c r="V158" s="6"/>
    </row>
    <row r="159" spans="9:22" ht="15.75" hidden="1" customHeight="1" x14ac:dyDescent="0.25">
      <c r="I159" s="6"/>
      <c r="J159" s="6"/>
      <c r="K159" s="6"/>
      <c r="L159" s="6"/>
      <c r="M159" s="6"/>
      <c r="N159" s="6"/>
      <c r="O159" s="6"/>
      <c r="P159" s="6"/>
      <c r="Q159" s="6"/>
      <c r="R159" s="6"/>
      <c r="S159" s="6"/>
      <c r="T159" s="6"/>
      <c r="U159" s="6"/>
      <c r="V159" s="6"/>
    </row>
    <row r="160" spans="9:22" ht="15.75" hidden="1" customHeight="1" x14ac:dyDescent="0.25">
      <c r="I160" s="6"/>
      <c r="J160" s="6"/>
      <c r="K160" s="6"/>
      <c r="L160" s="6"/>
      <c r="M160" s="6"/>
      <c r="N160" s="6"/>
      <c r="O160" s="6"/>
      <c r="P160" s="6"/>
      <c r="Q160" s="6"/>
      <c r="R160" s="6"/>
      <c r="S160" s="6"/>
      <c r="T160" s="6"/>
      <c r="U160" s="6"/>
      <c r="V160" s="6"/>
    </row>
    <row r="161" spans="9:22" ht="15.75" hidden="1" customHeight="1" x14ac:dyDescent="0.25">
      <c r="I161" s="6"/>
      <c r="J161" s="6"/>
      <c r="K161" s="6"/>
      <c r="L161" s="6"/>
      <c r="M161" s="6"/>
      <c r="N161" s="6"/>
      <c r="O161" s="6"/>
      <c r="P161" s="6"/>
      <c r="Q161" s="6"/>
      <c r="R161" s="6"/>
      <c r="S161" s="6"/>
      <c r="T161" s="6"/>
      <c r="U161" s="6"/>
      <c r="V161" s="6"/>
    </row>
    <row r="162" spans="9:22" ht="15.75" hidden="1" customHeight="1" x14ac:dyDescent="0.25">
      <c r="I162" s="6"/>
      <c r="J162" s="6"/>
      <c r="K162" s="6"/>
      <c r="L162" s="6"/>
      <c r="M162" s="6"/>
      <c r="N162" s="6"/>
      <c r="O162" s="6"/>
      <c r="P162" s="6"/>
      <c r="Q162" s="6"/>
      <c r="R162" s="6"/>
      <c r="S162" s="6"/>
      <c r="T162" s="6"/>
      <c r="U162" s="6"/>
      <c r="V162" s="6"/>
    </row>
    <row r="163" spans="9:22" ht="15.75" hidden="1" customHeight="1" x14ac:dyDescent="0.25">
      <c r="I163" s="6"/>
      <c r="J163" s="6"/>
      <c r="K163" s="6"/>
      <c r="L163" s="6"/>
      <c r="M163" s="6"/>
      <c r="N163" s="6"/>
      <c r="O163" s="6"/>
      <c r="P163" s="6"/>
      <c r="Q163" s="6"/>
      <c r="R163" s="6"/>
      <c r="S163" s="6"/>
      <c r="T163" s="6"/>
      <c r="U163" s="6"/>
      <c r="V163" s="6"/>
    </row>
    <row r="164" spans="9:22" ht="15.75" hidden="1" customHeight="1" x14ac:dyDescent="0.25">
      <c r="I164" s="6"/>
      <c r="J164" s="6"/>
      <c r="K164" s="6"/>
      <c r="L164" s="6"/>
      <c r="M164" s="6"/>
      <c r="N164" s="6"/>
      <c r="O164" s="6"/>
      <c r="P164" s="6"/>
      <c r="Q164" s="6"/>
      <c r="R164" s="6"/>
      <c r="S164" s="6"/>
      <c r="T164" s="6"/>
      <c r="U164" s="6"/>
      <c r="V164" s="6"/>
    </row>
    <row r="165" spans="9:22" ht="15.75" hidden="1" customHeight="1" x14ac:dyDescent="0.25">
      <c r="I165" s="6"/>
      <c r="J165" s="6"/>
      <c r="K165" s="6"/>
      <c r="L165" s="6"/>
      <c r="M165" s="6"/>
      <c r="N165" s="6"/>
      <c r="O165" s="6"/>
      <c r="P165" s="6"/>
      <c r="Q165" s="6"/>
      <c r="R165" s="6"/>
      <c r="S165" s="6"/>
      <c r="T165" s="6"/>
      <c r="U165" s="6"/>
      <c r="V165" s="6"/>
    </row>
    <row r="166" spans="9:22" ht="15.75" hidden="1" customHeight="1" x14ac:dyDescent="0.25">
      <c r="I166" s="6"/>
      <c r="J166" s="6"/>
      <c r="K166" s="6"/>
      <c r="L166" s="6"/>
      <c r="M166" s="6"/>
      <c r="N166" s="6"/>
      <c r="O166" s="6"/>
      <c r="P166" s="6"/>
      <c r="Q166" s="6"/>
      <c r="R166" s="6"/>
      <c r="S166" s="6"/>
      <c r="T166" s="6"/>
      <c r="U166" s="6"/>
      <c r="V166" s="6"/>
    </row>
    <row r="167" spans="9:22" ht="15.75" hidden="1" customHeight="1" x14ac:dyDescent="0.25">
      <c r="I167" s="6"/>
      <c r="J167" s="6"/>
      <c r="K167" s="6"/>
      <c r="L167" s="6"/>
      <c r="M167" s="6"/>
      <c r="N167" s="6"/>
      <c r="O167" s="6"/>
      <c r="P167" s="6"/>
      <c r="Q167" s="6"/>
      <c r="R167" s="6"/>
      <c r="S167" s="6"/>
      <c r="T167" s="6"/>
      <c r="U167" s="6"/>
      <c r="V167" s="6"/>
    </row>
    <row r="168" spans="9:22" ht="15.75" hidden="1" customHeight="1" x14ac:dyDescent="0.25">
      <c r="I168" s="6"/>
      <c r="J168" s="6"/>
      <c r="K168" s="6"/>
      <c r="L168" s="6"/>
      <c r="M168" s="6"/>
      <c r="N168" s="6"/>
      <c r="O168" s="6"/>
      <c r="P168" s="6"/>
      <c r="Q168" s="6"/>
      <c r="R168" s="6"/>
      <c r="S168" s="6"/>
      <c r="T168" s="6"/>
      <c r="U168" s="6"/>
      <c r="V168" s="6"/>
    </row>
    <row r="169" spans="9:22" ht="15.75" hidden="1" customHeight="1" x14ac:dyDescent="0.25">
      <c r="I169" s="6"/>
      <c r="J169" s="6"/>
      <c r="K169" s="6"/>
      <c r="L169" s="6"/>
      <c r="M169" s="6"/>
      <c r="N169" s="6"/>
      <c r="O169" s="6"/>
      <c r="P169" s="6"/>
      <c r="Q169" s="6"/>
      <c r="R169" s="6"/>
      <c r="S169" s="6"/>
      <c r="T169" s="6"/>
      <c r="U169" s="6"/>
      <c r="V169" s="6"/>
    </row>
    <row r="170" spans="9:22" ht="15.75" hidden="1" customHeight="1" x14ac:dyDescent="0.25">
      <c r="I170" s="6"/>
      <c r="J170" s="6"/>
      <c r="K170" s="6"/>
      <c r="L170" s="6"/>
      <c r="M170" s="6"/>
      <c r="N170" s="6"/>
      <c r="O170" s="6"/>
      <c r="P170" s="6"/>
      <c r="Q170" s="6"/>
      <c r="R170" s="6"/>
      <c r="S170" s="6"/>
      <c r="T170" s="6"/>
      <c r="U170" s="6"/>
      <c r="V170" s="6"/>
    </row>
    <row r="171" spans="9:22" ht="15.75" hidden="1" customHeight="1" x14ac:dyDescent="0.25">
      <c r="I171" s="6"/>
      <c r="J171" s="6"/>
      <c r="K171" s="6"/>
      <c r="L171" s="6"/>
      <c r="M171" s="6"/>
      <c r="N171" s="6"/>
      <c r="O171" s="6"/>
      <c r="P171" s="6"/>
      <c r="Q171" s="6"/>
      <c r="R171" s="6"/>
      <c r="S171" s="6"/>
      <c r="T171" s="6"/>
      <c r="U171" s="6"/>
      <c r="V171" s="6"/>
    </row>
    <row r="172" spans="9:22" ht="15.75" hidden="1" customHeight="1" x14ac:dyDescent="0.25">
      <c r="I172" s="6"/>
      <c r="J172" s="6"/>
      <c r="K172" s="6"/>
      <c r="L172" s="6"/>
      <c r="M172" s="6"/>
      <c r="N172" s="6"/>
      <c r="O172" s="6"/>
      <c r="P172" s="6"/>
      <c r="Q172" s="6"/>
      <c r="R172" s="6"/>
      <c r="S172" s="6"/>
      <c r="T172" s="6"/>
      <c r="U172" s="6"/>
      <c r="V172" s="6"/>
    </row>
    <row r="173" spans="9:22" ht="15.75" hidden="1" customHeight="1" x14ac:dyDescent="0.25">
      <c r="I173" s="6"/>
      <c r="J173" s="6"/>
      <c r="K173" s="6"/>
      <c r="L173" s="6"/>
      <c r="M173" s="6"/>
      <c r="N173" s="6"/>
      <c r="O173" s="6"/>
      <c r="P173" s="6"/>
      <c r="Q173" s="6"/>
      <c r="R173" s="6"/>
      <c r="S173" s="6"/>
      <c r="T173" s="6"/>
      <c r="U173" s="6"/>
      <c r="V173" s="6"/>
    </row>
    <row r="174" spans="9:22" ht="15.75" hidden="1" customHeight="1" x14ac:dyDescent="0.25">
      <c r="I174" s="6"/>
      <c r="J174" s="6"/>
      <c r="K174" s="6"/>
      <c r="L174" s="6"/>
      <c r="M174" s="6"/>
      <c r="N174" s="6"/>
      <c r="O174" s="6"/>
      <c r="P174" s="6"/>
      <c r="Q174" s="6"/>
      <c r="R174" s="6"/>
      <c r="S174" s="6"/>
      <c r="T174" s="6"/>
      <c r="U174" s="6"/>
      <c r="V174" s="6"/>
    </row>
    <row r="175" spans="9:22" ht="15.75" hidden="1" customHeight="1" x14ac:dyDescent="0.25">
      <c r="I175" s="6"/>
      <c r="J175" s="6"/>
      <c r="K175" s="6"/>
      <c r="L175" s="6"/>
      <c r="M175" s="6"/>
      <c r="N175" s="6"/>
      <c r="O175" s="6"/>
      <c r="P175" s="6"/>
      <c r="Q175" s="6"/>
      <c r="R175" s="6"/>
      <c r="S175" s="6"/>
      <c r="T175" s="6"/>
      <c r="U175" s="6"/>
      <c r="V175" s="6"/>
    </row>
    <row r="176" spans="9:22" ht="15.75" hidden="1" customHeight="1" x14ac:dyDescent="0.25">
      <c r="I176" s="6"/>
      <c r="J176" s="6"/>
      <c r="K176" s="6"/>
      <c r="L176" s="6"/>
      <c r="M176" s="6"/>
      <c r="N176" s="6"/>
      <c r="O176" s="6"/>
      <c r="P176" s="6"/>
      <c r="Q176" s="6"/>
      <c r="R176" s="6"/>
      <c r="S176" s="6"/>
      <c r="T176" s="6"/>
      <c r="U176" s="6"/>
      <c r="V176" s="6"/>
    </row>
    <row r="177" spans="9:22" ht="15.75" hidden="1" customHeight="1" x14ac:dyDescent="0.25">
      <c r="I177" s="6"/>
      <c r="J177" s="6"/>
      <c r="K177" s="6"/>
      <c r="L177" s="6"/>
      <c r="M177" s="6"/>
      <c r="N177" s="6"/>
      <c r="O177" s="6"/>
      <c r="P177" s="6"/>
      <c r="Q177" s="6"/>
      <c r="R177" s="6"/>
      <c r="S177" s="6"/>
      <c r="T177" s="6"/>
      <c r="U177" s="6"/>
      <c r="V177" s="6"/>
    </row>
    <row r="178" spans="9:22" ht="15.75" hidden="1" customHeight="1" x14ac:dyDescent="0.25">
      <c r="I178" s="6"/>
      <c r="J178" s="6"/>
      <c r="K178" s="6"/>
      <c r="L178" s="6"/>
      <c r="M178" s="6"/>
      <c r="N178" s="6"/>
      <c r="O178" s="6"/>
      <c r="P178" s="6"/>
      <c r="Q178" s="6"/>
      <c r="R178" s="6"/>
      <c r="S178" s="6"/>
      <c r="T178" s="6"/>
      <c r="U178" s="6"/>
      <c r="V178" s="6"/>
    </row>
    <row r="179" spans="9:22" ht="15.75" hidden="1" customHeight="1" x14ac:dyDescent="0.25">
      <c r="I179" s="6"/>
      <c r="J179" s="6"/>
      <c r="K179" s="6"/>
      <c r="L179" s="6"/>
      <c r="M179" s="6"/>
      <c r="N179" s="6"/>
      <c r="O179" s="6"/>
      <c r="P179" s="6"/>
      <c r="Q179" s="6"/>
      <c r="R179" s="6"/>
      <c r="S179" s="6"/>
      <c r="T179" s="6"/>
      <c r="U179" s="6"/>
      <c r="V179" s="6"/>
    </row>
    <row r="180" spans="9:22" ht="15.75" hidden="1" customHeight="1" x14ac:dyDescent="0.25">
      <c r="I180" s="6"/>
      <c r="J180" s="6"/>
      <c r="K180" s="6"/>
      <c r="L180" s="6"/>
      <c r="M180" s="6"/>
      <c r="N180" s="6"/>
      <c r="O180" s="6"/>
      <c r="P180" s="6"/>
      <c r="Q180" s="6"/>
      <c r="R180" s="6"/>
      <c r="S180" s="6"/>
      <c r="T180" s="6"/>
      <c r="U180" s="6"/>
      <c r="V180" s="6"/>
    </row>
    <row r="181" spans="9:22" ht="15.75" hidden="1" customHeight="1" x14ac:dyDescent="0.25">
      <c r="I181" s="6"/>
      <c r="J181" s="6"/>
      <c r="K181" s="6"/>
      <c r="L181" s="6"/>
      <c r="M181" s="6"/>
      <c r="N181" s="6"/>
      <c r="O181" s="6"/>
      <c r="P181" s="6"/>
      <c r="Q181" s="6"/>
      <c r="R181" s="6"/>
      <c r="S181" s="6"/>
      <c r="T181" s="6"/>
      <c r="U181" s="6"/>
      <c r="V181" s="6"/>
    </row>
    <row r="182" spans="9:22" ht="15.75" hidden="1" customHeight="1" x14ac:dyDescent="0.25">
      <c r="I182" s="6"/>
      <c r="J182" s="6"/>
      <c r="K182" s="6"/>
      <c r="L182" s="6"/>
      <c r="M182" s="6"/>
      <c r="N182" s="6"/>
      <c r="O182" s="6"/>
      <c r="P182" s="6"/>
      <c r="Q182" s="6"/>
      <c r="R182" s="6"/>
      <c r="S182" s="6"/>
      <c r="T182" s="6"/>
      <c r="U182" s="6"/>
      <c r="V182" s="6"/>
    </row>
    <row r="183" spans="9:22" ht="15.75" hidden="1" customHeight="1" x14ac:dyDescent="0.25">
      <c r="I183" s="6"/>
      <c r="J183" s="6"/>
      <c r="K183" s="6"/>
      <c r="L183" s="6"/>
      <c r="M183" s="6"/>
      <c r="N183" s="6"/>
      <c r="O183" s="6"/>
      <c r="P183" s="6"/>
      <c r="Q183" s="6"/>
      <c r="R183" s="6"/>
      <c r="S183" s="6"/>
      <c r="T183" s="6"/>
      <c r="U183" s="6"/>
      <c r="V183" s="6"/>
    </row>
    <row r="184" spans="9:22" ht="15.75" hidden="1" customHeight="1" x14ac:dyDescent="0.25">
      <c r="I184" s="6"/>
      <c r="J184" s="6"/>
      <c r="K184" s="6"/>
      <c r="L184" s="6"/>
      <c r="M184" s="6"/>
      <c r="N184" s="6"/>
      <c r="O184" s="6"/>
      <c r="P184" s="6"/>
      <c r="Q184" s="6"/>
      <c r="R184" s="6"/>
      <c r="S184" s="6"/>
      <c r="T184" s="6"/>
      <c r="U184" s="6"/>
      <c r="V184" s="6"/>
    </row>
    <row r="185" spans="9:22" ht="15.75" hidden="1" customHeight="1" x14ac:dyDescent="0.25">
      <c r="I185" s="6"/>
      <c r="J185" s="6"/>
      <c r="K185" s="6"/>
      <c r="L185" s="6"/>
      <c r="M185" s="6"/>
      <c r="N185" s="6"/>
      <c r="O185" s="6"/>
      <c r="P185" s="6"/>
      <c r="Q185" s="6"/>
      <c r="R185" s="6"/>
      <c r="S185" s="6"/>
      <c r="T185" s="6"/>
      <c r="U185" s="6"/>
      <c r="V185" s="6"/>
    </row>
    <row r="186" spans="9:22" ht="15.75" hidden="1" customHeight="1" x14ac:dyDescent="0.25">
      <c r="I186" s="6"/>
      <c r="J186" s="6"/>
      <c r="K186" s="6"/>
      <c r="L186" s="6"/>
      <c r="M186" s="6"/>
      <c r="N186" s="6"/>
      <c r="O186" s="6"/>
      <c r="P186" s="6"/>
      <c r="Q186" s="6"/>
      <c r="R186" s="6"/>
      <c r="S186" s="6"/>
      <c r="T186" s="6"/>
      <c r="U186" s="6"/>
      <c r="V186" s="6"/>
    </row>
    <row r="187" spans="9:22" ht="15.75" hidden="1" customHeight="1" x14ac:dyDescent="0.25">
      <c r="I187" s="6"/>
      <c r="J187" s="6"/>
      <c r="K187" s="6"/>
      <c r="L187" s="6"/>
      <c r="M187" s="6"/>
      <c r="N187" s="6"/>
      <c r="O187" s="6"/>
      <c r="P187" s="6"/>
      <c r="Q187" s="6"/>
      <c r="R187" s="6"/>
      <c r="S187" s="6"/>
      <c r="T187" s="6"/>
      <c r="U187" s="6"/>
      <c r="V187" s="6"/>
    </row>
    <row r="188" spans="9:22" ht="15.75" hidden="1" customHeight="1" x14ac:dyDescent="0.25">
      <c r="I188" s="6"/>
      <c r="J188" s="6"/>
      <c r="K188" s="6"/>
      <c r="L188" s="6"/>
      <c r="M188" s="6"/>
      <c r="N188" s="6"/>
      <c r="O188" s="6"/>
      <c r="P188" s="6"/>
      <c r="Q188" s="6"/>
      <c r="R188" s="6"/>
      <c r="S188" s="6"/>
      <c r="T188" s="6"/>
      <c r="U188" s="6"/>
      <c r="V188" s="6"/>
    </row>
    <row r="189" spans="9:22" ht="15.75" hidden="1" customHeight="1" x14ac:dyDescent="0.25">
      <c r="I189" s="6"/>
      <c r="J189" s="6"/>
      <c r="K189" s="6"/>
      <c r="L189" s="6"/>
      <c r="M189" s="6"/>
      <c r="N189" s="6"/>
      <c r="O189" s="6"/>
      <c r="P189" s="6"/>
      <c r="Q189" s="6"/>
      <c r="R189" s="6"/>
      <c r="S189" s="6"/>
      <c r="T189" s="6"/>
      <c r="U189" s="6"/>
      <c r="V189" s="6"/>
    </row>
    <row r="190" spans="9:22" ht="15.75" hidden="1" customHeight="1" x14ac:dyDescent="0.25">
      <c r="I190" s="6"/>
      <c r="J190" s="6"/>
      <c r="K190" s="6"/>
      <c r="L190" s="6"/>
      <c r="M190" s="6"/>
      <c r="N190" s="6"/>
      <c r="O190" s="6"/>
      <c r="P190" s="6"/>
      <c r="Q190" s="6"/>
      <c r="R190" s="6"/>
      <c r="S190" s="6"/>
      <c r="T190" s="6"/>
      <c r="U190" s="6"/>
      <c r="V190" s="6"/>
    </row>
    <row r="191" spans="9:22" ht="15.75" hidden="1" customHeight="1" x14ac:dyDescent="0.25">
      <c r="I191" s="6"/>
      <c r="J191" s="6"/>
      <c r="K191" s="6"/>
      <c r="L191" s="6"/>
      <c r="M191" s="6"/>
      <c r="N191" s="6"/>
      <c r="O191" s="6"/>
      <c r="P191" s="6"/>
      <c r="Q191" s="6"/>
      <c r="R191" s="6"/>
      <c r="S191" s="6"/>
      <c r="T191" s="6"/>
      <c r="U191" s="6"/>
      <c r="V191" s="6"/>
    </row>
    <row r="192" spans="9:22" ht="15.75" hidden="1" customHeight="1" x14ac:dyDescent="0.25">
      <c r="I192" s="6"/>
      <c r="J192" s="6"/>
      <c r="K192" s="6"/>
      <c r="L192" s="6"/>
      <c r="M192" s="6"/>
      <c r="N192" s="6"/>
      <c r="O192" s="6"/>
      <c r="P192" s="6"/>
      <c r="Q192" s="6"/>
      <c r="R192" s="6"/>
      <c r="S192" s="6"/>
      <c r="T192" s="6"/>
      <c r="U192" s="6"/>
      <c r="V192" s="6"/>
    </row>
    <row r="193" spans="9:22" ht="15.75" hidden="1" customHeight="1" x14ac:dyDescent="0.25">
      <c r="I193" s="6"/>
      <c r="J193" s="6"/>
      <c r="K193" s="6"/>
      <c r="L193" s="6"/>
      <c r="M193" s="6"/>
      <c r="N193" s="6"/>
      <c r="O193" s="6"/>
      <c r="P193" s="6"/>
      <c r="Q193" s="6"/>
      <c r="R193" s="6"/>
      <c r="S193" s="6"/>
      <c r="T193" s="6"/>
      <c r="U193" s="6"/>
      <c r="V193" s="6"/>
    </row>
    <row r="194" spans="9:22" ht="15.75" hidden="1" customHeight="1" x14ac:dyDescent="0.25">
      <c r="I194" s="6"/>
      <c r="J194" s="6"/>
      <c r="K194" s="6"/>
      <c r="L194" s="6"/>
      <c r="M194" s="6"/>
      <c r="N194" s="6"/>
      <c r="O194" s="6"/>
      <c r="P194" s="6"/>
      <c r="Q194" s="6"/>
      <c r="R194" s="6"/>
      <c r="S194" s="6"/>
      <c r="T194" s="6"/>
      <c r="U194" s="6"/>
      <c r="V194" s="6"/>
    </row>
    <row r="195" spans="9:22" ht="15.75" hidden="1" customHeight="1" x14ac:dyDescent="0.25">
      <c r="I195" s="6"/>
      <c r="J195" s="6"/>
      <c r="K195" s="6"/>
      <c r="L195" s="6"/>
      <c r="M195" s="6"/>
      <c r="N195" s="6"/>
      <c r="O195" s="6"/>
      <c r="P195" s="6"/>
      <c r="Q195" s="6"/>
      <c r="R195" s="6"/>
      <c r="S195" s="6"/>
      <c r="T195" s="6"/>
      <c r="U195" s="6"/>
      <c r="V195" s="6"/>
    </row>
    <row r="196" spans="9:22" ht="15.75" hidden="1" customHeight="1" x14ac:dyDescent="0.25">
      <c r="I196" s="6"/>
      <c r="J196" s="6"/>
      <c r="K196" s="6"/>
      <c r="L196" s="6"/>
      <c r="M196" s="6"/>
      <c r="N196" s="6"/>
      <c r="O196" s="6"/>
      <c r="P196" s="6"/>
      <c r="Q196" s="6"/>
      <c r="R196" s="6"/>
      <c r="S196" s="6"/>
      <c r="T196" s="6"/>
      <c r="U196" s="6"/>
      <c r="V196" s="6"/>
    </row>
    <row r="197" spans="9:22" ht="15.75" hidden="1" customHeight="1" x14ac:dyDescent="0.25">
      <c r="I197" s="6"/>
      <c r="J197" s="6"/>
      <c r="K197" s="6"/>
      <c r="L197" s="6"/>
      <c r="M197" s="6"/>
      <c r="N197" s="6"/>
      <c r="O197" s="6"/>
      <c r="P197" s="6"/>
      <c r="Q197" s="6"/>
      <c r="R197" s="6"/>
      <c r="S197" s="6"/>
      <c r="T197" s="6"/>
      <c r="U197" s="6"/>
      <c r="V197" s="6"/>
    </row>
    <row r="198" spans="9:22" ht="15.75" hidden="1" customHeight="1" x14ac:dyDescent="0.25">
      <c r="I198" s="6"/>
      <c r="J198" s="6"/>
      <c r="K198" s="6"/>
      <c r="L198" s="6"/>
      <c r="M198" s="6"/>
      <c r="N198" s="6"/>
      <c r="O198" s="6"/>
      <c r="P198" s="6"/>
      <c r="Q198" s="6"/>
      <c r="R198" s="6"/>
      <c r="S198" s="6"/>
      <c r="T198" s="6"/>
      <c r="U198" s="6"/>
      <c r="V198" s="6"/>
    </row>
    <row r="199" spans="9:22" ht="15.75" hidden="1" customHeight="1" x14ac:dyDescent="0.25">
      <c r="I199" s="6"/>
      <c r="J199" s="6"/>
      <c r="K199" s="6"/>
      <c r="L199" s="6"/>
      <c r="M199" s="6"/>
      <c r="N199" s="6"/>
      <c r="O199" s="6"/>
      <c r="P199" s="6"/>
      <c r="Q199" s="6"/>
      <c r="R199" s="6"/>
      <c r="S199" s="6"/>
      <c r="T199" s="6"/>
      <c r="U199" s="6"/>
      <c r="V199" s="6"/>
    </row>
    <row r="200" spans="9:22" ht="15.75" hidden="1" customHeight="1" x14ac:dyDescent="0.25">
      <c r="I200" s="6"/>
      <c r="J200" s="6"/>
      <c r="K200" s="6"/>
      <c r="L200" s="6"/>
      <c r="M200" s="6"/>
      <c r="N200" s="6"/>
      <c r="O200" s="6"/>
      <c r="P200" s="6"/>
      <c r="Q200" s="6"/>
      <c r="R200" s="6"/>
      <c r="S200" s="6"/>
      <c r="T200" s="6"/>
      <c r="U200" s="6"/>
      <c r="V200" s="6"/>
    </row>
    <row r="201" spans="9:22" ht="15.75" hidden="1" customHeight="1" x14ac:dyDescent="0.25">
      <c r="I201" s="6"/>
      <c r="J201" s="6"/>
      <c r="K201" s="6"/>
      <c r="L201" s="6"/>
      <c r="M201" s="6"/>
      <c r="N201" s="6"/>
      <c r="O201" s="6"/>
      <c r="P201" s="6"/>
      <c r="Q201" s="6"/>
      <c r="R201" s="6"/>
      <c r="S201" s="6"/>
      <c r="T201" s="6"/>
      <c r="U201" s="6"/>
      <c r="V201" s="6"/>
    </row>
    <row r="202" spans="9:22" ht="15.75" hidden="1" customHeight="1" x14ac:dyDescent="0.25">
      <c r="I202" s="6"/>
      <c r="J202" s="6"/>
      <c r="K202" s="6"/>
      <c r="L202" s="6"/>
      <c r="M202" s="6"/>
      <c r="N202" s="6"/>
      <c r="O202" s="6"/>
      <c r="P202" s="6"/>
      <c r="Q202" s="6"/>
      <c r="R202" s="6"/>
      <c r="S202" s="6"/>
      <c r="T202" s="6"/>
      <c r="U202" s="6"/>
      <c r="V202" s="6"/>
    </row>
    <row r="203" spans="9:22" ht="15.75" hidden="1" customHeight="1" x14ac:dyDescent="0.25">
      <c r="I203" s="6"/>
      <c r="J203" s="6"/>
      <c r="K203" s="6"/>
      <c r="L203" s="6"/>
      <c r="M203" s="6"/>
      <c r="N203" s="6"/>
      <c r="O203" s="6"/>
      <c r="P203" s="6"/>
      <c r="Q203" s="6"/>
      <c r="R203" s="6"/>
      <c r="S203" s="6"/>
      <c r="T203" s="6"/>
      <c r="U203" s="6"/>
      <c r="V203" s="6"/>
    </row>
    <row r="204" spans="9:22" ht="15.75" hidden="1" customHeight="1" x14ac:dyDescent="0.25">
      <c r="I204" s="6"/>
      <c r="J204" s="6"/>
      <c r="K204" s="6"/>
      <c r="L204" s="6"/>
      <c r="M204" s="6"/>
      <c r="N204" s="6"/>
      <c r="O204" s="6"/>
      <c r="P204" s="6"/>
      <c r="Q204" s="6"/>
      <c r="R204" s="6"/>
      <c r="S204" s="6"/>
      <c r="T204" s="6"/>
      <c r="U204" s="6"/>
      <c r="V204" s="6"/>
    </row>
    <row r="205" spans="9:22" ht="15.75" hidden="1" customHeight="1" x14ac:dyDescent="0.25">
      <c r="I205" s="6"/>
      <c r="J205" s="6"/>
      <c r="K205" s="6"/>
      <c r="L205" s="6"/>
      <c r="M205" s="6"/>
      <c r="N205" s="6"/>
      <c r="O205" s="6"/>
      <c r="P205" s="6"/>
      <c r="Q205" s="6"/>
      <c r="R205" s="6"/>
      <c r="S205" s="6"/>
      <c r="T205" s="6"/>
      <c r="U205" s="6"/>
      <c r="V205" s="6"/>
    </row>
    <row r="206" spans="9:22" ht="15.75" hidden="1" customHeight="1" x14ac:dyDescent="0.25">
      <c r="I206" s="6"/>
      <c r="J206" s="6"/>
      <c r="K206" s="6"/>
      <c r="L206" s="6"/>
      <c r="M206" s="6"/>
      <c r="N206" s="6"/>
      <c r="O206" s="6"/>
      <c r="P206" s="6"/>
      <c r="Q206" s="6"/>
      <c r="R206" s="6"/>
      <c r="S206" s="6"/>
      <c r="T206" s="6"/>
      <c r="U206" s="6"/>
      <c r="V206" s="6"/>
    </row>
    <row r="207" spans="9:22" ht="15.75" hidden="1" customHeight="1" x14ac:dyDescent="0.25">
      <c r="I207" s="6"/>
      <c r="J207" s="6"/>
      <c r="K207" s="6"/>
      <c r="L207" s="6"/>
      <c r="M207" s="6"/>
      <c r="N207" s="6"/>
      <c r="O207" s="6"/>
      <c r="P207" s="6"/>
      <c r="Q207" s="6"/>
      <c r="R207" s="6"/>
      <c r="S207" s="6"/>
      <c r="T207" s="6"/>
      <c r="U207" s="6"/>
      <c r="V207" s="6"/>
    </row>
    <row r="208" spans="9:22" ht="15.75" hidden="1" customHeight="1" x14ac:dyDescent="0.25">
      <c r="I208" s="6"/>
      <c r="J208" s="6"/>
      <c r="K208" s="6"/>
      <c r="L208" s="6"/>
      <c r="M208" s="6"/>
      <c r="N208" s="6"/>
      <c r="O208" s="6"/>
      <c r="P208" s="6"/>
      <c r="Q208" s="6"/>
      <c r="R208" s="6"/>
      <c r="S208" s="6"/>
      <c r="T208" s="6"/>
      <c r="U208" s="6"/>
      <c r="V208" s="6"/>
    </row>
    <row r="209" spans="9:22" ht="15.75" hidden="1" customHeight="1" x14ac:dyDescent="0.25">
      <c r="I209" s="6"/>
      <c r="J209" s="6"/>
      <c r="K209" s="6"/>
      <c r="L209" s="6"/>
      <c r="M209" s="6"/>
      <c r="N209" s="6"/>
      <c r="O209" s="6"/>
      <c r="P209" s="6"/>
      <c r="Q209" s="6"/>
      <c r="R209" s="6"/>
      <c r="S209" s="6"/>
      <c r="T209" s="6"/>
      <c r="U209" s="6"/>
      <c r="V209" s="6"/>
    </row>
    <row r="210" spans="9:22" ht="15.75" hidden="1" customHeight="1" x14ac:dyDescent="0.25">
      <c r="I210" s="6"/>
      <c r="J210" s="6"/>
      <c r="K210" s="6"/>
      <c r="L210" s="6"/>
      <c r="M210" s="6"/>
      <c r="N210" s="6"/>
      <c r="O210" s="6"/>
      <c r="P210" s="6"/>
      <c r="Q210" s="6"/>
      <c r="R210" s="6"/>
      <c r="S210" s="6"/>
      <c r="T210" s="6"/>
      <c r="U210" s="6"/>
      <c r="V210" s="6"/>
    </row>
    <row r="211" spans="9:22" ht="15.75" hidden="1" customHeight="1" x14ac:dyDescent="0.25">
      <c r="I211" s="6"/>
      <c r="J211" s="6"/>
      <c r="K211" s="6"/>
      <c r="L211" s="6"/>
      <c r="M211" s="6"/>
      <c r="N211" s="6"/>
      <c r="O211" s="6"/>
      <c r="P211" s="6"/>
      <c r="Q211" s="6"/>
      <c r="R211" s="6"/>
      <c r="S211" s="6"/>
      <c r="T211" s="6"/>
      <c r="U211" s="6"/>
      <c r="V211" s="6"/>
    </row>
    <row r="212" spans="9:22" ht="15.75" hidden="1" customHeight="1" x14ac:dyDescent="0.25">
      <c r="I212" s="6"/>
      <c r="J212" s="6"/>
      <c r="K212" s="6"/>
      <c r="L212" s="6"/>
      <c r="M212" s="6"/>
      <c r="N212" s="6"/>
      <c r="O212" s="6"/>
      <c r="P212" s="6"/>
      <c r="Q212" s="6"/>
      <c r="R212" s="6"/>
      <c r="S212" s="6"/>
      <c r="T212" s="6"/>
      <c r="U212" s="6"/>
      <c r="V212" s="6"/>
    </row>
    <row r="213" spans="9:22" ht="15.75" hidden="1" customHeight="1" x14ac:dyDescent="0.25">
      <c r="I213" s="6"/>
      <c r="J213" s="6"/>
      <c r="K213" s="6"/>
      <c r="L213" s="6"/>
      <c r="M213" s="6"/>
      <c r="N213" s="6"/>
      <c r="O213" s="6"/>
      <c r="P213" s="6"/>
      <c r="Q213" s="6"/>
      <c r="R213" s="6"/>
      <c r="S213" s="6"/>
      <c r="T213" s="6"/>
      <c r="U213" s="6"/>
      <c r="V213" s="6"/>
    </row>
    <row r="214" spans="9:22" ht="15.75" hidden="1" customHeight="1" x14ac:dyDescent="0.25">
      <c r="I214" s="6"/>
      <c r="J214" s="6"/>
      <c r="K214" s="6"/>
      <c r="L214" s="6"/>
      <c r="M214" s="6"/>
      <c r="N214" s="6"/>
      <c r="O214" s="6"/>
      <c r="P214" s="6"/>
      <c r="Q214" s="6"/>
      <c r="R214" s="6"/>
      <c r="S214" s="6"/>
      <c r="T214" s="6"/>
      <c r="U214" s="6"/>
      <c r="V214" s="6"/>
    </row>
    <row r="215" spans="9:22" ht="15.75" hidden="1" customHeight="1" x14ac:dyDescent="0.25">
      <c r="I215" s="6"/>
      <c r="J215" s="6"/>
      <c r="K215" s="6"/>
      <c r="L215" s="6"/>
      <c r="M215" s="6"/>
      <c r="N215" s="6"/>
      <c r="O215" s="6"/>
      <c r="P215" s="6"/>
      <c r="Q215" s="6"/>
      <c r="R215" s="6"/>
      <c r="S215" s="6"/>
      <c r="T215" s="6"/>
      <c r="U215" s="6"/>
      <c r="V215" s="6"/>
    </row>
    <row r="216" spans="9:22" ht="15.75" hidden="1" customHeight="1" x14ac:dyDescent="0.25">
      <c r="I216" s="6"/>
      <c r="J216" s="6"/>
      <c r="K216" s="6"/>
      <c r="L216" s="6"/>
      <c r="M216" s="6"/>
      <c r="N216" s="6"/>
      <c r="O216" s="6"/>
      <c r="P216" s="6"/>
      <c r="Q216" s="6"/>
      <c r="R216" s="6"/>
      <c r="S216" s="6"/>
      <c r="T216" s="6"/>
      <c r="U216" s="6"/>
      <c r="V216" s="6"/>
    </row>
    <row r="217" spans="9:22" ht="15.75" hidden="1" customHeight="1" x14ac:dyDescent="0.25">
      <c r="I217" s="6"/>
      <c r="J217" s="6"/>
      <c r="K217" s="6"/>
      <c r="L217" s="6"/>
      <c r="M217" s="6"/>
      <c r="N217" s="6"/>
      <c r="O217" s="6"/>
      <c r="P217" s="6"/>
      <c r="Q217" s="6"/>
      <c r="R217" s="6"/>
      <c r="S217" s="6"/>
      <c r="T217" s="6"/>
      <c r="U217" s="6"/>
      <c r="V217" s="6"/>
    </row>
    <row r="218" spans="9:22" ht="15.75" hidden="1" customHeight="1" x14ac:dyDescent="0.25">
      <c r="I218" s="6"/>
      <c r="J218" s="6"/>
      <c r="K218" s="6"/>
      <c r="L218" s="6"/>
      <c r="M218" s="6"/>
      <c r="N218" s="6"/>
      <c r="O218" s="6"/>
      <c r="P218" s="6"/>
      <c r="Q218" s="6"/>
      <c r="R218" s="6"/>
      <c r="S218" s="6"/>
      <c r="T218" s="6"/>
      <c r="U218" s="6"/>
      <c r="V218" s="6"/>
    </row>
    <row r="219" spans="9:22" ht="15.75" hidden="1" customHeight="1" x14ac:dyDescent="0.25">
      <c r="I219" s="6"/>
      <c r="J219" s="6"/>
      <c r="K219" s="6"/>
      <c r="L219" s="6"/>
      <c r="M219" s="6"/>
      <c r="N219" s="6"/>
      <c r="O219" s="6"/>
      <c r="P219" s="6"/>
      <c r="Q219" s="6"/>
      <c r="R219" s="6"/>
      <c r="S219" s="6"/>
      <c r="T219" s="6"/>
      <c r="U219" s="6"/>
      <c r="V219" s="6"/>
    </row>
    <row r="220" spans="9:22" ht="15.75" hidden="1" customHeight="1" x14ac:dyDescent="0.25">
      <c r="I220" s="6"/>
      <c r="J220" s="6"/>
      <c r="K220" s="6"/>
      <c r="L220" s="6"/>
      <c r="M220" s="6"/>
      <c r="N220" s="6"/>
      <c r="O220" s="6"/>
      <c r="P220" s="6"/>
      <c r="Q220" s="6"/>
      <c r="R220" s="6"/>
      <c r="S220" s="6"/>
      <c r="T220" s="6"/>
      <c r="U220" s="6"/>
      <c r="V220" s="6"/>
    </row>
    <row r="221" spans="9:22" ht="15.75" hidden="1" customHeight="1" x14ac:dyDescent="0.25">
      <c r="I221" s="6"/>
      <c r="J221" s="6"/>
      <c r="K221" s="6"/>
      <c r="L221" s="6"/>
      <c r="M221" s="6"/>
      <c r="N221" s="6"/>
      <c r="O221" s="6"/>
      <c r="P221" s="6"/>
      <c r="Q221" s="6"/>
      <c r="R221" s="6"/>
      <c r="S221" s="6"/>
      <c r="T221" s="6"/>
      <c r="U221" s="6"/>
      <c r="V221" s="6"/>
    </row>
    <row r="222" spans="9:22" ht="15.75" hidden="1" customHeight="1" x14ac:dyDescent="0.25">
      <c r="I222" s="6"/>
      <c r="J222" s="6"/>
      <c r="K222" s="6"/>
      <c r="L222" s="6"/>
      <c r="M222" s="6"/>
      <c r="N222" s="6"/>
      <c r="O222" s="6"/>
      <c r="P222" s="6"/>
      <c r="Q222" s="6"/>
      <c r="R222" s="6"/>
      <c r="S222" s="6"/>
      <c r="T222" s="6"/>
      <c r="U222" s="6"/>
      <c r="V222" s="6"/>
    </row>
    <row r="223" spans="9:22" ht="15.75" hidden="1" customHeight="1" x14ac:dyDescent="0.25">
      <c r="I223" s="6"/>
      <c r="J223" s="6"/>
      <c r="K223" s="6"/>
      <c r="L223" s="6"/>
      <c r="M223" s="6"/>
      <c r="N223" s="6"/>
      <c r="O223" s="6"/>
      <c r="P223" s="6"/>
      <c r="Q223" s="6"/>
      <c r="R223" s="6"/>
      <c r="S223" s="6"/>
      <c r="T223" s="6"/>
      <c r="U223" s="6"/>
      <c r="V223" s="6"/>
    </row>
    <row r="224" spans="9:22" ht="15.75" hidden="1" customHeight="1" x14ac:dyDescent="0.25">
      <c r="I224" s="6"/>
      <c r="J224" s="6"/>
      <c r="K224" s="6"/>
      <c r="L224" s="6"/>
      <c r="M224" s="6"/>
      <c r="N224" s="6"/>
      <c r="O224" s="6"/>
      <c r="P224" s="6"/>
      <c r="Q224" s="6"/>
      <c r="R224" s="6"/>
      <c r="S224" s="6"/>
      <c r="T224" s="6"/>
      <c r="U224" s="6"/>
      <c r="V224" s="6"/>
    </row>
    <row r="225" spans="9:22" ht="15.75" hidden="1" customHeight="1" x14ac:dyDescent="0.25">
      <c r="I225" s="6"/>
      <c r="J225" s="6"/>
      <c r="K225" s="6"/>
      <c r="L225" s="6"/>
      <c r="M225" s="6"/>
      <c r="N225" s="6"/>
      <c r="O225" s="6"/>
      <c r="P225" s="6"/>
      <c r="Q225" s="6"/>
      <c r="R225" s="6"/>
      <c r="S225" s="6"/>
      <c r="T225" s="6"/>
      <c r="U225" s="6"/>
      <c r="V225" s="6"/>
    </row>
    <row r="226" spans="9:22" ht="15.75" hidden="1" customHeight="1" x14ac:dyDescent="0.25">
      <c r="I226" s="6"/>
      <c r="J226" s="6"/>
      <c r="K226" s="6"/>
      <c r="L226" s="6"/>
      <c r="M226" s="6"/>
      <c r="N226" s="6"/>
      <c r="O226" s="6"/>
      <c r="P226" s="6"/>
      <c r="Q226" s="6"/>
      <c r="R226" s="6"/>
      <c r="S226" s="6"/>
      <c r="T226" s="6"/>
      <c r="U226" s="6"/>
      <c r="V226" s="6"/>
    </row>
    <row r="227" spans="9:22" ht="15.75" hidden="1" customHeight="1" x14ac:dyDescent="0.25">
      <c r="I227" s="6"/>
      <c r="J227" s="6"/>
      <c r="K227" s="6"/>
      <c r="L227" s="6"/>
      <c r="M227" s="6"/>
      <c r="N227" s="6"/>
      <c r="O227" s="6"/>
      <c r="P227" s="6"/>
      <c r="Q227" s="6"/>
      <c r="R227" s="6"/>
      <c r="S227" s="6"/>
      <c r="T227" s="6"/>
      <c r="U227" s="6"/>
      <c r="V227" s="6"/>
    </row>
    <row r="228" spans="9:22" ht="15.75" hidden="1" customHeight="1" x14ac:dyDescent="0.25">
      <c r="I228" s="6"/>
      <c r="J228" s="6"/>
      <c r="K228" s="6"/>
      <c r="L228" s="6"/>
      <c r="M228" s="6"/>
      <c r="N228" s="6"/>
      <c r="O228" s="6"/>
      <c r="P228" s="6"/>
      <c r="Q228" s="6"/>
      <c r="R228" s="6"/>
      <c r="S228" s="6"/>
      <c r="T228" s="6"/>
      <c r="U228" s="6"/>
      <c r="V228" s="6"/>
    </row>
    <row r="229" spans="9:22" ht="15.75" hidden="1" customHeight="1" x14ac:dyDescent="0.25">
      <c r="I229" s="6"/>
      <c r="J229" s="6"/>
      <c r="K229" s="6"/>
      <c r="L229" s="6"/>
      <c r="M229" s="6"/>
      <c r="N229" s="6"/>
      <c r="O229" s="6"/>
      <c r="P229" s="6"/>
      <c r="Q229" s="6"/>
      <c r="R229" s="6"/>
      <c r="S229" s="6"/>
      <c r="T229" s="6"/>
      <c r="U229" s="6"/>
      <c r="V229" s="6"/>
    </row>
    <row r="230" spans="9:22" ht="15.75" hidden="1" customHeight="1" x14ac:dyDescent="0.25">
      <c r="I230" s="6"/>
      <c r="J230" s="6"/>
      <c r="K230" s="6"/>
      <c r="L230" s="6"/>
      <c r="M230" s="6"/>
      <c r="N230" s="6"/>
      <c r="O230" s="6"/>
      <c r="P230" s="6"/>
      <c r="Q230" s="6"/>
      <c r="R230" s="6"/>
      <c r="S230" s="6"/>
      <c r="T230" s="6"/>
      <c r="U230" s="6"/>
      <c r="V230" s="6"/>
    </row>
    <row r="231" spans="9:22" ht="15.75" hidden="1" customHeight="1" x14ac:dyDescent="0.25">
      <c r="I231" s="6"/>
      <c r="J231" s="6"/>
      <c r="K231" s="6"/>
      <c r="L231" s="6"/>
      <c r="M231" s="6"/>
      <c r="N231" s="6"/>
      <c r="O231" s="6"/>
      <c r="P231" s="6"/>
      <c r="Q231" s="6"/>
      <c r="R231" s="6"/>
      <c r="S231" s="6"/>
      <c r="T231" s="6"/>
      <c r="U231" s="6"/>
      <c r="V231" s="6"/>
    </row>
    <row r="232" spans="9:22" ht="15.75" hidden="1" customHeight="1" x14ac:dyDescent="0.25">
      <c r="I232" s="6"/>
      <c r="J232" s="6"/>
      <c r="K232" s="6"/>
      <c r="L232" s="6"/>
      <c r="M232" s="6"/>
      <c r="N232" s="6"/>
      <c r="O232" s="6"/>
      <c r="P232" s="6"/>
      <c r="Q232" s="6"/>
      <c r="R232" s="6"/>
      <c r="S232" s="6"/>
      <c r="T232" s="6"/>
      <c r="U232" s="6"/>
      <c r="V232" s="6"/>
    </row>
    <row r="233" spans="9:22" ht="15.75" hidden="1" customHeight="1" x14ac:dyDescent="0.25">
      <c r="I233" s="6"/>
      <c r="J233" s="6"/>
      <c r="K233" s="6"/>
      <c r="L233" s="6"/>
      <c r="M233" s="6"/>
      <c r="N233" s="6"/>
      <c r="O233" s="6"/>
      <c r="P233" s="6"/>
      <c r="Q233" s="6"/>
      <c r="R233" s="6"/>
      <c r="S233" s="6"/>
      <c r="T233" s="6"/>
      <c r="U233" s="6"/>
      <c r="V233" s="6"/>
    </row>
    <row r="234" spans="9:22" ht="15.75" hidden="1" customHeight="1" x14ac:dyDescent="0.25">
      <c r="I234" s="6"/>
      <c r="J234" s="6"/>
      <c r="K234" s="6"/>
      <c r="L234" s="6"/>
      <c r="M234" s="6"/>
      <c r="N234" s="6"/>
      <c r="O234" s="6"/>
      <c r="P234" s="6"/>
      <c r="Q234" s="6"/>
      <c r="R234" s="6"/>
      <c r="S234" s="6"/>
      <c r="T234" s="6"/>
      <c r="U234" s="6"/>
      <c r="V234" s="6"/>
    </row>
    <row r="235" spans="9:22" ht="15.75" hidden="1" customHeight="1" x14ac:dyDescent="0.25">
      <c r="I235" s="6"/>
      <c r="J235" s="6"/>
      <c r="K235" s="6"/>
      <c r="L235" s="6"/>
      <c r="M235" s="6"/>
      <c r="N235" s="6"/>
      <c r="O235" s="6"/>
      <c r="P235" s="6"/>
      <c r="Q235" s="6"/>
      <c r="R235" s="6"/>
      <c r="S235" s="6"/>
      <c r="T235" s="6"/>
      <c r="U235" s="6"/>
      <c r="V235" s="6"/>
    </row>
    <row r="236" spans="9:22" ht="15.75" hidden="1" customHeight="1" x14ac:dyDescent="0.25">
      <c r="I236" s="6"/>
      <c r="J236" s="6"/>
      <c r="K236" s="6"/>
      <c r="L236" s="6"/>
      <c r="M236" s="6"/>
      <c r="N236" s="6"/>
      <c r="O236" s="6"/>
      <c r="P236" s="6"/>
      <c r="Q236" s="6"/>
      <c r="R236" s="6"/>
      <c r="S236" s="6"/>
      <c r="T236" s="6"/>
      <c r="U236" s="6"/>
      <c r="V236" s="6"/>
    </row>
    <row r="237" spans="9:22" ht="15.75" hidden="1" customHeight="1" x14ac:dyDescent="0.25">
      <c r="I237" s="6"/>
      <c r="J237" s="6"/>
      <c r="K237" s="6"/>
      <c r="L237" s="6"/>
      <c r="M237" s="6"/>
      <c r="N237" s="6"/>
      <c r="O237" s="6"/>
      <c r="P237" s="6"/>
      <c r="Q237" s="6"/>
      <c r="R237" s="6"/>
      <c r="S237" s="6"/>
      <c r="T237" s="6"/>
      <c r="U237" s="6"/>
      <c r="V237" s="6"/>
    </row>
    <row r="238" spans="9:22" ht="15.75" hidden="1" customHeight="1" x14ac:dyDescent="0.25">
      <c r="I238" s="6"/>
      <c r="J238" s="6"/>
      <c r="K238" s="6"/>
      <c r="L238" s="6"/>
      <c r="M238" s="6"/>
      <c r="N238" s="6"/>
      <c r="O238" s="6"/>
      <c r="P238" s="6"/>
      <c r="Q238" s="6"/>
      <c r="R238" s="6"/>
      <c r="S238" s="6"/>
      <c r="T238" s="6"/>
      <c r="U238" s="6"/>
      <c r="V238" s="6"/>
    </row>
    <row r="239" spans="9:22" ht="15.75" hidden="1" customHeight="1" x14ac:dyDescent="0.25">
      <c r="I239" s="6"/>
      <c r="J239" s="6"/>
      <c r="K239" s="6"/>
      <c r="L239" s="6"/>
      <c r="M239" s="6"/>
      <c r="N239" s="6"/>
      <c r="O239" s="6"/>
      <c r="P239" s="6"/>
      <c r="Q239" s="6"/>
      <c r="R239" s="6"/>
      <c r="S239" s="6"/>
      <c r="T239" s="6"/>
      <c r="U239" s="6"/>
      <c r="V239" s="6"/>
    </row>
    <row r="240" spans="9:22" ht="15.75" hidden="1" customHeight="1" x14ac:dyDescent="0.25">
      <c r="I240" s="6"/>
      <c r="J240" s="6"/>
      <c r="K240" s="6"/>
      <c r="L240" s="6"/>
      <c r="M240" s="6"/>
      <c r="N240" s="6"/>
      <c r="O240" s="6"/>
      <c r="P240" s="6"/>
      <c r="Q240" s="6"/>
      <c r="R240" s="6"/>
      <c r="S240" s="6"/>
      <c r="T240" s="6"/>
      <c r="U240" s="6"/>
      <c r="V240" s="6"/>
    </row>
    <row r="241" spans="9:22" ht="15.75" hidden="1" customHeight="1" x14ac:dyDescent="0.25">
      <c r="I241" s="6"/>
      <c r="J241" s="6"/>
      <c r="K241" s="6"/>
      <c r="L241" s="6"/>
      <c r="M241" s="6"/>
      <c r="N241" s="6"/>
      <c r="O241" s="6"/>
      <c r="P241" s="6"/>
      <c r="Q241" s="6"/>
      <c r="R241" s="6"/>
      <c r="S241" s="6"/>
      <c r="T241" s="6"/>
      <c r="U241" s="6"/>
      <c r="V241" s="6"/>
    </row>
    <row r="242" spans="9:22" ht="15.75" hidden="1" customHeight="1" x14ac:dyDescent="0.25">
      <c r="I242" s="6"/>
      <c r="J242" s="6"/>
      <c r="K242" s="6"/>
      <c r="L242" s="6"/>
      <c r="M242" s="6"/>
      <c r="N242" s="6"/>
      <c r="O242" s="6"/>
      <c r="P242" s="6"/>
      <c r="Q242" s="6"/>
      <c r="R242" s="6"/>
      <c r="S242" s="6"/>
      <c r="T242" s="6"/>
      <c r="U242" s="6"/>
      <c r="V242" s="6"/>
    </row>
    <row r="243" spans="9:22" ht="15.75" hidden="1" customHeight="1" x14ac:dyDescent="0.25">
      <c r="I243" s="6"/>
      <c r="J243" s="6"/>
      <c r="K243" s="6"/>
      <c r="L243" s="6"/>
      <c r="M243" s="6"/>
      <c r="N243" s="6"/>
      <c r="O243" s="6"/>
      <c r="P243" s="6"/>
      <c r="Q243" s="6"/>
      <c r="R243" s="6"/>
      <c r="S243" s="6"/>
      <c r="T243" s="6"/>
      <c r="U243" s="6"/>
      <c r="V243" s="6"/>
    </row>
    <row r="244" spans="9:22" ht="15.75" hidden="1" customHeight="1" x14ac:dyDescent="0.25">
      <c r="I244" s="6"/>
      <c r="J244" s="6"/>
      <c r="K244" s="6"/>
      <c r="L244" s="6"/>
      <c r="M244" s="6"/>
      <c r="N244" s="6"/>
      <c r="O244" s="6"/>
      <c r="P244" s="6"/>
      <c r="Q244" s="6"/>
      <c r="R244" s="6"/>
      <c r="S244" s="6"/>
      <c r="T244" s="6"/>
      <c r="U244" s="6"/>
      <c r="V244" s="6"/>
    </row>
    <row r="245" spans="9:22" ht="15.75" hidden="1" customHeight="1" x14ac:dyDescent="0.25">
      <c r="I245" s="6"/>
      <c r="J245" s="6"/>
      <c r="K245" s="6"/>
      <c r="L245" s="6"/>
      <c r="M245" s="6"/>
      <c r="N245" s="6"/>
      <c r="O245" s="6"/>
      <c r="P245" s="6"/>
      <c r="Q245" s="6"/>
      <c r="R245" s="6"/>
      <c r="S245" s="6"/>
      <c r="T245" s="6"/>
      <c r="U245" s="6"/>
      <c r="V245" s="6"/>
    </row>
    <row r="246" spans="9:22" ht="15.75" hidden="1" customHeight="1" x14ac:dyDescent="0.25">
      <c r="I246" s="6"/>
      <c r="J246" s="6"/>
      <c r="K246" s="6"/>
      <c r="L246" s="6"/>
      <c r="M246" s="6"/>
      <c r="N246" s="6"/>
      <c r="O246" s="6"/>
      <c r="P246" s="6"/>
      <c r="Q246" s="6"/>
      <c r="R246" s="6"/>
      <c r="S246" s="6"/>
      <c r="T246" s="6"/>
      <c r="U246" s="6"/>
      <c r="V246" s="6"/>
    </row>
    <row r="247" spans="9:22" ht="15.75" hidden="1" customHeight="1" x14ac:dyDescent="0.25">
      <c r="I247" s="6"/>
      <c r="J247" s="6"/>
      <c r="K247" s="6"/>
      <c r="L247" s="6"/>
      <c r="M247" s="6"/>
      <c r="N247" s="6"/>
      <c r="O247" s="6"/>
      <c r="P247" s="6"/>
      <c r="Q247" s="6"/>
      <c r="R247" s="6"/>
      <c r="S247" s="6"/>
      <c r="T247" s="6"/>
      <c r="U247" s="6"/>
      <c r="V247" s="6"/>
    </row>
    <row r="248" spans="9:22" ht="15.75" hidden="1" customHeight="1" x14ac:dyDescent="0.25">
      <c r="I248" s="6"/>
      <c r="J248" s="6"/>
      <c r="K248" s="6"/>
      <c r="L248" s="6"/>
      <c r="M248" s="6"/>
      <c r="N248" s="6"/>
      <c r="O248" s="6"/>
      <c r="P248" s="6"/>
      <c r="Q248" s="6"/>
      <c r="R248" s="6"/>
      <c r="S248" s="6"/>
      <c r="T248" s="6"/>
      <c r="U248" s="6"/>
      <c r="V248" s="6"/>
    </row>
    <row r="249" spans="9:22" ht="15.75" hidden="1" customHeight="1" x14ac:dyDescent="0.25">
      <c r="I249" s="6"/>
      <c r="J249" s="6"/>
      <c r="K249" s="6"/>
      <c r="L249" s="6"/>
      <c r="M249" s="6"/>
      <c r="N249" s="6"/>
      <c r="O249" s="6"/>
      <c r="P249" s="6"/>
      <c r="Q249" s="6"/>
      <c r="R249" s="6"/>
      <c r="S249" s="6"/>
      <c r="T249" s="6"/>
      <c r="U249" s="6"/>
      <c r="V249" s="6"/>
    </row>
    <row r="250" spans="9:22" ht="15.75" hidden="1" customHeight="1" x14ac:dyDescent="0.25">
      <c r="I250" s="6"/>
      <c r="J250" s="6"/>
      <c r="K250" s="6"/>
      <c r="L250" s="6"/>
      <c r="M250" s="6"/>
      <c r="N250" s="6"/>
      <c r="O250" s="6"/>
      <c r="P250" s="6"/>
      <c r="Q250" s="6"/>
      <c r="R250" s="6"/>
      <c r="S250" s="6"/>
      <c r="T250" s="6"/>
      <c r="U250" s="6"/>
      <c r="V250" s="6"/>
    </row>
    <row r="251" spans="9:22" ht="15.75" hidden="1" customHeight="1" x14ac:dyDescent="0.25">
      <c r="I251" s="6"/>
      <c r="J251" s="6"/>
      <c r="K251" s="6"/>
      <c r="L251" s="6"/>
      <c r="M251" s="6"/>
      <c r="N251" s="6"/>
      <c r="O251" s="6"/>
      <c r="P251" s="6"/>
      <c r="Q251" s="6"/>
      <c r="R251" s="6"/>
      <c r="S251" s="6"/>
      <c r="T251" s="6"/>
      <c r="U251" s="6"/>
      <c r="V251" s="6"/>
    </row>
    <row r="252" spans="9:22" ht="15.75" hidden="1" customHeight="1" x14ac:dyDescent="0.25">
      <c r="I252" s="6"/>
      <c r="J252" s="6"/>
      <c r="K252" s="6"/>
      <c r="L252" s="6"/>
      <c r="M252" s="6"/>
      <c r="N252" s="6"/>
      <c r="O252" s="6"/>
      <c r="P252" s="6"/>
      <c r="Q252" s="6"/>
      <c r="R252" s="6"/>
      <c r="S252" s="6"/>
      <c r="T252" s="6"/>
      <c r="U252" s="6"/>
      <c r="V252" s="6"/>
    </row>
    <row r="253" spans="9:22" ht="15.75" hidden="1" customHeight="1" x14ac:dyDescent="0.25">
      <c r="I253" s="6"/>
      <c r="J253" s="6"/>
      <c r="K253" s="6"/>
      <c r="L253" s="6"/>
      <c r="M253" s="6"/>
      <c r="N253" s="6"/>
      <c r="O253" s="6"/>
      <c r="P253" s="6"/>
      <c r="Q253" s="6"/>
      <c r="R253" s="6"/>
      <c r="S253" s="6"/>
      <c r="T253" s="6"/>
      <c r="U253" s="6"/>
      <c r="V253" s="6"/>
    </row>
    <row r="254" spans="9:22" ht="15.75" hidden="1" customHeight="1" x14ac:dyDescent="0.25">
      <c r="I254" s="6"/>
      <c r="J254" s="6"/>
      <c r="K254" s="6"/>
      <c r="L254" s="6"/>
      <c r="M254" s="6"/>
      <c r="N254" s="6"/>
      <c r="O254" s="6"/>
      <c r="P254" s="6"/>
      <c r="Q254" s="6"/>
      <c r="R254" s="6"/>
      <c r="S254" s="6"/>
      <c r="T254" s="6"/>
      <c r="U254" s="6"/>
      <c r="V254" s="6"/>
    </row>
    <row r="255" spans="9:22" ht="15.75" hidden="1" customHeight="1" x14ac:dyDescent="0.25">
      <c r="I255" s="6"/>
      <c r="J255" s="6"/>
      <c r="K255" s="6"/>
      <c r="L255" s="6"/>
      <c r="M255" s="6"/>
      <c r="N255" s="6"/>
      <c r="O255" s="6"/>
      <c r="P255" s="6"/>
      <c r="Q255" s="6"/>
      <c r="R255" s="6"/>
      <c r="S255" s="6"/>
      <c r="T255" s="6"/>
      <c r="U255" s="6"/>
      <c r="V255" s="6"/>
    </row>
    <row r="256" spans="9:22" ht="15.75" hidden="1" customHeight="1" x14ac:dyDescent="0.25">
      <c r="I256" s="6"/>
      <c r="J256" s="6"/>
      <c r="K256" s="6"/>
      <c r="L256" s="6"/>
      <c r="M256" s="6"/>
      <c r="N256" s="6"/>
      <c r="O256" s="6"/>
      <c r="P256" s="6"/>
      <c r="Q256" s="6"/>
      <c r="R256" s="6"/>
      <c r="S256" s="6"/>
      <c r="T256" s="6"/>
      <c r="U256" s="6"/>
      <c r="V256" s="6"/>
    </row>
    <row r="257" spans="9:22" ht="15.75" hidden="1" customHeight="1" x14ac:dyDescent="0.25">
      <c r="I257" s="6"/>
      <c r="J257" s="6"/>
      <c r="K257" s="6"/>
      <c r="L257" s="6"/>
      <c r="M257" s="6"/>
      <c r="N257" s="6"/>
      <c r="O257" s="6"/>
      <c r="P257" s="6"/>
      <c r="Q257" s="6"/>
      <c r="R257" s="6"/>
      <c r="S257" s="6"/>
      <c r="T257" s="6"/>
      <c r="U257" s="6"/>
      <c r="V257" s="6"/>
    </row>
    <row r="258" spans="9:22" ht="15.75" hidden="1" customHeight="1" x14ac:dyDescent="0.25">
      <c r="I258" s="6"/>
      <c r="J258" s="6"/>
      <c r="K258" s="6"/>
      <c r="L258" s="6"/>
      <c r="M258" s="6"/>
      <c r="N258" s="6"/>
      <c r="O258" s="6"/>
      <c r="P258" s="6"/>
      <c r="Q258" s="6"/>
      <c r="R258" s="6"/>
      <c r="S258" s="6"/>
      <c r="T258" s="6"/>
      <c r="U258" s="6"/>
      <c r="V258" s="6"/>
    </row>
    <row r="259" spans="9:22" ht="15.75" hidden="1" customHeight="1" x14ac:dyDescent="0.25">
      <c r="I259" s="6"/>
      <c r="J259" s="6"/>
      <c r="K259" s="6"/>
      <c r="L259" s="6"/>
      <c r="M259" s="6"/>
      <c r="N259" s="6"/>
      <c r="O259" s="6"/>
      <c r="P259" s="6"/>
      <c r="Q259" s="6"/>
      <c r="R259" s="6"/>
      <c r="S259" s="6"/>
      <c r="T259" s="6"/>
      <c r="U259" s="6"/>
      <c r="V259" s="6"/>
    </row>
    <row r="260" spans="9:22" ht="15.75" hidden="1" customHeight="1" x14ac:dyDescent="0.25">
      <c r="I260" s="6"/>
      <c r="J260" s="6"/>
      <c r="K260" s="6"/>
      <c r="L260" s="6"/>
      <c r="M260" s="6"/>
      <c r="N260" s="6"/>
      <c r="O260" s="6"/>
      <c r="P260" s="6"/>
      <c r="Q260" s="6"/>
      <c r="R260" s="6"/>
      <c r="S260" s="6"/>
      <c r="T260" s="6"/>
      <c r="U260" s="6"/>
      <c r="V260" s="6"/>
    </row>
    <row r="261" spans="9:22" ht="15.75" hidden="1" customHeight="1" x14ac:dyDescent="0.25">
      <c r="I261" s="6"/>
      <c r="J261" s="6"/>
      <c r="K261" s="6"/>
      <c r="L261" s="6"/>
      <c r="M261" s="6"/>
      <c r="N261" s="6"/>
      <c r="O261" s="6"/>
      <c r="P261" s="6"/>
      <c r="Q261" s="6"/>
      <c r="R261" s="6"/>
      <c r="S261" s="6"/>
      <c r="T261" s="6"/>
      <c r="U261" s="6"/>
      <c r="V261" s="6"/>
    </row>
    <row r="262" spans="9:22" ht="15.75" hidden="1" customHeight="1" x14ac:dyDescent="0.25">
      <c r="I262" s="6"/>
      <c r="J262" s="6"/>
      <c r="K262" s="6"/>
      <c r="L262" s="6"/>
      <c r="M262" s="6"/>
      <c r="N262" s="6"/>
      <c r="O262" s="6"/>
      <c r="P262" s="6"/>
      <c r="Q262" s="6"/>
      <c r="R262" s="6"/>
      <c r="S262" s="6"/>
      <c r="T262" s="6"/>
      <c r="U262" s="6"/>
      <c r="V262" s="6"/>
    </row>
    <row r="263" spans="9:22" ht="15.75" hidden="1" customHeight="1" x14ac:dyDescent="0.25">
      <c r="I263" s="6"/>
      <c r="J263" s="6"/>
      <c r="K263" s="6"/>
      <c r="L263" s="6"/>
      <c r="M263" s="6"/>
      <c r="N263" s="6"/>
      <c r="O263" s="6"/>
      <c r="P263" s="6"/>
      <c r="Q263" s="6"/>
      <c r="R263" s="6"/>
      <c r="S263" s="6"/>
      <c r="T263" s="6"/>
      <c r="U263" s="6"/>
      <c r="V263" s="6"/>
    </row>
    <row r="264" spans="9:22" ht="15.75" hidden="1" customHeight="1" x14ac:dyDescent="0.25">
      <c r="I264" s="6"/>
      <c r="J264" s="6"/>
      <c r="K264" s="6"/>
      <c r="L264" s="6"/>
      <c r="M264" s="6"/>
      <c r="N264" s="6"/>
      <c r="O264" s="6"/>
      <c r="P264" s="6"/>
      <c r="Q264" s="6"/>
      <c r="R264" s="6"/>
      <c r="S264" s="6"/>
      <c r="T264" s="6"/>
      <c r="U264" s="6"/>
      <c r="V264" s="6"/>
    </row>
    <row r="265" spans="9:22" ht="15.75" hidden="1" customHeight="1" x14ac:dyDescent="0.25">
      <c r="I265" s="6"/>
      <c r="J265" s="6"/>
      <c r="K265" s="6"/>
      <c r="L265" s="6"/>
      <c r="M265" s="6"/>
      <c r="N265" s="6"/>
      <c r="O265" s="6"/>
      <c r="P265" s="6"/>
      <c r="Q265" s="6"/>
      <c r="R265" s="6"/>
      <c r="S265" s="6"/>
      <c r="T265" s="6"/>
      <c r="U265" s="6"/>
      <c r="V265" s="6"/>
    </row>
    <row r="266" spans="9:22" ht="15.75" hidden="1" customHeight="1" x14ac:dyDescent="0.25">
      <c r="I266" s="6"/>
      <c r="J266" s="6"/>
      <c r="K266" s="6"/>
      <c r="L266" s="6"/>
      <c r="M266" s="6"/>
      <c r="N266" s="6"/>
      <c r="O266" s="6"/>
      <c r="P266" s="6"/>
      <c r="Q266" s="6"/>
      <c r="R266" s="6"/>
      <c r="S266" s="6"/>
      <c r="T266" s="6"/>
      <c r="U266" s="6"/>
      <c r="V266" s="6"/>
    </row>
    <row r="267" spans="9:22" ht="15.75" hidden="1" customHeight="1" x14ac:dyDescent="0.25">
      <c r="I267" s="6"/>
      <c r="J267" s="6"/>
      <c r="K267" s="6"/>
      <c r="L267" s="6"/>
      <c r="M267" s="6"/>
      <c r="N267" s="6"/>
      <c r="O267" s="6"/>
      <c r="P267" s="6"/>
      <c r="Q267" s="6"/>
      <c r="R267" s="6"/>
      <c r="S267" s="6"/>
      <c r="T267" s="6"/>
      <c r="U267" s="6"/>
      <c r="V267" s="6"/>
    </row>
    <row r="268" spans="9:22" ht="15.75" hidden="1" customHeight="1" x14ac:dyDescent="0.25">
      <c r="I268" s="6"/>
      <c r="J268" s="6"/>
      <c r="K268" s="6"/>
      <c r="L268" s="6"/>
      <c r="M268" s="6"/>
      <c r="N268" s="6"/>
      <c r="O268" s="6"/>
      <c r="P268" s="6"/>
      <c r="Q268" s="6"/>
      <c r="R268" s="6"/>
      <c r="S268" s="6"/>
      <c r="T268" s="6"/>
      <c r="U268" s="6"/>
      <c r="V268" s="6"/>
    </row>
    <row r="269" spans="9:22" ht="15.75" hidden="1" customHeight="1" x14ac:dyDescent="0.25">
      <c r="I269" s="6"/>
      <c r="J269" s="6"/>
      <c r="K269" s="6"/>
      <c r="L269" s="6"/>
      <c r="M269" s="6"/>
      <c r="N269" s="6"/>
      <c r="O269" s="6"/>
      <c r="P269" s="6"/>
      <c r="Q269" s="6"/>
      <c r="R269" s="6"/>
      <c r="S269" s="6"/>
      <c r="T269" s="6"/>
      <c r="U269" s="6"/>
      <c r="V269" s="6"/>
    </row>
    <row r="270" spans="9:22" ht="15.75" hidden="1" customHeight="1" x14ac:dyDescent="0.25">
      <c r="I270" s="6"/>
      <c r="J270" s="6"/>
      <c r="K270" s="6"/>
      <c r="L270" s="6"/>
      <c r="M270" s="6"/>
      <c r="N270" s="6"/>
      <c r="O270" s="6"/>
      <c r="P270" s="6"/>
      <c r="Q270" s="6"/>
      <c r="R270" s="6"/>
      <c r="S270" s="6"/>
      <c r="T270" s="6"/>
      <c r="U270" s="6"/>
      <c r="V270" s="6"/>
    </row>
    <row r="271" spans="9:22" ht="15.75" hidden="1" customHeight="1" x14ac:dyDescent="0.25">
      <c r="I271" s="6"/>
      <c r="J271" s="6"/>
      <c r="K271" s="6"/>
      <c r="L271" s="6"/>
      <c r="M271" s="6"/>
      <c r="N271" s="6"/>
      <c r="O271" s="6"/>
      <c r="P271" s="6"/>
      <c r="Q271" s="6"/>
      <c r="R271" s="6"/>
      <c r="S271" s="6"/>
      <c r="T271" s="6"/>
      <c r="U271" s="6"/>
      <c r="V271" s="6"/>
    </row>
    <row r="272" spans="9:22" ht="15.75" hidden="1" customHeight="1" x14ac:dyDescent="0.25">
      <c r="I272" s="6"/>
      <c r="J272" s="6"/>
      <c r="K272" s="6"/>
      <c r="L272" s="6"/>
      <c r="M272" s="6"/>
      <c r="N272" s="6"/>
      <c r="O272" s="6"/>
      <c r="P272" s="6"/>
      <c r="Q272" s="6"/>
      <c r="R272" s="6"/>
      <c r="S272" s="6"/>
      <c r="T272" s="6"/>
      <c r="U272" s="6"/>
      <c r="V272" s="6"/>
    </row>
    <row r="273" spans="9:22" ht="15.75" hidden="1" customHeight="1" x14ac:dyDescent="0.25">
      <c r="I273" s="6"/>
      <c r="J273" s="6"/>
      <c r="K273" s="6"/>
      <c r="L273" s="6"/>
      <c r="M273" s="6"/>
      <c r="N273" s="6"/>
      <c r="O273" s="6"/>
      <c r="P273" s="6"/>
      <c r="Q273" s="6"/>
      <c r="R273" s="6"/>
      <c r="S273" s="6"/>
      <c r="T273" s="6"/>
      <c r="U273" s="6"/>
      <c r="V273" s="6"/>
    </row>
    <row r="274" spans="9:22" ht="15.75" hidden="1" customHeight="1" x14ac:dyDescent="0.25">
      <c r="I274" s="6"/>
      <c r="J274" s="6"/>
      <c r="K274" s="6"/>
      <c r="L274" s="6"/>
      <c r="M274" s="6"/>
      <c r="N274" s="6"/>
      <c r="O274" s="6"/>
      <c r="P274" s="6"/>
      <c r="Q274" s="6"/>
      <c r="R274" s="6"/>
      <c r="S274" s="6"/>
      <c r="T274" s="6"/>
      <c r="U274" s="6"/>
      <c r="V274" s="6"/>
    </row>
    <row r="275" spans="9:22" ht="15.75" hidden="1" customHeight="1" x14ac:dyDescent="0.25">
      <c r="I275" s="6"/>
      <c r="J275" s="6"/>
      <c r="K275" s="6"/>
      <c r="L275" s="6"/>
      <c r="M275" s="6"/>
      <c r="N275" s="6"/>
      <c r="O275" s="6"/>
      <c r="P275" s="6"/>
      <c r="Q275" s="6"/>
      <c r="R275" s="6"/>
      <c r="S275" s="6"/>
      <c r="T275" s="6"/>
      <c r="U275" s="6"/>
      <c r="V275" s="6"/>
    </row>
    <row r="276" spans="9:22" ht="15.75" hidden="1" customHeight="1" x14ac:dyDescent="0.25">
      <c r="I276" s="6"/>
      <c r="J276" s="6"/>
      <c r="K276" s="6"/>
      <c r="L276" s="6"/>
      <c r="M276" s="6"/>
      <c r="N276" s="6"/>
      <c r="O276" s="6"/>
      <c r="P276" s="6"/>
      <c r="Q276" s="6"/>
      <c r="R276" s="6"/>
      <c r="S276" s="6"/>
      <c r="T276" s="6"/>
      <c r="U276" s="6"/>
      <c r="V276" s="6"/>
    </row>
    <row r="277" spans="9:22" ht="15.75" hidden="1" customHeight="1" x14ac:dyDescent="0.25">
      <c r="I277" s="6"/>
      <c r="J277" s="6"/>
      <c r="K277" s="6"/>
      <c r="L277" s="6"/>
      <c r="M277" s="6"/>
      <c r="N277" s="6"/>
      <c r="O277" s="6"/>
      <c r="P277" s="6"/>
      <c r="Q277" s="6"/>
      <c r="R277" s="6"/>
      <c r="S277" s="6"/>
      <c r="T277" s="6"/>
      <c r="U277" s="6"/>
      <c r="V277" s="6"/>
    </row>
    <row r="278" spans="9:22" ht="15.75" hidden="1" customHeight="1" x14ac:dyDescent="0.25">
      <c r="I278" s="6"/>
      <c r="J278" s="6"/>
      <c r="K278" s="6"/>
      <c r="L278" s="6"/>
      <c r="M278" s="6"/>
      <c r="N278" s="6"/>
      <c r="O278" s="6"/>
      <c r="P278" s="6"/>
      <c r="Q278" s="6"/>
      <c r="R278" s="6"/>
      <c r="S278" s="6"/>
      <c r="T278" s="6"/>
      <c r="U278" s="6"/>
      <c r="V278" s="6"/>
    </row>
    <row r="279" spans="9:22" ht="15.75" hidden="1" customHeight="1" x14ac:dyDescent="0.25">
      <c r="I279" s="6"/>
      <c r="J279" s="6"/>
      <c r="K279" s="6"/>
      <c r="L279" s="6"/>
      <c r="M279" s="6"/>
      <c r="N279" s="6"/>
      <c r="O279" s="6"/>
      <c r="P279" s="6"/>
      <c r="Q279" s="6"/>
      <c r="R279" s="6"/>
      <c r="S279" s="6"/>
      <c r="T279" s="6"/>
      <c r="U279" s="6"/>
      <c r="V279" s="6"/>
    </row>
    <row r="280" spans="9:22" ht="15.75" hidden="1" customHeight="1" x14ac:dyDescent="0.25">
      <c r="I280" s="6"/>
      <c r="J280" s="6"/>
      <c r="K280" s="6"/>
      <c r="L280" s="6"/>
      <c r="M280" s="6"/>
      <c r="N280" s="6"/>
      <c r="O280" s="6"/>
      <c r="P280" s="6"/>
      <c r="Q280" s="6"/>
      <c r="R280" s="6"/>
      <c r="S280" s="6"/>
      <c r="T280" s="6"/>
      <c r="U280" s="6"/>
      <c r="V280" s="6"/>
    </row>
    <row r="281" spans="9:22" ht="15.75" hidden="1" customHeight="1" x14ac:dyDescent="0.25">
      <c r="I281" s="6"/>
      <c r="J281" s="6"/>
      <c r="K281" s="6"/>
      <c r="L281" s="6"/>
      <c r="M281" s="6"/>
      <c r="N281" s="6"/>
      <c r="O281" s="6"/>
      <c r="P281" s="6"/>
      <c r="Q281" s="6"/>
      <c r="R281" s="6"/>
      <c r="S281" s="6"/>
      <c r="T281" s="6"/>
      <c r="U281" s="6"/>
      <c r="V281" s="6"/>
    </row>
    <row r="282" spans="9:22" ht="15.75" hidden="1" customHeight="1" x14ac:dyDescent="0.25">
      <c r="I282" s="6"/>
      <c r="J282" s="6"/>
      <c r="K282" s="6"/>
      <c r="L282" s="6"/>
      <c r="M282" s="6"/>
      <c r="N282" s="6"/>
      <c r="O282" s="6"/>
      <c r="P282" s="6"/>
      <c r="Q282" s="6"/>
      <c r="R282" s="6"/>
      <c r="S282" s="6"/>
      <c r="T282" s="6"/>
      <c r="U282" s="6"/>
      <c r="V282" s="6"/>
    </row>
    <row r="283" spans="9:22" ht="15.75" hidden="1" customHeight="1" x14ac:dyDescent="0.25">
      <c r="I283" s="6"/>
      <c r="J283" s="6"/>
      <c r="K283" s="6"/>
      <c r="L283" s="6"/>
      <c r="M283" s="6"/>
      <c r="N283" s="6"/>
      <c r="O283" s="6"/>
      <c r="P283" s="6"/>
      <c r="Q283" s="6"/>
      <c r="R283" s="6"/>
      <c r="S283" s="6"/>
      <c r="T283" s="6"/>
      <c r="U283" s="6"/>
      <c r="V283" s="6"/>
    </row>
    <row r="284" spans="9:22" ht="15.75" hidden="1" customHeight="1" x14ac:dyDescent="0.25">
      <c r="I284" s="6"/>
      <c r="J284" s="6"/>
      <c r="K284" s="6"/>
      <c r="L284" s="6"/>
      <c r="M284" s="6"/>
      <c r="N284" s="6"/>
      <c r="O284" s="6"/>
      <c r="P284" s="6"/>
      <c r="Q284" s="6"/>
      <c r="R284" s="6"/>
      <c r="S284" s="6"/>
      <c r="T284" s="6"/>
      <c r="U284" s="6"/>
      <c r="V284" s="6"/>
    </row>
    <row r="285" spans="9:22" ht="15.75" hidden="1" customHeight="1" x14ac:dyDescent="0.25">
      <c r="I285" s="6"/>
      <c r="J285" s="6"/>
      <c r="K285" s="6"/>
      <c r="L285" s="6"/>
      <c r="M285" s="6"/>
      <c r="N285" s="6"/>
      <c r="O285" s="6"/>
      <c r="P285" s="6"/>
      <c r="Q285" s="6"/>
      <c r="R285" s="6"/>
      <c r="S285" s="6"/>
      <c r="T285" s="6"/>
      <c r="U285" s="6"/>
      <c r="V285" s="6"/>
    </row>
    <row r="286" spans="9:22" ht="15.75" hidden="1" customHeight="1" x14ac:dyDescent="0.25">
      <c r="I286" s="6"/>
      <c r="J286" s="6"/>
      <c r="K286" s="6"/>
      <c r="L286" s="6"/>
      <c r="M286" s="6"/>
      <c r="N286" s="6"/>
      <c r="O286" s="6"/>
      <c r="P286" s="6"/>
      <c r="Q286" s="6"/>
      <c r="R286" s="6"/>
      <c r="S286" s="6"/>
      <c r="T286" s="6"/>
      <c r="U286" s="6"/>
      <c r="V286" s="6"/>
    </row>
    <row r="287" spans="9:22" ht="15.75" hidden="1" customHeight="1" x14ac:dyDescent="0.25">
      <c r="I287" s="6"/>
      <c r="J287" s="6"/>
      <c r="K287" s="6"/>
      <c r="L287" s="6"/>
      <c r="M287" s="6"/>
      <c r="N287" s="6"/>
      <c r="O287" s="6"/>
      <c r="P287" s="6"/>
      <c r="Q287" s="6"/>
      <c r="R287" s="6"/>
      <c r="S287" s="6"/>
      <c r="T287" s="6"/>
      <c r="U287" s="6"/>
      <c r="V287" s="6"/>
    </row>
    <row r="288" spans="9:22" ht="15.75" hidden="1" customHeight="1" x14ac:dyDescent="0.25">
      <c r="I288" s="6"/>
      <c r="J288" s="6"/>
      <c r="K288" s="6"/>
      <c r="L288" s="6"/>
      <c r="M288" s="6"/>
      <c r="N288" s="6"/>
      <c r="O288" s="6"/>
      <c r="P288" s="6"/>
      <c r="Q288" s="6"/>
      <c r="R288" s="6"/>
      <c r="S288" s="6"/>
      <c r="T288" s="6"/>
      <c r="U288" s="6"/>
      <c r="V288" s="6"/>
    </row>
    <row r="289" spans="9:22" ht="15.75" hidden="1" customHeight="1" x14ac:dyDescent="0.25">
      <c r="I289" s="6"/>
      <c r="J289" s="6"/>
      <c r="K289" s="6"/>
      <c r="L289" s="6"/>
      <c r="M289" s="6"/>
      <c r="N289" s="6"/>
      <c r="O289" s="6"/>
      <c r="P289" s="6"/>
      <c r="Q289" s="6"/>
      <c r="R289" s="6"/>
      <c r="S289" s="6"/>
      <c r="T289" s="6"/>
      <c r="U289" s="6"/>
      <c r="V289" s="6"/>
    </row>
    <row r="290" spans="9:22" ht="15.75" hidden="1" customHeight="1" x14ac:dyDescent="0.25">
      <c r="I290" s="6"/>
      <c r="J290" s="6"/>
      <c r="K290" s="6"/>
      <c r="L290" s="6"/>
      <c r="M290" s="6"/>
      <c r="N290" s="6"/>
      <c r="O290" s="6"/>
      <c r="P290" s="6"/>
      <c r="Q290" s="6"/>
      <c r="R290" s="6"/>
      <c r="S290" s="6"/>
      <c r="T290" s="6"/>
      <c r="U290" s="6"/>
      <c r="V290" s="6"/>
    </row>
    <row r="291" spans="9:22" ht="15.75" hidden="1" customHeight="1" x14ac:dyDescent="0.25">
      <c r="I291" s="6"/>
      <c r="J291" s="6"/>
      <c r="K291" s="6"/>
      <c r="L291" s="6"/>
      <c r="M291" s="6"/>
      <c r="N291" s="6"/>
      <c r="O291" s="6"/>
      <c r="P291" s="6"/>
      <c r="Q291" s="6"/>
      <c r="R291" s="6"/>
      <c r="S291" s="6"/>
      <c r="T291" s="6"/>
      <c r="U291" s="6"/>
      <c r="V291" s="6"/>
    </row>
    <row r="292" spans="9:22" ht="15.75" hidden="1" customHeight="1" x14ac:dyDescent="0.25">
      <c r="I292" s="6"/>
      <c r="J292" s="6"/>
      <c r="K292" s="6"/>
      <c r="L292" s="6"/>
      <c r="M292" s="6"/>
      <c r="N292" s="6"/>
      <c r="O292" s="6"/>
      <c r="P292" s="6"/>
      <c r="Q292" s="6"/>
      <c r="R292" s="6"/>
      <c r="S292" s="6"/>
      <c r="T292" s="6"/>
      <c r="U292" s="6"/>
      <c r="V292" s="6"/>
    </row>
    <row r="293" spans="9:22" ht="15.75" hidden="1" customHeight="1" x14ac:dyDescent="0.25">
      <c r="I293" s="6"/>
      <c r="J293" s="6"/>
      <c r="K293" s="6"/>
      <c r="L293" s="6"/>
      <c r="M293" s="6"/>
      <c r="N293" s="6"/>
      <c r="O293" s="6"/>
      <c r="P293" s="6"/>
      <c r="Q293" s="6"/>
      <c r="R293" s="6"/>
      <c r="S293" s="6"/>
      <c r="T293" s="6"/>
      <c r="U293" s="6"/>
      <c r="V293" s="6"/>
    </row>
    <row r="294" spans="9:22" ht="15.75" hidden="1" customHeight="1" x14ac:dyDescent="0.25">
      <c r="I294" s="6"/>
      <c r="J294" s="6"/>
      <c r="K294" s="6"/>
      <c r="L294" s="6"/>
      <c r="M294" s="6"/>
      <c r="N294" s="6"/>
      <c r="O294" s="6"/>
      <c r="P294" s="6"/>
      <c r="Q294" s="6"/>
      <c r="R294" s="6"/>
      <c r="S294" s="6"/>
      <c r="T294" s="6"/>
      <c r="U294" s="6"/>
      <c r="V294" s="6"/>
    </row>
    <row r="295" spans="9:22" ht="15.75" hidden="1" customHeight="1" x14ac:dyDescent="0.25">
      <c r="I295" s="6"/>
      <c r="J295" s="6"/>
      <c r="K295" s="6"/>
      <c r="L295" s="6"/>
      <c r="M295" s="6"/>
      <c r="N295" s="6"/>
      <c r="O295" s="6"/>
      <c r="P295" s="6"/>
      <c r="Q295" s="6"/>
      <c r="R295" s="6"/>
      <c r="S295" s="6"/>
      <c r="T295" s="6"/>
      <c r="U295" s="6"/>
      <c r="V295" s="6"/>
    </row>
    <row r="296" spans="9:22" ht="15.75" hidden="1" customHeight="1" x14ac:dyDescent="0.25">
      <c r="I296" s="6"/>
      <c r="J296" s="6"/>
      <c r="K296" s="6"/>
      <c r="L296" s="6"/>
      <c r="M296" s="6"/>
      <c r="N296" s="6"/>
      <c r="O296" s="6"/>
      <c r="P296" s="6"/>
      <c r="Q296" s="6"/>
      <c r="R296" s="6"/>
      <c r="S296" s="6"/>
      <c r="T296" s="6"/>
      <c r="U296" s="6"/>
      <c r="V296" s="6"/>
    </row>
    <row r="297" spans="9:22" ht="15.75" hidden="1" customHeight="1" x14ac:dyDescent="0.25">
      <c r="I297" s="6"/>
      <c r="J297" s="6"/>
      <c r="K297" s="6"/>
      <c r="L297" s="6"/>
      <c r="M297" s="6"/>
      <c r="N297" s="6"/>
      <c r="O297" s="6"/>
      <c r="P297" s="6"/>
      <c r="Q297" s="6"/>
      <c r="R297" s="6"/>
      <c r="S297" s="6"/>
      <c r="T297" s="6"/>
      <c r="U297" s="6"/>
      <c r="V297" s="6"/>
    </row>
    <row r="298" spans="9:22" ht="15.75" hidden="1" customHeight="1" x14ac:dyDescent="0.25">
      <c r="I298" s="6"/>
      <c r="J298" s="6"/>
      <c r="K298" s="6"/>
      <c r="L298" s="6"/>
      <c r="M298" s="6"/>
      <c r="N298" s="6"/>
      <c r="O298" s="6"/>
      <c r="P298" s="6"/>
      <c r="Q298" s="6"/>
      <c r="R298" s="6"/>
      <c r="S298" s="6"/>
      <c r="T298" s="6"/>
      <c r="U298" s="6"/>
      <c r="V298" s="6"/>
    </row>
    <row r="299" spans="9:22" ht="15.75" hidden="1" customHeight="1" x14ac:dyDescent="0.25">
      <c r="I299" s="6"/>
      <c r="J299" s="6"/>
      <c r="K299" s="6"/>
      <c r="L299" s="6"/>
      <c r="M299" s="6"/>
      <c r="N299" s="6"/>
      <c r="O299" s="6"/>
      <c r="P299" s="6"/>
      <c r="Q299" s="6"/>
      <c r="R299" s="6"/>
      <c r="S299" s="6"/>
      <c r="T299" s="6"/>
      <c r="U299" s="6"/>
      <c r="V299" s="6"/>
    </row>
    <row r="300" spans="9:22" ht="15.75" hidden="1" customHeight="1" x14ac:dyDescent="0.25">
      <c r="I300" s="6"/>
      <c r="J300" s="6"/>
      <c r="K300" s="6"/>
      <c r="L300" s="6"/>
      <c r="M300" s="6"/>
      <c r="N300" s="6"/>
      <c r="O300" s="6"/>
      <c r="P300" s="6"/>
      <c r="Q300" s="6"/>
      <c r="R300" s="6"/>
      <c r="S300" s="6"/>
      <c r="T300" s="6"/>
      <c r="U300" s="6"/>
      <c r="V300" s="6"/>
    </row>
    <row r="301" spans="9:22" ht="15.75" hidden="1" customHeight="1" x14ac:dyDescent="0.25">
      <c r="I301" s="6"/>
      <c r="J301" s="6"/>
      <c r="K301" s="6"/>
      <c r="L301" s="6"/>
      <c r="M301" s="6"/>
      <c r="N301" s="6"/>
      <c r="O301" s="6"/>
      <c r="P301" s="6"/>
      <c r="Q301" s="6"/>
      <c r="R301" s="6"/>
      <c r="S301" s="6"/>
      <c r="T301" s="6"/>
      <c r="U301" s="6"/>
      <c r="V301" s="6"/>
    </row>
    <row r="302" spans="9:22" ht="15.75" hidden="1" customHeight="1" x14ac:dyDescent="0.25">
      <c r="I302" s="6"/>
      <c r="J302" s="6"/>
      <c r="K302" s="6"/>
      <c r="L302" s="6"/>
      <c r="M302" s="6"/>
      <c r="N302" s="6"/>
      <c r="O302" s="6"/>
      <c r="P302" s="6"/>
      <c r="Q302" s="6"/>
      <c r="R302" s="6"/>
      <c r="S302" s="6"/>
      <c r="T302" s="6"/>
      <c r="U302" s="6"/>
      <c r="V302" s="6"/>
    </row>
    <row r="303" spans="9:22" ht="15.75" hidden="1" customHeight="1" x14ac:dyDescent="0.25">
      <c r="I303" s="6"/>
      <c r="J303" s="6"/>
      <c r="K303" s="6"/>
      <c r="L303" s="6"/>
      <c r="M303" s="6"/>
      <c r="N303" s="6"/>
      <c r="O303" s="6"/>
      <c r="P303" s="6"/>
      <c r="Q303" s="6"/>
      <c r="R303" s="6"/>
      <c r="S303" s="6"/>
      <c r="T303" s="6"/>
      <c r="U303" s="6"/>
      <c r="V303" s="6"/>
    </row>
    <row r="304" spans="9:22" ht="15.75" hidden="1" customHeight="1" x14ac:dyDescent="0.25">
      <c r="I304" s="6"/>
      <c r="J304" s="6"/>
      <c r="K304" s="6"/>
      <c r="L304" s="6"/>
      <c r="M304" s="6"/>
      <c r="N304" s="6"/>
      <c r="O304" s="6"/>
      <c r="P304" s="6"/>
      <c r="Q304" s="6"/>
      <c r="R304" s="6"/>
      <c r="S304" s="6"/>
      <c r="T304" s="6"/>
      <c r="U304" s="6"/>
      <c r="V304" s="6"/>
    </row>
    <row r="305" spans="9:22" ht="15.75" hidden="1" customHeight="1" x14ac:dyDescent="0.25">
      <c r="I305" s="6"/>
      <c r="J305" s="6"/>
      <c r="K305" s="6"/>
      <c r="L305" s="6"/>
      <c r="M305" s="6"/>
      <c r="N305" s="6"/>
      <c r="O305" s="6"/>
      <c r="P305" s="6"/>
      <c r="Q305" s="6"/>
      <c r="R305" s="6"/>
      <c r="S305" s="6"/>
      <c r="T305" s="6"/>
      <c r="U305" s="6"/>
      <c r="V305" s="6"/>
    </row>
    <row r="306" spans="9:22" ht="15.75" hidden="1" customHeight="1" x14ac:dyDescent="0.25">
      <c r="I306" s="6"/>
      <c r="J306" s="6"/>
      <c r="K306" s="6"/>
      <c r="L306" s="6"/>
      <c r="M306" s="6"/>
      <c r="N306" s="6"/>
      <c r="O306" s="6"/>
      <c r="P306" s="6"/>
      <c r="Q306" s="6"/>
      <c r="R306" s="6"/>
      <c r="S306" s="6"/>
      <c r="T306" s="6"/>
      <c r="U306" s="6"/>
      <c r="V306" s="6"/>
    </row>
    <row r="307" spans="9:22" ht="15.75" hidden="1" customHeight="1" x14ac:dyDescent="0.25">
      <c r="I307" s="6"/>
      <c r="J307" s="6"/>
      <c r="K307" s="6"/>
      <c r="L307" s="6"/>
      <c r="M307" s="6"/>
      <c r="N307" s="6"/>
      <c r="O307" s="6"/>
      <c r="P307" s="6"/>
      <c r="Q307" s="6"/>
      <c r="R307" s="6"/>
      <c r="S307" s="6"/>
      <c r="T307" s="6"/>
      <c r="U307" s="6"/>
      <c r="V307" s="6"/>
    </row>
    <row r="308" spans="9:22" ht="15.75" hidden="1" customHeight="1" x14ac:dyDescent="0.25">
      <c r="I308" s="6"/>
      <c r="J308" s="6"/>
      <c r="K308" s="6"/>
      <c r="L308" s="6"/>
      <c r="M308" s="6"/>
      <c r="N308" s="6"/>
      <c r="O308" s="6"/>
      <c r="P308" s="6"/>
      <c r="Q308" s="6"/>
      <c r="R308" s="6"/>
      <c r="S308" s="6"/>
      <c r="T308" s="6"/>
      <c r="U308" s="6"/>
      <c r="V308" s="6"/>
    </row>
    <row r="309" spans="9:22" ht="15.75" hidden="1" customHeight="1" x14ac:dyDescent="0.25">
      <c r="I309" s="6"/>
      <c r="J309" s="6"/>
      <c r="K309" s="6"/>
      <c r="L309" s="6"/>
      <c r="M309" s="6"/>
      <c r="N309" s="6"/>
      <c r="O309" s="6"/>
      <c r="P309" s="6"/>
      <c r="Q309" s="6"/>
      <c r="R309" s="6"/>
      <c r="S309" s="6"/>
      <c r="T309" s="6"/>
      <c r="U309" s="6"/>
      <c r="V309" s="6"/>
    </row>
    <row r="310" spans="9:22" ht="15.75" hidden="1" customHeight="1" x14ac:dyDescent="0.25">
      <c r="I310" s="6"/>
      <c r="J310" s="6"/>
      <c r="K310" s="6"/>
      <c r="L310" s="6"/>
      <c r="M310" s="6"/>
      <c r="N310" s="6"/>
      <c r="O310" s="6"/>
      <c r="P310" s="6"/>
      <c r="Q310" s="6"/>
      <c r="R310" s="6"/>
      <c r="S310" s="6"/>
      <c r="T310" s="6"/>
      <c r="U310" s="6"/>
      <c r="V310" s="6"/>
    </row>
    <row r="311" spans="9:22" ht="15.75" hidden="1" customHeight="1" x14ac:dyDescent="0.25">
      <c r="I311" s="6"/>
      <c r="J311" s="6"/>
      <c r="K311" s="6"/>
      <c r="L311" s="6"/>
      <c r="M311" s="6"/>
      <c r="N311" s="6"/>
      <c r="O311" s="6"/>
      <c r="P311" s="6"/>
      <c r="Q311" s="6"/>
      <c r="R311" s="6"/>
      <c r="S311" s="6"/>
      <c r="T311" s="6"/>
      <c r="U311" s="6"/>
      <c r="V311" s="6"/>
    </row>
    <row r="312" spans="9:22" ht="15.75" hidden="1" customHeight="1" x14ac:dyDescent="0.25">
      <c r="I312" s="6"/>
      <c r="J312" s="6"/>
      <c r="K312" s="6"/>
      <c r="L312" s="6"/>
      <c r="M312" s="6"/>
      <c r="N312" s="6"/>
      <c r="O312" s="6"/>
      <c r="P312" s="6"/>
      <c r="Q312" s="6"/>
      <c r="R312" s="6"/>
      <c r="S312" s="6"/>
      <c r="T312" s="6"/>
      <c r="U312" s="6"/>
      <c r="V312" s="6"/>
    </row>
    <row r="313" spans="9:22" ht="15.75" hidden="1" customHeight="1" x14ac:dyDescent="0.25">
      <c r="I313" s="6"/>
      <c r="J313" s="6"/>
      <c r="K313" s="6"/>
      <c r="L313" s="6"/>
      <c r="M313" s="6"/>
      <c r="N313" s="6"/>
      <c r="O313" s="6"/>
      <c r="P313" s="6"/>
      <c r="Q313" s="6"/>
      <c r="R313" s="6"/>
      <c r="S313" s="6"/>
      <c r="T313" s="6"/>
      <c r="U313" s="6"/>
      <c r="V313" s="6"/>
    </row>
    <row r="314" spans="9:22" ht="15.75" hidden="1" customHeight="1" x14ac:dyDescent="0.25">
      <c r="I314" s="6"/>
      <c r="J314" s="6"/>
      <c r="K314" s="6"/>
      <c r="L314" s="6"/>
      <c r="M314" s="6"/>
      <c r="N314" s="6"/>
      <c r="O314" s="6"/>
      <c r="P314" s="6"/>
      <c r="Q314" s="6"/>
      <c r="R314" s="6"/>
      <c r="S314" s="6"/>
      <c r="T314" s="6"/>
      <c r="U314" s="6"/>
      <c r="V314" s="6"/>
    </row>
    <row r="315" spans="9:22" ht="15.75" hidden="1" customHeight="1" x14ac:dyDescent="0.25">
      <c r="I315" s="6"/>
      <c r="J315" s="6"/>
      <c r="K315" s="6"/>
      <c r="L315" s="6"/>
      <c r="M315" s="6"/>
      <c r="N315" s="6"/>
      <c r="O315" s="6"/>
      <c r="P315" s="6"/>
      <c r="Q315" s="6"/>
      <c r="R315" s="6"/>
      <c r="S315" s="6"/>
      <c r="T315" s="6"/>
      <c r="U315" s="6"/>
      <c r="V315" s="6"/>
    </row>
    <row r="316" spans="9:22" ht="15.75" hidden="1" customHeight="1" x14ac:dyDescent="0.25">
      <c r="I316" s="6"/>
      <c r="J316" s="6"/>
      <c r="K316" s="6"/>
      <c r="L316" s="6"/>
      <c r="M316" s="6"/>
      <c r="N316" s="6"/>
      <c r="O316" s="6"/>
      <c r="P316" s="6"/>
      <c r="Q316" s="6"/>
      <c r="R316" s="6"/>
      <c r="S316" s="6"/>
      <c r="T316" s="6"/>
      <c r="U316" s="6"/>
      <c r="V316" s="6"/>
    </row>
    <row r="317" spans="9:22" ht="15.75" hidden="1" customHeight="1" x14ac:dyDescent="0.25">
      <c r="I317" s="6"/>
      <c r="J317" s="6"/>
      <c r="K317" s="6"/>
      <c r="L317" s="6"/>
      <c r="M317" s="6"/>
      <c r="N317" s="6"/>
      <c r="O317" s="6"/>
      <c r="P317" s="6"/>
      <c r="Q317" s="6"/>
      <c r="R317" s="6"/>
      <c r="S317" s="6"/>
      <c r="T317" s="6"/>
      <c r="U317" s="6"/>
      <c r="V317" s="6"/>
    </row>
    <row r="318" spans="9:22" ht="15.75" hidden="1" customHeight="1" x14ac:dyDescent="0.25">
      <c r="I318" s="6"/>
      <c r="J318" s="6"/>
      <c r="K318" s="6"/>
      <c r="L318" s="6"/>
      <c r="M318" s="6"/>
      <c r="N318" s="6"/>
      <c r="O318" s="6"/>
      <c r="P318" s="6"/>
      <c r="Q318" s="6"/>
      <c r="R318" s="6"/>
      <c r="S318" s="6"/>
      <c r="T318" s="6"/>
      <c r="U318" s="6"/>
      <c r="V318" s="6"/>
    </row>
    <row r="319" spans="9:22" ht="15.75" hidden="1" customHeight="1" x14ac:dyDescent="0.25">
      <c r="I319" s="6"/>
      <c r="J319" s="6"/>
      <c r="K319" s="6"/>
      <c r="L319" s="6"/>
      <c r="M319" s="6"/>
      <c r="N319" s="6"/>
      <c r="O319" s="6"/>
      <c r="P319" s="6"/>
      <c r="Q319" s="6"/>
      <c r="R319" s="6"/>
      <c r="S319" s="6"/>
      <c r="T319" s="6"/>
      <c r="U319" s="6"/>
      <c r="V319" s="6"/>
    </row>
    <row r="320" spans="9:22" ht="15.75" hidden="1" customHeight="1" x14ac:dyDescent="0.25">
      <c r="I320" s="6"/>
      <c r="J320" s="6"/>
      <c r="K320" s="6"/>
      <c r="L320" s="6"/>
      <c r="M320" s="6"/>
      <c r="N320" s="6"/>
      <c r="O320" s="6"/>
      <c r="P320" s="6"/>
      <c r="Q320" s="6"/>
      <c r="R320" s="6"/>
      <c r="S320" s="6"/>
      <c r="T320" s="6"/>
      <c r="U320" s="6"/>
      <c r="V320" s="6"/>
    </row>
    <row r="321" spans="9:22" ht="15.75" hidden="1" customHeight="1" x14ac:dyDescent="0.25">
      <c r="I321" s="6"/>
      <c r="J321" s="6"/>
      <c r="K321" s="6"/>
      <c r="L321" s="6"/>
      <c r="M321" s="6"/>
      <c r="N321" s="6"/>
      <c r="O321" s="6"/>
      <c r="P321" s="6"/>
      <c r="Q321" s="6"/>
      <c r="R321" s="6"/>
      <c r="S321" s="6"/>
      <c r="T321" s="6"/>
      <c r="U321" s="6"/>
      <c r="V321" s="6"/>
    </row>
    <row r="322" spans="9:22" ht="15.75" hidden="1" customHeight="1" x14ac:dyDescent="0.25">
      <c r="I322" s="6"/>
      <c r="J322" s="6"/>
      <c r="K322" s="6"/>
      <c r="L322" s="6"/>
      <c r="M322" s="6"/>
      <c r="N322" s="6"/>
      <c r="O322" s="6"/>
      <c r="P322" s="6"/>
      <c r="Q322" s="6"/>
      <c r="R322" s="6"/>
      <c r="S322" s="6"/>
      <c r="T322" s="6"/>
      <c r="U322" s="6"/>
      <c r="V322" s="6"/>
    </row>
    <row r="323" spans="9:22" ht="15.75" hidden="1" customHeight="1" x14ac:dyDescent="0.25">
      <c r="I323" s="6"/>
      <c r="J323" s="6"/>
      <c r="K323" s="6"/>
      <c r="L323" s="6"/>
      <c r="M323" s="6"/>
      <c r="N323" s="6"/>
      <c r="O323" s="6"/>
      <c r="P323" s="6"/>
      <c r="Q323" s="6"/>
      <c r="R323" s="6"/>
      <c r="S323" s="6"/>
      <c r="T323" s="6"/>
      <c r="U323" s="6"/>
      <c r="V323" s="6"/>
    </row>
    <row r="324" spans="9:22" ht="15.75" hidden="1" customHeight="1" x14ac:dyDescent="0.25">
      <c r="I324" s="6"/>
      <c r="J324" s="6"/>
      <c r="K324" s="6"/>
      <c r="L324" s="6"/>
      <c r="M324" s="6"/>
      <c r="N324" s="6"/>
      <c r="O324" s="6"/>
      <c r="P324" s="6"/>
      <c r="Q324" s="6"/>
      <c r="R324" s="6"/>
      <c r="S324" s="6"/>
      <c r="T324" s="6"/>
      <c r="U324" s="6"/>
      <c r="V324" s="6"/>
    </row>
    <row r="325" spans="9:22" ht="15.75" hidden="1" customHeight="1" x14ac:dyDescent="0.25">
      <c r="I325" s="6"/>
      <c r="J325" s="6"/>
      <c r="K325" s="6"/>
      <c r="L325" s="6"/>
      <c r="M325" s="6"/>
      <c r="N325" s="6"/>
      <c r="O325" s="6"/>
      <c r="P325" s="6"/>
      <c r="Q325" s="6"/>
      <c r="R325" s="6"/>
      <c r="S325" s="6"/>
      <c r="T325" s="6"/>
      <c r="U325" s="6"/>
      <c r="V325" s="6"/>
    </row>
    <row r="326" spans="9:22" ht="15.75" hidden="1" customHeight="1" x14ac:dyDescent="0.25">
      <c r="I326" s="6"/>
      <c r="J326" s="6"/>
      <c r="K326" s="6"/>
      <c r="L326" s="6"/>
      <c r="M326" s="6"/>
      <c r="N326" s="6"/>
      <c r="O326" s="6"/>
      <c r="P326" s="6"/>
      <c r="Q326" s="6"/>
      <c r="R326" s="6"/>
      <c r="S326" s="6"/>
      <c r="T326" s="6"/>
      <c r="U326" s="6"/>
      <c r="V326" s="6"/>
    </row>
    <row r="327" spans="9:22" ht="15.75" hidden="1" customHeight="1" x14ac:dyDescent="0.25">
      <c r="I327" s="6"/>
      <c r="J327" s="6"/>
      <c r="K327" s="6"/>
      <c r="L327" s="6"/>
      <c r="M327" s="6"/>
      <c r="N327" s="6"/>
      <c r="O327" s="6"/>
      <c r="P327" s="6"/>
      <c r="Q327" s="6"/>
      <c r="R327" s="6"/>
      <c r="S327" s="6"/>
      <c r="T327" s="6"/>
      <c r="U327" s="6"/>
      <c r="V327" s="6"/>
    </row>
    <row r="328" spans="9:22" ht="15.75" hidden="1" customHeight="1" x14ac:dyDescent="0.25">
      <c r="I328" s="6"/>
      <c r="J328" s="6"/>
      <c r="K328" s="6"/>
      <c r="L328" s="6"/>
      <c r="M328" s="6"/>
      <c r="N328" s="6"/>
      <c r="O328" s="6"/>
      <c r="P328" s="6"/>
      <c r="Q328" s="6"/>
      <c r="R328" s="6"/>
      <c r="S328" s="6"/>
      <c r="T328" s="6"/>
      <c r="U328" s="6"/>
      <c r="V328" s="6"/>
    </row>
    <row r="329" spans="9:22" ht="15.75" hidden="1" customHeight="1" x14ac:dyDescent="0.25">
      <c r="I329" s="6"/>
      <c r="J329" s="6"/>
      <c r="K329" s="6"/>
      <c r="L329" s="6"/>
      <c r="M329" s="6"/>
      <c r="N329" s="6"/>
      <c r="O329" s="6"/>
      <c r="P329" s="6"/>
      <c r="Q329" s="6"/>
      <c r="R329" s="6"/>
      <c r="S329" s="6"/>
      <c r="T329" s="6"/>
      <c r="U329" s="6"/>
      <c r="V329" s="6"/>
    </row>
    <row r="330" spans="9:22" ht="15.75" hidden="1" customHeight="1" x14ac:dyDescent="0.25">
      <c r="I330" s="6"/>
      <c r="J330" s="6"/>
      <c r="K330" s="6"/>
      <c r="L330" s="6"/>
      <c r="M330" s="6"/>
      <c r="N330" s="6"/>
      <c r="O330" s="6"/>
      <c r="P330" s="6"/>
      <c r="Q330" s="6"/>
      <c r="R330" s="6"/>
      <c r="S330" s="6"/>
      <c r="T330" s="6"/>
      <c r="U330" s="6"/>
      <c r="V330" s="6"/>
    </row>
    <row r="331" spans="9:22" ht="15.75" hidden="1" customHeight="1" x14ac:dyDescent="0.25">
      <c r="I331" s="6"/>
      <c r="J331" s="6"/>
      <c r="K331" s="6"/>
      <c r="L331" s="6"/>
      <c r="M331" s="6"/>
      <c r="N331" s="6"/>
      <c r="O331" s="6"/>
      <c r="P331" s="6"/>
      <c r="Q331" s="6"/>
      <c r="R331" s="6"/>
      <c r="S331" s="6"/>
      <c r="T331" s="6"/>
      <c r="U331" s="6"/>
      <c r="V331" s="6"/>
    </row>
    <row r="332" spans="9:22" ht="15.75" hidden="1" customHeight="1" x14ac:dyDescent="0.25">
      <c r="I332" s="6"/>
      <c r="J332" s="6"/>
      <c r="K332" s="6"/>
      <c r="L332" s="6"/>
      <c r="M332" s="6"/>
      <c r="N332" s="6"/>
      <c r="O332" s="6"/>
      <c r="P332" s="6"/>
      <c r="Q332" s="6"/>
      <c r="R332" s="6"/>
      <c r="S332" s="6"/>
      <c r="T332" s="6"/>
      <c r="U332" s="6"/>
      <c r="V332" s="6"/>
    </row>
    <row r="333" spans="9:22" ht="15.75" hidden="1" customHeight="1" x14ac:dyDescent="0.25">
      <c r="I333" s="6"/>
      <c r="J333" s="6"/>
      <c r="K333" s="6"/>
      <c r="L333" s="6"/>
      <c r="M333" s="6"/>
      <c r="N333" s="6"/>
      <c r="O333" s="6"/>
      <c r="P333" s="6"/>
      <c r="Q333" s="6"/>
      <c r="R333" s="6"/>
      <c r="S333" s="6"/>
      <c r="T333" s="6"/>
      <c r="U333" s="6"/>
      <c r="V333" s="6"/>
    </row>
    <row r="334" spans="9:22" ht="15.75" hidden="1" customHeight="1" x14ac:dyDescent="0.25">
      <c r="I334" s="6"/>
      <c r="J334" s="6"/>
      <c r="K334" s="6"/>
      <c r="L334" s="6"/>
      <c r="M334" s="6"/>
      <c r="N334" s="6"/>
      <c r="O334" s="6"/>
      <c r="P334" s="6"/>
      <c r="Q334" s="6"/>
      <c r="R334" s="6"/>
      <c r="S334" s="6"/>
      <c r="T334" s="6"/>
      <c r="U334" s="6"/>
      <c r="V334" s="6"/>
    </row>
    <row r="335" spans="9:22" ht="15.75" hidden="1" customHeight="1" x14ac:dyDescent="0.25">
      <c r="I335" s="6"/>
      <c r="J335" s="6"/>
      <c r="K335" s="6"/>
      <c r="L335" s="6"/>
      <c r="M335" s="6"/>
      <c r="N335" s="6"/>
      <c r="O335" s="6"/>
      <c r="P335" s="6"/>
      <c r="Q335" s="6"/>
      <c r="R335" s="6"/>
      <c r="S335" s="6"/>
      <c r="T335" s="6"/>
      <c r="U335" s="6"/>
      <c r="V335" s="6"/>
    </row>
    <row r="336" spans="9:22" ht="15.75" hidden="1" customHeight="1" x14ac:dyDescent="0.25">
      <c r="I336" s="6"/>
      <c r="J336" s="6"/>
      <c r="K336" s="6"/>
      <c r="L336" s="6"/>
      <c r="M336" s="6"/>
      <c r="N336" s="6"/>
      <c r="O336" s="6"/>
      <c r="P336" s="6"/>
      <c r="Q336" s="6"/>
      <c r="R336" s="6"/>
      <c r="S336" s="6"/>
      <c r="T336" s="6"/>
      <c r="U336" s="6"/>
      <c r="V336" s="6"/>
    </row>
    <row r="337" spans="9:22" ht="15.75" hidden="1" customHeight="1" x14ac:dyDescent="0.25">
      <c r="I337" s="6"/>
      <c r="J337" s="6"/>
      <c r="K337" s="6"/>
      <c r="L337" s="6"/>
      <c r="M337" s="6"/>
      <c r="N337" s="6"/>
      <c r="O337" s="6"/>
      <c r="P337" s="6"/>
      <c r="Q337" s="6"/>
      <c r="R337" s="6"/>
      <c r="S337" s="6"/>
      <c r="T337" s="6"/>
      <c r="U337" s="6"/>
      <c r="V337" s="6"/>
    </row>
    <row r="338" spans="9:22" ht="15.75" hidden="1" customHeight="1" x14ac:dyDescent="0.25">
      <c r="I338" s="6"/>
      <c r="J338" s="6"/>
      <c r="K338" s="6"/>
      <c r="L338" s="6"/>
      <c r="M338" s="6"/>
      <c r="N338" s="6"/>
      <c r="O338" s="6"/>
      <c r="P338" s="6"/>
      <c r="Q338" s="6"/>
      <c r="R338" s="6"/>
      <c r="S338" s="6"/>
      <c r="T338" s="6"/>
      <c r="U338" s="6"/>
      <c r="V338" s="6"/>
    </row>
    <row r="339" spans="9:22" ht="15.75" hidden="1" customHeight="1" x14ac:dyDescent="0.25">
      <c r="I339" s="6"/>
      <c r="J339" s="6"/>
      <c r="K339" s="6"/>
      <c r="L339" s="6"/>
      <c r="M339" s="6"/>
      <c r="N339" s="6"/>
      <c r="O339" s="6"/>
      <c r="P339" s="6"/>
      <c r="Q339" s="6"/>
      <c r="R339" s="6"/>
      <c r="S339" s="6"/>
      <c r="T339" s="6"/>
      <c r="U339" s="6"/>
      <c r="V339" s="6"/>
    </row>
    <row r="340" spans="9:22" ht="15.75" hidden="1" customHeight="1" x14ac:dyDescent="0.25">
      <c r="I340" s="6"/>
      <c r="J340" s="6"/>
      <c r="K340" s="6"/>
      <c r="L340" s="6"/>
      <c r="M340" s="6"/>
      <c r="N340" s="6"/>
      <c r="O340" s="6"/>
      <c r="P340" s="6"/>
      <c r="Q340" s="6"/>
      <c r="R340" s="6"/>
      <c r="S340" s="6"/>
      <c r="T340" s="6"/>
      <c r="U340" s="6"/>
      <c r="V340" s="6"/>
    </row>
    <row r="341" spans="9:22" ht="15.75" hidden="1" customHeight="1" x14ac:dyDescent="0.25">
      <c r="I341" s="6"/>
      <c r="J341" s="6"/>
      <c r="K341" s="6"/>
      <c r="L341" s="6"/>
      <c r="M341" s="6"/>
      <c r="N341" s="6"/>
      <c r="O341" s="6"/>
      <c r="P341" s="6"/>
      <c r="Q341" s="6"/>
      <c r="R341" s="6"/>
      <c r="S341" s="6"/>
      <c r="T341" s="6"/>
      <c r="U341" s="6"/>
      <c r="V341" s="6"/>
    </row>
    <row r="342" spans="9:22" ht="15.75" hidden="1" customHeight="1" x14ac:dyDescent="0.25">
      <c r="I342" s="6"/>
      <c r="J342" s="6"/>
      <c r="K342" s="6"/>
      <c r="L342" s="6"/>
      <c r="M342" s="6"/>
      <c r="N342" s="6"/>
      <c r="O342" s="6"/>
      <c r="P342" s="6"/>
      <c r="Q342" s="6"/>
      <c r="R342" s="6"/>
      <c r="S342" s="6"/>
      <c r="T342" s="6"/>
      <c r="U342" s="6"/>
      <c r="V342" s="6"/>
    </row>
    <row r="343" spans="9:22" ht="15.75" hidden="1" customHeight="1" x14ac:dyDescent="0.25">
      <c r="I343" s="6"/>
      <c r="J343" s="6"/>
      <c r="K343" s="6"/>
      <c r="L343" s="6"/>
      <c r="M343" s="6"/>
      <c r="N343" s="6"/>
      <c r="O343" s="6"/>
      <c r="P343" s="6"/>
      <c r="Q343" s="6"/>
      <c r="R343" s="6"/>
      <c r="S343" s="6"/>
      <c r="T343" s="6"/>
      <c r="U343" s="6"/>
      <c r="V343" s="6"/>
    </row>
    <row r="344" spans="9:22" ht="15.75" hidden="1" customHeight="1" x14ac:dyDescent="0.25">
      <c r="I344" s="6"/>
      <c r="J344" s="6"/>
      <c r="K344" s="6"/>
      <c r="L344" s="6"/>
      <c r="M344" s="6"/>
      <c r="N344" s="6"/>
      <c r="O344" s="6"/>
      <c r="P344" s="6"/>
      <c r="Q344" s="6"/>
      <c r="R344" s="6"/>
      <c r="S344" s="6"/>
      <c r="T344" s="6"/>
      <c r="U344" s="6"/>
      <c r="V344" s="6"/>
    </row>
    <row r="345" spans="9:22" ht="15.75" hidden="1" customHeight="1" x14ac:dyDescent="0.25">
      <c r="I345" s="6"/>
      <c r="J345" s="6"/>
      <c r="K345" s="6"/>
      <c r="L345" s="6"/>
      <c r="M345" s="6"/>
      <c r="N345" s="6"/>
      <c r="O345" s="6"/>
      <c r="P345" s="6"/>
      <c r="Q345" s="6"/>
      <c r="R345" s="6"/>
      <c r="S345" s="6"/>
      <c r="T345" s="6"/>
      <c r="U345" s="6"/>
      <c r="V345" s="6"/>
    </row>
    <row r="346" spans="9:22" ht="15.75" hidden="1" customHeight="1" x14ac:dyDescent="0.25">
      <c r="I346" s="6"/>
      <c r="J346" s="6"/>
      <c r="K346" s="6"/>
      <c r="L346" s="6"/>
      <c r="M346" s="6"/>
      <c r="N346" s="6"/>
      <c r="O346" s="6"/>
      <c r="P346" s="6"/>
      <c r="Q346" s="6"/>
      <c r="R346" s="6"/>
      <c r="S346" s="6"/>
      <c r="T346" s="6"/>
      <c r="U346" s="6"/>
      <c r="V346" s="6"/>
    </row>
    <row r="347" spans="9:22" ht="15.75" hidden="1" customHeight="1" x14ac:dyDescent="0.25">
      <c r="I347" s="6"/>
      <c r="J347" s="6"/>
      <c r="K347" s="6"/>
      <c r="L347" s="6"/>
      <c r="M347" s="6"/>
      <c r="N347" s="6"/>
      <c r="O347" s="6"/>
      <c r="P347" s="6"/>
      <c r="Q347" s="6"/>
      <c r="R347" s="6"/>
      <c r="S347" s="6"/>
      <c r="T347" s="6"/>
      <c r="U347" s="6"/>
      <c r="V347" s="6"/>
    </row>
    <row r="348" spans="9:22" ht="15.75" hidden="1" customHeight="1" x14ac:dyDescent="0.25">
      <c r="I348" s="6"/>
      <c r="J348" s="6"/>
      <c r="K348" s="6"/>
      <c r="L348" s="6"/>
      <c r="M348" s="6"/>
      <c r="N348" s="6"/>
      <c r="O348" s="6"/>
      <c r="P348" s="6"/>
      <c r="Q348" s="6"/>
      <c r="R348" s="6"/>
      <c r="S348" s="6"/>
      <c r="T348" s="6"/>
      <c r="U348" s="6"/>
      <c r="V348" s="6"/>
    </row>
    <row r="349" spans="9:22" ht="15.75" hidden="1" customHeight="1" x14ac:dyDescent="0.25">
      <c r="I349" s="6"/>
      <c r="J349" s="6"/>
      <c r="K349" s="6"/>
      <c r="L349" s="6"/>
      <c r="M349" s="6"/>
      <c r="N349" s="6"/>
      <c r="O349" s="6"/>
      <c r="P349" s="6"/>
      <c r="Q349" s="6"/>
      <c r="R349" s="6"/>
      <c r="S349" s="6"/>
      <c r="T349" s="6"/>
      <c r="U349" s="6"/>
      <c r="V349" s="6"/>
    </row>
    <row r="350" spans="9:22" ht="15.75" hidden="1" customHeight="1" x14ac:dyDescent="0.25">
      <c r="I350" s="6"/>
      <c r="J350" s="6"/>
      <c r="K350" s="6"/>
      <c r="L350" s="6"/>
      <c r="M350" s="6"/>
      <c r="N350" s="6"/>
      <c r="O350" s="6"/>
      <c r="P350" s="6"/>
      <c r="Q350" s="6"/>
      <c r="R350" s="6"/>
      <c r="S350" s="6"/>
      <c r="T350" s="6"/>
      <c r="U350" s="6"/>
      <c r="V350" s="6"/>
    </row>
    <row r="351" spans="9:22" ht="15.75" hidden="1" customHeight="1" x14ac:dyDescent="0.25">
      <c r="I351" s="6"/>
      <c r="J351" s="6"/>
      <c r="K351" s="6"/>
      <c r="L351" s="6"/>
      <c r="M351" s="6"/>
      <c r="N351" s="6"/>
      <c r="O351" s="6"/>
      <c r="P351" s="6"/>
      <c r="Q351" s="6"/>
      <c r="R351" s="6"/>
      <c r="S351" s="6"/>
      <c r="T351" s="6"/>
      <c r="U351" s="6"/>
      <c r="V351" s="6"/>
    </row>
    <row r="352" spans="9:22" ht="15.75" hidden="1" customHeight="1" x14ac:dyDescent="0.25">
      <c r="I352" s="6"/>
      <c r="J352" s="6"/>
      <c r="K352" s="6"/>
      <c r="L352" s="6"/>
      <c r="M352" s="6"/>
      <c r="N352" s="6"/>
      <c r="O352" s="6"/>
      <c r="P352" s="6"/>
      <c r="Q352" s="6"/>
      <c r="R352" s="6"/>
      <c r="S352" s="6"/>
      <c r="T352" s="6"/>
      <c r="U352" s="6"/>
      <c r="V352" s="6"/>
    </row>
    <row r="353" spans="9:22" ht="15.75" hidden="1" customHeight="1" x14ac:dyDescent="0.25">
      <c r="I353" s="6"/>
      <c r="J353" s="6"/>
      <c r="K353" s="6"/>
      <c r="L353" s="6"/>
      <c r="M353" s="6"/>
      <c r="N353" s="6"/>
      <c r="O353" s="6"/>
      <c r="P353" s="6"/>
      <c r="Q353" s="6"/>
      <c r="R353" s="6"/>
      <c r="S353" s="6"/>
      <c r="T353" s="6"/>
      <c r="U353" s="6"/>
      <c r="V353" s="6"/>
    </row>
    <row r="354" spans="9:22" ht="15.75" hidden="1" customHeight="1" x14ac:dyDescent="0.25">
      <c r="I354" s="6"/>
      <c r="J354" s="6"/>
      <c r="K354" s="6"/>
      <c r="L354" s="6"/>
      <c r="M354" s="6"/>
      <c r="N354" s="6"/>
      <c r="O354" s="6"/>
      <c r="P354" s="6"/>
      <c r="Q354" s="6"/>
      <c r="R354" s="6"/>
      <c r="S354" s="6"/>
      <c r="T354" s="6"/>
      <c r="U354" s="6"/>
      <c r="V354" s="6"/>
    </row>
    <row r="355" spans="9:22" ht="15.75" hidden="1" customHeight="1" x14ac:dyDescent="0.25">
      <c r="I355" s="6"/>
      <c r="J355" s="6"/>
      <c r="K355" s="6"/>
      <c r="L355" s="6"/>
      <c r="M355" s="6"/>
      <c r="N355" s="6"/>
      <c r="O355" s="6"/>
      <c r="P355" s="6"/>
      <c r="Q355" s="6"/>
      <c r="R355" s="6"/>
      <c r="S355" s="6"/>
      <c r="T355" s="6"/>
      <c r="U355" s="6"/>
      <c r="V355" s="6"/>
    </row>
    <row r="356" spans="9:22" ht="15.75" hidden="1" customHeight="1" x14ac:dyDescent="0.25">
      <c r="I356" s="6"/>
      <c r="J356" s="6"/>
      <c r="K356" s="6"/>
      <c r="L356" s="6"/>
      <c r="M356" s="6"/>
      <c r="N356" s="6"/>
      <c r="O356" s="6"/>
      <c r="P356" s="6"/>
      <c r="Q356" s="6"/>
      <c r="R356" s="6"/>
      <c r="S356" s="6"/>
      <c r="T356" s="6"/>
      <c r="U356" s="6"/>
      <c r="V356" s="6"/>
    </row>
    <row r="357" spans="9:22" ht="15.75" hidden="1" customHeight="1" x14ac:dyDescent="0.25">
      <c r="I357" s="6"/>
      <c r="J357" s="6"/>
      <c r="K357" s="6"/>
      <c r="L357" s="6"/>
      <c r="M357" s="6"/>
      <c r="N357" s="6"/>
      <c r="O357" s="6"/>
      <c r="P357" s="6"/>
      <c r="Q357" s="6"/>
      <c r="R357" s="6"/>
      <c r="S357" s="6"/>
      <c r="T357" s="6"/>
      <c r="U357" s="6"/>
      <c r="V357" s="6"/>
    </row>
    <row r="358" spans="9:22" ht="15.75" hidden="1" customHeight="1" x14ac:dyDescent="0.25">
      <c r="I358" s="6"/>
      <c r="J358" s="6"/>
      <c r="K358" s="6"/>
      <c r="L358" s="6"/>
      <c r="M358" s="6"/>
      <c r="N358" s="6"/>
      <c r="O358" s="6"/>
      <c r="P358" s="6"/>
      <c r="Q358" s="6"/>
      <c r="R358" s="6"/>
      <c r="S358" s="6"/>
      <c r="T358" s="6"/>
      <c r="U358" s="6"/>
      <c r="V358" s="6"/>
    </row>
    <row r="359" spans="9:22" ht="15.75" hidden="1" customHeight="1" x14ac:dyDescent="0.25">
      <c r="I359" s="6"/>
      <c r="J359" s="6"/>
      <c r="K359" s="6"/>
      <c r="L359" s="6"/>
      <c r="M359" s="6"/>
      <c r="N359" s="6"/>
      <c r="O359" s="6"/>
      <c r="P359" s="6"/>
      <c r="Q359" s="6"/>
      <c r="R359" s="6"/>
      <c r="S359" s="6"/>
      <c r="T359" s="6"/>
      <c r="U359" s="6"/>
      <c r="V359" s="6"/>
    </row>
    <row r="360" spans="9:22" ht="15.75" hidden="1" customHeight="1" x14ac:dyDescent="0.25">
      <c r="I360" s="6"/>
      <c r="J360" s="6"/>
      <c r="K360" s="6"/>
      <c r="L360" s="6"/>
      <c r="M360" s="6"/>
      <c r="N360" s="6"/>
      <c r="O360" s="6"/>
      <c r="P360" s="6"/>
      <c r="Q360" s="6"/>
      <c r="R360" s="6"/>
      <c r="S360" s="6"/>
      <c r="T360" s="6"/>
      <c r="U360" s="6"/>
      <c r="V360" s="6"/>
    </row>
    <row r="361" spans="9:22" ht="15.75" hidden="1" customHeight="1" x14ac:dyDescent="0.25">
      <c r="I361" s="6"/>
      <c r="J361" s="6"/>
      <c r="K361" s="6"/>
      <c r="L361" s="6"/>
      <c r="M361" s="6"/>
      <c r="N361" s="6"/>
      <c r="O361" s="6"/>
      <c r="P361" s="6"/>
      <c r="Q361" s="6"/>
      <c r="R361" s="6"/>
      <c r="S361" s="6"/>
      <c r="T361" s="6"/>
      <c r="U361" s="6"/>
      <c r="V361" s="6"/>
    </row>
    <row r="362" spans="9:22" ht="15.75" hidden="1" customHeight="1" x14ac:dyDescent="0.25">
      <c r="I362" s="6"/>
      <c r="J362" s="6"/>
      <c r="K362" s="6"/>
      <c r="L362" s="6"/>
      <c r="M362" s="6"/>
      <c r="N362" s="6"/>
      <c r="O362" s="6"/>
      <c r="P362" s="6"/>
      <c r="Q362" s="6"/>
      <c r="R362" s="6"/>
      <c r="S362" s="6"/>
      <c r="T362" s="6"/>
      <c r="U362" s="6"/>
      <c r="V362" s="6"/>
    </row>
    <row r="363" spans="9:22" ht="15.75" hidden="1" customHeight="1" x14ac:dyDescent="0.25">
      <c r="I363" s="6"/>
      <c r="J363" s="6"/>
      <c r="K363" s="6"/>
      <c r="L363" s="6"/>
      <c r="M363" s="6"/>
      <c r="N363" s="6"/>
      <c r="O363" s="6"/>
      <c r="P363" s="6"/>
      <c r="Q363" s="6"/>
      <c r="R363" s="6"/>
      <c r="S363" s="6"/>
      <c r="T363" s="6"/>
      <c r="U363" s="6"/>
      <c r="V363" s="6"/>
    </row>
    <row r="364" spans="9:22" ht="15.75" hidden="1" customHeight="1" x14ac:dyDescent="0.25">
      <c r="I364" s="6"/>
      <c r="J364" s="6"/>
      <c r="K364" s="6"/>
      <c r="L364" s="6"/>
      <c r="M364" s="6"/>
      <c r="N364" s="6"/>
      <c r="O364" s="6"/>
      <c r="P364" s="6"/>
      <c r="Q364" s="6"/>
      <c r="R364" s="6"/>
      <c r="S364" s="6"/>
      <c r="T364" s="6"/>
      <c r="U364" s="6"/>
      <c r="V364" s="6"/>
    </row>
    <row r="365" spans="9:22" ht="15.75" hidden="1" customHeight="1" x14ac:dyDescent="0.25">
      <c r="I365" s="6"/>
      <c r="J365" s="6"/>
      <c r="K365" s="6"/>
      <c r="L365" s="6"/>
      <c r="M365" s="6"/>
      <c r="N365" s="6"/>
      <c r="O365" s="6"/>
      <c r="P365" s="6"/>
      <c r="Q365" s="6"/>
      <c r="R365" s="6"/>
      <c r="S365" s="6"/>
      <c r="T365" s="6"/>
      <c r="U365" s="6"/>
      <c r="V365" s="6"/>
    </row>
    <row r="366" spans="9:22" ht="15.75" hidden="1" customHeight="1" x14ac:dyDescent="0.25">
      <c r="I366" s="6"/>
      <c r="J366" s="6"/>
      <c r="K366" s="6"/>
      <c r="L366" s="6"/>
      <c r="M366" s="6"/>
      <c r="N366" s="6"/>
      <c r="O366" s="6"/>
      <c r="P366" s="6"/>
      <c r="Q366" s="6"/>
      <c r="R366" s="6"/>
      <c r="S366" s="6"/>
      <c r="T366" s="6"/>
      <c r="U366" s="6"/>
      <c r="V366" s="6"/>
    </row>
    <row r="367" spans="9:22" ht="15.75" hidden="1" customHeight="1" x14ac:dyDescent="0.25">
      <c r="I367" s="6"/>
      <c r="J367" s="6"/>
      <c r="K367" s="6"/>
      <c r="L367" s="6"/>
      <c r="M367" s="6"/>
      <c r="N367" s="6"/>
      <c r="O367" s="6"/>
      <c r="P367" s="6"/>
      <c r="Q367" s="6"/>
      <c r="R367" s="6"/>
      <c r="S367" s="6"/>
      <c r="T367" s="6"/>
      <c r="U367" s="6"/>
      <c r="V367" s="6"/>
    </row>
    <row r="368" spans="9:22" ht="15.75" hidden="1" customHeight="1" x14ac:dyDescent="0.25">
      <c r="I368" s="6"/>
      <c r="J368" s="6"/>
      <c r="K368" s="6"/>
      <c r="L368" s="6"/>
      <c r="M368" s="6"/>
      <c r="N368" s="6"/>
      <c r="O368" s="6"/>
      <c r="P368" s="6"/>
      <c r="Q368" s="6"/>
      <c r="R368" s="6"/>
      <c r="S368" s="6"/>
      <c r="T368" s="6"/>
      <c r="U368" s="6"/>
      <c r="V368" s="6"/>
    </row>
    <row r="369" spans="9:22" ht="15.75" hidden="1" customHeight="1" x14ac:dyDescent="0.25">
      <c r="I369" s="6"/>
      <c r="J369" s="6"/>
      <c r="K369" s="6"/>
      <c r="L369" s="6"/>
      <c r="M369" s="6"/>
      <c r="N369" s="6"/>
      <c r="O369" s="6"/>
      <c r="P369" s="6"/>
      <c r="Q369" s="6"/>
      <c r="R369" s="6"/>
      <c r="S369" s="6"/>
      <c r="T369" s="6"/>
      <c r="U369" s="6"/>
      <c r="V369" s="6"/>
    </row>
    <row r="370" spans="9:22" ht="15.75" hidden="1" customHeight="1" x14ac:dyDescent="0.25">
      <c r="I370" s="6"/>
      <c r="J370" s="6"/>
      <c r="K370" s="6"/>
      <c r="L370" s="6"/>
      <c r="M370" s="6"/>
      <c r="N370" s="6"/>
      <c r="O370" s="6"/>
      <c r="P370" s="6"/>
      <c r="Q370" s="6"/>
      <c r="R370" s="6"/>
      <c r="S370" s="6"/>
      <c r="T370" s="6"/>
      <c r="U370" s="6"/>
      <c r="V370" s="6"/>
    </row>
    <row r="371" spans="9:22" ht="15.75" hidden="1" customHeight="1" x14ac:dyDescent="0.25">
      <c r="I371" s="6"/>
      <c r="J371" s="6"/>
      <c r="K371" s="6"/>
      <c r="L371" s="6"/>
      <c r="M371" s="6"/>
      <c r="N371" s="6"/>
      <c r="O371" s="6"/>
      <c r="P371" s="6"/>
      <c r="Q371" s="6"/>
      <c r="R371" s="6"/>
      <c r="S371" s="6"/>
      <c r="T371" s="6"/>
      <c r="U371" s="6"/>
      <c r="V371" s="6"/>
    </row>
    <row r="372" spans="9:22" ht="15.75" hidden="1" customHeight="1" x14ac:dyDescent="0.25">
      <c r="I372" s="6"/>
      <c r="J372" s="6"/>
      <c r="K372" s="6"/>
      <c r="L372" s="6"/>
      <c r="M372" s="6"/>
      <c r="N372" s="6"/>
      <c r="O372" s="6"/>
      <c r="P372" s="6"/>
      <c r="Q372" s="6"/>
      <c r="R372" s="6"/>
      <c r="S372" s="6"/>
      <c r="T372" s="6"/>
      <c r="U372" s="6"/>
      <c r="V372" s="6"/>
    </row>
    <row r="373" spans="9:22" ht="15.75" hidden="1" customHeight="1" x14ac:dyDescent="0.25">
      <c r="I373" s="6"/>
      <c r="J373" s="6"/>
      <c r="K373" s="6"/>
      <c r="L373" s="6"/>
      <c r="M373" s="6"/>
      <c r="N373" s="6"/>
      <c r="O373" s="6"/>
      <c r="P373" s="6"/>
      <c r="Q373" s="6"/>
      <c r="R373" s="6"/>
      <c r="S373" s="6"/>
      <c r="T373" s="6"/>
      <c r="U373" s="6"/>
      <c r="V373" s="6"/>
    </row>
    <row r="374" spans="9:22" ht="15.75" hidden="1" customHeight="1" x14ac:dyDescent="0.25">
      <c r="I374" s="6"/>
      <c r="J374" s="6"/>
      <c r="K374" s="6"/>
      <c r="L374" s="6"/>
      <c r="M374" s="6"/>
      <c r="N374" s="6"/>
      <c r="O374" s="6"/>
      <c r="P374" s="6"/>
      <c r="Q374" s="6"/>
      <c r="R374" s="6"/>
      <c r="S374" s="6"/>
      <c r="T374" s="6"/>
      <c r="U374" s="6"/>
      <c r="V374" s="6"/>
    </row>
    <row r="375" spans="9:22" ht="15.75" hidden="1" customHeight="1" x14ac:dyDescent="0.25">
      <c r="I375" s="6"/>
      <c r="J375" s="6"/>
      <c r="K375" s="6"/>
      <c r="L375" s="6"/>
      <c r="M375" s="6"/>
      <c r="N375" s="6"/>
      <c r="O375" s="6"/>
      <c r="P375" s="6"/>
      <c r="Q375" s="6"/>
      <c r="R375" s="6"/>
      <c r="S375" s="6"/>
      <c r="T375" s="6"/>
      <c r="U375" s="6"/>
      <c r="V375" s="6"/>
    </row>
    <row r="376" spans="9:22" ht="15.75" hidden="1" customHeight="1" x14ac:dyDescent="0.25">
      <c r="I376" s="6"/>
      <c r="J376" s="6"/>
      <c r="K376" s="6"/>
      <c r="L376" s="6"/>
      <c r="M376" s="6"/>
      <c r="N376" s="6"/>
      <c r="O376" s="6"/>
      <c r="P376" s="6"/>
      <c r="Q376" s="6"/>
      <c r="R376" s="6"/>
      <c r="S376" s="6"/>
      <c r="T376" s="6"/>
      <c r="U376" s="6"/>
      <c r="V376" s="6"/>
    </row>
    <row r="377" spans="9:22" ht="15.75" hidden="1" customHeight="1" x14ac:dyDescent="0.25">
      <c r="I377" s="6"/>
      <c r="J377" s="6"/>
      <c r="K377" s="6"/>
      <c r="L377" s="6"/>
      <c r="M377" s="6"/>
      <c r="N377" s="6"/>
      <c r="O377" s="6"/>
      <c r="P377" s="6"/>
      <c r="Q377" s="6"/>
      <c r="R377" s="6"/>
      <c r="S377" s="6"/>
      <c r="T377" s="6"/>
      <c r="U377" s="6"/>
      <c r="V377" s="6"/>
    </row>
    <row r="378" spans="9:22" ht="15.75" hidden="1" customHeight="1" x14ac:dyDescent="0.25">
      <c r="I378" s="6"/>
      <c r="J378" s="6"/>
      <c r="K378" s="6"/>
      <c r="L378" s="6"/>
      <c r="M378" s="6"/>
      <c r="N378" s="6"/>
      <c r="O378" s="6"/>
      <c r="P378" s="6"/>
      <c r="Q378" s="6"/>
      <c r="R378" s="6"/>
      <c r="S378" s="6"/>
      <c r="T378" s="6"/>
      <c r="U378" s="6"/>
      <c r="V378" s="6"/>
    </row>
    <row r="379" spans="9:22" ht="15.75" hidden="1" customHeight="1" x14ac:dyDescent="0.25">
      <c r="I379" s="6"/>
      <c r="J379" s="6"/>
      <c r="K379" s="6"/>
      <c r="L379" s="6"/>
      <c r="M379" s="6"/>
      <c r="N379" s="6"/>
      <c r="O379" s="6"/>
      <c r="P379" s="6"/>
      <c r="Q379" s="6"/>
      <c r="R379" s="6"/>
      <c r="S379" s="6"/>
      <c r="T379" s="6"/>
      <c r="U379" s="6"/>
      <c r="V379" s="6"/>
    </row>
    <row r="380" spans="9:22" ht="15.75" hidden="1" customHeight="1" x14ac:dyDescent="0.25">
      <c r="I380" s="6"/>
      <c r="J380" s="6"/>
      <c r="K380" s="6"/>
      <c r="L380" s="6"/>
      <c r="M380" s="6"/>
      <c r="N380" s="6"/>
      <c r="O380" s="6"/>
      <c r="P380" s="6"/>
      <c r="Q380" s="6"/>
      <c r="R380" s="6"/>
      <c r="S380" s="6"/>
      <c r="T380" s="6"/>
      <c r="U380" s="6"/>
      <c r="V380" s="6"/>
    </row>
    <row r="381" spans="9:22" ht="15.75" hidden="1" customHeight="1" x14ac:dyDescent="0.25">
      <c r="I381" s="6"/>
      <c r="J381" s="6"/>
      <c r="K381" s="6"/>
      <c r="L381" s="6"/>
      <c r="M381" s="6"/>
      <c r="N381" s="6"/>
      <c r="O381" s="6"/>
      <c r="P381" s="6"/>
      <c r="Q381" s="6"/>
      <c r="R381" s="6"/>
      <c r="S381" s="6"/>
      <c r="T381" s="6"/>
      <c r="U381" s="6"/>
      <c r="V381" s="6"/>
    </row>
    <row r="382" spans="9:22" ht="15.75" hidden="1" customHeight="1" x14ac:dyDescent="0.25">
      <c r="I382" s="6"/>
      <c r="J382" s="6"/>
      <c r="K382" s="6"/>
      <c r="L382" s="6"/>
      <c r="M382" s="6"/>
      <c r="N382" s="6"/>
      <c r="O382" s="6"/>
      <c r="P382" s="6"/>
      <c r="Q382" s="6"/>
      <c r="R382" s="6"/>
      <c r="S382" s="6"/>
      <c r="T382" s="6"/>
      <c r="U382" s="6"/>
      <c r="V382" s="6"/>
    </row>
    <row r="383" spans="9:22" ht="15.75" hidden="1" customHeight="1" x14ac:dyDescent="0.25">
      <c r="I383" s="6"/>
      <c r="J383" s="6"/>
      <c r="K383" s="6"/>
      <c r="L383" s="6"/>
      <c r="M383" s="6"/>
      <c r="N383" s="6"/>
      <c r="O383" s="6"/>
      <c r="P383" s="6"/>
      <c r="Q383" s="6"/>
      <c r="R383" s="6"/>
      <c r="S383" s="6"/>
      <c r="T383" s="6"/>
      <c r="U383" s="6"/>
      <c r="V383" s="6"/>
    </row>
    <row r="384" spans="9:22" ht="15.75" hidden="1" customHeight="1" x14ac:dyDescent="0.25">
      <c r="I384" s="6"/>
      <c r="J384" s="6"/>
      <c r="K384" s="6"/>
      <c r="L384" s="6"/>
      <c r="M384" s="6"/>
      <c r="N384" s="6"/>
      <c r="O384" s="6"/>
      <c r="P384" s="6"/>
      <c r="Q384" s="6"/>
      <c r="R384" s="6"/>
      <c r="S384" s="6"/>
      <c r="T384" s="6"/>
      <c r="U384" s="6"/>
      <c r="V384" s="6"/>
    </row>
    <row r="385" spans="9:22" ht="15.75" hidden="1" customHeight="1" x14ac:dyDescent="0.25">
      <c r="I385" s="6"/>
      <c r="J385" s="6"/>
      <c r="K385" s="6"/>
      <c r="L385" s="6"/>
      <c r="M385" s="6"/>
      <c r="N385" s="6"/>
      <c r="O385" s="6"/>
      <c r="P385" s="6"/>
      <c r="Q385" s="6"/>
      <c r="R385" s="6"/>
      <c r="S385" s="6"/>
      <c r="T385" s="6"/>
      <c r="U385" s="6"/>
      <c r="V385" s="6"/>
    </row>
    <row r="386" spans="9:22" ht="15.75" hidden="1" customHeight="1" x14ac:dyDescent="0.25">
      <c r="I386" s="6"/>
      <c r="J386" s="6"/>
      <c r="K386" s="6"/>
      <c r="L386" s="6"/>
      <c r="M386" s="6"/>
      <c r="N386" s="6"/>
      <c r="O386" s="6"/>
      <c r="P386" s="6"/>
      <c r="Q386" s="6"/>
      <c r="R386" s="6"/>
      <c r="S386" s="6"/>
      <c r="T386" s="6"/>
      <c r="U386" s="6"/>
      <c r="V386" s="6"/>
    </row>
    <row r="387" spans="9:22" ht="15.75" hidden="1" customHeight="1" x14ac:dyDescent="0.25">
      <c r="I387" s="6"/>
      <c r="J387" s="6"/>
      <c r="K387" s="6"/>
      <c r="L387" s="6"/>
      <c r="M387" s="6"/>
      <c r="N387" s="6"/>
      <c r="O387" s="6"/>
      <c r="P387" s="6"/>
      <c r="Q387" s="6"/>
      <c r="R387" s="6"/>
      <c r="S387" s="6"/>
      <c r="T387" s="6"/>
      <c r="U387" s="6"/>
      <c r="V387" s="6"/>
    </row>
    <row r="388" spans="9:22" ht="15.75" hidden="1" customHeight="1" x14ac:dyDescent="0.25">
      <c r="I388" s="6"/>
      <c r="J388" s="6"/>
      <c r="K388" s="6"/>
      <c r="L388" s="6"/>
      <c r="M388" s="6"/>
      <c r="N388" s="6"/>
      <c r="O388" s="6"/>
      <c r="P388" s="6"/>
      <c r="Q388" s="6"/>
      <c r="R388" s="6"/>
      <c r="S388" s="6"/>
      <c r="T388" s="6"/>
      <c r="U388" s="6"/>
      <c r="V388" s="6"/>
    </row>
    <row r="389" spans="9:22" ht="15.75" hidden="1" customHeight="1" x14ac:dyDescent="0.25">
      <c r="I389" s="6"/>
      <c r="J389" s="6"/>
      <c r="K389" s="6"/>
      <c r="L389" s="6"/>
      <c r="M389" s="6"/>
      <c r="N389" s="6"/>
      <c r="O389" s="6"/>
      <c r="P389" s="6"/>
      <c r="Q389" s="6"/>
      <c r="R389" s="6"/>
      <c r="S389" s="6"/>
      <c r="T389" s="6"/>
      <c r="U389" s="6"/>
      <c r="V389" s="6"/>
    </row>
    <row r="390" spans="9:22" ht="15.75" hidden="1" customHeight="1" x14ac:dyDescent="0.25">
      <c r="I390" s="6"/>
      <c r="J390" s="6"/>
      <c r="K390" s="6"/>
      <c r="L390" s="6"/>
      <c r="M390" s="6"/>
      <c r="N390" s="6"/>
      <c r="O390" s="6"/>
      <c r="P390" s="6"/>
      <c r="Q390" s="6"/>
      <c r="R390" s="6"/>
      <c r="S390" s="6"/>
      <c r="T390" s="6"/>
      <c r="U390" s="6"/>
      <c r="V390" s="6"/>
    </row>
    <row r="391" spans="9:22" ht="15.75" hidden="1" customHeight="1" x14ac:dyDescent="0.25">
      <c r="I391" s="6"/>
      <c r="J391" s="6"/>
      <c r="K391" s="6"/>
      <c r="L391" s="6"/>
      <c r="M391" s="6"/>
      <c r="N391" s="6"/>
      <c r="O391" s="6"/>
      <c r="P391" s="6"/>
      <c r="Q391" s="6"/>
      <c r="R391" s="6"/>
      <c r="S391" s="6"/>
      <c r="T391" s="6"/>
      <c r="U391" s="6"/>
      <c r="V391" s="6"/>
    </row>
    <row r="392" spans="9:22" ht="15.75" hidden="1" customHeight="1" x14ac:dyDescent="0.25">
      <c r="I392" s="6"/>
      <c r="J392" s="6"/>
      <c r="K392" s="6"/>
      <c r="L392" s="6"/>
      <c r="M392" s="6"/>
      <c r="N392" s="6"/>
      <c r="O392" s="6"/>
      <c r="P392" s="6"/>
      <c r="Q392" s="6"/>
      <c r="R392" s="6"/>
      <c r="S392" s="6"/>
      <c r="T392" s="6"/>
      <c r="U392" s="6"/>
      <c r="V392" s="6"/>
    </row>
    <row r="393" spans="9:22" ht="15.75" hidden="1" customHeight="1" x14ac:dyDescent="0.25">
      <c r="I393" s="6"/>
      <c r="J393" s="6"/>
      <c r="K393" s="6"/>
      <c r="L393" s="6"/>
      <c r="M393" s="6"/>
      <c r="N393" s="6"/>
      <c r="O393" s="6"/>
      <c r="P393" s="6"/>
      <c r="Q393" s="6"/>
      <c r="R393" s="6"/>
      <c r="S393" s="6"/>
      <c r="T393" s="6"/>
      <c r="U393" s="6"/>
      <c r="V393" s="6"/>
    </row>
    <row r="394" spans="9:22" ht="15.75" hidden="1" customHeight="1" x14ac:dyDescent="0.25">
      <c r="I394" s="6"/>
      <c r="J394" s="6"/>
      <c r="K394" s="6"/>
      <c r="L394" s="6"/>
      <c r="M394" s="6"/>
      <c r="N394" s="6"/>
      <c r="O394" s="6"/>
      <c r="P394" s="6"/>
      <c r="Q394" s="6"/>
      <c r="R394" s="6"/>
      <c r="S394" s="6"/>
      <c r="T394" s="6"/>
      <c r="U394" s="6"/>
      <c r="V394" s="6"/>
    </row>
    <row r="395" spans="9:22" ht="15.75" hidden="1" customHeight="1" x14ac:dyDescent="0.25">
      <c r="I395" s="6"/>
      <c r="J395" s="6"/>
      <c r="K395" s="6"/>
      <c r="L395" s="6"/>
      <c r="M395" s="6"/>
      <c r="N395" s="6"/>
      <c r="O395" s="6"/>
      <c r="P395" s="6"/>
      <c r="Q395" s="6"/>
      <c r="R395" s="6"/>
      <c r="S395" s="6"/>
      <c r="T395" s="6"/>
      <c r="U395" s="6"/>
      <c r="V395" s="6"/>
    </row>
    <row r="396" spans="9:22" ht="15.75" hidden="1" customHeight="1" x14ac:dyDescent="0.25">
      <c r="I396" s="6"/>
      <c r="J396" s="6"/>
      <c r="K396" s="6"/>
      <c r="L396" s="6"/>
      <c r="M396" s="6"/>
      <c r="N396" s="6"/>
      <c r="O396" s="6"/>
      <c r="P396" s="6"/>
      <c r="Q396" s="6"/>
      <c r="R396" s="6"/>
      <c r="S396" s="6"/>
      <c r="T396" s="6"/>
      <c r="U396" s="6"/>
      <c r="V396" s="6"/>
    </row>
    <row r="397" spans="9:22" ht="15.75" hidden="1" customHeight="1" x14ac:dyDescent="0.25">
      <c r="I397" s="6"/>
      <c r="J397" s="6"/>
      <c r="K397" s="6"/>
      <c r="L397" s="6"/>
      <c r="M397" s="6"/>
      <c r="N397" s="6"/>
      <c r="O397" s="6"/>
      <c r="P397" s="6"/>
      <c r="Q397" s="6"/>
      <c r="R397" s="6"/>
      <c r="S397" s="6"/>
      <c r="T397" s="6"/>
      <c r="U397" s="6"/>
      <c r="V397" s="6"/>
    </row>
    <row r="398" spans="9:22" ht="15.75" hidden="1" customHeight="1" x14ac:dyDescent="0.25">
      <c r="I398" s="6"/>
      <c r="J398" s="6"/>
      <c r="K398" s="6"/>
      <c r="L398" s="6"/>
      <c r="M398" s="6"/>
      <c r="N398" s="6"/>
      <c r="O398" s="6"/>
      <c r="P398" s="6"/>
      <c r="Q398" s="6"/>
      <c r="R398" s="6"/>
      <c r="S398" s="6"/>
      <c r="T398" s="6"/>
      <c r="U398" s="6"/>
      <c r="V398" s="6"/>
    </row>
    <row r="399" spans="9:22" ht="15.75" hidden="1" customHeight="1" x14ac:dyDescent="0.25">
      <c r="I399" s="6"/>
      <c r="J399" s="6"/>
      <c r="K399" s="6"/>
      <c r="L399" s="6"/>
      <c r="M399" s="6"/>
      <c r="N399" s="6"/>
      <c r="O399" s="6"/>
      <c r="P399" s="6"/>
      <c r="Q399" s="6"/>
      <c r="R399" s="6"/>
      <c r="S399" s="6"/>
      <c r="T399" s="6"/>
      <c r="U399" s="6"/>
      <c r="V399" s="6"/>
    </row>
    <row r="400" spans="9:22" ht="15.75" hidden="1" customHeight="1" x14ac:dyDescent="0.25">
      <c r="I400" s="6"/>
      <c r="J400" s="6"/>
      <c r="K400" s="6"/>
      <c r="L400" s="6"/>
      <c r="M400" s="6"/>
      <c r="N400" s="6"/>
      <c r="O400" s="6"/>
      <c r="P400" s="6"/>
      <c r="Q400" s="6"/>
      <c r="R400" s="6"/>
      <c r="S400" s="6"/>
      <c r="T400" s="6"/>
      <c r="U400" s="6"/>
      <c r="V400" s="6"/>
    </row>
    <row r="401" spans="9:22" ht="15.75" hidden="1" customHeight="1" x14ac:dyDescent="0.25">
      <c r="I401" s="6"/>
      <c r="J401" s="6"/>
      <c r="K401" s="6"/>
      <c r="L401" s="6"/>
      <c r="M401" s="6"/>
      <c r="N401" s="6"/>
      <c r="O401" s="6"/>
      <c r="P401" s="6"/>
      <c r="Q401" s="6"/>
      <c r="R401" s="6"/>
      <c r="S401" s="6"/>
      <c r="T401" s="6"/>
      <c r="U401" s="6"/>
      <c r="V401" s="6"/>
    </row>
    <row r="402" spans="9:22" ht="15.75" hidden="1" customHeight="1" x14ac:dyDescent="0.25">
      <c r="I402" s="6"/>
      <c r="J402" s="6"/>
      <c r="K402" s="6"/>
      <c r="L402" s="6"/>
      <c r="M402" s="6"/>
      <c r="N402" s="6"/>
      <c r="O402" s="6"/>
      <c r="P402" s="6"/>
      <c r="Q402" s="6"/>
      <c r="R402" s="6"/>
      <c r="S402" s="6"/>
      <c r="T402" s="6"/>
      <c r="U402" s="6"/>
      <c r="V402" s="6"/>
    </row>
    <row r="403" spans="9:22" ht="15.75" hidden="1" customHeight="1" x14ac:dyDescent="0.25">
      <c r="I403" s="6"/>
      <c r="J403" s="6"/>
      <c r="K403" s="6"/>
      <c r="L403" s="6"/>
      <c r="M403" s="6"/>
      <c r="N403" s="6"/>
      <c r="O403" s="6"/>
      <c r="P403" s="6"/>
      <c r="Q403" s="6"/>
      <c r="R403" s="6"/>
      <c r="S403" s="6"/>
      <c r="T403" s="6"/>
      <c r="U403" s="6"/>
      <c r="V403" s="6"/>
    </row>
    <row r="404" spans="9:22" ht="15.75" hidden="1" customHeight="1" x14ac:dyDescent="0.25">
      <c r="I404" s="6"/>
      <c r="J404" s="6"/>
      <c r="K404" s="6"/>
      <c r="L404" s="6"/>
      <c r="M404" s="6"/>
      <c r="N404" s="6"/>
      <c r="O404" s="6"/>
      <c r="P404" s="6"/>
      <c r="Q404" s="6"/>
      <c r="R404" s="6"/>
      <c r="S404" s="6"/>
      <c r="T404" s="6"/>
      <c r="U404" s="6"/>
      <c r="V404" s="6"/>
    </row>
    <row r="405" spans="9:22" ht="15.75" hidden="1" customHeight="1" x14ac:dyDescent="0.25">
      <c r="I405" s="6"/>
      <c r="J405" s="6"/>
      <c r="K405" s="6"/>
      <c r="L405" s="6"/>
      <c r="M405" s="6"/>
      <c r="N405" s="6"/>
      <c r="O405" s="6"/>
      <c r="P405" s="6"/>
      <c r="Q405" s="6"/>
      <c r="R405" s="6"/>
      <c r="S405" s="6"/>
      <c r="T405" s="6"/>
      <c r="U405" s="6"/>
      <c r="V405" s="6"/>
    </row>
    <row r="406" spans="9:22" ht="15.75" hidden="1" customHeight="1" x14ac:dyDescent="0.25">
      <c r="I406" s="6"/>
      <c r="J406" s="6"/>
      <c r="K406" s="6"/>
      <c r="L406" s="6"/>
      <c r="M406" s="6"/>
      <c r="N406" s="6"/>
      <c r="O406" s="6"/>
      <c r="P406" s="6"/>
      <c r="Q406" s="6"/>
      <c r="R406" s="6"/>
      <c r="S406" s="6"/>
      <c r="T406" s="6"/>
      <c r="U406" s="6"/>
      <c r="V406" s="6"/>
    </row>
    <row r="407" spans="9:22" ht="15.75" hidden="1" customHeight="1" x14ac:dyDescent="0.25">
      <c r="I407" s="6"/>
      <c r="J407" s="6"/>
      <c r="K407" s="6"/>
      <c r="L407" s="6"/>
      <c r="M407" s="6"/>
      <c r="N407" s="6"/>
      <c r="O407" s="6"/>
      <c r="P407" s="6"/>
      <c r="Q407" s="6"/>
      <c r="R407" s="6"/>
      <c r="S407" s="6"/>
      <c r="T407" s="6"/>
      <c r="U407" s="6"/>
      <c r="V407" s="6"/>
    </row>
    <row r="408" spans="9:22" ht="15.75" hidden="1" customHeight="1" x14ac:dyDescent="0.25">
      <c r="I408" s="6"/>
      <c r="J408" s="6"/>
      <c r="K408" s="6"/>
      <c r="L408" s="6"/>
      <c r="M408" s="6"/>
      <c r="N408" s="6"/>
      <c r="O408" s="6"/>
      <c r="P408" s="6"/>
      <c r="Q408" s="6"/>
      <c r="R408" s="6"/>
      <c r="S408" s="6"/>
      <c r="T408" s="6"/>
      <c r="U408" s="6"/>
      <c r="V408" s="6"/>
    </row>
    <row r="409" spans="9:22" ht="15.75" hidden="1" customHeight="1" x14ac:dyDescent="0.25">
      <c r="I409" s="6"/>
      <c r="J409" s="6"/>
      <c r="K409" s="6"/>
      <c r="L409" s="6"/>
      <c r="M409" s="6"/>
      <c r="N409" s="6"/>
      <c r="O409" s="6"/>
      <c r="P409" s="6"/>
      <c r="Q409" s="6"/>
      <c r="R409" s="6"/>
      <c r="S409" s="6"/>
      <c r="T409" s="6"/>
      <c r="U409" s="6"/>
      <c r="V409" s="6"/>
    </row>
    <row r="410" spans="9:22" ht="15.75" hidden="1" customHeight="1" x14ac:dyDescent="0.25">
      <c r="I410" s="6"/>
      <c r="J410" s="6"/>
      <c r="K410" s="6"/>
      <c r="L410" s="6"/>
      <c r="M410" s="6"/>
      <c r="N410" s="6"/>
      <c r="O410" s="6"/>
      <c r="P410" s="6"/>
      <c r="Q410" s="6"/>
      <c r="R410" s="6"/>
      <c r="S410" s="6"/>
      <c r="T410" s="6"/>
      <c r="U410" s="6"/>
      <c r="V410" s="6"/>
    </row>
    <row r="411" spans="9:22" ht="15.75" hidden="1" customHeight="1" x14ac:dyDescent="0.25">
      <c r="I411" s="6"/>
      <c r="J411" s="6"/>
      <c r="K411" s="6"/>
      <c r="L411" s="6"/>
      <c r="M411" s="6"/>
      <c r="N411" s="6"/>
      <c r="O411" s="6"/>
      <c r="P411" s="6"/>
      <c r="Q411" s="6"/>
      <c r="R411" s="6"/>
      <c r="S411" s="6"/>
      <c r="T411" s="6"/>
      <c r="U411" s="6"/>
      <c r="V411" s="6"/>
    </row>
    <row r="412" spans="9:22" ht="15.75" hidden="1" customHeight="1" x14ac:dyDescent="0.25">
      <c r="I412" s="6"/>
      <c r="J412" s="6"/>
      <c r="K412" s="6"/>
      <c r="L412" s="6"/>
      <c r="M412" s="6"/>
      <c r="N412" s="6"/>
      <c r="O412" s="6"/>
      <c r="P412" s="6"/>
      <c r="Q412" s="6"/>
      <c r="R412" s="6"/>
      <c r="S412" s="6"/>
      <c r="T412" s="6"/>
      <c r="U412" s="6"/>
      <c r="V412" s="6"/>
    </row>
    <row r="413" spans="9:22" ht="15.75" hidden="1" customHeight="1" x14ac:dyDescent="0.25">
      <c r="I413" s="6"/>
      <c r="J413" s="6"/>
      <c r="K413" s="6"/>
      <c r="L413" s="6"/>
      <c r="M413" s="6"/>
      <c r="N413" s="6"/>
      <c r="O413" s="6"/>
      <c r="P413" s="6"/>
      <c r="Q413" s="6"/>
      <c r="R413" s="6"/>
      <c r="S413" s="6"/>
      <c r="T413" s="6"/>
      <c r="U413" s="6"/>
      <c r="V413" s="6"/>
    </row>
    <row r="414" spans="9:22" ht="15.75" hidden="1" customHeight="1" x14ac:dyDescent="0.25">
      <c r="I414" s="6"/>
      <c r="J414" s="6"/>
      <c r="K414" s="6"/>
      <c r="L414" s="6"/>
      <c r="M414" s="6"/>
      <c r="N414" s="6"/>
      <c r="O414" s="6"/>
      <c r="P414" s="6"/>
      <c r="Q414" s="6"/>
      <c r="R414" s="6"/>
      <c r="S414" s="6"/>
      <c r="T414" s="6"/>
      <c r="U414" s="6"/>
      <c r="V414" s="6"/>
    </row>
    <row r="415" spans="9:22" ht="15.75" hidden="1" customHeight="1" x14ac:dyDescent="0.25">
      <c r="I415" s="6"/>
      <c r="J415" s="6"/>
      <c r="K415" s="6"/>
      <c r="L415" s="6"/>
      <c r="M415" s="6"/>
      <c r="N415" s="6"/>
      <c r="O415" s="6"/>
      <c r="P415" s="6"/>
      <c r="Q415" s="6"/>
      <c r="R415" s="6"/>
      <c r="S415" s="6"/>
      <c r="T415" s="6"/>
      <c r="U415" s="6"/>
      <c r="V415" s="6"/>
    </row>
    <row r="416" spans="9:22" ht="15.75" hidden="1" customHeight="1" x14ac:dyDescent="0.25">
      <c r="I416" s="6"/>
      <c r="J416" s="6"/>
      <c r="K416" s="6"/>
      <c r="L416" s="6"/>
      <c r="M416" s="6"/>
      <c r="N416" s="6"/>
      <c r="O416" s="6"/>
      <c r="P416" s="6"/>
      <c r="Q416" s="6"/>
      <c r="R416" s="6"/>
      <c r="S416" s="6"/>
      <c r="T416" s="6"/>
      <c r="U416" s="6"/>
      <c r="V416" s="6"/>
    </row>
    <row r="417" spans="9:22" ht="15.75" hidden="1" customHeight="1" x14ac:dyDescent="0.25">
      <c r="I417" s="6"/>
      <c r="J417" s="6"/>
      <c r="K417" s="6"/>
      <c r="L417" s="6"/>
      <c r="M417" s="6"/>
      <c r="N417" s="6"/>
      <c r="O417" s="6"/>
      <c r="P417" s="6"/>
      <c r="Q417" s="6"/>
      <c r="R417" s="6"/>
      <c r="S417" s="6"/>
      <c r="T417" s="6"/>
      <c r="U417" s="6"/>
      <c r="V417" s="6"/>
    </row>
    <row r="418" spans="9:22" ht="15.75" hidden="1" customHeight="1" x14ac:dyDescent="0.25">
      <c r="I418" s="6"/>
      <c r="J418" s="6"/>
      <c r="K418" s="6"/>
      <c r="L418" s="6"/>
      <c r="M418" s="6"/>
      <c r="N418" s="6"/>
      <c r="O418" s="6"/>
      <c r="P418" s="6"/>
      <c r="Q418" s="6"/>
      <c r="R418" s="6"/>
      <c r="S418" s="6"/>
      <c r="T418" s="6"/>
      <c r="U418" s="6"/>
      <c r="V418" s="6"/>
    </row>
    <row r="419" spans="9:22" ht="15.75" hidden="1" customHeight="1" x14ac:dyDescent="0.25">
      <c r="I419" s="6"/>
      <c r="J419" s="6"/>
      <c r="K419" s="6"/>
      <c r="L419" s="6"/>
      <c r="M419" s="6"/>
      <c r="N419" s="6"/>
      <c r="O419" s="6"/>
      <c r="P419" s="6"/>
      <c r="Q419" s="6"/>
      <c r="R419" s="6"/>
      <c r="S419" s="6"/>
      <c r="T419" s="6"/>
      <c r="U419" s="6"/>
      <c r="V419" s="6"/>
    </row>
    <row r="420" spans="9:22" ht="15.75" hidden="1" customHeight="1" x14ac:dyDescent="0.25">
      <c r="I420" s="6"/>
      <c r="J420" s="6"/>
      <c r="K420" s="6"/>
      <c r="L420" s="6"/>
      <c r="M420" s="6"/>
      <c r="N420" s="6"/>
      <c r="O420" s="6"/>
      <c r="P420" s="6"/>
      <c r="Q420" s="6"/>
      <c r="R420" s="6"/>
      <c r="S420" s="6"/>
      <c r="T420" s="6"/>
      <c r="U420" s="6"/>
      <c r="V420" s="6"/>
    </row>
    <row r="421" spans="9:22" ht="15.75" hidden="1" customHeight="1" x14ac:dyDescent="0.25">
      <c r="I421" s="6"/>
      <c r="J421" s="6"/>
      <c r="K421" s="6"/>
      <c r="L421" s="6"/>
      <c r="M421" s="6"/>
      <c r="N421" s="6"/>
      <c r="O421" s="6"/>
      <c r="P421" s="6"/>
      <c r="Q421" s="6"/>
      <c r="R421" s="6"/>
      <c r="S421" s="6"/>
      <c r="T421" s="6"/>
      <c r="U421" s="6"/>
      <c r="V421" s="6"/>
    </row>
    <row r="422" spans="9:22" ht="15.75" hidden="1" customHeight="1" x14ac:dyDescent="0.25">
      <c r="I422" s="6"/>
      <c r="J422" s="6"/>
      <c r="K422" s="6"/>
      <c r="L422" s="6"/>
      <c r="M422" s="6"/>
      <c r="N422" s="6"/>
      <c r="O422" s="6"/>
      <c r="P422" s="6"/>
      <c r="Q422" s="6"/>
      <c r="R422" s="6"/>
      <c r="S422" s="6"/>
      <c r="T422" s="6"/>
      <c r="U422" s="6"/>
      <c r="V422" s="6"/>
    </row>
    <row r="423" spans="9:22" ht="15.75" hidden="1" customHeight="1" x14ac:dyDescent="0.25">
      <c r="I423" s="6"/>
      <c r="J423" s="6"/>
      <c r="K423" s="6"/>
      <c r="L423" s="6"/>
      <c r="M423" s="6"/>
      <c r="N423" s="6"/>
      <c r="O423" s="6"/>
      <c r="P423" s="6"/>
      <c r="Q423" s="6"/>
      <c r="R423" s="6"/>
      <c r="S423" s="6"/>
      <c r="T423" s="6"/>
      <c r="U423" s="6"/>
      <c r="V423" s="6"/>
    </row>
    <row r="424" spans="9:22" ht="15.75" hidden="1" customHeight="1" x14ac:dyDescent="0.25">
      <c r="I424" s="6"/>
      <c r="J424" s="6"/>
      <c r="K424" s="6"/>
      <c r="L424" s="6"/>
      <c r="M424" s="6"/>
      <c r="N424" s="6"/>
      <c r="O424" s="6"/>
      <c r="P424" s="6"/>
      <c r="Q424" s="6"/>
      <c r="R424" s="6"/>
      <c r="S424" s="6"/>
      <c r="T424" s="6"/>
      <c r="U424" s="6"/>
      <c r="V424" s="6"/>
    </row>
    <row r="425" spans="9:22" ht="15.75" hidden="1" customHeight="1" x14ac:dyDescent="0.25">
      <c r="I425" s="6"/>
      <c r="J425" s="6"/>
      <c r="K425" s="6"/>
      <c r="L425" s="6"/>
      <c r="M425" s="6"/>
      <c r="N425" s="6"/>
      <c r="O425" s="6"/>
      <c r="P425" s="6"/>
      <c r="Q425" s="6"/>
      <c r="R425" s="6"/>
      <c r="S425" s="6"/>
      <c r="T425" s="6"/>
      <c r="U425" s="6"/>
      <c r="V425" s="6"/>
    </row>
    <row r="426" spans="9:22" ht="15.75" hidden="1" customHeight="1" x14ac:dyDescent="0.25">
      <c r="I426" s="6"/>
      <c r="J426" s="6"/>
      <c r="K426" s="6"/>
      <c r="L426" s="6"/>
      <c r="M426" s="6"/>
      <c r="N426" s="6"/>
      <c r="O426" s="6"/>
      <c r="P426" s="6"/>
      <c r="Q426" s="6"/>
      <c r="R426" s="6"/>
      <c r="S426" s="6"/>
      <c r="T426" s="6"/>
      <c r="U426" s="6"/>
      <c r="V426" s="6"/>
    </row>
    <row r="427" spans="9:22" ht="15.75" hidden="1" customHeight="1" x14ac:dyDescent="0.25">
      <c r="I427" s="6"/>
      <c r="J427" s="6"/>
      <c r="K427" s="6"/>
      <c r="L427" s="6"/>
      <c r="M427" s="6"/>
      <c r="N427" s="6"/>
      <c r="O427" s="6"/>
      <c r="P427" s="6"/>
      <c r="Q427" s="6"/>
      <c r="R427" s="6"/>
      <c r="S427" s="6"/>
      <c r="T427" s="6"/>
      <c r="U427" s="6"/>
      <c r="V427" s="6"/>
    </row>
    <row r="428" spans="9:22" ht="15.75" hidden="1" customHeight="1" x14ac:dyDescent="0.25">
      <c r="I428" s="6"/>
      <c r="J428" s="6"/>
      <c r="K428" s="6"/>
      <c r="L428" s="6"/>
      <c r="M428" s="6"/>
      <c r="N428" s="6"/>
      <c r="O428" s="6"/>
      <c r="P428" s="6"/>
      <c r="Q428" s="6"/>
      <c r="R428" s="6"/>
      <c r="S428" s="6"/>
      <c r="T428" s="6"/>
      <c r="U428" s="6"/>
      <c r="V428" s="6"/>
    </row>
    <row r="429" spans="9:22" ht="15.75" hidden="1" customHeight="1" x14ac:dyDescent="0.25">
      <c r="I429" s="6"/>
      <c r="J429" s="6"/>
      <c r="K429" s="6"/>
      <c r="L429" s="6"/>
      <c r="M429" s="6"/>
      <c r="N429" s="6"/>
      <c r="O429" s="6"/>
      <c r="P429" s="6"/>
      <c r="Q429" s="6"/>
      <c r="R429" s="6"/>
      <c r="S429" s="6"/>
      <c r="T429" s="6"/>
      <c r="U429" s="6"/>
      <c r="V429" s="6"/>
    </row>
    <row r="430" spans="9:22" ht="15.75" hidden="1" customHeight="1" x14ac:dyDescent="0.25">
      <c r="I430" s="6"/>
      <c r="J430" s="6"/>
      <c r="K430" s="6"/>
      <c r="L430" s="6"/>
      <c r="M430" s="6"/>
      <c r="N430" s="6"/>
      <c r="O430" s="6"/>
      <c r="P430" s="6"/>
      <c r="Q430" s="6"/>
      <c r="R430" s="6"/>
      <c r="S430" s="6"/>
      <c r="T430" s="6"/>
      <c r="U430" s="6"/>
      <c r="V430" s="6"/>
    </row>
    <row r="431" spans="9:22" ht="15.75" hidden="1" customHeight="1" x14ac:dyDescent="0.25">
      <c r="I431" s="6"/>
      <c r="J431" s="6"/>
      <c r="K431" s="6"/>
      <c r="L431" s="6"/>
      <c r="M431" s="6"/>
      <c r="N431" s="6"/>
      <c r="O431" s="6"/>
      <c r="P431" s="6"/>
      <c r="Q431" s="6"/>
      <c r="R431" s="6"/>
      <c r="S431" s="6"/>
      <c r="T431" s="6"/>
      <c r="U431" s="6"/>
      <c r="V431" s="6"/>
    </row>
    <row r="432" spans="9:22" ht="15.75" hidden="1" customHeight="1" x14ac:dyDescent="0.25">
      <c r="I432" s="6"/>
      <c r="J432" s="6"/>
      <c r="K432" s="6"/>
      <c r="L432" s="6"/>
      <c r="M432" s="6"/>
      <c r="N432" s="6"/>
      <c r="O432" s="6"/>
      <c r="P432" s="6"/>
      <c r="Q432" s="6"/>
      <c r="R432" s="6"/>
      <c r="S432" s="6"/>
      <c r="T432" s="6"/>
      <c r="U432" s="6"/>
      <c r="V432" s="6"/>
    </row>
    <row r="433" spans="9:22" ht="15.75" hidden="1" customHeight="1" x14ac:dyDescent="0.25">
      <c r="I433" s="6"/>
      <c r="J433" s="6"/>
      <c r="K433" s="6"/>
      <c r="L433" s="6"/>
      <c r="M433" s="6"/>
      <c r="N433" s="6"/>
      <c r="O433" s="6"/>
      <c r="P433" s="6"/>
      <c r="Q433" s="6"/>
      <c r="R433" s="6"/>
      <c r="S433" s="6"/>
      <c r="T433" s="6"/>
      <c r="U433" s="6"/>
      <c r="V433" s="6"/>
    </row>
    <row r="434" spans="9:22" ht="15.75" hidden="1" customHeight="1" x14ac:dyDescent="0.25">
      <c r="I434" s="6"/>
      <c r="J434" s="6"/>
      <c r="K434" s="6"/>
      <c r="L434" s="6"/>
      <c r="M434" s="6"/>
      <c r="N434" s="6"/>
      <c r="O434" s="6"/>
      <c r="P434" s="6"/>
      <c r="Q434" s="6"/>
      <c r="R434" s="6"/>
      <c r="S434" s="6"/>
      <c r="T434" s="6"/>
      <c r="U434" s="6"/>
      <c r="V434" s="6"/>
    </row>
    <row r="435" spans="9:22" ht="15.75" hidden="1" customHeight="1" x14ac:dyDescent="0.25">
      <c r="I435" s="6"/>
      <c r="J435" s="6"/>
      <c r="K435" s="6"/>
      <c r="L435" s="6"/>
      <c r="M435" s="6"/>
      <c r="N435" s="6"/>
      <c r="O435" s="6"/>
      <c r="P435" s="6"/>
      <c r="Q435" s="6"/>
      <c r="R435" s="6"/>
      <c r="S435" s="6"/>
      <c r="T435" s="6"/>
      <c r="U435" s="6"/>
      <c r="V435" s="6"/>
    </row>
    <row r="436" spans="9:22" ht="15.75" hidden="1" customHeight="1" x14ac:dyDescent="0.25">
      <c r="I436" s="6"/>
      <c r="J436" s="6"/>
      <c r="K436" s="6"/>
      <c r="L436" s="6"/>
      <c r="M436" s="6"/>
      <c r="N436" s="6"/>
      <c r="O436" s="6"/>
      <c r="P436" s="6"/>
      <c r="Q436" s="6"/>
      <c r="R436" s="6"/>
      <c r="S436" s="6"/>
      <c r="T436" s="6"/>
      <c r="U436" s="6"/>
      <c r="V436" s="6"/>
    </row>
    <row r="437" spans="9:22" ht="15.75" hidden="1" customHeight="1" x14ac:dyDescent="0.25">
      <c r="I437" s="6"/>
      <c r="J437" s="6"/>
      <c r="K437" s="6"/>
      <c r="L437" s="6"/>
      <c r="M437" s="6"/>
      <c r="N437" s="6"/>
      <c r="O437" s="6"/>
      <c r="P437" s="6"/>
      <c r="Q437" s="6"/>
      <c r="R437" s="6"/>
      <c r="S437" s="6"/>
      <c r="T437" s="6"/>
      <c r="U437" s="6"/>
      <c r="V437" s="6"/>
    </row>
    <row r="438" spans="9:22" ht="15.75" hidden="1" customHeight="1" x14ac:dyDescent="0.25">
      <c r="I438" s="6"/>
      <c r="J438" s="6"/>
      <c r="K438" s="6"/>
      <c r="L438" s="6"/>
      <c r="M438" s="6"/>
      <c r="N438" s="6"/>
      <c r="O438" s="6"/>
      <c r="P438" s="6"/>
      <c r="Q438" s="6"/>
      <c r="R438" s="6"/>
      <c r="S438" s="6"/>
      <c r="T438" s="6"/>
      <c r="U438" s="6"/>
      <c r="V438" s="6"/>
    </row>
    <row r="439" spans="9:22" ht="15.75" hidden="1" customHeight="1" x14ac:dyDescent="0.25">
      <c r="I439" s="6"/>
      <c r="J439" s="6"/>
      <c r="K439" s="6"/>
      <c r="L439" s="6"/>
      <c r="M439" s="6"/>
      <c r="N439" s="6"/>
      <c r="O439" s="6"/>
      <c r="P439" s="6"/>
      <c r="Q439" s="6"/>
      <c r="R439" s="6"/>
      <c r="S439" s="6"/>
      <c r="T439" s="6"/>
      <c r="U439" s="6"/>
      <c r="V439" s="6"/>
    </row>
    <row r="440" spans="9:22" ht="15.75" hidden="1" customHeight="1" x14ac:dyDescent="0.25">
      <c r="I440" s="6"/>
      <c r="J440" s="6"/>
      <c r="K440" s="6"/>
      <c r="L440" s="6"/>
      <c r="M440" s="6"/>
      <c r="N440" s="6"/>
      <c r="O440" s="6"/>
      <c r="P440" s="6"/>
      <c r="Q440" s="6"/>
      <c r="R440" s="6"/>
      <c r="S440" s="6"/>
      <c r="T440" s="6"/>
      <c r="U440" s="6"/>
      <c r="V440" s="6"/>
    </row>
    <row r="441" spans="9:22" ht="15.75" hidden="1" customHeight="1" x14ac:dyDescent="0.25">
      <c r="I441" s="6"/>
      <c r="J441" s="6"/>
      <c r="K441" s="6"/>
      <c r="L441" s="6"/>
      <c r="M441" s="6"/>
      <c r="N441" s="6"/>
      <c r="O441" s="6"/>
      <c r="P441" s="6"/>
      <c r="Q441" s="6"/>
      <c r="R441" s="6"/>
      <c r="S441" s="6"/>
      <c r="T441" s="6"/>
      <c r="U441" s="6"/>
      <c r="V441" s="6"/>
    </row>
    <row r="442" spans="9:22" ht="15.75" hidden="1" customHeight="1" x14ac:dyDescent="0.25">
      <c r="I442" s="6"/>
      <c r="J442" s="6"/>
      <c r="K442" s="6"/>
      <c r="L442" s="6"/>
      <c r="M442" s="6"/>
      <c r="N442" s="6"/>
      <c r="O442" s="6"/>
      <c r="P442" s="6"/>
      <c r="Q442" s="6"/>
      <c r="R442" s="6"/>
      <c r="S442" s="6"/>
      <c r="T442" s="6"/>
      <c r="U442" s="6"/>
      <c r="V442" s="6"/>
    </row>
    <row r="443" spans="9:22" ht="15.75" hidden="1" customHeight="1" x14ac:dyDescent="0.25">
      <c r="I443" s="6"/>
      <c r="J443" s="6"/>
      <c r="K443" s="6"/>
      <c r="L443" s="6"/>
      <c r="M443" s="6"/>
      <c r="N443" s="6"/>
      <c r="O443" s="6"/>
      <c r="P443" s="6"/>
      <c r="Q443" s="6"/>
      <c r="R443" s="6"/>
      <c r="S443" s="6"/>
      <c r="T443" s="6"/>
      <c r="U443" s="6"/>
      <c r="V443" s="6"/>
    </row>
    <row r="444" spans="9:22" ht="15.75" hidden="1" customHeight="1" x14ac:dyDescent="0.25">
      <c r="I444" s="6"/>
      <c r="J444" s="6"/>
      <c r="K444" s="6"/>
      <c r="L444" s="6"/>
      <c r="M444" s="6"/>
      <c r="N444" s="6"/>
      <c r="O444" s="6"/>
      <c r="P444" s="6"/>
      <c r="Q444" s="6"/>
      <c r="R444" s="6"/>
      <c r="S444" s="6"/>
      <c r="T444" s="6"/>
      <c r="U444" s="6"/>
      <c r="V444" s="6"/>
    </row>
    <row r="445" spans="9:22" ht="15.75" hidden="1" customHeight="1" x14ac:dyDescent="0.25">
      <c r="I445" s="6"/>
      <c r="J445" s="6"/>
      <c r="K445" s="6"/>
      <c r="L445" s="6"/>
      <c r="M445" s="6"/>
      <c r="N445" s="6"/>
      <c r="O445" s="6"/>
      <c r="P445" s="6"/>
      <c r="Q445" s="6"/>
      <c r="R445" s="6"/>
      <c r="S445" s="6"/>
      <c r="T445" s="6"/>
      <c r="U445" s="6"/>
      <c r="V445" s="6"/>
    </row>
    <row r="446" spans="9:22" ht="15.75" hidden="1" customHeight="1" x14ac:dyDescent="0.25">
      <c r="I446" s="6"/>
      <c r="J446" s="6"/>
      <c r="K446" s="6"/>
      <c r="L446" s="6"/>
      <c r="M446" s="6"/>
      <c r="N446" s="6"/>
      <c r="O446" s="6"/>
      <c r="P446" s="6"/>
      <c r="Q446" s="6"/>
      <c r="R446" s="6"/>
      <c r="S446" s="6"/>
      <c r="T446" s="6"/>
      <c r="U446" s="6"/>
      <c r="V446" s="6"/>
    </row>
    <row r="447" spans="9:22" ht="15.75" hidden="1" customHeight="1" x14ac:dyDescent="0.25">
      <c r="I447" s="6"/>
      <c r="J447" s="6"/>
      <c r="K447" s="6"/>
      <c r="L447" s="6"/>
      <c r="M447" s="6"/>
      <c r="N447" s="6"/>
      <c r="O447" s="6"/>
      <c r="P447" s="6"/>
      <c r="Q447" s="6"/>
      <c r="R447" s="6"/>
      <c r="S447" s="6"/>
      <c r="T447" s="6"/>
      <c r="U447" s="6"/>
      <c r="V447" s="6"/>
    </row>
    <row r="448" spans="9:22" ht="15.75" hidden="1" customHeight="1" x14ac:dyDescent="0.25">
      <c r="I448" s="6"/>
      <c r="J448" s="6"/>
      <c r="K448" s="6"/>
      <c r="L448" s="6"/>
      <c r="M448" s="6"/>
      <c r="N448" s="6"/>
      <c r="O448" s="6"/>
      <c r="P448" s="6"/>
      <c r="Q448" s="6"/>
      <c r="R448" s="6"/>
      <c r="S448" s="6"/>
      <c r="T448" s="6"/>
      <c r="U448" s="6"/>
      <c r="V448" s="6"/>
    </row>
    <row r="449" spans="9:22" ht="15.75" hidden="1" customHeight="1" x14ac:dyDescent="0.25">
      <c r="I449" s="6"/>
      <c r="J449" s="6"/>
      <c r="K449" s="6"/>
      <c r="L449" s="6"/>
      <c r="M449" s="6"/>
      <c r="N449" s="6"/>
      <c r="O449" s="6"/>
      <c r="P449" s="6"/>
      <c r="Q449" s="6"/>
      <c r="R449" s="6"/>
      <c r="S449" s="6"/>
      <c r="T449" s="6"/>
      <c r="U449" s="6"/>
      <c r="V449" s="6"/>
    </row>
    <row r="450" spans="9:22" ht="15.75" hidden="1" customHeight="1" x14ac:dyDescent="0.25">
      <c r="I450" s="6"/>
      <c r="J450" s="6"/>
      <c r="K450" s="6"/>
      <c r="L450" s="6"/>
      <c r="M450" s="6"/>
      <c r="N450" s="6"/>
      <c r="O450" s="6"/>
      <c r="P450" s="6"/>
      <c r="Q450" s="6"/>
      <c r="R450" s="6"/>
      <c r="S450" s="6"/>
      <c r="T450" s="6"/>
      <c r="U450" s="6"/>
      <c r="V450" s="6"/>
    </row>
    <row r="451" spans="9:22" ht="15.75" hidden="1" customHeight="1" x14ac:dyDescent="0.25">
      <c r="I451" s="6"/>
      <c r="J451" s="6"/>
      <c r="K451" s="6"/>
      <c r="L451" s="6"/>
      <c r="M451" s="6"/>
      <c r="N451" s="6"/>
      <c r="O451" s="6"/>
      <c r="P451" s="6"/>
      <c r="Q451" s="6"/>
      <c r="R451" s="6"/>
      <c r="S451" s="6"/>
      <c r="T451" s="6"/>
      <c r="U451" s="6"/>
      <c r="V451" s="6"/>
    </row>
    <row r="452" spans="9:22" ht="15.75" hidden="1" customHeight="1" x14ac:dyDescent="0.25">
      <c r="I452" s="6"/>
      <c r="J452" s="6"/>
      <c r="K452" s="6"/>
      <c r="L452" s="6"/>
      <c r="M452" s="6"/>
      <c r="N452" s="6"/>
      <c r="O452" s="6"/>
      <c r="P452" s="6"/>
      <c r="Q452" s="6"/>
      <c r="R452" s="6"/>
      <c r="S452" s="6"/>
      <c r="T452" s="6"/>
      <c r="U452" s="6"/>
      <c r="V452" s="6"/>
    </row>
    <row r="453" spans="9:22" ht="15.75" hidden="1" customHeight="1" x14ac:dyDescent="0.25">
      <c r="I453" s="6"/>
      <c r="J453" s="6"/>
      <c r="K453" s="6"/>
      <c r="L453" s="6"/>
      <c r="M453" s="6"/>
      <c r="N453" s="6"/>
      <c r="O453" s="6"/>
      <c r="P453" s="6"/>
      <c r="Q453" s="6"/>
      <c r="R453" s="6"/>
      <c r="S453" s="6"/>
      <c r="T453" s="6"/>
      <c r="U453" s="6"/>
      <c r="V453" s="6"/>
    </row>
    <row r="454" spans="9:22" ht="15.75" hidden="1" customHeight="1" x14ac:dyDescent="0.25">
      <c r="I454" s="6"/>
      <c r="J454" s="6"/>
      <c r="K454" s="6"/>
      <c r="L454" s="6"/>
      <c r="M454" s="6"/>
      <c r="N454" s="6"/>
      <c r="O454" s="6"/>
      <c r="P454" s="6"/>
      <c r="Q454" s="6"/>
      <c r="R454" s="6"/>
      <c r="S454" s="6"/>
      <c r="T454" s="6"/>
      <c r="U454" s="6"/>
      <c r="V454" s="6"/>
    </row>
    <row r="455" spans="9:22" ht="15.75" hidden="1" customHeight="1" x14ac:dyDescent="0.25">
      <c r="I455" s="6"/>
      <c r="J455" s="6"/>
      <c r="K455" s="6"/>
      <c r="L455" s="6"/>
      <c r="M455" s="6"/>
      <c r="N455" s="6"/>
      <c r="O455" s="6"/>
      <c r="P455" s="6"/>
      <c r="Q455" s="6"/>
      <c r="R455" s="6"/>
      <c r="S455" s="6"/>
      <c r="T455" s="6"/>
      <c r="U455" s="6"/>
      <c r="V455" s="6"/>
    </row>
    <row r="456" spans="9:22" ht="15.75" hidden="1" customHeight="1" x14ac:dyDescent="0.25">
      <c r="I456" s="6"/>
      <c r="J456" s="6"/>
      <c r="K456" s="6"/>
      <c r="L456" s="6"/>
      <c r="M456" s="6"/>
      <c r="N456" s="6"/>
      <c r="O456" s="6"/>
      <c r="P456" s="6"/>
      <c r="Q456" s="6"/>
      <c r="R456" s="6"/>
      <c r="S456" s="6"/>
      <c r="T456" s="6"/>
      <c r="U456" s="6"/>
      <c r="V456" s="6"/>
    </row>
    <row r="457" spans="9:22" ht="15.75" hidden="1" customHeight="1" x14ac:dyDescent="0.25">
      <c r="I457" s="6"/>
      <c r="J457" s="6"/>
      <c r="K457" s="6"/>
      <c r="L457" s="6"/>
      <c r="M457" s="6"/>
      <c r="N457" s="6"/>
      <c r="O457" s="6"/>
      <c r="P457" s="6"/>
      <c r="Q457" s="6"/>
      <c r="R457" s="6"/>
      <c r="S457" s="6"/>
      <c r="T457" s="6"/>
      <c r="U457" s="6"/>
      <c r="V457" s="6"/>
    </row>
    <row r="458" spans="9:22" ht="15.75" hidden="1" customHeight="1" x14ac:dyDescent="0.25">
      <c r="I458" s="6"/>
      <c r="J458" s="6"/>
      <c r="K458" s="6"/>
      <c r="L458" s="6"/>
      <c r="M458" s="6"/>
      <c r="N458" s="6"/>
      <c r="O458" s="6"/>
      <c r="P458" s="6"/>
      <c r="Q458" s="6"/>
      <c r="R458" s="6"/>
      <c r="S458" s="6"/>
      <c r="T458" s="6"/>
      <c r="U458" s="6"/>
      <c r="V458" s="6"/>
    </row>
    <row r="459" spans="9:22" ht="15.75" hidden="1" customHeight="1" x14ac:dyDescent="0.25">
      <c r="I459" s="6"/>
      <c r="J459" s="6"/>
      <c r="K459" s="6"/>
      <c r="L459" s="6"/>
      <c r="M459" s="6"/>
      <c r="N459" s="6"/>
      <c r="O459" s="6"/>
      <c r="P459" s="6"/>
      <c r="Q459" s="6"/>
      <c r="R459" s="6"/>
      <c r="S459" s="6"/>
      <c r="T459" s="6"/>
      <c r="U459" s="6"/>
      <c r="V459" s="6"/>
    </row>
    <row r="460" spans="9:22" ht="15.75" hidden="1" customHeight="1" x14ac:dyDescent="0.25">
      <c r="I460" s="6"/>
      <c r="J460" s="6"/>
      <c r="K460" s="6"/>
      <c r="L460" s="6"/>
      <c r="M460" s="6"/>
      <c r="N460" s="6"/>
      <c r="O460" s="6"/>
      <c r="P460" s="6"/>
      <c r="Q460" s="6"/>
      <c r="R460" s="6"/>
      <c r="S460" s="6"/>
      <c r="T460" s="6"/>
      <c r="U460" s="6"/>
      <c r="V460" s="6"/>
    </row>
    <row r="461" spans="9:22" ht="15.75" hidden="1" customHeight="1" x14ac:dyDescent="0.25">
      <c r="I461" s="6"/>
      <c r="J461" s="6"/>
      <c r="K461" s="6"/>
      <c r="L461" s="6"/>
      <c r="M461" s="6"/>
      <c r="N461" s="6"/>
      <c r="O461" s="6"/>
      <c r="P461" s="6"/>
      <c r="Q461" s="6"/>
      <c r="R461" s="6"/>
      <c r="S461" s="6"/>
      <c r="T461" s="6"/>
      <c r="U461" s="6"/>
      <c r="V461" s="6"/>
    </row>
    <row r="462" spans="9:22" ht="15.75" hidden="1" customHeight="1" x14ac:dyDescent="0.25">
      <c r="I462" s="6"/>
      <c r="J462" s="6"/>
      <c r="K462" s="6"/>
      <c r="L462" s="6"/>
      <c r="M462" s="6"/>
      <c r="N462" s="6"/>
      <c r="O462" s="6"/>
      <c r="P462" s="6"/>
      <c r="Q462" s="6"/>
      <c r="R462" s="6"/>
      <c r="S462" s="6"/>
      <c r="T462" s="6"/>
      <c r="U462" s="6"/>
      <c r="V462" s="6"/>
    </row>
    <row r="463" spans="9:22" ht="15.75" hidden="1" customHeight="1" x14ac:dyDescent="0.25">
      <c r="I463" s="6"/>
      <c r="J463" s="6"/>
      <c r="K463" s="6"/>
      <c r="L463" s="6"/>
      <c r="M463" s="6"/>
      <c r="N463" s="6"/>
      <c r="O463" s="6"/>
      <c r="P463" s="6"/>
      <c r="Q463" s="6"/>
      <c r="R463" s="6"/>
      <c r="S463" s="6"/>
      <c r="T463" s="6"/>
      <c r="U463" s="6"/>
      <c r="V463" s="6"/>
    </row>
    <row r="464" spans="9:22" ht="15.75" hidden="1" customHeight="1" x14ac:dyDescent="0.25">
      <c r="I464" s="6"/>
      <c r="J464" s="6"/>
      <c r="K464" s="6"/>
      <c r="L464" s="6"/>
      <c r="M464" s="6"/>
      <c r="N464" s="6"/>
      <c r="O464" s="6"/>
      <c r="P464" s="6"/>
      <c r="Q464" s="6"/>
      <c r="R464" s="6"/>
      <c r="S464" s="6"/>
      <c r="T464" s="6"/>
      <c r="U464" s="6"/>
      <c r="V464" s="6"/>
    </row>
    <row r="465" spans="9:22" ht="15.75" hidden="1" customHeight="1" x14ac:dyDescent="0.25">
      <c r="I465" s="6"/>
      <c r="J465" s="6"/>
      <c r="K465" s="6"/>
      <c r="L465" s="6"/>
      <c r="M465" s="6"/>
      <c r="N465" s="6"/>
      <c r="O465" s="6"/>
      <c r="P465" s="6"/>
      <c r="Q465" s="6"/>
      <c r="R465" s="6"/>
      <c r="S465" s="6"/>
      <c r="T465" s="6"/>
      <c r="U465" s="6"/>
      <c r="V465" s="6"/>
    </row>
    <row r="466" spans="9:22" ht="15.75" hidden="1" customHeight="1" x14ac:dyDescent="0.25">
      <c r="I466" s="6"/>
      <c r="J466" s="6"/>
      <c r="K466" s="6"/>
      <c r="L466" s="6"/>
      <c r="M466" s="6"/>
      <c r="N466" s="6"/>
      <c r="O466" s="6"/>
      <c r="P466" s="6"/>
      <c r="Q466" s="6"/>
      <c r="R466" s="6"/>
      <c r="S466" s="6"/>
      <c r="T466" s="6"/>
      <c r="U466" s="6"/>
      <c r="V466" s="6"/>
    </row>
    <row r="467" spans="9:22" ht="15.75" hidden="1" customHeight="1" x14ac:dyDescent="0.25">
      <c r="I467" s="6"/>
      <c r="J467" s="6"/>
      <c r="K467" s="6"/>
      <c r="L467" s="6"/>
      <c r="M467" s="6"/>
      <c r="N467" s="6"/>
      <c r="O467" s="6"/>
      <c r="P467" s="6"/>
      <c r="Q467" s="6"/>
      <c r="R467" s="6"/>
      <c r="S467" s="6"/>
      <c r="T467" s="6"/>
      <c r="U467" s="6"/>
      <c r="V467" s="6"/>
    </row>
    <row r="468" spans="9:22" ht="15.75" hidden="1" customHeight="1" x14ac:dyDescent="0.25">
      <c r="I468" s="6"/>
      <c r="J468" s="6"/>
      <c r="K468" s="6"/>
      <c r="L468" s="6"/>
      <c r="M468" s="6"/>
      <c r="N468" s="6"/>
      <c r="O468" s="6"/>
      <c r="P468" s="6"/>
      <c r="Q468" s="6"/>
      <c r="R468" s="6"/>
      <c r="S468" s="6"/>
      <c r="T468" s="6"/>
      <c r="U468" s="6"/>
      <c r="V468" s="6"/>
    </row>
    <row r="469" spans="9:22" ht="15.75" hidden="1" customHeight="1" x14ac:dyDescent="0.25">
      <c r="I469" s="6"/>
      <c r="J469" s="6"/>
      <c r="K469" s="6"/>
      <c r="L469" s="6"/>
      <c r="M469" s="6"/>
      <c r="N469" s="6"/>
      <c r="O469" s="6"/>
      <c r="P469" s="6"/>
      <c r="Q469" s="6"/>
      <c r="R469" s="6"/>
      <c r="S469" s="6"/>
      <c r="T469" s="6"/>
      <c r="U469" s="6"/>
      <c r="V469" s="6"/>
    </row>
    <row r="470" spans="9:22" ht="15.75" hidden="1" customHeight="1" x14ac:dyDescent="0.25">
      <c r="I470" s="6"/>
      <c r="J470" s="6"/>
      <c r="K470" s="6"/>
      <c r="L470" s="6"/>
      <c r="M470" s="6"/>
      <c r="N470" s="6"/>
      <c r="O470" s="6"/>
      <c r="P470" s="6"/>
      <c r="Q470" s="6"/>
      <c r="R470" s="6"/>
      <c r="S470" s="6"/>
      <c r="T470" s="6"/>
      <c r="U470" s="6"/>
      <c r="V470" s="6"/>
    </row>
    <row r="471" spans="9:22" ht="15.75" hidden="1" customHeight="1" x14ac:dyDescent="0.25">
      <c r="I471" s="6"/>
      <c r="J471" s="6"/>
      <c r="K471" s="6"/>
      <c r="L471" s="6"/>
      <c r="M471" s="6"/>
      <c r="N471" s="6"/>
      <c r="O471" s="6"/>
      <c r="P471" s="6"/>
      <c r="Q471" s="6"/>
      <c r="R471" s="6"/>
      <c r="S471" s="6"/>
      <c r="T471" s="6"/>
      <c r="U471" s="6"/>
      <c r="V471" s="6"/>
    </row>
    <row r="472" spans="9:22" ht="15.75" hidden="1" customHeight="1" x14ac:dyDescent="0.25">
      <c r="I472" s="6"/>
      <c r="J472" s="6"/>
      <c r="K472" s="6"/>
      <c r="L472" s="6"/>
      <c r="M472" s="6"/>
      <c r="N472" s="6"/>
      <c r="O472" s="6"/>
      <c r="P472" s="6"/>
      <c r="Q472" s="6"/>
      <c r="R472" s="6"/>
      <c r="S472" s="6"/>
      <c r="T472" s="6"/>
      <c r="U472" s="6"/>
      <c r="V472" s="6"/>
    </row>
    <row r="473" spans="9:22" ht="15.75" hidden="1" customHeight="1" x14ac:dyDescent="0.25">
      <c r="I473" s="6"/>
      <c r="J473" s="6"/>
      <c r="K473" s="6"/>
      <c r="L473" s="6"/>
      <c r="M473" s="6"/>
      <c r="N473" s="6"/>
      <c r="O473" s="6"/>
      <c r="P473" s="6"/>
      <c r="Q473" s="6"/>
      <c r="R473" s="6"/>
      <c r="S473" s="6"/>
      <c r="T473" s="6"/>
      <c r="U473" s="6"/>
      <c r="V473" s="6"/>
    </row>
    <row r="474" spans="9:22" ht="15.75" hidden="1" customHeight="1" x14ac:dyDescent="0.25">
      <c r="I474" s="6"/>
      <c r="J474" s="6"/>
      <c r="K474" s="6"/>
      <c r="L474" s="6"/>
      <c r="M474" s="6"/>
      <c r="N474" s="6"/>
      <c r="O474" s="6"/>
      <c r="P474" s="6"/>
      <c r="Q474" s="6"/>
      <c r="R474" s="6"/>
      <c r="S474" s="6"/>
      <c r="T474" s="6"/>
      <c r="U474" s="6"/>
      <c r="V474" s="6"/>
    </row>
    <row r="475" spans="9:22" ht="15.75" hidden="1" customHeight="1" x14ac:dyDescent="0.25">
      <c r="I475" s="6"/>
      <c r="J475" s="6"/>
      <c r="K475" s="6"/>
      <c r="L475" s="6"/>
      <c r="M475" s="6"/>
      <c r="N475" s="6"/>
      <c r="O475" s="6"/>
      <c r="P475" s="6"/>
      <c r="Q475" s="6"/>
      <c r="R475" s="6"/>
      <c r="S475" s="6"/>
      <c r="T475" s="6"/>
      <c r="U475" s="6"/>
      <c r="V475" s="6"/>
    </row>
    <row r="476" spans="9:22" ht="15.75" hidden="1" customHeight="1" x14ac:dyDescent="0.25">
      <c r="I476" s="6"/>
      <c r="J476" s="6"/>
      <c r="K476" s="6"/>
      <c r="L476" s="6"/>
      <c r="M476" s="6"/>
      <c r="N476" s="6"/>
      <c r="O476" s="6"/>
      <c r="P476" s="6"/>
      <c r="Q476" s="6"/>
      <c r="R476" s="6"/>
      <c r="S476" s="6"/>
      <c r="T476" s="6"/>
      <c r="U476" s="6"/>
      <c r="V476" s="6"/>
    </row>
    <row r="477" spans="9:22" ht="15.75" hidden="1" customHeight="1" x14ac:dyDescent="0.25">
      <c r="I477" s="6"/>
      <c r="J477" s="6"/>
      <c r="K477" s="6"/>
      <c r="L477" s="6"/>
      <c r="M477" s="6"/>
      <c r="N477" s="6"/>
      <c r="O477" s="6"/>
      <c r="P477" s="6"/>
      <c r="Q477" s="6"/>
      <c r="R477" s="6"/>
      <c r="S477" s="6"/>
      <c r="T477" s="6"/>
      <c r="U477" s="6"/>
      <c r="V477" s="6"/>
    </row>
    <row r="478" spans="9:22" ht="15.75" hidden="1" customHeight="1" x14ac:dyDescent="0.25">
      <c r="I478" s="6"/>
      <c r="J478" s="6"/>
      <c r="K478" s="6"/>
      <c r="L478" s="6"/>
      <c r="M478" s="6"/>
      <c r="N478" s="6"/>
      <c r="O478" s="6"/>
      <c r="P478" s="6"/>
      <c r="Q478" s="6"/>
      <c r="R478" s="6"/>
      <c r="S478" s="6"/>
      <c r="T478" s="6"/>
      <c r="U478" s="6"/>
      <c r="V478" s="6"/>
    </row>
    <row r="479" spans="9:22" ht="15.75" hidden="1" customHeight="1" x14ac:dyDescent="0.25">
      <c r="I479" s="6"/>
      <c r="J479" s="6"/>
      <c r="K479" s="6"/>
      <c r="L479" s="6"/>
      <c r="M479" s="6"/>
      <c r="N479" s="6"/>
      <c r="O479" s="6"/>
      <c r="P479" s="6"/>
      <c r="Q479" s="6"/>
      <c r="R479" s="6"/>
      <c r="S479" s="6"/>
      <c r="T479" s="6"/>
      <c r="U479" s="6"/>
      <c r="V479" s="6"/>
    </row>
    <row r="480" spans="9:22" ht="15.75" hidden="1" customHeight="1" x14ac:dyDescent="0.25">
      <c r="I480" s="6"/>
      <c r="J480" s="6"/>
      <c r="K480" s="6"/>
      <c r="L480" s="6"/>
      <c r="M480" s="6"/>
      <c r="N480" s="6"/>
      <c r="O480" s="6"/>
      <c r="P480" s="6"/>
      <c r="Q480" s="6"/>
      <c r="R480" s="6"/>
      <c r="S480" s="6"/>
      <c r="T480" s="6"/>
      <c r="U480" s="6"/>
      <c r="V480" s="6"/>
    </row>
    <row r="481" spans="9:22" ht="15.75" hidden="1" customHeight="1" x14ac:dyDescent="0.25">
      <c r="I481" s="6"/>
      <c r="J481" s="6"/>
      <c r="K481" s="6"/>
      <c r="L481" s="6"/>
      <c r="M481" s="6"/>
      <c r="N481" s="6"/>
      <c r="O481" s="6"/>
      <c r="P481" s="6"/>
      <c r="Q481" s="6"/>
      <c r="R481" s="6"/>
      <c r="S481" s="6"/>
      <c r="T481" s="6"/>
      <c r="U481" s="6"/>
      <c r="V481" s="6"/>
    </row>
    <row r="482" spans="9:22" ht="15.75" hidden="1" customHeight="1" x14ac:dyDescent="0.25">
      <c r="I482" s="6"/>
      <c r="J482" s="6"/>
      <c r="K482" s="6"/>
      <c r="L482" s="6"/>
      <c r="M482" s="6"/>
      <c r="N482" s="6"/>
      <c r="O482" s="6"/>
      <c r="P482" s="6"/>
      <c r="Q482" s="6"/>
      <c r="R482" s="6"/>
      <c r="S482" s="6"/>
      <c r="T482" s="6"/>
      <c r="U482" s="6"/>
      <c r="V482" s="6"/>
    </row>
    <row r="483" spans="9:22" ht="15.75" hidden="1" customHeight="1" x14ac:dyDescent="0.25">
      <c r="I483" s="6"/>
      <c r="J483" s="6"/>
      <c r="K483" s="6"/>
      <c r="L483" s="6"/>
      <c r="M483" s="6"/>
      <c r="N483" s="6"/>
      <c r="O483" s="6"/>
      <c r="P483" s="6"/>
      <c r="Q483" s="6"/>
      <c r="R483" s="6"/>
      <c r="S483" s="6"/>
      <c r="T483" s="6"/>
      <c r="U483" s="6"/>
      <c r="V483" s="6"/>
    </row>
    <row r="484" spans="9:22" ht="15.75" hidden="1" customHeight="1" x14ac:dyDescent="0.25">
      <c r="I484" s="6"/>
      <c r="J484" s="6"/>
      <c r="K484" s="6"/>
      <c r="L484" s="6"/>
      <c r="M484" s="6"/>
      <c r="N484" s="6"/>
      <c r="O484" s="6"/>
      <c r="P484" s="6"/>
      <c r="Q484" s="6"/>
      <c r="R484" s="6"/>
      <c r="S484" s="6"/>
      <c r="T484" s="6"/>
      <c r="U484" s="6"/>
      <c r="V484" s="6"/>
    </row>
    <row r="485" spans="9:22" ht="15.75" hidden="1" customHeight="1" x14ac:dyDescent="0.25">
      <c r="I485" s="6"/>
      <c r="J485" s="6"/>
      <c r="K485" s="6"/>
      <c r="L485" s="6"/>
      <c r="M485" s="6"/>
      <c r="N485" s="6"/>
      <c r="O485" s="6"/>
      <c r="P485" s="6"/>
      <c r="Q485" s="6"/>
      <c r="R485" s="6"/>
      <c r="S485" s="6"/>
      <c r="T485" s="6"/>
      <c r="U485" s="6"/>
      <c r="V485" s="6"/>
    </row>
    <row r="486" spans="9:22" ht="15.75" hidden="1" customHeight="1" x14ac:dyDescent="0.25">
      <c r="I486" s="6"/>
      <c r="J486" s="6"/>
      <c r="K486" s="6"/>
      <c r="L486" s="6"/>
      <c r="M486" s="6"/>
      <c r="N486" s="6"/>
      <c r="O486" s="6"/>
      <c r="P486" s="6"/>
      <c r="Q486" s="6"/>
      <c r="R486" s="6"/>
      <c r="S486" s="6"/>
      <c r="T486" s="6"/>
      <c r="U486" s="6"/>
      <c r="V486" s="6"/>
    </row>
    <row r="487" spans="9:22" ht="15.75" hidden="1" customHeight="1" x14ac:dyDescent="0.25">
      <c r="I487" s="6"/>
      <c r="J487" s="6"/>
      <c r="K487" s="6"/>
      <c r="L487" s="6"/>
      <c r="M487" s="6"/>
      <c r="N487" s="6"/>
      <c r="O487" s="6"/>
      <c r="P487" s="6"/>
      <c r="Q487" s="6"/>
      <c r="R487" s="6"/>
      <c r="S487" s="6"/>
      <c r="T487" s="6"/>
      <c r="U487" s="6"/>
      <c r="V487" s="6"/>
    </row>
    <row r="488" spans="9:22" ht="15.75" hidden="1" customHeight="1" x14ac:dyDescent="0.25">
      <c r="I488" s="6"/>
      <c r="J488" s="6"/>
      <c r="K488" s="6"/>
      <c r="L488" s="6"/>
      <c r="M488" s="6"/>
      <c r="N488" s="6"/>
      <c r="O488" s="6"/>
      <c r="P488" s="6"/>
      <c r="Q488" s="6"/>
      <c r="R488" s="6"/>
      <c r="S488" s="6"/>
      <c r="T488" s="6"/>
      <c r="U488" s="6"/>
      <c r="V488" s="6"/>
    </row>
    <row r="489" spans="9:22" ht="15.75" hidden="1" customHeight="1" x14ac:dyDescent="0.25">
      <c r="I489" s="6"/>
      <c r="J489" s="6"/>
      <c r="K489" s="6"/>
      <c r="L489" s="6"/>
      <c r="M489" s="6"/>
      <c r="N489" s="6"/>
      <c r="O489" s="6"/>
      <c r="P489" s="6"/>
      <c r="Q489" s="6"/>
      <c r="R489" s="6"/>
      <c r="S489" s="6"/>
      <c r="T489" s="6"/>
      <c r="U489" s="6"/>
      <c r="V489" s="6"/>
    </row>
    <row r="490" spans="9:22" ht="15.75" hidden="1" customHeight="1" x14ac:dyDescent="0.25">
      <c r="I490" s="6"/>
      <c r="J490" s="6"/>
      <c r="K490" s="6"/>
      <c r="L490" s="6"/>
      <c r="M490" s="6"/>
      <c r="N490" s="6"/>
      <c r="O490" s="6"/>
      <c r="P490" s="6"/>
      <c r="Q490" s="6"/>
      <c r="R490" s="6"/>
      <c r="S490" s="6"/>
      <c r="T490" s="6"/>
      <c r="U490" s="6"/>
      <c r="V490" s="6"/>
    </row>
    <row r="491" spans="9:22" ht="15.75" hidden="1" customHeight="1" x14ac:dyDescent="0.25">
      <c r="I491" s="6"/>
      <c r="J491" s="6"/>
      <c r="K491" s="6"/>
      <c r="L491" s="6"/>
      <c r="M491" s="6"/>
      <c r="N491" s="6"/>
      <c r="O491" s="6"/>
      <c r="P491" s="6"/>
      <c r="Q491" s="6"/>
      <c r="R491" s="6"/>
      <c r="S491" s="6"/>
      <c r="T491" s="6"/>
      <c r="U491" s="6"/>
      <c r="V491" s="6"/>
    </row>
    <row r="492" spans="9:22" ht="15.75" hidden="1" customHeight="1" x14ac:dyDescent="0.25">
      <c r="I492" s="6"/>
      <c r="J492" s="6"/>
      <c r="K492" s="6"/>
      <c r="L492" s="6"/>
      <c r="M492" s="6"/>
      <c r="N492" s="6"/>
      <c r="O492" s="6"/>
      <c r="P492" s="6"/>
      <c r="Q492" s="6"/>
      <c r="R492" s="6"/>
      <c r="S492" s="6"/>
      <c r="T492" s="6"/>
      <c r="U492" s="6"/>
      <c r="V492" s="6"/>
    </row>
    <row r="493" spans="9:22" ht="15.75" hidden="1" customHeight="1" x14ac:dyDescent="0.25">
      <c r="I493" s="6"/>
      <c r="J493" s="6"/>
      <c r="K493" s="6"/>
      <c r="L493" s="6"/>
      <c r="M493" s="6"/>
      <c r="N493" s="6"/>
      <c r="O493" s="6"/>
      <c r="P493" s="6"/>
      <c r="Q493" s="6"/>
      <c r="R493" s="6"/>
      <c r="S493" s="6"/>
      <c r="T493" s="6"/>
      <c r="U493" s="6"/>
      <c r="V493" s="6"/>
    </row>
    <row r="494" spans="9:22" ht="15.75" hidden="1" customHeight="1" x14ac:dyDescent="0.25">
      <c r="I494" s="6"/>
      <c r="J494" s="6"/>
      <c r="K494" s="6"/>
      <c r="L494" s="6"/>
      <c r="M494" s="6"/>
      <c r="N494" s="6"/>
      <c r="O494" s="6"/>
      <c r="P494" s="6"/>
      <c r="Q494" s="6"/>
      <c r="R494" s="6"/>
      <c r="S494" s="6"/>
      <c r="T494" s="6"/>
      <c r="U494" s="6"/>
      <c r="V494" s="6"/>
    </row>
    <row r="495" spans="9:22" ht="15.75" hidden="1" customHeight="1" x14ac:dyDescent="0.25">
      <c r="I495" s="6"/>
      <c r="J495" s="6"/>
      <c r="K495" s="6"/>
      <c r="L495" s="6"/>
      <c r="M495" s="6"/>
      <c r="N495" s="6"/>
      <c r="O495" s="6"/>
      <c r="P495" s="6"/>
      <c r="Q495" s="6"/>
      <c r="R495" s="6"/>
      <c r="S495" s="6"/>
      <c r="T495" s="6"/>
      <c r="U495" s="6"/>
      <c r="V495" s="6"/>
    </row>
    <row r="496" spans="9:22" ht="15.75" hidden="1" customHeight="1" x14ac:dyDescent="0.25">
      <c r="I496" s="6"/>
      <c r="J496" s="6"/>
      <c r="K496" s="6"/>
      <c r="L496" s="6"/>
      <c r="M496" s="6"/>
      <c r="N496" s="6"/>
      <c r="O496" s="6"/>
      <c r="P496" s="6"/>
      <c r="Q496" s="6"/>
      <c r="R496" s="6"/>
      <c r="S496" s="6"/>
      <c r="T496" s="6"/>
      <c r="U496" s="6"/>
      <c r="V496" s="6"/>
    </row>
    <row r="497" spans="9:22" ht="15.75" hidden="1" customHeight="1" x14ac:dyDescent="0.25">
      <c r="I497" s="6"/>
      <c r="J497" s="6"/>
      <c r="K497" s="6"/>
      <c r="L497" s="6"/>
      <c r="M497" s="6"/>
      <c r="N497" s="6"/>
      <c r="O497" s="6"/>
      <c r="P497" s="6"/>
      <c r="Q497" s="6"/>
      <c r="R497" s="6"/>
      <c r="S497" s="6"/>
      <c r="T497" s="6"/>
      <c r="U497" s="6"/>
      <c r="V497" s="6"/>
    </row>
    <row r="498" spans="9:22" ht="15.75" hidden="1" customHeight="1" x14ac:dyDescent="0.25">
      <c r="I498" s="6"/>
      <c r="J498" s="6"/>
      <c r="K498" s="6"/>
      <c r="L498" s="6"/>
      <c r="M498" s="6"/>
      <c r="N498" s="6"/>
      <c r="O498" s="6"/>
      <c r="P498" s="6"/>
      <c r="Q498" s="6"/>
      <c r="R498" s="6"/>
      <c r="S498" s="6"/>
      <c r="T498" s="6"/>
      <c r="U498" s="6"/>
      <c r="V498" s="6"/>
    </row>
    <row r="499" spans="9:22" ht="15.75" hidden="1" customHeight="1" x14ac:dyDescent="0.25">
      <c r="I499" s="6"/>
      <c r="J499" s="6"/>
      <c r="K499" s="6"/>
      <c r="L499" s="6"/>
      <c r="M499" s="6"/>
      <c r="N499" s="6"/>
      <c r="O499" s="6"/>
      <c r="P499" s="6"/>
      <c r="Q499" s="6"/>
      <c r="R499" s="6"/>
      <c r="S499" s="6"/>
      <c r="T499" s="6"/>
      <c r="U499" s="6"/>
      <c r="V499" s="6"/>
    </row>
    <row r="500" spans="9:22" ht="15.75" hidden="1" customHeight="1" x14ac:dyDescent="0.25">
      <c r="I500" s="6"/>
      <c r="J500" s="6"/>
      <c r="K500" s="6"/>
      <c r="L500" s="6"/>
      <c r="M500" s="6"/>
      <c r="N500" s="6"/>
      <c r="O500" s="6"/>
      <c r="P500" s="6"/>
      <c r="Q500" s="6"/>
      <c r="R500" s="6"/>
      <c r="S500" s="6"/>
      <c r="T500" s="6"/>
      <c r="U500" s="6"/>
      <c r="V500" s="6"/>
    </row>
    <row r="501" spans="9:22" ht="15.75" hidden="1" customHeight="1" x14ac:dyDescent="0.25">
      <c r="I501" s="6"/>
      <c r="J501" s="6"/>
      <c r="K501" s="6"/>
      <c r="L501" s="6"/>
      <c r="M501" s="6"/>
      <c r="N501" s="6"/>
      <c r="O501" s="6"/>
      <c r="P501" s="6"/>
      <c r="Q501" s="6"/>
      <c r="R501" s="6"/>
      <c r="S501" s="6"/>
      <c r="T501" s="6"/>
      <c r="U501" s="6"/>
      <c r="V501" s="6"/>
    </row>
    <row r="502" spans="9:22" ht="15.75" hidden="1" customHeight="1" x14ac:dyDescent="0.25">
      <c r="I502" s="6"/>
      <c r="J502" s="6"/>
      <c r="K502" s="6"/>
      <c r="L502" s="6"/>
      <c r="M502" s="6"/>
      <c r="N502" s="6"/>
      <c r="O502" s="6"/>
      <c r="P502" s="6"/>
      <c r="Q502" s="6"/>
      <c r="R502" s="6"/>
      <c r="S502" s="6"/>
      <c r="T502" s="6"/>
      <c r="U502" s="6"/>
      <c r="V502" s="6"/>
    </row>
    <row r="503" spans="9:22" ht="15.75" hidden="1" customHeight="1" x14ac:dyDescent="0.25">
      <c r="I503" s="6"/>
      <c r="J503" s="6"/>
      <c r="K503" s="6"/>
      <c r="L503" s="6"/>
      <c r="M503" s="6"/>
      <c r="N503" s="6"/>
      <c r="O503" s="6"/>
      <c r="P503" s="6"/>
      <c r="Q503" s="6"/>
      <c r="R503" s="6"/>
      <c r="S503" s="6"/>
      <c r="T503" s="6"/>
      <c r="U503" s="6"/>
      <c r="V503" s="6"/>
    </row>
    <row r="504" spans="9:22" ht="15.75" hidden="1" customHeight="1" x14ac:dyDescent="0.25">
      <c r="I504" s="6"/>
      <c r="J504" s="6"/>
      <c r="K504" s="6"/>
      <c r="L504" s="6"/>
      <c r="M504" s="6"/>
      <c r="N504" s="6"/>
      <c r="O504" s="6"/>
      <c r="P504" s="6"/>
      <c r="Q504" s="6"/>
      <c r="R504" s="6"/>
      <c r="S504" s="6"/>
      <c r="T504" s="6"/>
      <c r="U504" s="6"/>
      <c r="V504" s="6"/>
    </row>
    <row r="505" spans="9:22" ht="15.75" hidden="1" customHeight="1" x14ac:dyDescent="0.25">
      <c r="I505" s="6"/>
      <c r="J505" s="6"/>
      <c r="K505" s="6"/>
      <c r="L505" s="6"/>
      <c r="M505" s="6"/>
      <c r="N505" s="6"/>
      <c r="O505" s="6"/>
      <c r="P505" s="6"/>
      <c r="Q505" s="6"/>
      <c r="R505" s="6"/>
      <c r="S505" s="6"/>
      <c r="T505" s="6"/>
      <c r="U505" s="6"/>
      <c r="V505" s="6"/>
    </row>
    <row r="506" spans="9:22" ht="15.75" hidden="1" customHeight="1" x14ac:dyDescent="0.25">
      <c r="I506" s="6"/>
      <c r="J506" s="6"/>
      <c r="K506" s="6"/>
      <c r="L506" s="6"/>
      <c r="M506" s="6"/>
      <c r="N506" s="6"/>
      <c r="O506" s="6"/>
      <c r="P506" s="6"/>
      <c r="Q506" s="6"/>
      <c r="R506" s="6"/>
      <c r="S506" s="6"/>
      <c r="T506" s="6"/>
      <c r="U506" s="6"/>
      <c r="V506" s="6"/>
    </row>
    <row r="507" spans="9:22" ht="15.75" hidden="1" customHeight="1" x14ac:dyDescent="0.25">
      <c r="I507" s="6"/>
      <c r="J507" s="6"/>
      <c r="K507" s="6"/>
      <c r="L507" s="6"/>
      <c r="M507" s="6"/>
      <c r="N507" s="6"/>
      <c r="O507" s="6"/>
      <c r="P507" s="6"/>
      <c r="Q507" s="6"/>
      <c r="R507" s="6"/>
      <c r="S507" s="6"/>
      <c r="T507" s="6"/>
      <c r="U507" s="6"/>
      <c r="V507" s="6"/>
    </row>
    <row r="508" spans="9:22" ht="15.75" hidden="1" customHeight="1" x14ac:dyDescent="0.25">
      <c r="I508" s="6"/>
      <c r="J508" s="6"/>
      <c r="K508" s="6"/>
      <c r="L508" s="6"/>
      <c r="M508" s="6"/>
      <c r="N508" s="6"/>
      <c r="O508" s="6"/>
      <c r="P508" s="6"/>
      <c r="Q508" s="6"/>
      <c r="R508" s="6"/>
      <c r="S508" s="6"/>
      <c r="T508" s="6"/>
      <c r="U508" s="6"/>
      <c r="V508" s="6"/>
    </row>
    <row r="509" spans="9:22" ht="15.75" hidden="1" customHeight="1" x14ac:dyDescent="0.25">
      <c r="I509" s="6"/>
      <c r="J509" s="6"/>
      <c r="K509" s="6"/>
      <c r="L509" s="6"/>
      <c r="M509" s="6"/>
      <c r="N509" s="6"/>
      <c r="O509" s="6"/>
      <c r="P509" s="6"/>
      <c r="Q509" s="6"/>
      <c r="R509" s="6"/>
      <c r="S509" s="6"/>
      <c r="T509" s="6"/>
      <c r="U509" s="6"/>
      <c r="V509" s="6"/>
    </row>
    <row r="510" spans="9:22" ht="15.75" hidden="1" customHeight="1" x14ac:dyDescent="0.25">
      <c r="I510" s="6"/>
      <c r="J510" s="6"/>
      <c r="K510" s="6"/>
      <c r="L510" s="6"/>
      <c r="M510" s="6"/>
      <c r="N510" s="6"/>
      <c r="O510" s="6"/>
      <c r="P510" s="6"/>
      <c r="Q510" s="6"/>
      <c r="R510" s="6"/>
      <c r="S510" s="6"/>
      <c r="T510" s="6"/>
      <c r="U510" s="6"/>
      <c r="V510" s="6"/>
    </row>
    <row r="511" spans="9:22" ht="15.75" hidden="1" customHeight="1" x14ac:dyDescent="0.25">
      <c r="I511" s="6"/>
      <c r="J511" s="6"/>
      <c r="K511" s="6"/>
      <c r="L511" s="6"/>
      <c r="M511" s="6"/>
      <c r="N511" s="6"/>
      <c r="O511" s="6"/>
      <c r="P511" s="6"/>
      <c r="Q511" s="6"/>
      <c r="R511" s="6"/>
      <c r="S511" s="6"/>
      <c r="T511" s="6"/>
      <c r="U511" s="6"/>
      <c r="V511" s="6"/>
    </row>
    <row r="512" spans="9:22" ht="15.75" hidden="1" customHeight="1" x14ac:dyDescent="0.25">
      <c r="I512" s="6"/>
      <c r="J512" s="6"/>
      <c r="K512" s="6"/>
      <c r="L512" s="6"/>
      <c r="M512" s="6"/>
      <c r="N512" s="6"/>
      <c r="O512" s="6"/>
      <c r="P512" s="6"/>
      <c r="Q512" s="6"/>
      <c r="R512" s="6"/>
      <c r="S512" s="6"/>
      <c r="T512" s="6"/>
      <c r="U512" s="6"/>
      <c r="V512" s="6"/>
    </row>
    <row r="513" spans="9:22" ht="15.75" hidden="1" customHeight="1" x14ac:dyDescent="0.25">
      <c r="I513" s="6"/>
      <c r="J513" s="6"/>
      <c r="K513" s="6"/>
      <c r="L513" s="6"/>
      <c r="M513" s="6"/>
      <c r="N513" s="6"/>
      <c r="O513" s="6"/>
      <c r="P513" s="6"/>
      <c r="Q513" s="6"/>
      <c r="R513" s="6"/>
      <c r="S513" s="6"/>
      <c r="T513" s="6"/>
      <c r="U513" s="6"/>
      <c r="V513" s="6"/>
    </row>
    <row r="514" spans="9:22" ht="15.75" hidden="1" customHeight="1" x14ac:dyDescent="0.25">
      <c r="I514" s="6"/>
      <c r="J514" s="6"/>
      <c r="K514" s="6"/>
      <c r="L514" s="6"/>
      <c r="M514" s="6"/>
      <c r="N514" s="6"/>
      <c r="O514" s="6"/>
      <c r="P514" s="6"/>
      <c r="Q514" s="6"/>
      <c r="R514" s="6"/>
      <c r="S514" s="6"/>
      <c r="T514" s="6"/>
      <c r="U514" s="6"/>
      <c r="V514" s="6"/>
    </row>
    <row r="515" spans="9:22" ht="15.75" hidden="1" customHeight="1" x14ac:dyDescent="0.25">
      <c r="I515" s="6"/>
      <c r="J515" s="6"/>
      <c r="K515" s="6"/>
      <c r="L515" s="6"/>
      <c r="M515" s="6"/>
      <c r="N515" s="6"/>
      <c r="O515" s="6"/>
      <c r="P515" s="6"/>
      <c r="Q515" s="6"/>
      <c r="R515" s="6"/>
      <c r="S515" s="6"/>
      <c r="T515" s="6"/>
      <c r="U515" s="6"/>
      <c r="V515" s="6"/>
    </row>
    <row r="516" spans="9:22" ht="15.75" hidden="1" customHeight="1" x14ac:dyDescent="0.25">
      <c r="I516" s="6"/>
      <c r="J516" s="6"/>
      <c r="K516" s="6"/>
      <c r="L516" s="6"/>
      <c r="M516" s="6"/>
      <c r="N516" s="6"/>
      <c r="O516" s="6"/>
      <c r="P516" s="6"/>
      <c r="Q516" s="6"/>
      <c r="R516" s="6"/>
      <c r="S516" s="6"/>
      <c r="T516" s="6"/>
      <c r="U516" s="6"/>
      <c r="V516" s="6"/>
    </row>
    <row r="517" spans="9:22" ht="15.75" hidden="1" customHeight="1" x14ac:dyDescent="0.25">
      <c r="I517" s="6"/>
      <c r="J517" s="6"/>
      <c r="K517" s="6"/>
      <c r="L517" s="6"/>
      <c r="M517" s="6"/>
      <c r="N517" s="6"/>
      <c r="O517" s="6"/>
      <c r="P517" s="6"/>
      <c r="Q517" s="6"/>
      <c r="R517" s="6"/>
      <c r="S517" s="6"/>
      <c r="T517" s="6"/>
      <c r="U517" s="6"/>
      <c r="V517" s="6"/>
    </row>
    <row r="518" spans="9:22" ht="15.75" hidden="1" customHeight="1" x14ac:dyDescent="0.25">
      <c r="I518" s="6"/>
      <c r="J518" s="6"/>
      <c r="K518" s="6"/>
      <c r="L518" s="6"/>
      <c r="M518" s="6"/>
      <c r="N518" s="6"/>
      <c r="O518" s="6"/>
      <c r="P518" s="6"/>
      <c r="Q518" s="6"/>
      <c r="R518" s="6"/>
      <c r="S518" s="6"/>
      <c r="T518" s="6"/>
      <c r="U518" s="6"/>
      <c r="V518" s="6"/>
    </row>
    <row r="519" spans="9:22" ht="15.75" hidden="1" customHeight="1" x14ac:dyDescent="0.25">
      <c r="I519" s="6"/>
      <c r="J519" s="6"/>
      <c r="K519" s="6"/>
      <c r="L519" s="6"/>
      <c r="M519" s="6"/>
      <c r="N519" s="6"/>
      <c r="O519" s="6"/>
      <c r="P519" s="6"/>
      <c r="Q519" s="6"/>
      <c r="R519" s="6"/>
      <c r="S519" s="6"/>
      <c r="T519" s="6"/>
      <c r="U519" s="6"/>
      <c r="V519" s="6"/>
    </row>
    <row r="520" spans="9:22" ht="15.75" hidden="1" customHeight="1" x14ac:dyDescent="0.25">
      <c r="I520" s="6"/>
      <c r="J520" s="6"/>
      <c r="K520" s="6"/>
      <c r="L520" s="6"/>
      <c r="M520" s="6"/>
      <c r="N520" s="6"/>
      <c r="O520" s="6"/>
      <c r="P520" s="6"/>
      <c r="Q520" s="6"/>
      <c r="R520" s="6"/>
      <c r="S520" s="6"/>
      <c r="T520" s="6"/>
      <c r="U520" s="6"/>
      <c r="V520" s="6"/>
    </row>
    <row r="521" spans="9:22" ht="15.75" hidden="1" customHeight="1" x14ac:dyDescent="0.25">
      <c r="I521" s="6"/>
      <c r="J521" s="6"/>
      <c r="K521" s="6"/>
      <c r="L521" s="6"/>
      <c r="M521" s="6"/>
      <c r="N521" s="6"/>
      <c r="O521" s="6"/>
      <c r="P521" s="6"/>
      <c r="Q521" s="6"/>
      <c r="R521" s="6"/>
      <c r="S521" s="6"/>
      <c r="T521" s="6"/>
      <c r="U521" s="6"/>
      <c r="V521" s="6"/>
    </row>
    <row r="522" spans="9:22" ht="15.75" hidden="1" customHeight="1" x14ac:dyDescent="0.25">
      <c r="I522" s="6"/>
      <c r="J522" s="6"/>
      <c r="K522" s="6"/>
      <c r="L522" s="6"/>
      <c r="M522" s="6"/>
      <c r="N522" s="6"/>
      <c r="O522" s="6"/>
      <c r="P522" s="6"/>
      <c r="Q522" s="6"/>
      <c r="R522" s="6"/>
      <c r="S522" s="6"/>
      <c r="T522" s="6"/>
      <c r="U522" s="6"/>
      <c r="V522" s="6"/>
    </row>
    <row r="523" spans="9:22" ht="15.75" hidden="1" customHeight="1" x14ac:dyDescent="0.25">
      <c r="I523" s="6"/>
      <c r="J523" s="6"/>
      <c r="K523" s="6"/>
      <c r="L523" s="6"/>
      <c r="M523" s="6"/>
      <c r="N523" s="6"/>
      <c r="O523" s="6"/>
      <c r="P523" s="6"/>
      <c r="Q523" s="6"/>
      <c r="R523" s="6"/>
      <c r="S523" s="6"/>
      <c r="T523" s="6"/>
      <c r="U523" s="6"/>
      <c r="V523" s="6"/>
    </row>
    <row r="524" spans="9:22" ht="15.75" hidden="1" customHeight="1" x14ac:dyDescent="0.25">
      <c r="I524" s="6"/>
      <c r="J524" s="6"/>
      <c r="K524" s="6"/>
      <c r="L524" s="6"/>
      <c r="M524" s="6"/>
      <c r="N524" s="6"/>
      <c r="O524" s="6"/>
      <c r="P524" s="6"/>
      <c r="Q524" s="6"/>
      <c r="R524" s="6"/>
      <c r="S524" s="6"/>
      <c r="T524" s="6"/>
      <c r="U524" s="6"/>
      <c r="V524" s="6"/>
    </row>
    <row r="525" spans="9:22" ht="15.75" hidden="1" customHeight="1" x14ac:dyDescent="0.25">
      <c r="I525" s="6"/>
      <c r="J525" s="6"/>
      <c r="K525" s="6"/>
      <c r="L525" s="6"/>
      <c r="M525" s="6"/>
      <c r="N525" s="6"/>
      <c r="O525" s="6"/>
      <c r="P525" s="6"/>
      <c r="Q525" s="6"/>
      <c r="R525" s="6"/>
      <c r="S525" s="6"/>
      <c r="T525" s="6"/>
      <c r="U525" s="6"/>
      <c r="V525" s="6"/>
    </row>
    <row r="526" spans="9:22" ht="15.75" hidden="1" customHeight="1" x14ac:dyDescent="0.25">
      <c r="I526" s="6"/>
      <c r="J526" s="6"/>
      <c r="K526" s="6"/>
      <c r="L526" s="6"/>
      <c r="M526" s="6"/>
      <c r="N526" s="6"/>
      <c r="O526" s="6"/>
      <c r="P526" s="6"/>
      <c r="Q526" s="6"/>
      <c r="R526" s="6"/>
      <c r="S526" s="6"/>
      <c r="T526" s="6"/>
      <c r="U526" s="6"/>
      <c r="V526" s="6"/>
    </row>
    <row r="527" spans="9:22" ht="15.75" hidden="1" customHeight="1" x14ac:dyDescent="0.25">
      <c r="I527" s="6"/>
      <c r="J527" s="6"/>
      <c r="K527" s="6"/>
      <c r="L527" s="6"/>
      <c r="M527" s="6"/>
      <c r="N527" s="6"/>
      <c r="O527" s="6"/>
      <c r="P527" s="6"/>
      <c r="Q527" s="6"/>
      <c r="R527" s="6"/>
      <c r="S527" s="6"/>
      <c r="T527" s="6"/>
      <c r="U527" s="6"/>
      <c r="V527" s="6"/>
    </row>
    <row r="528" spans="9:22" ht="15.75" hidden="1" customHeight="1" x14ac:dyDescent="0.25">
      <c r="I528" s="6"/>
      <c r="J528" s="6"/>
      <c r="K528" s="6"/>
      <c r="L528" s="6"/>
      <c r="M528" s="6"/>
      <c r="N528" s="6"/>
      <c r="O528" s="6"/>
      <c r="P528" s="6"/>
      <c r="Q528" s="6"/>
      <c r="R528" s="6"/>
      <c r="S528" s="6"/>
      <c r="T528" s="6"/>
      <c r="U528" s="6"/>
      <c r="V528" s="6"/>
    </row>
    <row r="529" spans="9:22" ht="15.75" hidden="1" customHeight="1" x14ac:dyDescent="0.25">
      <c r="I529" s="6"/>
      <c r="J529" s="6"/>
      <c r="K529" s="6"/>
      <c r="L529" s="6"/>
      <c r="M529" s="6"/>
      <c r="N529" s="6"/>
      <c r="O529" s="6"/>
      <c r="P529" s="6"/>
      <c r="Q529" s="6"/>
      <c r="R529" s="6"/>
      <c r="S529" s="6"/>
      <c r="T529" s="6"/>
      <c r="U529" s="6"/>
      <c r="V529" s="6"/>
    </row>
    <row r="530" spans="9:22" ht="15.75" hidden="1" customHeight="1" x14ac:dyDescent="0.25">
      <c r="I530" s="6"/>
      <c r="J530" s="6"/>
      <c r="K530" s="6"/>
      <c r="L530" s="6"/>
      <c r="M530" s="6"/>
      <c r="N530" s="6"/>
      <c r="O530" s="6"/>
      <c r="P530" s="6"/>
      <c r="Q530" s="6"/>
      <c r="R530" s="6"/>
      <c r="S530" s="6"/>
      <c r="T530" s="6"/>
      <c r="U530" s="6"/>
      <c r="V530" s="6"/>
    </row>
    <row r="531" spans="9:22" ht="15.75" hidden="1" customHeight="1" x14ac:dyDescent="0.25">
      <c r="I531" s="6"/>
      <c r="J531" s="6"/>
      <c r="K531" s="6"/>
      <c r="L531" s="6"/>
      <c r="M531" s="6"/>
      <c r="N531" s="6"/>
      <c r="O531" s="6"/>
      <c r="P531" s="6"/>
      <c r="Q531" s="6"/>
      <c r="R531" s="6"/>
      <c r="S531" s="6"/>
      <c r="T531" s="6"/>
      <c r="U531" s="6"/>
      <c r="V531" s="6"/>
    </row>
    <row r="532" spans="9:22" ht="15.75" hidden="1" customHeight="1" x14ac:dyDescent="0.25">
      <c r="I532" s="6"/>
      <c r="J532" s="6"/>
      <c r="K532" s="6"/>
      <c r="L532" s="6"/>
      <c r="M532" s="6"/>
      <c r="N532" s="6"/>
      <c r="O532" s="6"/>
      <c r="P532" s="6"/>
      <c r="Q532" s="6"/>
      <c r="R532" s="6"/>
      <c r="S532" s="6"/>
      <c r="T532" s="6"/>
      <c r="U532" s="6"/>
      <c r="V532" s="6"/>
    </row>
    <row r="533" spans="9:22" ht="15.75" hidden="1" customHeight="1" x14ac:dyDescent="0.25">
      <c r="I533" s="6"/>
      <c r="J533" s="6"/>
      <c r="K533" s="6"/>
      <c r="L533" s="6"/>
      <c r="M533" s="6"/>
      <c r="N533" s="6"/>
      <c r="O533" s="6"/>
      <c r="P533" s="6"/>
      <c r="Q533" s="6"/>
      <c r="R533" s="6"/>
      <c r="S533" s="6"/>
      <c r="T533" s="6"/>
      <c r="U533" s="6"/>
      <c r="V533" s="6"/>
    </row>
    <row r="534" spans="9:22" ht="15.75" hidden="1" customHeight="1" x14ac:dyDescent="0.25">
      <c r="I534" s="6"/>
      <c r="J534" s="6"/>
      <c r="K534" s="6"/>
      <c r="L534" s="6"/>
      <c r="M534" s="6"/>
      <c r="N534" s="6"/>
      <c r="O534" s="6"/>
      <c r="P534" s="6"/>
      <c r="Q534" s="6"/>
      <c r="R534" s="6"/>
      <c r="S534" s="6"/>
      <c r="T534" s="6"/>
      <c r="U534" s="6"/>
      <c r="V534" s="6"/>
    </row>
    <row r="535" spans="9:22" ht="15.75" hidden="1" customHeight="1" x14ac:dyDescent="0.25">
      <c r="I535" s="6"/>
      <c r="J535" s="6"/>
      <c r="K535" s="6"/>
      <c r="L535" s="6"/>
      <c r="M535" s="6"/>
      <c r="N535" s="6"/>
      <c r="O535" s="6"/>
      <c r="P535" s="6"/>
      <c r="Q535" s="6"/>
      <c r="R535" s="6"/>
      <c r="S535" s="6"/>
      <c r="T535" s="6"/>
      <c r="U535" s="6"/>
      <c r="V535" s="6"/>
    </row>
    <row r="536" spans="9:22" ht="15.75" hidden="1" customHeight="1" x14ac:dyDescent="0.25">
      <c r="I536" s="6"/>
      <c r="J536" s="6"/>
      <c r="K536" s="6"/>
      <c r="L536" s="6"/>
      <c r="M536" s="6"/>
      <c r="N536" s="6"/>
      <c r="O536" s="6"/>
      <c r="P536" s="6"/>
      <c r="Q536" s="6"/>
      <c r="R536" s="6"/>
      <c r="S536" s="6"/>
      <c r="T536" s="6"/>
      <c r="U536" s="6"/>
      <c r="V536" s="6"/>
    </row>
    <row r="537" spans="9:22" ht="15.75" hidden="1" customHeight="1" x14ac:dyDescent="0.25">
      <c r="I537" s="6"/>
      <c r="J537" s="6"/>
      <c r="K537" s="6"/>
      <c r="L537" s="6"/>
      <c r="M537" s="6"/>
      <c r="N537" s="6"/>
      <c r="O537" s="6"/>
      <c r="P537" s="6"/>
      <c r="Q537" s="6"/>
      <c r="R537" s="6"/>
      <c r="S537" s="6"/>
      <c r="T537" s="6"/>
      <c r="U537" s="6"/>
      <c r="V537" s="6"/>
    </row>
    <row r="538" spans="9:22" ht="15.75" hidden="1" customHeight="1" x14ac:dyDescent="0.25">
      <c r="I538" s="6"/>
      <c r="J538" s="6"/>
      <c r="K538" s="6"/>
      <c r="L538" s="6"/>
      <c r="M538" s="6"/>
      <c r="N538" s="6"/>
      <c r="O538" s="6"/>
      <c r="P538" s="6"/>
      <c r="Q538" s="6"/>
      <c r="R538" s="6"/>
      <c r="S538" s="6"/>
      <c r="T538" s="6"/>
      <c r="U538" s="6"/>
      <c r="V538" s="6"/>
    </row>
    <row r="539" spans="9:22" ht="15.75" hidden="1" customHeight="1" x14ac:dyDescent="0.25">
      <c r="I539" s="6"/>
      <c r="J539" s="6"/>
      <c r="K539" s="6"/>
      <c r="L539" s="6"/>
      <c r="M539" s="6"/>
      <c r="N539" s="6"/>
      <c r="O539" s="6"/>
      <c r="P539" s="6"/>
      <c r="Q539" s="6"/>
      <c r="R539" s="6"/>
      <c r="S539" s="6"/>
      <c r="T539" s="6"/>
      <c r="U539" s="6"/>
      <c r="V539" s="6"/>
    </row>
    <row r="540" spans="9:22" ht="15.75" hidden="1" customHeight="1" x14ac:dyDescent="0.25">
      <c r="I540" s="6"/>
      <c r="J540" s="6"/>
      <c r="K540" s="6"/>
      <c r="L540" s="6"/>
      <c r="M540" s="6"/>
      <c r="N540" s="6"/>
      <c r="O540" s="6"/>
      <c r="P540" s="6"/>
      <c r="Q540" s="6"/>
      <c r="R540" s="6"/>
      <c r="S540" s="6"/>
      <c r="T540" s="6"/>
      <c r="U540" s="6"/>
      <c r="V540" s="6"/>
    </row>
    <row r="541" spans="9:22" ht="15.75" hidden="1" customHeight="1" x14ac:dyDescent="0.25">
      <c r="I541" s="6"/>
      <c r="J541" s="6"/>
      <c r="K541" s="6"/>
      <c r="L541" s="6"/>
      <c r="M541" s="6"/>
      <c r="N541" s="6"/>
      <c r="O541" s="6"/>
      <c r="P541" s="6"/>
      <c r="Q541" s="6"/>
      <c r="R541" s="6"/>
      <c r="S541" s="6"/>
      <c r="T541" s="6"/>
      <c r="U541" s="6"/>
      <c r="V541" s="6"/>
    </row>
    <row r="542" spans="9:22" ht="15.75" hidden="1" customHeight="1" x14ac:dyDescent="0.25">
      <c r="I542" s="6"/>
      <c r="J542" s="6"/>
      <c r="K542" s="6"/>
      <c r="L542" s="6"/>
      <c r="M542" s="6"/>
      <c r="N542" s="6"/>
      <c r="O542" s="6"/>
      <c r="P542" s="6"/>
      <c r="Q542" s="6"/>
      <c r="R542" s="6"/>
      <c r="S542" s="6"/>
      <c r="T542" s="6"/>
      <c r="U542" s="6"/>
      <c r="V542" s="6"/>
    </row>
    <row r="543" spans="9:22" ht="15.75" hidden="1" customHeight="1" x14ac:dyDescent="0.25">
      <c r="I543" s="6"/>
      <c r="J543" s="6"/>
      <c r="K543" s="6"/>
      <c r="L543" s="6"/>
      <c r="M543" s="6"/>
      <c r="N543" s="6"/>
      <c r="O543" s="6"/>
      <c r="P543" s="6"/>
      <c r="Q543" s="6"/>
      <c r="R543" s="6"/>
      <c r="S543" s="6"/>
      <c r="T543" s="6"/>
      <c r="U543" s="6"/>
      <c r="V543" s="6"/>
    </row>
    <row r="544" spans="9:22" ht="15.75" hidden="1" customHeight="1" x14ac:dyDescent="0.25">
      <c r="I544" s="6"/>
      <c r="J544" s="6"/>
      <c r="K544" s="6"/>
      <c r="L544" s="6"/>
      <c r="M544" s="6"/>
      <c r="N544" s="6"/>
      <c r="O544" s="6"/>
      <c r="P544" s="6"/>
      <c r="Q544" s="6"/>
      <c r="R544" s="6"/>
      <c r="S544" s="6"/>
      <c r="T544" s="6"/>
      <c r="U544" s="6"/>
      <c r="V544" s="6"/>
    </row>
    <row r="545" spans="9:22" ht="15.75" hidden="1" customHeight="1" x14ac:dyDescent="0.25">
      <c r="I545" s="6"/>
      <c r="J545" s="6"/>
      <c r="K545" s="6"/>
      <c r="L545" s="6"/>
      <c r="M545" s="6"/>
      <c r="N545" s="6"/>
      <c r="O545" s="6"/>
      <c r="P545" s="6"/>
      <c r="Q545" s="6"/>
      <c r="R545" s="6"/>
      <c r="S545" s="6"/>
      <c r="T545" s="6"/>
      <c r="U545" s="6"/>
      <c r="V545" s="6"/>
    </row>
    <row r="546" spans="9:22" ht="15.75" hidden="1" customHeight="1" x14ac:dyDescent="0.25">
      <c r="I546" s="6"/>
      <c r="J546" s="6"/>
      <c r="K546" s="6"/>
      <c r="L546" s="6"/>
      <c r="M546" s="6"/>
      <c r="N546" s="6"/>
      <c r="O546" s="6"/>
      <c r="P546" s="6"/>
      <c r="Q546" s="6"/>
      <c r="R546" s="6"/>
      <c r="S546" s="6"/>
      <c r="T546" s="6"/>
      <c r="U546" s="6"/>
      <c r="V546" s="6"/>
    </row>
    <row r="547" spans="9:22" ht="15.75" hidden="1" customHeight="1" x14ac:dyDescent="0.25">
      <c r="I547" s="6"/>
      <c r="J547" s="6"/>
      <c r="K547" s="6"/>
      <c r="L547" s="6"/>
      <c r="M547" s="6"/>
      <c r="N547" s="6"/>
      <c r="O547" s="6"/>
      <c r="P547" s="6"/>
      <c r="Q547" s="6"/>
      <c r="R547" s="6"/>
      <c r="S547" s="6"/>
      <c r="T547" s="6"/>
      <c r="U547" s="6"/>
      <c r="V547" s="6"/>
    </row>
    <row r="548" spans="9:22" ht="15.75" hidden="1" customHeight="1" x14ac:dyDescent="0.25">
      <c r="I548" s="6"/>
      <c r="J548" s="6"/>
      <c r="K548" s="6"/>
      <c r="L548" s="6"/>
      <c r="M548" s="6"/>
      <c r="N548" s="6"/>
      <c r="O548" s="6"/>
      <c r="P548" s="6"/>
      <c r="Q548" s="6"/>
      <c r="R548" s="6"/>
      <c r="S548" s="6"/>
      <c r="T548" s="6"/>
      <c r="U548" s="6"/>
      <c r="V548" s="6"/>
    </row>
    <row r="549" spans="9:22" ht="15.75" hidden="1" customHeight="1" x14ac:dyDescent="0.25">
      <c r="I549" s="6"/>
      <c r="J549" s="6"/>
      <c r="K549" s="6"/>
      <c r="L549" s="6"/>
      <c r="M549" s="6"/>
      <c r="N549" s="6"/>
      <c r="O549" s="6"/>
      <c r="P549" s="6"/>
      <c r="Q549" s="6"/>
      <c r="R549" s="6"/>
      <c r="S549" s="6"/>
      <c r="T549" s="6"/>
      <c r="U549" s="6"/>
      <c r="V549" s="6"/>
    </row>
    <row r="550" spans="9:22" ht="15.75" hidden="1" customHeight="1" x14ac:dyDescent="0.25">
      <c r="I550" s="6"/>
      <c r="J550" s="6"/>
      <c r="K550" s="6"/>
      <c r="L550" s="6"/>
      <c r="M550" s="6"/>
      <c r="N550" s="6"/>
      <c r="O550" s="6"/>
      <c r="P550" s="6"/>
      <c r="Q550" s="6"/>
      <c r="R550" s="6"/>
      <c r="S550" s="6"/>
      <c r="T550" s="6"/>
      <c r="U550" s="6"/>
      <c r="V550" s="6"/>
    </row>
    <row r="551" spans="9:22" ht="15.75" hidden="1" customHeight="1" x14ac:dyDescent="0.25">
      <c r="I551" s="6"/>
      <c r="J551" s="6"/>
      <c r="K551" s="6"/>
      <c r="L551" s="6"/>
      <c r="M551" s="6"/>
      <c r="N551" s="6"/>
      <c r="O551" s="6"/>
      <c r="P551" s="6"/>
      <c r="Q551" s="6"/>
      <c r="R551" s="6"/>
      <c r="S551" s="6"/>
      <c r="T551" s="6"/>
      <c r="U551" s="6"/>
      <c r="V551" s="6"/>
    </row>
    <row r="552" spans="9:22" ht="15.75" hidden="1" customHeight="1" x14ac:dyDescent="0.25">
      <c r="I552" s="6"/>
      <c r="J552" s="6"/>
      <c r="K552" s="6"/>
      <c r="L552" s="6"/>
      <c r="M552" s="6"/>
      <c r="N552" s="6"/>
      <c r="O552" s="6"/>
      <c r="P552" s="6"/>
      <c r="Q552" s="6"/>
      <c r="R552" s="6"/>
      <c r="S552" s="6"/>
      <c r="T552" s="6"/>
      <c r="U552" s="6"/>
      <c r="V552" s="6"/>
    </row>
    <row r="553" spans="9:22" ht="15.75" hidden="1" customHeight="1" x14ac:dyDescent="0.25">
      <c r="I553" s="6"/>
      <c r="J553" s="6"/>
      <c r="K553" s="6"/>
      <c r="L553" s="6"/>
      <c r="M553" s="6"/>
      <c r="N553" s="6"/>
      <c r="O553" s="6"/>
      <c r="P553" s="6"/>
      <c r="Q553" s="6"/>
      <c r="R553" s="6"/>
      <c r="S553" s="6"/>
      <c r="T553" s="6"/>
      <c r="U553" s="6"/>
      <c r="V553" s="6"/>
    </row>
    <row r="554" spans="9:22" ht="15.75" hidden="1" customHeight="1" x14ac:dyDescent="0.25">
      <c r="I554" s="6"/>
      <c r="J554" s="6"/>
      <c r="K554" s="6"/>
      <c r="L554" s="6"/>
      <c r="M554" s="6"/>
      <c r="N554" s="6"/>
      <c r="O554" s="6"/>
      <c r="P554" s="6"/>
      <c r="Q554" s="6"/>
      <c r="R554" s="6"/>
      <c r="S554" s="6"/>
      <c r="T554" s="6"/>
      <c r="U554" s="6"/>
      <c r="V554" s="6"/>
    </row>
    <row r="555" spans="9:22" ht="15.75" hidden="1" customHeight="1" x14ac:dyDescent="0.25">
      <c r="I555" s="6"/>
      <c r="J555" s="6"/>
      <c r="K555" s="6"/>
      <c r="L555" s="6"/>
      <c r="M555" s="6"/>
      <c r="N555" s="6"/>
      <c r="O555" s="6"/>
      <c r="P555" s="6"/>
      <c r="Q555" s="6"/>
      <c r="R555" s="6"/>
      <c r="S555" s="6"/>
      <c r="T555" s="6"/>
      <c r="U555" s="6"/>
      <c r="V555" s="6"/>
    </row>
    <row r="556" spans="9:22" ht="15.75" hidden="1" customHeight="1" x14ac:dyDescent="0.25">
      <c r="I556" s="6"/>
      <c r="J556" s="6"/>
      <c r="K556" s="6"/>
      <c r="L556" s="6"/>
      <c r="M556" s="6"/>
      <c r="N556" s="6"/>
      <c r="O556" s="6"/>
      <c r="P556" s="6"/>
      <c r="Q556" s="6"/>
      <c r="R556" s="6"/>
      <c r="S556" s="6"/>
      <c r="T556" s="6"/>
      <c r="U556" s="6"/>
      <c r="V556" s="6"/>
    </row>
    <row r="557" spans="9:22" ht="15.75" hidden="1" customHeight="1" x14ac:dyDescent="0.25">
      <c r="I557" s="6"/>
      <c r="J557" s="6"/>
      <c r="K557" s="6"/>
      <c r="L557" s="6"/>
      <c r="M557" s="6"/>
      <c r="N557" s="6"/>
      <c r="O557" s="6"/>
      <c r="P557" s="6"/>
      <c r="Q557" s="6"/>
      <c r="R557" s="6"/>
      <c r="S557" s="6"/>
      <c r="T557" s="6"/>
      <c r="U557" s="6"/>
      <c r="V557" s="6"/>
    </row>
    <row r="558" spans="9:22" ht="15.75" hidden="1" customHeight="1" x14ac:dyDescent="0.25">
      <c r="I558" s="6"/>
      <c r="J558" s="6"/>
      <c r="K558" s="6"/>
      <c r="L558" s="6"/>
      <c r="M558" s="6"/>
      <c r="N558" s="6"/>
      <c r="O558" s="6"/>
      <c r="P558" s="6"/>
      <c r="Q558" s="6"/>
      <c r="R558" s="6"/>
      <c r="S558" s="6"/>
      <c r="T558" s="6"/>
      <c r="U558" s="6"/>
      <c r="V558" s="6"/>
    </row>
    <row r="559" spans="9:22" ht="15.75" hidden="1" customHeight="1" x14ac:dyDescent="0.25">
      <c r="I559" s="6"/>
      <c r="J559" s="6"/>
      <c r="K559" s="6"/>
      <c r="L559" s="6"/>
      <c r="M559" s="6"/>
      <c r="N559" s="6"/>
      <c r="O559" s="6"/>
      <c r="P559" s="6"/>
      <c r="Q559" s="6"/>
      <c r="R559" s="6"/>
      <c r="S559" s="6"/>
      <c r="T559" s="6"/>
      <c r="U559" s="6"/>
      <c r="V559" s="6"/>
    </row>
    <row r="560" spans="9:22" ht="15.75" hidden="1" customHeight="1" x14ac:dyDescent="0.25">
      <c r="I560" s="6"/>
      <c r="J560" s="6"/>
      <c r="K560" s="6"/>
      <c r="L560" s="6"/>
      <c r="M560" s="6"/>
      <c r="N560" s="6"/>
      <c r="O560" s="6"/>
      <c r="P560" s="6"/>
      <c r="Q560" s="6"/>
      <c r="R560" s="6"/>
      <c r="S560" s="6"/>
      <c r="T560" s="6"/>
      <c r="U560" s="6"/>
      <c r="V560" s="6"/>
    </row>
    <row r="561" spans="9:22" ht="15.75" hidden="1" customHeight="1" x14ac:dyDescent="0.25">
      <c r="I561" s="6"/>
      <c r="J561" s="6"/>
      <c r="K561" s="6"/>
      <c r="L561" s="6"/>
      <c r="M561" s="6"/>
      <c r="N561" s="6"/>
      <c r="O561" s="6"/>
      <c r="P561" s="6"/>
      <c r="Q561" s="6"/>
      <c r="R561" s="6"/>
      <c r="S561" s="6"/>
      <c r="T561" s="6"/>
      <c r="U561" s="6"/>
      <c r="V561" s="6"/>
    </row>
    <row r="562" spans="9:22" ht="15.75" hidden="1" customHeight="1" x14ac:dyDescent="0.25">
      <c r="I562" s="6"/>
      <c r="J562" s="6"/>
      <c r="K562" s="6"/>
      <c r="L562" s="6"/>
      <c r="M562" s="6"/>
      <c r="N562" s="6"/>
      <c r="O562" s="6"/>
      <c r="P562" s="6"/>
      <c r="Q562" s="6"/>
      <c r="R562" s="6"/>
      <c r="S562" s="6"/>
      <c r="T562" s="6"/>
      <c r="U562" s="6"/>
      <c r="V562" s="6"/>
    </row>
    <row r="563" spans="9:22" ht="15.75" hidden="1" customHeight="1" x14ac:dyDescent="0.25">
      <c r="I563" s="6"/>
      <c r="J563" s="6"/>
      <c r="K563" s="6"/>
      <c r="L563" s="6"/>
      <c r="M563" s="6"/>
      <c r="N563" s="6"/>
      <c r="O563" s="6"/>
      <c r="P563" s="6"/>
      <c r="Q563" s="6"/>
      <c r="R563" s="6"/>
      <c r="S563" s="6"/>
      <c r="T563" s="6"/>
      <c r="U563" s="6"/>
      <c r="V563" s="6"/>
    </row>
    <row r="564" spans="9:22" ht="15.75" hidden="1" customHeight="1" x14ac:dyDescent="0.25">
      <c r="I564" s="6"/>
      <c r="J564" s="6"/>
      <c r="K564" s="6"/>
      <c r="L564" s="6"/>
      <c r="M564" s="6"/>
      <c r="N564" s="6"/>
      <c r="O564" s="6"/>
      <c r="P564" s="6"/>
      <c r="Q564" s="6"/>
      <c r="R564" s="6"/>
      <c r="S564" s="6"/>
      <c r="T564" s="6"/>
      <c r="U564" s="6"/>
      <c r="V564" s="6"/>
    </row>
    <row r="565" spans="9:22" ht="15.75" hidden="1" customHeight="1" x14ac:dyDescent="0.25">
      <c r="I565" s="6"/>
      <c r="J565" s="6"/>
      <c r="K565" s="6"/>
      <c r="L565" s="6"/>
      <c r="M565" s="6"/>
      <c r="N565" s="6"/>
      <c r="O565" s="6"/>
      <c r="P565" s="6"/>
      <c r="Q565" s="6"/>
      <c r="R565" s="6"/>
      <c r="S565" s="6"/>
      <c r="T565" s="6"/>
      <c r="U565" s="6"/>
      <c r="V565" s="6"/>
    </row>
    <row r="566" spans="9:22" ht="15.75" hidden="1" customHeight="1" x14ac:dyDescent="0.25">
      <c r="I566" s="6"/>
      <c r="J566" s="6"/>
      <c r="K566" s="6"/>
      <c r="L566" s="6"/>
      <c r="M566" s="6"/>
      <c r="N566" s="6"/>
      <c r="O566" s="6"/>
      <c r="P566" s="6"/>
      <c r="Q566" s="6"/>
      <c r="R566" s="6"/>
      <c r="S566" s="6"/>
      <c r="T566" s="6"/>
      <c r="U566" s="6"/>
      <c r="V566" s="6"/>
    </row>
    <row r="567" spans="9:22" ht="15.75" hidden="1" customHeight="1" x14ac:dyDescent="0.25">
      <c r="I567" s="6"/>
      <c r="J567" s="6"/>
      <c r="K567" s="6"/>
      <c r="L567" s="6"/>
      <c r="M567" s="6"/>
      <c r="N567" s="6"/>
      <c r="O567" s="6"/>
      <c r="P567" s="6"/>
      <c r="Q567" s="6"/>
      <c r="R567" s="6"/>
      <c r="S567" s="6"/>
      <c r="T567" s="6"/>
      <c r="U567" s="6"/>
      <c r="V567" s="6"/>
    </row>
    <row r="568" spans="9:22" ht="15.75" hidden="1" customHeight="1" x14ac:dyDescent="0.25">
      <c r="I568" s="6"/>
      <c r="J568" s="6"/>
      <c r="K568" s="6"/>
      <c r="L568" s="6"/>
      <c r="M568" s="6"/>
      <c r="N568" s="6"/>
      <c r="O568" s="6"/>
      <c r="P568" s="6"/>
      <c r="Q568" s="6"/>
      <c r="R568" s="6"/>
      <c r="S568" s="6"/>
      <c r="T568" s="6"/>
      <c r="U568" s="6"/>
      <c r="V568" s="6"/>
    </row>
    <row r="569" spans="9:22" ht="15.75" hidden="1" customHeight="1" x14ac:dyDescent="0.25">
      <c r="I569" s="6"/>
      <c r="J569" s="6"/>
      <c r="K569" s="6"/>
      <c r="L569" s="6"/>
      <c r="M569" s="6"/>
      <c r="N569" s="6"/>
      <c r="O569" s="6"/>
      <c r="P569" s="6"/>
      <c r="Q569" s="6"/>
      <c r="R569" s="6"/>
      <c r="S569" s="6"/>
      <c r="T569" s="6"/>
      <c r="U569" s="6"/>
      <c r="V569" s="6"/>
    </row>
    <row r="570" spans="9:22" ht="15.75" hidden="1" customHeight="1" x14ac:dyDescent="0.25">
      <c r="I570" s="6"/>
      <c r="J570" s="6"/>
      <c r="K570" s="6"/>
      <c r="L570" s="6"/>
      <c r="M570" s="6"/>
      <c r="N570" s="6"/>
      <c r="O570" s="6"/>
      <c r="P570" s="6"/>
      <c r="Q570" s="6"/>
      <c r="R570" s="6"/>
      <c r="S570" s="6"/>
      <c r="T570" s="6"/>
      <c r="U570" s="6"/>
      <c r="V570" s="6"/>
    </row>
    <row r="571" spans="9:22" ht="15.75" hidden="1" customHeight="1" x14ac:dyDescent="0.25">
      <c r="I571" s="6"/>
      <c r="J571" s="6"/>
      <c r="K571" s="6"/>
      <c r="L571" s="6"/>
      <c r="M571" s="6"/>
      <c r="N571" s="6"/>
      <c r="O571" s="6"/>
      <c r="P571" s="6"/>
      <c r="Q571" s="6"/>
      <c r="R571" s="6"/>
      <c r="S571" s="6"/>
      <c r="T571" s="6"/>
      <c r="U571" s="6"/>
      <c r="V571" s="6"/>
    </row>
    <row r="572" spans="9:22" ht="15.75" hidden="1" customHeight="1" x14ac:dyDescent="0.25">
      <c r="I572" s="6"/>
      <c r="J572" s="6"/>
      <c r="K572" s="6"/>
      <c r="L572" s="6"/>
      <c r="M572" s="6"/>
      <c r="N572" s="6"/>
      <c r="O572" s="6"/>
      <c r="P572" s="6"/>
      <c r="Q572" s="6"/>
      <c r="R572" s="6"/>
      <c r="S572" s="6"/>
      <c r="T572" s="6"/>
      <c r="U572" s="6"/>
      <c r="V572" s="6"/>
    </row>
    <row r="573" spans="9:22" ht="15.75" hidden="1" customHeight="1" x14ac:dyDescent="0.25">
      <c r="I573" s="6"/>
      <c r="J573" s="6"/>
      <c r="K573" s="6"/>
      <c r="L573" s="6"/>
      <c r="M573" s="6"/>
      <c r="N573" s="6"/>
      <c r="O573" s="6"/>
      <c r="P573" s="6"/>
      <c r="Q573" s="6"/>
      <c r="R573" s="6"/>
      <c r="S573" s="6"/>
      <c r="T573" s="6"/>
      <c r="U573" s="6"/>
      <c r="V573" s="6"/>
    </row>
    <row r="574" spans="9:22" ht="15.75" hidden="1" customHeight="1" x14ac:dyDescent="0.25">
      <c r="I574" s="6"/>
      <c r="J574" s="6"/>
      <c r="K574" s="6"/>
      <c r="L574" s="6"/>
      <c r="M574" s="6"/>
      <c r="N574" s="6"/>
      <c r="O574" s="6"/>
      <c r="P574" s="6"/>
      <c r="Q574" s="6"/>
      <c r="R574" s="6"/>
      <c r="S574" s="6"/>
      <c r="T574" s="6"/>
      <c r="U574" s="6"/>
      <c r="V574" s="6"/>
    </row>
    <row r="575" spans="9:22" ht="15.75" hidden="1" customHeight="1" x14ac:dyDescent="0.25">
      <c r="I575" s="6"/>
      <c r="J575" s="6"/>
      <c r="K575" s="6"/>
      <c r="L575" s="6"/>
      <c r="M575" s="6"/>
      <c r="N575" s="6"/>
      <c r="O575" s="6"/>
      <c r="P575" s="6"/>
      <c r="Q575" s="6"/>
      <c r="R575" s="6"/>
      <c r="S575" s="6"/>
      <c r="T575" s="6"/>
      <c r="U575" s="6"/>
      <c r="V575" s="6"/>
    </row>
    <row r="576" spans="9:22" ht="15.75" hidden="1" customHeight="1" x14ac:dyDescent="0.25">
      <c r="I576" s="6"/>
      <c r="J576" s="6"/>
      <c r="K576" s="6"/>
      <c r="L576" s="6"/>
      <c r="M576" s="6"/>
      <c r="N576" s="6"/>
      <c r="O576" s="6"/>
      <c r="P576" s="6"/>
      <c r="Q576" s="6"/>
      <c r="R576" s="6"/>
      <c r="S576" s="6"/>
      <c r="T576" s="6"/>
      <c r="U576" s="6"/>
      <c r="V576" s="6"/>
    </row>
    <row r="577" spans="9:22" ht="15.75" hidden="1" customHeight="1" x14ac:dyDescent="0.25">
      <c r="I577" s="6"/>
      <c r="J577" s="6"/>
      <c r="K577" s="6"/>
      <c r="L577" s="6"/>
      <c r="M577" s="6"/>
      <c r="N577" s="6"/>
      <c r="O577" s="6"/>
      <c r="P577" s="6"/>
      <c r="Q577" s="6"/>
      <c r="R577" s="6"/>
      <c r="S577" s="6"/>
      <c r="T577" s="6"/>
      <c r="U577" s="6"/>
      <c r="V577" s="6"/>
    </row>
    <row r="578" spans="9:22" ht="15.75" hidden="1" customHeight="1" x14ac:dyDescent="0.25">
      <c r="I578" s="6"/>
      <c r="J578" s="6"/>
      <c r="K578" s="6"/>
      <c r="L578" s="6"/>
      <c r="M578" s="6"/>
      <c r="N578" s="6"/>
      <c r="O578" s="6"/>
      <c r="P578" s="6"/>
      <c r="Q578" s="6"/>
      <c r="R578" s="6"/>
      <c r="S578" s="6"/>
      <c r="T578" s="6"/>
      <c r="U578" s="6"/>
      <c r="V578" s="6"/>
    </row>
    <row r="579" spans="9:22" ht="15.75" hidden="1" customHeight="1" x14ac:dyDescent="0.25">
      <c r="I579" s="6"/>
      <c r="J579" s="6"/>
      <c r="K579" s="6"/>
      <c r="L579" s="6"/>
      <c r="M579" s="6"/>
      <c r="N579" s="6"/>
      <c r="O579" s="6"/>
      <c r="P579" s="6"/>
      <c r="Q579" s="6"/>
      <c r="R579" s="6"/>
      <c r="S579" s="6"/>
      <c r="T579" s="6"/>
      <c r="U579" s="6"/>
      <c r="V579" s="6"/>
    </row>
    <row r="580" spans="9:22" ht="15.75" hidden="1" customHeight="1" x14ac:dyDescent="0.25">
      <c r="I580" s="6"/>
      <c r="J580" s="6"/>
      <c r="K580" s="6"/>
      <c r="L580" s="6"/>
      <c r="M580" s="6"/>
      <c r="N580" s="6"/>
      <c r="O580" s="6"/>
      <c r="P580" s="6"/>
      <c r="Q580" s="6"/>
      <c r="R580" s="6"/>
      <c r="S580" s="6"/>
      <c r="T580" s="6"/>
      <c r="U580" s="6"/>
      <c r="V580" s="6"/>
    </row>
    <row r="581" spans="9:22" ht="15.75" hidden="1" customHeight="1" x14ac:dyDescent="0.25">
      <c r="I581" s="6"/>
      <c r="J581" s="6"/>
      <c r="K581" s="6"/>
      <c r="L581" s="6"/>
      <c r="M581" s="6"/>
      <c r="N581" s="6"/>
      <c r="O581" s="6"/>
      <c r="P581" s="6"/>
      <c r="Q581" s="6"/>
      <c r="R581" s="6"/>
      <c r="S581" s="6"/>
      <c r="T581" s="6"/>
      <c r="U581" s="6"/>
      <c r="V581" s="6"/>
    </row>
    <row r="582" spans="9:22" ht="15.75" hidden="1" customHeight="1" x14ac:dyDescent="0.25">
      <c r="I582" s="6"/>
      <c r="J582" s="6"/>
      <c r="K582" s="6"/>
      <c r="L582" s="6"/>
      <c r="M582" s="6"/>
      <c r="N582" s="6"/>
      <c r="O582" s="6"/>
      <c r="P582" s="6"/>
      <c r="Q582" s="6"/>
      <c r="R582" s="6"/>
      <c r="S582" s="6"/>
      <c r="T582" s="6"/>
      <c r="U582" s="6"/>
      <c r="V582" s="6"/>
    </row>
    <row r="583" spans="9:22" ht="15.75" hidden="1" customHeight="1" x14ac:dyDescent="0.25">
      <c r="I583" s="6"/>
      <c r="J583" s="6"/>
      <c r="K583" s="6"/>
      <c r="L583" s="6"/>
      <c r="M583" s="6"/>
      <c r="N583" s="6"/>
      <c r="O583" s="6"/>
      <c r="P583" s="6"/>
      <c r="Q583" s="6"/>
      <c r="R583" s="6"/>
      <c r="S583" s="6"/>
      <c r="T583" s="6"/>
      <c r="U583" s="6"/>
      <c r="V583" s="6"/>
    </row>
    <row r="584" spans="9:22" ht="15.75" hidden="1" customHeight="1" x14ac:dyDescent="0.25">
      <c r="I584" s="6"/>
      <c r="J584" s="6"/>
      <c r="K584" s="6"/>
      <c r="L584" s="6"/>
      <c r="M584" s="6"/>
      <c r="N584" s="6"/>
      <c r="O584" s="6"/>
      <c r="P584" s="6"/>
      <c r="Q584" s="6"/>
      <c r="R584" s="6"/>
      <c r="S584" s="6"/>
      <c r="T584" s="6"/>
      <c r="U584" s="6"/>
      <c r="V584" s="6"/>
    </row>
    <row r="585" spans="9:22" ht="15.75" hidden="1" customHeight="1" x14ac:dyDescent="0.25">
      <c r="I585" s="6"/>
      <c r="J585" s="6"/>
      <c r="K585" s="6"/>
      <c r="L585" s="6"/>
      <c r="M585" s="6"/>
      <c r="N585" s="6"/>
      <c r="O585" s="6"/>
      <c r="P585" s="6"/>
      <c r="Q585" s="6"/>
      <c r="R585" s="6"/>
      <c r="S585" s="6"/>
      <c r="T585" s="6"/>
      <c r="U585" s="6"/>
      <c r="V585" s="6"/>
    </row>
    <row r="586" spans="9:22" ht="15.75" hidden="1" customHeight="1" x14ac:dyDescent="0.25">
      <c r="I586" s="6"/>
      <c r="J586" s="6"/>
      <c r="K586" s="6"/>
      <c r="L586" s="6"/>
      <c r="M586" s="6"/>
      <c r="N586" s="6"/>
      <c r="O586" s="6"/>
      <c r="P586" s="6"/>
      <c r="Q586" s="6"/>
      <c r="R586" s="6"/>
      <c r="S586" s="6"/>
      <c r="T586" s="6"/>
      <c r="U586" s="6"/>
      <c r="V586" s="6"/>
    </row>
    <row r="587" spans="9:22" ht="15.75" hidden="1" customHeight="1" x14ac:dyDescent="0.25">
      <c r="I587" s="6"/>
      <c r="J587" s="6"/>
      <c r="K587" s="6"/>
      <c r="L587" s="6"/>
      <c r="M587" s="6"/>
      <c r="N587" s="6"/>
      <c r="O587" s="6"/>
      <c r="P587" s="6"/>
      <c r="Q587" s="6"/>
      <c r="R587" s="6"/>
      <c r="S587" s="6"/>
      <c r="T587" s="6"/>
      <c r="U587" s="6"/>
      <c r="V587" s="6"/>
    </row>
    <row r="588" spans="9:22" ht="15.75" hidden="1" customHeight="1" x14ac:dyDescent="0.25">
      <c r="I588" s="6"/>
      <c r="J588" s="6"/>
      <c r="K588" s="6"/>
      <c r="L588" s="6"/>
      <c r="M588" s="6"/>
      <c r="N588" s="6"/>
      <c r="O588" s="6"/>
      <c r="P588" s="6"/>
      <c r="Q588" s="6"/>
      <c r="R588" s="6"/>
      <c r="S588" s="6"/>
      <c r="T588" s="6"/>
      <c r="U588" s="6"/>
      <c r="V588" s="6"/>
    </row>
    <row r="589" spans="9:22" ht="15.75" hidden="1" customHeight="1" x14ac:dyDescent="0.25">
      <c r="I589" s="6"/>
      <c r="J589" s="6"/>
      <c r="K589" s="6"/>
      <c r="L589" s="6"/>
      <c r="M589" s="6"/>
      <c r="N589" s="6"/>
      <c r="O589" s="6"/>
      <c r="P589" s="6"/>
      <c r="Q589" s="6"/>
      <c r="R589" s="6"/>
      <c r="S589" s="6"/>
      <c r="T589" s="6"/>
      <c r="U589" s="6"/>
      <c r="V589" s="6"/>
    </row>
    <row r="590" spans="9:22" ht="15.75" hidden="1" customHeight="1" x14ac:dyDescent="0.25">
      <c r="I590" s="6"/>
      <c r="J590" s="6"/>
      <c r="K590" s="6"/>
      <c r="L590" s="6"/>
      <c r="M590" s="6"/>
      <c r="N590" s="6"/>
      <c r="O590" s="6"/>
      <c r="P590" s="6"/>
      <c r="Q590" s="6"/>
      <c r="R590" s="6"/>
      <c r="S590" s="6"/>
      <c r="T590" s="6"/>
      <c r="U590" s="6"/>
      <c r="V590" s="6"/>
    </row>
    <row r="591" spans="9:22" ht="15.75" hidden="1" customHeight="1" x14ac:dyDescent="0.25">
      <c r="I591" s="6"/>
      <c r="J591" s="6"/>
      <c r="K591" s="6"/>
      <c r="L591" s="6"/>
      <c r="M591" s="6"/>
      <c r="N591" s="6"/>
      <c r="O591" s="6"/>
      <c r="P591" s="6"/>
      <c r="Q591" s="6"/>
      <c r="R591" s="6"/>
      <c r="S591" s="6"/>
      <c r="T591" s="6"/>
      <c r="U591" s="6"/>
      <c r="V591" s="6"/>
    </row>
    <row r="592" spans="9:22" ht="15.75" hidden="1" customHeight="1" x14ac:dyDescent="0.25">
      <c r="I592" s="6"/>
      <c r="J592" s="6"/>
      <c r="K592" s="6"/>
      <c r="L592" s="6"/>
      <c r="M592" s="6"/>
      <c r="N592" s="6"/>
      <c r="O592" s="6"/>
      <c r="P592" s="6"/>
      <c r="Q592" s="6"/>
      <c r="R592" s="6"/>
      <c r="S592" s="6"/>
      <c r="T592" s="6"/>
      <c r="U592" s="6"/>
      <c r="V592" s="6"/>
    </row>
    <row r="593" spans="9:22" ht="15.75" hidden="1" customHeight="1" x14ac:dyDescent="0.25">
      <c r="I593" s="6"/>
      <c r="J593" s="6"/>
      <c r="K593" s="6"/>
      <c r="L593" s="6"/>
      <c r="M593" s="6"/>
      <c r="N593" s="6"/>
      <c r="O593" s="6"/>
      <c r="P593" s="6"/>
      <c r="Q593" s="6"/>
      <c r="R593" s="6"/>
      <c r="S593" s="6"/>
      <c r="T593" s="6"/>
      <c r="U593" s="6"/>
      <c r="V593" s="6"/>
    </row>
    <row r="594" spans="9:22" ht="15.75" hidden="1" customHeight="1" x14ac:dyDescent="0.25">
      <c r="I594" s="6"/>
      <c r="J594" s="6"/>
      <c r="K594" s="6"/>
      <c r="L594" s="6"/>
      <c r="M594" s="6"/>
      <c r="N594" s="6"/>
      <c r="O594" s="6"/>
      <c r="P594" s="6"/>
      <c r="Q594" s="6"/>
      <c r="R594" s="6"/>
      <c r="S594" s="6"/>
      <c r="T594" s="6"/>
      <c r="U594" s="6"/>
      <c r="V594" s="6"/>
    </row>
    <row r="595" spans="9:22" ht="15.75" hidden="1" customHeight="1" x14ac:dyDescent="0.25">
      <c r="I595" s="6"/>
      <c r="J595" s="6"/>
      <c r="K595" s="6"/>
      <c r="L595" s="6"/>
      <c r="M595" s="6"/>
      <c r="N595" s="6"/>
      <c r="O595" s="6"/>
      <c r="P595" s="6"/>
      <c r="Q595" s="6"/>
      <c r="R595" s="6"/>
      <c r="S595" s="6"/>
      <c r="T595" s="6"/>
      <c r="U595" s="6"/>
      <c r="V595" s="6"/>
    </row>
    <row r="596" spans="9:22" ht="15.75" hidden="1" customHeight="1" x14ac:dyDescent="0.25">
      <c r="I596" s="6"/>
      <c r="J596" s="6"/>
      <c r="K596" s="6"/>
      <c r="L596" s="6"/>
      <c r="M596" s="6"/>
      <c r="N596" s="6"/>
      <c r="O596" s="6"/>
      <c r="P596" s="6"/>
      <c r="Q596" s="6"/>
      <c r="R596" s="6"/>
      <c r="S596" s="6"/>
      <c r="T596" s="6"/>
      <c r="U596" s="6"/>
      <c r="V596" s="6"/>
    </row>
    <row r="597" spans="9:22" ht="15.75" hidden="1" customHeight="1" x14ac:dyDescent="0.25">
      <c r="I597" s="6"/>
      <c r="J597" s="6"/>
      <c r="K597" s="6"/>
      <c r="L597" s="6"/>
      <c r="M597" s="6"/>
      <c r="N597" s="6"/>
      <c r="O597" s="6"/>
      <c r="P597" s="6"/>
      <c r="Q597" s="6"/>
      <c r="R597" s="6"/>
      <c r="S597" s="6"/>
      <c r="T597" s="6"/>
      <c r="U597" s="6"/>
      <c r="V597" s="6"/>
    </row>
    <row r="598" spans="9:22" ht="15.75" hidden="1" customHeight="1" x14ac:dyDescent="0.25">
      <c r="I598" s="6"/>
      <c r="J598" s="6"/>
      <c r="K598" s="6"/>
      <c r="L598" s="6"/>
      <c r="M598" s="6"/>
      <c r="N598" s="6"/>
      <c r="O598" s="6"/>
      <c r="P598" s="6"/>
      <c r="Q598" s="6"/>
      <c r="R598" s="6"/>
      <c r="S598" s="6"/>
      <c r="T598" s="6"/>
      <c r="U598" s="6"/>
      <c r="V598" s="6"/>
    </row>
    <row r="599" spans="9:22" ht="15.75" hidden="1" customHeight="1" x14ac:dyDescent="0.25">
      <c r="I599" s="6"/>
      <c r="J599" s="6"/>
      <c r="K599" s="6"/>
      <c r="L599" s="6"/>
      <c r="M599" s="6"/>
      <c r="N599" s="6"/>
      <c r="O599" s="6"/>
      <c r="P599" s="6"/>
      <c r="Q599" s="6"/>
      <c r="R599" s="6"/>
      <c r="S599" s="6"/>
      <c r="T599" s="6"/>
      <c r="U599" s="6"/>
      <c r="V599" s="6"/>
    </row>
    <row r="600" spans="9:22" ht="15.75" hidden="1" customHeight="1" x14ac:dyDescent="0.25">
      <c r="I600" s="6"/>
      <c r="J600" s="6"/>
      <c r="K600" s="6"/>
      <c r="L600" s="6"/>
      <c r="M600" s="6"/>
      <c r="N600" s="6"/>
      <c r="O600" s="6"/>
      <c r="P600" s="6"/>
      <c r="Q600" s="6"/>
      <c r="R600" s="6"/>
      <c r="S600" s="6"/>
      <c r="T600" s="6"/>
      <c r="U600" s="6"/>
      <c r="V600" s="6"/>
    </row>
    <row r="601" spans="9:22" ht="15.75" hidden="1" customHeight="1" x14ac:dyDescent="0.25">
      <c r="I601" s="6"/>
      <c r="J601" s="6"/>
      <c r="K601" s="6"/>
      <c r="L601" s="6"/>
      <c r="M601" s="6"/>
      <c r="N601" s="6"/>
      <c r="O601" s="6"/>
      <c r="P601" s="6"/>
      <c r="Q601" s="6"/>
      <c r="R601" s="6"/>
      <c r="S601" s="6"/>
      <c r="T601" s="6"/>
      <c r="U601" s="6"/>
      <c r="V601" s="6"/>
    </row>
    <row r="602" spans="9:22" ht="15.75" hidden="1" customHeight="1" x14ac:dyDescent="0.25">
      <c r="I602" s="6"/>
      <c r="J602" s="6"/>
      <c r="K602" s="6"/>
      <c r="L602" s="6"/>
      <c r="M602" s="6"/>
      <c r="N602" s="6"/>
      <c r="O602" s="6"/>
      <c r="P602" s="6"/>
      <c r="Q602" s="6"/>
      <c r="R602" s="6"/>
      <c r="S602" s="6"/>
      <c r="T602" s="6"/>
      <c r="U602" s="6"/>
      <c r="V602" s="6"/>
    </row>
    <row r="603" spans="9:22" ht="15.75" hidden="1" customHeight="1" x14ac:dyDescent="0.25">
      <c r="I603" s="6"/>
      <c r="J603" s="6"/>
      <c r="K603" s="6"/>
      <c r="L603" s="6"/>
      <c r="M603" s="6"/>
      <c r="N603" s="6"/>
      <c r="O603" s="6"/>
      <c r="P603" s="6"/>
      <c r="Q603" s="6"/>
      <c r="R603" s="6"/>
      <c r="S603" s="6"/>
      <c r="T603" s="6"/>
      <c r="U603" s="6"/>
      <c r="V603" s="6"/>
    </row>
    <row r="604" spans="9:22" ht="15.75" hidden="1" customHeight="1" x14ac:dyDescent="0.25">
      <c r="I604" s="6"/>
      <c r="J604" s="6"/>
      <c r="K604" s="6"/>
      <c r="L604" s="6"/>
      <c r="M604" s="6"/>
      <c r="N604" s="6"/>
      <c r="O604" s="6"/>
      <c r="P604" s="6"/>
      <c r="Q604" s="6"/>
      <c r="R604" s="6"/>
      <c r="S604" s="6"/>
      <c r="T604" s="6"/>
      <c r="U604" s="6"/>
      <c r="V604" s="6"/>
    </row>
    <row r="605" spans="9:22" ht="15.75" hidden="1" customHeight="1" x14ac:dyDescent="0.25">
      <c r="I605" s="6"/>
      <c r="J605" s="6"/>
      <c r="K605" s="6"/>
      <c r="L605" s="6"/>
      <c r="M605" s="6"/>
      <c r="N605" s="6"/>
      <c r="O605" s="6"/>
      <c r="P605" s="6"/>
      <c r="Q605" s="6"/>
      <c r="R605" s="6"/>
      <c r="S605" s="6"/>
      <c r="T605" s="6"/>
      <c r="U605" s="6"/>
      <c r="V605" s="6"/>
    </row>
    <row r="606" spans="9:22" ht="15.75" hidden="1" customHeight="1" x14ac:dyDescent="0.25">
      <c r="I606" s="6"/>
      <c r="J606" s="6"/>
      <c r="K606" s="6"/>
      <c r="L606" s="6"/>
      <c r="M606" s="6"/>
      <c r="N606" s="6"/>
      <c r="O606" s="6"/>
      <c r="P606" s="6"/>
      <c r="Q606" s="6"/>
      <c r="R606" s="6"/>
      <c r="S606" s="6"/>
      <c r="T606" s="6"/>
      <c r="U606" s="6"/>
      <c r="V606" s="6"/>
    </row>
    <row r="607" spans="9:22" ht="15.75" hidden="1" customHeight="1" x14ac:dyDescent="0.25">
      <c r="I607" s="6"/>
      <c r="J607" s="6"/>
      <c r="K607" s="6"/>
      <c r="L607" s="6"/>
      <c r="M607" s="6"/>
      <c r="N607" s="6"/>
      <c r="O607" s="6"/>
      <c r="P607" s="6"/>
      <c r="Q607" s="6"/>
      <c r="R607" s="6"/>
      <c r="S607" s="6"/>
      <c r="T607" s="6"/>
      <c r="U607" s="6"/>
      <c r="V607" s="6"/>
    </row>
    <row r="608" spans="9:22" ht="15.75" hidden="1" customHeight="1" x14ac:dyDescent="0.25">
      <c r="I608" s="6"/>
      <c r="J608" s="6"/>
      <c r="K608" s="6"/>
      <c r="L608" s="6"/>
      <c r="M608" s="6"/>
      <c r="N608" s="6"/>
      <c r="O608" s="6"/>
      <c r="P608" s="6"/>
      <c r="Q608" s="6"/>
      <c r="R608" s="6"/>
      <c r="S608" s="6"/>
      <c r="T608" s="6"/>
      <c r="U608" s="6"/>
      <c r="V608" s="6"/>
    </row>
    <row r="609" spans="9:22" ht="15.75" hidden="1" customHeight="1" x14ac:dyDescent="0.25">
      <c r="I609" s="6"/>
      <c r="J609" s="6"/>
      <c r="K609" s="6"/>
      <c r="L609" s="6"/>
      <c r="M609" s="6"/>
      <c r="N609" s="6"/>
      <c r="O609" s="6"/>
      <c r="P609" s="6"/>
      <c r="Q609" s="6"/>
      <c r="R609" s="6"/>
      <c r="S609" s="6"/>
      <c r="T609" s="6"/>
      <c r="U609" s="6"/>
      <c r="V609" s="6"/>
    </row>
    <row r="610" spans="9:22" ht="15.75" hidden="1" customHeight="1" x14ac:dyDescent="0.25">
      <c r="I610" s="6"/>
      <c r="J610" s="6"/>
      <c r="K610" s="6"/>
      <c r="L610" s="6"/>
      <c r="M610" s="6"/>
      <c r="N610" s="6"/>
      <c r="O610" s="6"/>
      <c r="P610" s="6"/>
      <c r="Q610" s="6"/>
      <c r="R610" s="6"/>
      <c r="S610" s="6"/>
      <c r="T610" s="6"/>
      <c r="U610" s="6"/>
      <c r="V610" s="6"/>
    </row>
    <row r="611" spans="9:22" ht="15.75" hidden="1" customHeight="1" x14ac:dyDescent="0.25">
      <c r="I611" s="6"/>
      <c r="J611" s="6"/>
      <c r="K611" s="6"/>
      <c r="L611" s="6"/>
      <c r="M611" s="6"/>
      <c r="N611" s="6"/>
      <c r="O611" s="6"/>
      <c r="P611" s="6"/>
      <c r="Q611" s="6"/>
      <c r="R611" s="6"/>
      <c r="S611" s="6"/>
      <c r="T611" s="6"/>
      <c r="U611" s="6"/>
      <c r="V611" s="6"/>
    </row>
    <row r="612" spans="9:22" ht="15.75" hidden="1" customHeight="1" x14ac:dyDescent="0.25">
      <c r="I612" s="6"/>
      <c r="J612" s="6"/>
      <c r="K612" s="6"/>
      <c r="L612" s="6"/>
      <c r="M612" s="6"/>
      <c r="N612" s="6"/>
      <c r="O612" s="6"/>
      <c r="P612" s="6"/>
      <c r="Q612" s="6"/>
      <c r="R612" s="6"/>
      <c r="S612" s="6"/>
      <c r="T612" s="6"/>
      <c r="U612" s="6"/>
      <c r="V612" s="6"/>
    </row>
    <row r="613" spans="9:22" ht="15.75" hidden="1" customHeight="1" x14ac:dyDescent="0.25">
      <c r="I613" s="6"/>
      <c r="J613" s="6"/>
      <c r="K613" s="6"/>
      <c r="L613" s="6"/>
      <c r="M613" s="6"/>
      <c r="N613" s="6"/>
      <c r="O613" s="6"/>
      <c r="P613" s="6"/>
      <c r="Q613" s="6"/>
      <c r="R613" s="6"/>
      <c r="S613" s="6"/>
      <c r="T613" s="6"/>
      <c r="U613" s="6"/>
      <c r="V613" s="6"/>
    </row>
    <row r="614" spans="9:22" ht="15.75" hidden="1" customHeight="1" x14ac:dyDescent="0.25">
      <c r="I614" s="6"/>
      <c r="J614" s="6"/>
      <c r="K614" s="6"/>
      <c r="L614" s="6"/>
      <c r="M614" s="6"/>
      <c r="N614" s="6"/>
      <c r="O614" s="6"/>
      <c r="P614" s="6"/>
      <c r="Q614" s="6"/>
      <c r="R614" s="6"/>
      <c r="S614" s="6"/>
      <c r="T614" s="6"/>
      <c r="U614" s="6"/>
      <c r="V614" s="6"/>
    </row>
    <row r="615" spans="9:22" ht="15.75" hidden="1" customHeight="1" x14ac:dyDescent="0.25">
      <c r="I615" s="6"/>
      <c r="J615" s="6"/>
      <c r="K615" s="6"/>
      <c r="L615" s="6"/>
      <c r="M615" s="6"/>
      <c r="N615" s="6"/>
      <c r="O615" s="6"/>
      <c r="P615" s="6"/>
      <c r="Q615" s="6"/>
      <c r="R615" s="6"/>
      <c r="S615" s="6"/>
      <c r="T615" s="6"/>
      <c r="U615" s="6"/>
      <c r="V615" s="6"/>
    </row>
    <row r="616" spans="9:22" ht="15.75" hidden="1" customHeight="1" x14ac:dyDescent="0.25">
      <c r="I616" s="6"/>
      <c r="J616" s="6"/>
      <c r="K616" s="6"/>
      <c r="L616" s="6"/>
      <c r="M616" s="6"/>
      <c r="N616" s="6"/>
      <c r="O616" s="6"/>
      <c r="P616" s="6"/>
      <c r="Q616" s="6"/>
      <c r="R616" s="6"/>
      <c r="S616" s="6"/>
      <c r="T616" s="6"/>
      <c r="U616" s="6"/>
      <c r="V616" s="6"/>
    </row>
    <row r="617" spans="9:22" ht="15.75" hidden="1" customHeight="1" x14ac:dyDescent="0.25">
      <c r="I617" s="6"/>
      <c r="J617" s="6"/>
      <c r="K617" s="6"/>
      <c r="L617" s="6"/>
      <c r="M617" s="6"/>
      <c r="N617" s="6"/>
      <c r="O617" s="6"/>
      <c r="P617" s="6"/>
      <c r="Q617" s="6"/>
      <c r="R617" s="6"/>
      <c r="S617" s="6"/>
      <c r="T617" s="6"/>
      <c r="U617" s="6"/>
      <c r="V617" s="6"/>
    </row>
    <row r="618" spans="9:22" ht="15.75" hidden="1" customHeight="1" x14ac:dyDescent="0.25">
      <c r="I618" s="6"/>
      <c r="J618" s="6"/>
      <c r="K618" s="6"/>
      <c r="L618" s="6"/>
      <c r="M618" s="6"/>
      <c r="N618" s="6"/>
      <c r="O618" s="6"/>
      <c r="P618" s="6"/>
      <c r="Q618" s="6"/>
      <c r="R618" s="6"/>
      <c r="S618" s="6"/>
      <c r="T618" s="6"/>
      <c r="U618" s="6"/>
      <c r="V618" s="6"/>
    </row>
    <row r="619" spans="9:22" ht="15.75" hidden="1" customHeight="1" x14ac:dyDescent="0.25">
      <c r="I619" s="6"/>
      <c r="J619" s="6"/>
      <c r="K619" s="6"/>
      <c r="L619" s="6"/>
      <c r="M619" s="6"/>
      <c r="N619" s="6"/>
      <c r="O619" s="6"/>
      <c r="P619" s="6"/>
      <c r="Q619" s="6"/>
      <c r="R619" s="6"/>
      <c r="S619" s="6"/>
      <c r="T619" s="6"/>
      <c r="U619" s="6"/>
      <c r="V619" s="6"/>
    </row>
    <row r="620" spans="9:22" ht="15.75" hidden="1" customHeight="1" x14ac:dyDescent="0.25">
      <c r="I620" s="6"/>
      <c r="J620" s="6"/>
      <c r="K620" s="6"/>
      <c r="L620" s="6"/>
      <c r="M620" s="6"/>
      <c r="N620" s="6"/>
      <c r="O620" s="6"/>
      <c r="P620" s="6"/>
      <c r="Q620" s="6"/>
      <c r="R620" s="6"/>
      <c r="S620" s="6"/>
      <c r="T620" s="6"/>
      <c r="U620" s="6"/>
      <c r="V620" s="6"/>
    </row>
    <row r="621" spans="9:22" ht="15.75" hidden="1" customHeight="1" x14ac:dyDescent="0.25">
      <c r="I621" s="6"/>
      <c r="J621" s="6"/>
      <c r="K621" s="6"/>
      <c r="L621" s="6"/>
      <c r="M621" s="6"/>
      <c r="N621" s="6"/>
      <c r="O621" s="6"/>
      <c r="P621" s="6"/>
      <c r="Q621" s="6"/>
      <c r="R621" s="6"/>
      <c r="S621" s="6"/>
      <c r="T621" s="6"/>
      <c r="U621" s="6"/>
      <c r="V621" s="6"/>
    </row>
    <row r="622" spans="9:22" ht="15.75" hidden="1" customHeight="1" x14ac:dyDescent="0.25">
      <c r="I622" s="6"/>
      <c r="J622" s="6"/>
      <c r="K622" s="6"/>
      <c r="L622" s="6"/>
      <c r="M622" s="6"/>
      <c r="N622" s="6"/>
      <c r="O622" s="6"/>
      <c r="P622" s="6"/>
      <c r="Q622" s="6"/>
      <c r="R622" s="6"/>
      <c r="S622" s="6"/>
      <c r="T622" s="6"/>
      <c r="U622" s="6"/>
      <c r="V622" s="6"/>
    </row>
    <row r="623" spans="9:22" ht="15.75" hidden="1" customHeight="1" x14ac:dyDescent="0.25">
      <c r="I623" s="6"/>
      <c r="J623" s="6"/>
      <c r="K623" s="6"/>
      <c r="L623" s="6"/>
      <c r="M623" s="6"/>
      <c r="N623" s="6"/>
      <c r="O623" s="6"/>
      <c r="P623" s="6"/>
      <c r="Q623" s="6"/>
      <c r="R623" s="6"/>
      <c r="S623" s="6"/>
      <c r="T623" s="6"/>
      <c r="U623" s="6"/>
      <c r="V623" s="6"/>
    </row>
    <row r="624" spans="9:22" ht="15.75" hidden="1" customHeight="1" x14ac:dyDescent="0.25">
      <c r="I624" s="6"/>
      <c r="J624" s="6"/>
      <c r="K624" s="6"/>
      <c r="L624" s="6"/>
      <c r="M624" s="6"/>
      <c r="N624" s="6"/>
      <c r="O624" s="6"/>
      <c r="P624" s="6"/>
      <c r="Q624" s="6"/>
      <c r="R624" s="6"/>
      <c r="S624" s="6"/>
      <c r="T624" s="6"/>
      <c r="U624" s="6"/>
      <c r="V624" s="6"/>
    </row>
    <row r="625" spans="9:22" ht="15.75" hidden="1" customHeight="1" x14ac:dyDescent="0.25">
      <c r="I625" s="6"/>
      <c r="J625" s="6"/>
      <c r="K625" s="6"/>
      <c r="L625" s="6"/>
      <c r="M625" s="6"/>
      <c r="N625" s="6"/>
      <c r="O625" s="6"/>
      <c r="P625" s="6"/>
      <c r="Q625" s="6"/>
      <c r="R625" s="6"/>
      <c r="S625" s="6"/>
      <c r="T625" s="6"/>
      <c r="U625" s="6"/>
      <c r="V625" s="6"/>
    </row>
    <row r="626" spans="9:22" ht="15.75" hidden="1" customHeight="1" x14ac:dyDescent="0.25">
      <c r="I626" s="6"/>
      <c r="J626" s="6"/>
      <c r="K626" s="6"/>
      <c r="L626" s="6"/>
      <c r="M626" s="6"/>
      <c r="N626" s="6"/>
      <c r="O626" s="6"/>
      <c r="P626" s="6"/>
      <c r="Q626" s="6"/>
      <c r="R626" s="6"/>
      <c r="S626" s="6"/>
      <c r="T626" s="6"/>
      <c r="U626" s="6"/>
      <c r="V626" s="6"/>
    </row>
    <row r="627" spans="9:22" ht="15.75" hidden="1" customHeight="1" x14ac:dyDescent="0.25">
      <c r="I627" s="6"/>
      <c r="J627" s="6"/>
      <c r="K627" s="6"/>
      <c r="L627" s="6"/>
      <c r="M627" s="6"/>
      <c r="N627" s="6"/>
      <c r="O627" s="6"/>
      <c r="P627" s="6"/>
      <c r="Q627" s="6"/>
      <c r="R627" s="6"/>
      <c r="S627" s="6"/>
      <c r="T627" s="6"/>
      <c r="U627" s="6"/>
      <c r="V627" s="6"/>
    </row>
    <row r="628" spans="9:22" ht="15.75" hidden="1" customHeight="1" x14ac:dyDescent="0.25">
      <c r="I628" s="6"/>
      <c r="J628" s="6"/>
      <c r="K628" s="6"/>
      <c r="L628" s="6"/>
      <c r="M628" s="6"/>
      <c r="N628" s="6"/>
      <c r="O628" s="6"/>
      <c r="P628" s="6"/>
      <c r="Q628" s="6"/>
      <c r="R628" s="6"/>
      <c r="S628" s="6"/>
      <c r="T628" s="6"/>
      <c r="U628" s="6"/>
      <c r="V628" s="6"/>
    </row>
    <row r="629" spans="9:22" ht="15.75" hidden="1" customHeight="1" x14ac:dyDescent="0.25">
      <c r="I629" s="6"/>
      <c r="J629" s="6"/>
      <c r="K629" s="6"/>
      <c r="L629" s="6"/>
      <c r="M629" s="6"/>
      <c r="N629" s="6"/>
      <c r="O629" s="6"/>
      <c r="P629" s="6"/>
      <c r="Q629" s="6"/>
      <c r="R629" s="6"/>
      <c r="S629" s="6"/>
      <c r="T629" s="6"/>
      <c r="U629" s="6"/>
      <c r="V629" s="6"/>
    </row>
    <row r="630" spans="9:22" ht="15.75" hidden="1" customHeight="1" x14ac:dyDescent="0.25">
      <c r="I630" s="6"/>
      <c r="J630" s="6"/>
      <c r="K630" s="6"/>
      <c r="L630" s="6"/>
      <c r="M630" s="6"/>
      <c r="N630" s="6"/>
      <c r="O630" s="6"/>
      <c r="P630" s="6"/>
      <c r="Q630" s="6"/>
      <c r="R630" s="6"/>
      <c r="S630" s="6"/>
      <c r="T630" s="6"/>
      <c r="U630" s="6"/>
      <c r="V630" s="6"/>
    </row>
    <row r="631" spans="9:22" ht="15.75" hidden="1" customHeight="1" x14ac:dyDescent="0.25">
      <c r="I631" s="6"/>
      <c r="J631" s="6"/>
      <c r="K631" s="6"/>
      <c r="L631" s="6"/>
      <c r="M631" s="6"/>
      <c r="N631" s="6"/>
      <c r="O631" s="6"/>
      <c r="P631" s="6"/>
      <c r="Q631" s="6"/>
      <c r="R631" s="6"/>
      <c r="S631" s="6"/>
      <c r="T631" s="6"/>
      <c r="U631" s="6"/>
      <c r="V631" s="6"/>
    </row>
    <row r="632" spans="9:22" ht="15.75" hidden="1" customHeight="1" x14ac:dyDescent="0.25">
      <c r="I632" s="6"/>
      <c r="J632" s="6"/>
      <c r="K632" s="6"/>
      <c r="L632" s="6"/>
      <c r="M632" s="6"/>
      <c r="N632" s="6"/>
      <c r="O632" s="6"/>
      <c r="P632" s="6"/>
      <c r="Q632" s="6"/>
      <c r="R632" s="6"/>
      <c r="S632" s="6"/>
      <c r="T632" s="6"/>
      <c r="U632" s="6"/>
      <c r="V632" s="6"/>
    </row>
    <row r="633" spans="9:22" ht="15.75" hidden="1" customHeight="1" x14ac:dyDescent="0.25">
      <c r="I633" s="6"/>
      <c r="J633" s="6"/>
      <c r="K633" s="6"/>
      <c r="L633" s="6"/>
      <c r="M633" s="6"/>
      <c r="N633" s="6"/>
      <c r="O633" s="6"/>
      <c r="P633" s="6"/>
      <c r="Q633" s="6"/>
      <c r="R633" s="6"/>
      <c r="S633" s="6"/>
      <c r="T633" s="6"/>
      <c r="U633" s="6"/>
      <c r="V633" s="6"/>
    </row>
    <row r="634" spans="9:22" ht="15.75" hidden="1" customHeight="1" x14ac:dyDescent="0.25">
      <c r="I634" s="6"/>
      <c r="J634" s="6"/>
      <c r="K634" s="6"/>
      <c r="L634" s="6"/>
      <c r="M634" s="6"/>
      <c r="N634" s="6"/>
      <c r="O634" s="6"/>
      <c r="P634" s="6"/>
      <c r="Q634" s="6"/>
      <c r="R634" s="6"/>
      <c r="S634" s="6"/>
      <c r="T634" s="6"/>
      <c r="U634" s="6"/>
      <c r="V634" s="6"/>
    </row>
    <row r="635" spans="9:22" ht="15.75" hidden="1" customHeight="1" x14ac:dyDescent="0.25">
      <c r="I635" s="6"/>
      <c r="J635" s="6"/>
      <c r="K635" s="6"/>
      <c r="L635" s="6"/>
      <c r="M635" s="6"/>
      <c r="N635" s="6"/>
      <c r="O635" s="6"/>
      <c r="P635" s="6"/>
      <c r="Q635" s="6"/>
      <c r="R635" s="6"/>
      <c r="S635" s="6"/>
      <c r="T635" s="6"/>
      <c r="U635" s="6"/>
      <c r="V635" s="6"/>
    </row>
    <row r="636" spans="9:22" ht="15.75" hidden="1" customHeight="1" x14ac:dyDescent="0.25">
      <c r="I636" s="6"/>
      <c r="J636" s="6"/>
      <c r="K636" s="6"/>
      <c r="L636" s="6"/>
      <c r="M636" s="6"/>
      <c r="N636" s="6"/>
      <c r="O636" s="6"/>
      <c r="P636" s="6"/>
      <c r="Q636" s="6"/>
      <c r="R636" s="6"/>
      <c r="S636" s="6"/>
      <c r="T636" s="6"/>
      <c r="U636" s="6"/>
      <c r="V636" s="6"/>
    </row>
    <row r="637" spans="9:22" ht="15.75" hidden="1" customHeight="1" x14ac:dyDescent="0.25">
      <c r="I637" s="6"/>
      <c r="J637" s="6"/>
      <c r="K637" s="6"/>
      <c r="L637" s="6"/>
      <c r="M637" s="6"/>
      <c r="N637" s="6"/>
      <c r="O637" s="6"/>
      <c r="P637" s="6"/>
      <c r="Q637" s="6"/>
      <c r="R637" s="6"/>
      <c r="S637" s="6"/>
      <c r="T637" s="6"/>
      <c r="U637" s="6"/>
      <c r="V637" s="6"/>
    </row>
    <row r="638" spans="9:22" ht="15.75" hidden="1" customHeight="1" x14ac:dyDescent="0.25">
      <c r="I638" s="6"/>
      <c r="J638" s="6"/>
      <c r="K638" s="6"/>
      <c r="L638" s="6"/>
      <c r="M638" s="6"/>
      <c r="N638" s="6"/>
      <c r="O638" s="6"/>
      <c r="P638" s="6"/>
      <c r="Q638" s="6"/>
      <c r="R638" s="6"/>
      <c r="S638" s="6"/>
      <c r="T638" s="6"/>
      <c r="U638" s="6"/>
      <c r="V638" s="6"/>
    </row>
    <row r="639" spans="9:22" ht="15.75" hidden="1" customHeight="1" x14ac:dyDescent="0.25">
      <c r="I639" s="6"/>
      <c r="J639" s="6"/>
      <c r="K639" s="6"/>
      <c r="L639" s="6"/>
      <c r="M639" s="6"/>
      <c r="N639" s="6"/>
      <c r="O639" s="6"/>
      <c r="P639" s="6"/>
      <c r="Q639" s="6"/>
      <c r="R639" s="6"/>
      <c r="S639" s="6"/>
      <c r="T639" s="6"/>
      <c r="U639" s="6"/>
      <c r="V639" s="6"/>
    </row>
    <row r="640" spans="9:22" ht="15.75" hidden="1" customHeight="1" x14ac:dyDescent="0.25">
      <c r="I640" s="6"/>
      <c r="J640" s="6"/>
      <c r="K640" s="6"/>
      <c r="L640" s="6"/>
      <c r="M640" s="6"/>
      <c r="N640" s="6"/>
      <c r="O640" s="6"/>
      <c r="P640" s="6"/>
      <c r="Q640" s="6"/>
      <c r="R640" s="6"/>
      <c r="S640" s="6"/>
      <c r="T640" s="6"/>
      <c r="U640" s="6"/>
      <c r="V640" s="6"/>
    </row>
    <row r="641" spans="9:22" ht="15.75" hidden="1" customHeight="1" x14ac:dyDescent="0.25">
      <c r="I641" s="6"/>
      <c r="J641" s="6"/>
      <c r="K641" s="6"/>
      <c r="L641" s="6"/>
      <c r="M641" s="6"/>
      <c r="N641" s="6"/>
      <c r="O641" s="6"/>
      <c r="P641" s="6"/>
      <c r="Q641" s="6"/>
      <c r="R641" s="6"/>
      <c r="S641" s="6"/>
      <c r="T641" s="6"/>
      <c r="U641" s="6"/>
      <c r="V641" s="6"/>
    </row>
    <row r="642" spans="9:22" ht="15.75" hidden="1" customHeight="1" x14ac:dyDescent="0.25">
      <c r="I642" s="6"/>
      <c r="J642" s="6"/>
      <c r="K642" s="6"/>
      <c r="L642" s="6"/>
      <c r="M642" s="6"/>
      <c r="N642" s="6"/>
      <c r="O642" s="6"/>
      <c r="P642" s="6"/>
      <c r="Q642" s="6"/>
      <c r="R642" s="6"/>
      <c r="S642" s="6"/>
      <c r="T642" s="6"/>
      <c r="U642" s="6"/>
      <c r="V642" s="6"/>
    </row>
    <row r="643" spans="9:22" ht="15.75" hidden="1" customHeight="1" x14ac:dyDescent="0.25">
      <c r="I643" s="6"/>
      <c r="J643" s="6"/>
      <c r="K643" s="6"/>
      <c r="L643" s="6"/>
      <c r="M643" s="6"/>
      <c r="N643" s="6"/>
      <c r="O643" s="6"/>
      <c r="P643" s="6"/>
      <c r="Q643" s="6"/>
      <c r="R643" s="6"/>
      <c r="S643" s="6"/>
      <c r="T643" s="6"/>
      <c r="U643" s="6"/>
      <c r="V643" s="6"/>
    </row>
    <row r="644" spans="9:22" ht="15.75" hidden="1" customHeight="1" x14ac:dyDescent="0.25">
      <c r="I644" s="6"/>
      <c r="J644" s="6"/>
      <c r="K644" s="6"/>
      <c r="L644" s="6"/>
      <c r="M644" s="6"/>
      <c r="N644" s="6"/>
      <c r="O644" s="6"/>
      <c r="P644" s="6"/>
      <c r="Q644" s="6"/>
      <c r="R644" s="6"/>
      <c r="S644" s="6"/>
      <c r="T644" s="6"/>
      <c r="U644" s="6"/>
      <c r="V644" s="6"/>
    </row>
    <row r="645" spans="9:22" ht="15.75" hidden="1" customHeight="1" x14ac:dyDescent="0.25">
      <c r="I645" s="6"/>
      <c r="J645" s="6"/>
      <c r="K645" s="6"/>
      <c r="L645" s="6"/>
      <c r="M645" s="6"/>
      <c r="N645" s="6"/>
      <c r="O645" s="6"/>
      <c r="P645" s="6"/>
      <c r="Q645" s="6"/>
      <c r="R645" s="6"/>
      <c r="S645" s="6"/>
      <c r="T645" s="6"/>
      <c r="U645" s="6"/>
      <c r="V645" s="6"/>
    </row>
    <row r="646" spans="9:22" ht="15.75" hidden="1" customHeight="1" x14ac:dyDescent="0.25">
      <c r="I646" s="6"/>
      <c r="J646" s="6"/>
      <c r="K646" s="6"/>
      <c r="L646" s="6"/>
      <c r="M646" s="6"/>
      <c r="N646" s="6"/>
      <c r="O646" s="6"/>
      <c r="P646" s="6"/>
      <c r="Q646" s="6"/>
      <c r="R646" s="6"/>
      <c r="S646" s="6"/>
      <c r="T646" s="6"/>
      <c r="U646" s="6"/>
      <c r="V646" s="6"/>
    </row>
    <row r="647" spans="9:22" ht="15.75" hidden="1" customHeight="1" x14ac:dyDescent="0.25">
      <c r="I647" s="6"/>
      <c r="J647" s="6"/>
      <c r="K647" s="6"/>
      <c r="L647" s="6"/>
      <c r="M647" s="6"/>
      <c r="N647" s="6"/>
      <c r="O647" s="6"/>
      <c r="P647" s="6"/>
      <c r="Q647" s="6"/>
      <c r="R647" s="6"/>
      <c r="S647" s="6"/>
      <c r="T647" s="6"/>
      <c r="U647" s="6"/>
      <c r="V647" s="6"/>
    </row>
    <row r="648" spans="9:22" ht="15.75" hidden="1" customHeight="1" x14ac:dyDescent="0.25">
      <c r="I648" s="6"/>
      <c r="J648" s="6"/>
      <c r="K648" s="6"/>
      <c r="L648" s="6"/>
      <c r="M648" s="6"/>
      <c r="N648" s="6"/>
      <c r="O648" s="6"/>
      <c r="P648" s="6"/>
      <c r="Q648" s="6"/>
      <c r="R648" s="6"/>
      <c r="S648" s="6"/>
      <c r="T648" s="6"/>
      <c r="U648" s="6"/>
      <c r="V648" s="6"/>
    </row>
    <row r="649" spans="9:22" ht="15.75" hidden="1" customHeight="1" x14ac:dyDescent="0.25">
      <c r="I649" s="6"/>
      <c r="J649" s="6"/>
      <c r="K649" s="6"/>
      <c r="L649" s="6"/>
      <c r="M649" s="6"/>
      <c r="N649" s="6"/>
      <c r="O649" s="6"/>
      <c r="P649" s="6"/>
      <c r="Q649" s="6"/>
      <c r="R649" s="6"/>
      <c r="S649" s="6"/>
      <c r="T649" s="6"/>
      <c r="U649" s="6"/>
      <c r="V649" s="6"/>
    </row>
    <row r="650" spans="9:22" ht="15.75" hidden="1" customHeight="1" x14ac:dyDescent="0.25">
      <c r="I650" s="6"/>
      <c r="J650" s="6"/>
      <c r="K650" s="6"/>
      <c r="L650" s="6"/>
      <c r="M650" s="6"/>
      <c r="N650" s="6"/>
      <c r="O650" s="6"/>
      <c r="P650" s="6"/>
      <c r="Q650" s="6"/>
      <c r="R650" s="6"/>
      <c r="S650" s="6"/>
      <c r="T650" s="6"/>
      <c r="U650" s="6"/>
      <c r="V650" s="6"/>
    </row>
    <row r="651" spans="9:22" ht="15.75" hidden="1" customHeight="1" x14ac:dyDescent="0.25">
      <c r="I651" s="6"/>
      <c r="J651" s="6"/>
      <c r="K651" s="6"/>
      <c r="L651" s="6"/>
      <c r="M651" s="6"/>
      <c r="N651" s="6"/>
      <c r="O651" s="6"/>
      <c r="P651" s="6"/>
      <c r="Q651" s="6"/>
      <c r="R651" s="6"/>
      <c r="S651" s="6"/>
      <c r="T651" s="6"/>
      <c r="U651" s="6"/>
      <c r="V651" s="6"/>
    </row>
    <row r="652" spans="9:22" ht="15.75" hidden="1" customHeight="1" x14ac:dyDescent="0.25">
      <c r="I652" s="6"/>
      <c r="J652" s="6"/>
      <c r="K652" s="6"/>
      <c r="L652" s="6"/>
      <c r="M652" s="6"/>
      <c r="N652" s="6"/>
      <c r="O652" s="6"/>
      <c r="P652" s="6"/>
      <c r="Q652" s="6"/>
      <c r="R652" s="6"/>
      <c r="S652" s="6"/>
      <c r="T652" s="6"/>
      <c r="U652" s="6"/>
      <c r="V652" s="6"/>
    </row>
    <row r="653" spans="9:22" ht="15.75" hidden="1" customHeight="1" x14ac:dyDescent="0.25">
      <c r="I653" s="6"/>
      <c r="J653" s="6"/>
      <c r="K653" s="6"/>
      <c r="L653" s="6"/>
      <c r="M653" s="6"/>
      <c r="N653" s="6"/>
      <c r="O653" s="6"/>
      <c r="P653" s="6"/>
      <c r="Q653" s="6"/>
      <c r="R653" s="6"/>
      <c r="S653" s="6"/>
      <c r="T653" s="6"/>
      <c r="U653" s="6"/>
      <c r="V653" s="6"/>
    </row>
    <row r="654" spans="9:22" ht="15.75" hidden="1" customHeight="1" x14ac:dyDescent="0.25">
      <c r="I654" s="6"/>
      <c r="J654" s="6"/>
      <c r="K654" s="6"/>
      <c r="L654" s="6"/>
      <c r="M654" s="6"/>
      <c r="N654" s="6"/>
      <c r="O654" s="6"/>
      <c r="P654" s="6"/>
      <c r="Q654" s="6"/>
      <c r="R654" s="6"/>
      <c r="S654" s="6"/>
      <c r="T654" s="6"/>
      <c r="U654" s="6"/>
      <c r="V654" s="6"/>
    </row>
    <row r="655" spans="9:22" ht="15.75" hidden="1" customHeight="1" x14ac:dyDescent="0.25">
      <c r="I655" s="6"/>
      <c r="J655" s="6"/>
      <c r="K655" s="6"/>
      <c r="L655" s="6"/>
      <c r="M655" s="6"/>
      <c r="N655" s="6"/>
      <c r="O655" s="6"/>
      <c r="P655" s="6"/>
      <c r="Q655" s="6"/>
      <c r="R655" s="6"/>
      <c r="S655" s="6"/>
      <c r="T655" s="6"/>
      <c r="U655" s="6"/>
      <c r="V655" s="6"/>
    </row>
    <row r="656" spans="9:22" ht="15.75" hidden="1" customHeight="1" x14ac:dyDescent="0.25">
      <c r="I656" s="6"/>
      <c r="J656" s="6"/>
      <c r="K656" s="6"/>
      <c r="L656" s="6"/>
      <c r="M656" s="6"/>
      <c r="N656" s="6"/>
      <c r="O656" s="6"/>
      <c r="P656" s="6"/>
      <c r="Q656" s="6"/>
      <c r="R656" s="6"/>
      <c r="S656" s="6"/>
      <c r="T656" s="6"/>
      <c r="U656" s="6"/>
      <c r="V656" s="6"/>
    </row>
    <row r="657" spans="9:22" ht="15.75" hidden="1" customHeight="1" x14ac:dyDescent="0.25">
      <c r="I657" s="6"/>
      <c r="J657" s="6"/>
      <c r="K657" s="6"/>
      <c r="L657" s="6"/>
      <c r="M657" s="6"/>
      <c r="N657" s="6"/>
      <c r="O657" s="6"/>
      <c r="P657" s="6"/>
      <c r="Q657" s="6"/>
      <c r="R657" s="6"/>
      <c r="S657" s="6"/>
      <c r="T657" s="6"/>
      <c r="U657" s="6"/>
      <c r="V657" s="6"/>
    </row>
    <row r="658" spans="9:22" ht="15.75" hidden="1" customHeight="1" x14ac:dyDescent="0.25">
      <c r="I658" s="6"/>
      <c r="J658" s="6"/>
      <c r="K658" s="6"/>
      <c r="L658" s="6"/>
      <c r="M658" s="6"/>
      <c r="N658" s="6"/>
      <c r="O658" s="6"/>
      <c r="P658" s="6"/>
      <c r="Q658" s="6"/>
      <c r="R658" s="6"/>
      <c r="S658" s="6"/>
      <c r="T658" s="6"/>
      <c r="U658" s="6"/>
      <c r="V658" s="6"/>
    </row>
    <row r="659" spans="9:22" ht="15.75" hidden="1" customHeight="1" x14ac:dyDescent="0.25">
      <c r="I659" s="6"/>
      <c r="J659" s="6"/>
      <c r="K659" s="6"/>
      <c r="L659" s="6"/>
      <c r="M659" s="6"/>
      <c r="N659" s="6"/>
      <c r="O659" s="6"/>
      <c r="P659" s="6"/>
      <c r="Q659" s="6"/>
      <c r="R659" s="6"/>
      <c r="S659" s="6"/>
      <c r="T659" s="6"/>
      <c r="U659" s="6"/>
      <c r="V659" s="6"/>
    </row>
    <row r="660" spans="9:22" ht="15.75" hidden="1" customHeight="1" x14ac:dyDescent="0.25">
      <c r="I660" s="6"/>
      <c r="J660" s="6"/>
      <c r="K660" s="6"/>
      <c r="L660" s="6"/>
      <c r="M660" s="6"/>
      <c r="N660" s="6"/>
      <c r="O660" s="6"/>
      <c r="P660" s="6"/>
      <c r="Q660" s="6"/>
      <c r="R660" s="6"/>
      <c r="S660" s="6"/>
      <c r="T660" s="6"/>
      <c r="U660" s="6"/>
      <c r="V660" s="6"/>
    </row>
    <row r="661" spans="9:22" ht="15.75" hidden="1" customHeight="1" x14ac:dyDescent="0.25">
      <c r="I661" s="6"/>
      <c r="J661" s="6"/>
      <c r="K661" s="6"/>
      <c r="L661" s="6"/>
      <c r="M661" s="6"/>
      <c r="N661" s="6"/>
      <c r="O661" s="6"/>
      <c r="P661" s="6"/>
      <c r="Q661" s="6"/>
      <c r="R661" s="6"/>
      <c r="S661" s="6"/>
      <c r="T661" s="6"/>
      <c r="U661" s="6"/>
      <c r="V661" s="6"/>
    </row>
    <row r="662" spans="9:22" ht="15.75" hidden="1" customHeight="1" x14ac:dyDescent="0.25">
      <c r="I662" s="6"/>
      <c r="J662" s="6"/>
      <c r="K662" s="6"/>
      <c r="L662" s="6"/>
      <c r="M662" s="6"/>
      <c r="N662" s="6"/>
      <c r="O662" s="6"/>
      <c r="P662" s="6"/>
      <c r="Q662" s="6"/>
      <c r="R662" s="6"/>
      <c r="S662" s="6"/>
      <c r="T662" s="6"/>
      <c r="U662" s="6"/>
      <c r="V662" s="6"/>
    </row>
    <row r="663" spans="9:22" ht="15.75" hidden="1" customHeight="1" x14ac:dyDescent="0.25">
      <c r="I663" s="6"/>
      <c r="J663" s="6"/>
      <c r="K663" s="6"/>
      <c r="L663" s="6"/>
      <c r="M663" s="6"/>
      <c r="N663" s="6"/>
      <c r="O663" s="6"/>
      <c r="P663" s="6"/>
      <c r="Q663" s="6"/>
      <c r="R663" s="6"/>
      <c r="S663" s="6"/>
      <c r="T663" s="6"/>
      <c r="U663" s="6"/>
      <c r="V663" s="6"/>
    </row>
    <row r="664" spans="9:22" ht="15.75" hidden="1" customHeight="1" x14ac:dyDescent="0.25">
      <c r="I664" s="6"/>
      <c r="J664" s="6"/>
      <c r="K664" s="6"/>
      <c r="L664" s="6"/>
      <c r="M664" s="6"/>
      <c r="N664" s="6"/>
      <c r="O664" s="6"/>
      <c r="P664" s="6"/>
      <c r="Q664" s="6"/>
      <c r="R664" s="6"/>
      <c r="S664" s="6"/>
      <c r="T664" s="6"/>
      <c r="U664" s="6"/>
      <c r="V664" s="6"/>
    </row>
    <row r="665" spans="9:22" ht="15.75" hidden="1" customHeight="1" x14ac:dyDescent="0.25">
      <c r="I665" s="6"/>
      <c r="J665" s="6"/>
      <c r="K665" s="6"/>
      <c r="L665" s="6"/>
      <c r="M665" s="6"/>
      <c r="N665" s="6"/>
      <c r="O665" s="6"/>
      <c r="P665" s="6"/>
      <c r="Q665" s="6"/>
      <c r="R665" s="6"/>
      <c r="S665" s="6"/>
      <c r="T665" s="6"/>
      <c r="U665" s="6"/>
      <c r="V665" s="6"/>
    </row>
    <row r="666" spans="9:22" ht="15.75" hidden="1" customHeight="1" x14ac:dyDescent="0.25">
      <c r="I666" s="6"/>
      <c r="J666" s="6"/>
      <c r="K666" s="6"/>
      <c r="L666" s="6"/>
      <c r="M666" s="6"/>
      <c r="N666" s="6"/>
      <c r="O666" s="6"/>
      <c r="P666" s="6"/>
      <c r="Q666" s="6"/>
      <c r="R666" s="6"/>
      <c r="S666" s="6"/>
      <c r="T666" s="6"/>
      <c r="U666" s="6"/>
      <c r="V666" s="6"/>
    </row>
    <row r="667" spans="9:22" ht="15.75" hidden="1" customHeight="1" x14ac:dyDescent="0.25">
      <c r="I667" s="6"/>
      <c r="J667" s="6"/>
      <c r="K667" s="6"/>
      <c r="L667" s="6"/>
      <c r="M667" s="6"/>
      <c r="N667" s="6"/>
      <c r="O667" s="6"/>
      <c r="P667" s="6"/>
      <c r="Q667" s="6"/>
      <c r="R667" s="6"/>
      <c r="S667" s="6"/>
      <c r="T667" s="6"/>
      <c r="U667" s="6"/>
      <c r="V667" s="6"/>
    </row>
    <row r="668" spans="9:22" ht="15.75" hidden="1" customHeight="1" x14ac:dyDescent="0.25">
      <c r="I668" s="6"/>
      <c r="J668" s="6"/>
      <c r="K668" s="6"/>
      <c r="L668" s="6"/>
      <c r="M668" s="6"/>
      <c r="N668" s="6"/>
      <c r="O668" s="6"/>
      <c r="P668" s="6"/>
      <c r="Q668" s="6"/>
      <c r="R668" s="6"/>
      <c r="S668" s="6"/>
      <c r="T668" s="6"/>
      <c r="U668" s="6"/>
      <c r="V668" s="6"/>
    </row>
    <row r="669" spans="9:22" ht="15.75" hidden="1" customHeight="1" x14ac:dyDescent="0.25">
      <c r="I669" s="6"/>
      <c r="J669" s="6"/>
      <c r="K669" s="6"/>
      <c r="L669" s="6"/>
      <c r="M669" s="6"/>
      <c r="N669" s="6"/>
      <c r="O669" s="6"/>
      <c r="P669" s="6"/>
      <c r="Q669" s="6"/>
      <c r="R669" s="6"/>
      <c r="S669" s="6"/>
      <c r="T669" s="6"/>
      <c r="U669" s="6"/>
      <c r="V669" s="6"/>
    </row>
    <row r="670" spans="9:22" ht="15.75" hidden="1" customHeight="1" x14ac:dyDescent="0.25">
      <c r="I670" s="6"/>
      <c r="J670" s="6"/>
      <c r="K670" s="6"/>
      <c r="L670" s="6"/>
      <c r="M670" s="6"/>
      <c r="N670" s="6"/>
      <c r="O670" s="6"/>
      <c r="P670" s="6"/>
      <c r="Q670" s="6"/>
      <c r="R670" s="6"/>
      <c r="S670" s="6"/>
      <c r="T670" s="6"/>
      <c r="U670" s="6"/>
      <c r="V670" s="6"/>
    </row>
    <row r="671" spans="9:22" ht="15.75" hidden="1" customHeight="1" x14ac:dyDescent="0.25">
      <c r="I671" s="6"/>
      <c r="J671" s="6"/>
      <c r="K671" s="6"/>
      <c r="L671" s="6"/>
      <c r="M671" s="6"/>
      <c r="N671" s="6"/>
      <c r="O671" s="6"/>
      <c r="P671" s="6"/>
      <c r="Q671" s="6"/>
      <c r="R671" s="6"/>
      <c r="S671" s="6"/>
      <c r="T671" s="6"/>
      <c r="U671" s="6"/>
      <c r="V671" s="6"/>
    </row>
    <row r="672" spans="9:22" ht="15.75" hidden="1" customHeight="1" x14ac:dyDescent="0.25">
      <c r="I672" s="6"/>
      <c r="J672" s="6"/>
      <c r="K672" s="6"/>
      <c r="L672" s="6"/>
      <c r="M672" s="6"/>
      <c r="N672" s="6"/>
      <c r="O672" s="6"/>
      <c r="P672" s="6"/>
      <c r="Q672" s="6"/>
      <c r="R672" s="6"/>
      <c r="S672" s="6"/>
      <c r="T672" s="6"/>
      <c r="U672" s="6"/>
      <c r="V672" s="6"/>
    </row>
    <row r="673" spans="9:22" ht="15.75" hidden="1" customHeight="1" x14ac:dyDescent="0.25">
      <c r="I673" s="6"/>
      <c r="J673" s="6"/>
      <c r="K673" s="6"/>
      <c r="L673" s="6"/>
      <c r="M673" s="6"/>
      <c r="N673" s="6"/>
      <c r="O673" s="6"/>
      <c r="P673" s="6"/>
      <c r="Q673" s="6"/>
      <c r="R673" s="6"/>
      <c r="S673" s="6"/>
      <c r="T673" s="6"/>
      <c r="U673" s="6"/>
      <c r="V673" s="6"/>
    </row>
    <row r="674" spans="9:22" ht="15.75" hidden="1" customHeight="1" x14ac:dyDescent="0.25">
      <c r="I674" s="6"/>
      <c r="J674" s="6"/>
      <c r="K674" s="6"/>
      <c r="L674" s="6"/>
      <c r="M674" s="6"/>
      <c r="N674" s="6"/>
      <c r="O674" s="6"/>
      <c r="P674" s="6"/>
      <c r="Q674" s="6"/>
      <c r="R674" s="6"/>
      <c r="S674" s="6"/>
      <c r="T674" s="6"/>
      <c r="U674" s="6"/>
      <c r="V674" s="6"/>
    </row>
    <row r="675" spans="9:22" ht="15.75" hidden="1" customHeight="1" x14ac:dyDescent="0.25">
      <c r="I675" s="6"/>
      <c r="J675" s="6"/>
      <c r="K675" s="6"/>
      <c r="L675" s="6"/>
      <c r="M675" s="6"/>
      <c r="N675" s="6"/>
      <c r="O675" s="6"/>
      <c r="P675" s="6"/>
      <c r="Q675" s="6"/>
      <c r="R675" s="6"/>
      <c r="S675" s="6"/>
      <c r="T675" s="6"/>
      <c r="U675" s="6"/>
      <c r="V675" s="6"/>
    </row>
    <row r="676" spans="9:22" ht="15.75" hidden="1" customHeight="1" x14ac:dyDescent="0.25">
      <c r="I676" s="6"/>
      <c r="J676" s="6"/>
      <c r="K676" s="6"/>
      <c r="L676" s="6"/>
      <c r="M676" s="6"/>
      <c r="N676" s="6"/>
      <c r="O676" s="6"/>
      <c r="P676" s="6"/>
      <c r="Q676" s="6"/>
      <c r="R676" s="6"/>
      <c r="S676" s="6"/>
      <c r="T676" s="6"/>
      <c r="U676" s="6"/>
      <c r="V676" s="6"/>
    </row>
    <row r="677" spans="9:22" ht="15.75" hidden="1" customHeight="1" x14ac:dyDescent="0.25">
      <c r="I677" s="6"/>
      <c r="J677" s="6"/>
      <c r="K677" s="6"/>
      <c r="L677" s="6"/>
      <c r="M677" s="6"/>
      <c r="N677" s="6"/>
      <c r="O677" s="6"/>
      <c r="P677" s="6"/>
      <c r="Q677" s="6"/>
      <c r="R677" s="6"/>
      <c r="S677" s="6"/>
      <c r="T677" s="6"/>
      <c r="U677" s="6"/>
      <c r="V677" s="6"/>
    </row>
    <row r="678" spans="9:22" ht="15.75" hidden="1" customHeight="1" x14ac:dyDescent="0.25">
      <c r="I678" s="6"/>
      <c r="J678" s="6"/>
      <c r="K678" s="6"/>
      <c r="L678" s="6"/>
      <c r="M678" s="6"/>
      <c r="N678" s="6"/>
      <c r="O678" s="6"/>
      <c r="P678" s="6"/>
      <c r="Q678" s="6"/>
      <c r="R678" s="6"/>
      <c r="S678" s="6"/>
      <c r="T678" s="6"/>
      <c r="U678" s="6"/>
      <c r="V678" s="6"/>
    </row>
    <row r="679" spans="9:22" ht="15.75" hidden="1" customHeight="1" x14ac:dyDescent="0.25">
      <c r="I679" s="6"/>
      <c r="J679" s="6"/>
      <c r="K679" s="6"/>
      <c r="L679" s="6"/>
      <c r="M679" s="6"/>
      <c r="N679" s="6"/>
      <c r="O679" s="6"/>
      <c r="P679" s="6"/>
      <c r="Q679" s="6"/>
      <c r="R679" s="6"/>
      <c r="S679" s="6"/>
      <c r="T679" s="6"/>
      <c r="U679" s="6"/>
      <c r="V679" s="6"/>
    </row>
    <row r="680" spans="9:22" ht="15.75" hidden="1" customHeight="1" x14ac:dyDescent="0.25">
      <c r="I680" s="6"/>
      <c r="J680" s="6"/>
      <c r="K680" s="6"/>
      <c r="L680" s="6"/>
      <c r="M680" s="6"/>
      <c r="N680" s="6"/>
      <c r="O680" s="6"/>
      <c r="P680" s="6"/>
      <c r="Q680" s="6"/>
      <c r="R680" s="6"/>
      <c r="S680" s="6"/>
      <c r="T680" s="6"/>
      <c r="U680" s="6"/>
      <c r="V680" s="6"/>
    </row>
    <row r="681" spans="9:22" ht="15.75" hidden="1" customHeight="1" x14ac:dyDescent="0.25">
      <c r="I681" s="6"/>
      <c r="J681" s="6"/>
      <c r="K681" s="6"/>
      <c r="L681" s="6"/>
      <c r="M681" s="6"/>
      <c r="N681" s="6"/>
      <c r="O681" s="6"/>
      <c r="P681" s="6"/>
      <c r="Q681" s="6"/>
      <c r="R681" s="6"/>
      <c r="S681" s="6"/>
      <c r="T681" s="6"/>
      <c r="U681" s="6"/>
      <c r="V681" s="6"/>
    </row>
    <row r="682" spans="9:22" ht="15.75" hidden="1" customHeight="1" x14ac:dyDescent="0.25">
      <c r="I682" s="6"/>
      <c r="J682" s="6"/>
      <c r="K682" s="6"/>
      <c r="L682" s="6"/>
      <c r="M682" s="6"/>
      <c r="N682" s="6"/>
      <c r="O682" s="6"/>
      <c r="P682" s="6"/>
      <c r="Q682" s="6"/>
      <c r="R682" s="6"/>
      <c r="S682" s="6"/>
      <c r="T682" s="6"/>
      <c r="U682" s="6"/>
      <c r="V682" s="6"/>
    </row>
    <row r="683" spans="9:22" ht="15.75" hidden="1" customHeight="1" x14ac:dyDescent="0.25">
      <c r="I683" s="6"/>
      <c r="J683" s="6"/>
      <c r="K683" s="6"/>
      <c r="L683" s="6"/>
      <c r="M683" s="6"/>
      <c r="N683" s="6"/>
      <c r="O683" s="6"/>
      <c r="P683" s="6"/>
      <c r="Q683" s="6"/>
      <c r="R683" s="6"/>
      <c r="S683" s="6"/>
      <c r="T683" s="6"/>
      <c r="U683" s="6"/>
      <c r="V683" s="6"/>
    </row>
    <row r="684" spans="9:22" ht="15.75" hidden="1" customHeight="1" x14ac:dyDescent="0.25">
      <c r="I684" s="6"/>
      <c r="J684" s="6"/>
      <c r="K684" s="6"/>
      <c r="L684" s="6"/>
      <c r="M684" s="6"/>
      <c r="N684" s="6"/>
      <c r="O684" s="6"/>
      <c r="P684" s="6"/>
      <c r="Q684" s="6"/>
      <c r="R684" s="6"/>
      <c r="S684" s="6"/>
      <c r="T684" s="6"/>
      <c r="U684" s="6"/>
      <c r="V684" s="6"/>
    </row>
    <row r="685" spans="9:22" ht="15.75" hidden="1" customHeight="1" x14ac:dyDescent="0.25">
      <c r="I685" s="6"/>
      <c r="J685" s="6"/>
      <c r="K685" s="6"/>
      <c r="L685" s="6"/>
      <c r="M685" s="6"/>
      <c r="N685" s="6"/>
      <c r="O685" s="6"/>
      <c r="P685" s="6"/>
      <c r="Q685" s="6"/>
      <c r="R685" s="6"/>
      <c r="S685" s="6"/>
      <c r="T685" s="6"/>
      <c r="U685" s="6"/>
      <c r="V685" s="6"/>
    </row>
    <row r="686" spans="9:22" ht="15.75" hidden="1" customHeight="1" x14ac:dyDescent="0.25">
      <c r="I686" s="6"/>
      <c r="J686" s="6"/>
      <c r="K686" s="6"/>
      <c r="L686" s="6"/>
      <c r="M686" s="6"/>
      <c r="N686" s="6"/>
      <c r="O686" s="6"/>
      <c r="P686" s="6"/>
      <c r="Q686" s="6"/>
      <c r="R686" s="6"/>
      <c r="S686" s="6"/>
      <c r="T686" s="6"/>
      <c r="U686" s="6"/>
      <c r="V686" s="6"/>
    </row>
    <row r="687" spans="9:22" ht="15.75" hidden="1" customHeight="1" x14ac:dyDescent="0.25">
      <c r="I687" s="6"/>
      <c r="J687" s="6"/>
      <c r="K687" s="6"/>
      <c r="L687" s="6"/>
      <c r="M687" s="6"/>
      <c r="N687" s="6"/>
      <c r="O687" s="6"/>
      <c r="P687" s="6"/>
      <c r="Q687" s="6"/>
      <c r="R687" s="6"/>
      <c r="S687" s="6"/>
      <c r="T687" s="6"/>
      <c r="U687" s="6"/>
      <c r="V687" s="6"/>
    </row>
    <row r="688" spans="9:22" ht="15.75" hidden="1" customHeight="1" x14ac:dyDescent="0.25">
      <c r="I688" s="6"/>
      <c r="J688" s="6"/>
      <c r="K688" s="6"/>
      <c r="L688" s="6"/>
      <c r="M688" s="6"/>
      <c r="N688" s="6"/>
      <c r="O688" s="6"/>
      <c r="P688" s="6"/>
      <c r="Q688" s="6"/>
      <c r="R688" s="6"/>
      <c r="S688" s="6"/>
      <c r="T688" s="6"/>
      <c r="U688" s="6"/>
      <c r="V688" s="6"/>
    </row>
    <row r="689" spans="9:22" ht="15.75" hidden="1" customHeight="1" x14ac:dyDescent="0.25">
      <c r="I689" s="6"/>
      <c r="J689" s="6"/>
      <c r="K689" s="6"/>
      <c r="L689" s="6"/>
      <c r="M689" s="6"/>
      <c r="N689" s="6"/>
      <c r="O689" s="6"/>
      <c r="P689" s="6"/>
      <c r="Q689" s="6"/>
      <c r="R689" s="6"/>
      <c r="S689" s="6"/>
      <c r="T689" s="6"/>
      <c r="U689" s="6"/>
      <c r="V689" s="6"/>
    </row>
    <row r="690" spans="9:22" ht="15.75" hidden="1" customHeight="1" x14ac:dyDescent="0.25">
      <c r="I690" s="6"/>
      <c r="J690" s="6"/>
      <c r="K690" s="6"/>
      <c r="L690" s="6"/>
      <c r="M690" s="6"/>
      <c r="N690" s="6"/>
      <c r="O690" s="6"/>
      <c r="P690" s="6"/>
      <c r="Q690" s="6"/>
      <c r="R690" s="6"/>
      <c r="S690" s="6"/>
      <c r="T690" s="6"/>
      <c r="U690" s="6"/>
      <c r="V690" s="6"/>
    </row>
    <row r="691" spans="9:22" ht="15.75" hidden="1" customHeight="1" x14ac:dyDescent="0.25">
      <c r="I691" s="6"/>
      <c r="J691" s="6"/>
      <c r="K691" s="6"/>
      <c r="L691" s="6"/>
      <c r="M691" s="6"/>
      <c r="N691" s="6"/>
      <c r="O691" s="6"/>
      <c r="P691" s="6"/>
      <c r="Q691" s="6"/>
      <c r="R691" s="6"/>
      <c r="S691" s="6"/>
      <c r="T691" s="6"/>
      <c r="U691" s="6"/>
      <c r="V691" s="6"/>
    </row>
    <row r="692" spans="9:22" ht="15.75" hidden="1" customHeight="1" x14ac:dyDescent="0.25">
      <c r="I692" s="6"/>
      <c r="J692" s="6"/>
      <c r="K692" s="6"/>
      <c r="L692" s="6"/>
      <c r="M692" s="6"/>
      <c r="N692" s="6"/>
      <c r="O692" s="6"/>
      <c r="P692" s="6"/>
      <c r="Q692" s="6"/>
      <c r="R692" s="6"/>
      <c r="S692" s="6"/>
      <c r="T692" s="6"/>
      <c r="U692" s="6"/>
      <c r="V692" s="6"/>
    </row>
    <row r="693" spans="9:22" ht="15.75" hidden="1" customHeight="1" x14ac:dyDescent="0.25">
      <c r="I693" s="6"/>
      <c r="J693" s="6"/>
      <c r="K693" s="6"/>
      <c r="L693" s="6"/>
      <c r="M693" s="6"/>
      <c r="N693" s="6"/>
      <c r="O693" s="6"/>
      <c r="P693" s="6"/>
      <c r="Q693" s="6"/>
      <c r="R693" s="6"/>
      <c r="S693" s="6"/>
      <c r="T693" s="6"/>
      <c r="U693" s="6"/>
      <c r="V693" s="6"/>
    </row>
    <row r="694" spans="9:22" ht="15.75" hidden="1" customHeight="1" x14ac:dyDescent="0.25">
      <c r="I694" s="6"/>
      <c r="J694" s="6"/>
      <c r="K694" s="6"/>
      <c r="L694" s="6"/>
      <c r="M694" s="6"/>
      <c r="N694" s="6"/>
      <c r="O694" s="6"/>
      <c r="P694" s="6"/>
      <c r="Q694" s="6"/>
      <c r="R694" s="6"/>
      <c r="S694" s="6"/>
      <c r="T694" s="6"/>
      <c r="U694" s="6"/>
      <c r="V694" s="6"/>
    </row>
    <row r="695" spans="9:22" ht="15.75" hidden="1" customHeight="1" x14ac:dyDescent="0.25">
      <c r="I695" s="6"/>
      <c r="J695" s="6"/>
      <c r="K695" s="6"/>
      <c r="L695" s="6"/>
      <c r="M695" s="6"/>
      <c r="N695" s="6"/>
      <c r="O695" s="6"/>
      <c r="P695" s="6"/>
      <c r="Q695" s="6"/>
      <c r="R695" s="6"/>
      <c r="S695" s="6"/>
      <c r="T695" s="6"/>
      <c r="U695" s="6"/>
      <c r="V695" s="6"/>
    </row>
    <row r="696" spans="9:22" ht="15.75" hidden="1" customHeight="1" x14ac:dyDescent="0.25">
      <c r="I696" s="6"/>
      <c r="J696" s="6"/>
      <c r="K696" s="6"/>
      <c r="L696" s="6"/>
      <c r="M696" s="6"/>
      <c r="N696" s="6"/>
      <c r="O696" s="6"/>
      <c r="P696" s="6"/>
      <c r="Q696" s="6"/>
      <c r="R696" s="6"/>
      <c r="S696" s="6"/>
      <c r="T696" s="6"/>
      <c r="U696" s="6"/>
      <c r="V696" s="6"/>
    </row>
    <row r="697" spans="9:22" ht="15.75" hidden="1" customHeight="1" x14ac:dyDescent="0.25">
      <c r="I697" s="6"/>
      <c r="J697" s="6"/>
      <c r="K697" s="6"/>
      <c r="L697" s="6"/>
      <c r="M697" s="6"/>
      <c r="N697" s="6"/>
      <c r="O697" s="6"/>
      <c r="P697" s="6"/>
      <c r="Q697" s="6"/>
      <c r="R697" s="6"/>
      <c r="S697" s="6"/>
      <c r="T697" s="6"/>
      <c r="U697" s="6"/>
      <c r="V697" s="6"/>
    </row>
    <row r="698" spans="9:22" ht="15.75" hidden="1" customHeight="1" x14ac:dyDescent="0.25">
      <c r="I698" s="6"/>
      <c r="J698" s="6"/>
      <c r="K698" s="6"/>
      <c r="L698" s="6"/>
      <c r="M698" s="6"/>
      <c r="N698" s="6"/>
      <c r="O698" s="6"/>
      <c r="P698" s="6"/>
      <c r="Q698" s="6"/>
      <c r="R698" s="6"/>
      <c r="S698" s="6"/>
      <c r="T698" s="6"/>
      <c r="U698" s="6"/>
      <c r="V698" s="6"/>
    </row>
    <row r="699" spans="9:22" ht="15.75" hidden="1" customHeight="1" x14ac:dyDescent="0.25">
      <c r="I699" s="6"/>
      <c r="J699" s="6"/>
      <c r="K699" s="6"/>
      <c r="L699" s="6"/>
      <c r="M699" s="6"/>
      <c r="N699" s="6"/>
      <c r="O699" s="6"/>
      <c r="P699" s="6"/>
      <c r="Q699" s="6"/>
      <c r="R699" s="6"/>
      <c r="S699" s="6"/>
      <c r="T699" s="6"/>
      <c r="U699" s="6"/>
      <c r="V699" s="6"/>
    </row>
    <row r="700" spans="9:22" ht="15.75" hidden="1" customHeight="1" x14ac:dyDescent="0.25">
      <c r="I700" s="6"/>
      <c r="J700" s="6"/>
      <c r="K700" s="6"/>
      <c r="L700" s="6"/>
      <c r="M700" s="6"/>
      <c r="N700" s="6"/>
      <c r="O700" s="6"/>
      <c r="P700" s="6"/>
      <c r="Q700" s="6"/>
      <c r="R700" s="6"/>
      <c r="S700" s="6"/>
      <c r="T700" s="6"/>
      <c r="U700" s="6"/>
      <c r="V700" s="6"/>
    </row>
    <row r="701" spans="9:22" ht="15.75" hidden="1" customHeight="1" x14ac:dyDescent="0.25">
      <c r="I701" s="6"/>
      <c r="J701" s="6"/>
      <c r="K701" s="6"/>
      <c r="L701" s="6"/>
      <c r="M701" s="6"/>
      <c r="N701" s="6"/>
      <c r="O701" s="6"/>
      <c r="P701" s="6"/>
      <c r="Q701" s="6"/>
      <c r="R701" s="6"/>
      <c r="S701" s="6"/>
      <c r="T701" s="6"/>
      <c r="U701" s="6"/>
      <c r="V701" s="6"/>
    </row>
    <row r="702" spans="9:22" ht="15.75" hidden="1" customHeight="1" x14ac:dyDescent="0.25">
      <c r="I702" s="6"/>
      <c r="J702" s="6"/>
      <c r="K702" s="6"/>
      <c r="L702" s="6"/>
      <c r="M702" s="6"/>
      <c r="N702" s="6"/>
      <c r="O702" s="6"/>
      <c r="P702" s="6"/>
      <c r="Q702" s="6"/>
      <c r="R702" s="6"/>
      <c r="S702" s="6"/>
      <c r="T702" s="6"/>
      <c r="U702" s="6"/>
      <c r="V702" s="6"/>
    </row>
    <row r="703" spans="9:22" ht="15.75" hidden="1" customHeight="1" x14ac:dyDescent="0.25">
      <c r="I703" s="6"/>
      <c r="J703" s="6"/>
      <c r="K703" s="6"/>
      <c r="L703" s="6"/>
      <c r="M703" s="6"/>
      <c r="N703" s="6"/>
      <c r="O703" s="6"/>
      <c r="P703" s="6"/>
      <c r="Q703" s="6"/>
      <c r="R703" s="6"/>
      <c r="S703" s="6"/>
      <c r="T703" s="6"/>
      <c r="U703" s="6"/>
      <c r="V703" s="6"/>
    </row>
    <row r="704" spans="9:22" ht="15.75" hidden="1" customHeight="1" x14ac:dyDescent="0.25">
      <c r="I704" s="6"/>
      <c r="J704" s="6"/>
      <c r="K704" s="6"/>
      <c r="L704" s="6"/>
      <c r="M704" s="6"/>
      <c r="N704" s="6"/>
      <c r="O704" s="6"/>
      <c r="P704" s="6"/>
      <c r="Q704" s="6"/>
      <c r="R704" s="6"/>
      <c r="S704" s="6"/>
      <c r="T704" s="6"/>
      <c r="U704" s="6"/>
      <c r="V704" s="6"/>
    </row>
    <row r="705" spans="9:22" ht="15.75" hidden="1" customHeight="1" x14ac:dyDescent="0.25">
      <c r="I705" s="6"/>
      <c r="J705" s="6"/>
      <c r="K705" s="6"/>
      <c r="L705" s="6"/>
      <c r="M705" s="6"/>
      <c r="N705" s="6"/>
      <c r="O705" s="6"/>
      <c r="P705" s="6"/>
      <c r="Q705" s="6"/>
      <c r="R705" s="6"/>
      <c r="S705" s="6"/>
      <c r="T705" s="6"/>
      <c r="U705" s="6"/>
      <c r="V705" s="6"/>
    </row>
    <row r="706" spans="9:22" ht="15.75" hidden="1" customHeight="1" x14ac:dyDescent="0.25">
      <c r="I706" s="6"/>
      <c r="J706" s="6"/>
      <c r="K706" s="6"/>
      <c r="L706" s="6"/>
      <c r="M706" s="6"/>
      <c r="N706" s="6"/>
      <c r="O706" s="6"/>
      <c r="P706" s="6"/>
      <c r="Q706" s="6"/>
      <c r="R706" s="6"/>
      <c r="S706" s="6"/>
      <c r="T706" s="6"/>
      <c r="U706" s="6"/>
      <c r="V706" s="6"/>
    </row>
    <row r="707" spans="9:22" ht="15.75" hidden="1" customHeight="1" x14ac:dyDescent="0.25">
      <c r="I707" s="6"/>
      <c r="J707" s="6"/>
      <c r="K707" s="6"/>
      <c r="L707" s="6"/>
      <c r="M707" s="6"/>
      <c r="N707" s="6"/>
      <c r="O707" s="6"/>
      <c r="P707" s="6"/>
      <c r="Q707" s="6"/>
      <c r="R707" s="6"/>
      <c r="S707" s="6"/>
      <c r="T707" s="6"/>
      <c r="U707" s="6"/>
      <c r="V707" s="6"/>
    </row>
    <row r="708" spans="9:22" ht="15.75" hidden="1" customHeight="1" x14ac:dyDescent="0.25">
      <c r="I708" s="6"/>
      <c r="J708" s="6"/>
      <c r="K708" s="6"/>
      <c r="L708" s="6"/>
      <c r="M708" s="6"/>
      <c r="N708" s="6"/>
      <c r="O708" s="6"/>
      <c r="P708" s="6"/>
      <c r="Q708" s="6"/>
      <c r="R708" s="6"/>
      <c r="S708" s="6"/>
      <c r="T708" s="6"/>
      <c r="U708" s="6"/>
      <c r="V708" s="6"/>
    </row>
    <row r="709" spans="9:22" ht="15.75" hidden="1" customHeight="1" x14ac:dyDescent="0.25">
      <c r="I709" s="6"/>
      <c r="J709" s="6"/>
      <c r="K709" s="6"/>
      <c r="L709" s="6"/>
      <c r="M709" s="6"/>
      <c r="N709" s="6"/>
      <c r="O709" s="6"/>
      <c r="P709" s="6"/>
      <c r="Q709" s="6"/>
      <c r="R709" s="6"/>
      <c r="S709" s="6"/>
      <c r="T709" s="6"/>
      <c r="U709" s="6"/>
      <c r="V709" s="6"/>
    </row>
    <row r="710" spans="9:22" ht="15.75" hidden="1" customHeight="1" x14ac:dyDescent="0.25">
      <c r="I710" s="6"/>
      <c r="J710" s="6"/>
      <c r="K710" s="6"/>
      <c r="L710" s="6"/>
      <c r="M710" s="6"/>
      <c r="N710" s="6"/>
      <c r="O710" s="6"/>
      <c r="P710" s="6"/>
      <c r="Q710" s="6"/>
      <c r="R710" s="6"/>
      <c r="S710" s="6"/>
      <c r="T710" s="6"/>
      <c r="U710" s="6"/>
      <c r="V710" s="6"/>
    </row>
    <row r="711" spans="9:22" ht="15.75" hidden="1" customHeight="1" x14ac:dyDescent="0.25">
      <c r="I711" s="6"/>
      <c r="J711" s="6"/>
      <c r="K711" s="6"/>
      <c r="L711" s="6"/>
      <c r="M711" s="6"/>
      <c r="N711" s="6"/>
      <c r="O711" s="6"/>
      <c r="P711" s="6"/>
      <c r="Q711" s="6"/>
      <c r="R711" s="6"/>
      <c r="S711" s="6"/>
      <c r="T711" s="6"/>
      <c r="U711" s="6"/>
      <c r="V711" s="6"/>
    </row>
    <row r="712" spans="9:22" ht="15.75" hidden="1" customHeight="1" x14ac:dyDescent="0.25">
      <c r="I712" s="6"/>
      <c r="J712" s="6"/>
      <c r="K712" s="6"/>
      <c r="L712" s="6"/>
      <c r="M712" s="6"/>
      <c r="N712" s="6"/>
      <c r="O712" s="6"/>
      <c r="P712" s="6"/>
      <c r="Q712" s="6"/>
      <c r="R712" s="6"/>
      <c r="S712" s="6"/>
      <c r="T712" s="6"/>
      <c r="U712" s="6"/>
      <c r="V712" s="6"/>
    </row>
    <row r="713" spans="9:22" ht="15.75" hidden="1" customHeight="1" x14ac:dyDescent="0.25">
      <c r="I713" s="6"/>
      <c r="J713" s="6"/>
      <c r="K713" s="6"/>
      <c r="L713" s="6"/>
      <c r="M713" s="6"/>
      <c r="N713" s="6"/>
      <c r="O713" s="6"/>
      <c r="P713" s="6"/>
      <c r="Q713" s="6"/>
      <c r="R713" s="6"/>
      <c r="S713" s="6"/>
      <c r="T713" s="6"/>
      <c r="U713" s="6"/>
      <c r="V713" s="6"/>
    </row>
    <row r="714" spans="9:22" ht="15.75" hidden="1" customHeight="1" x14ac:dyDescent="0.25">
      <c r="I714" s="6"/>
      <c r="J714" s="6"/>
      <c r="K714" s="6"/>
      <c r="L714" s="6"/>
      <c r="M714" s="6"/>
      <c r="N714" s="6"/>
      <c r="O714" s="6"/>
      <c r="P714" s="6"/>
      <c r="Q714" s="6"/>
      <c r="R714" s="6"/>
      <c r="S714" s="6"/>
      <c r="T714" s="6"/>
      <c r="U714" s="6"/>
      <c r="V714" s="6"/>
    </row>
    <row r="715" spans="9:22" ht="15.75" hidden="1" customHeight="1" x14ac:dyDescent="0.25">
      <c r="I715" s="6"/>
      <c r="J715" s="6"/>
      <c r="K715" s="6"/>
      <c r="L715" s="6"/>
      <c r="M715" s="6"/>
      <c r="N715" s="6"/>
      <c r="O715" s="6"/>
      <c r="P715" s="6"/>
      <c r="Q715" s="6"/>
      <c r="R715" s="6"/>
      <c r="S715" s="6"/>
      <c r="T715" s="6"/>
      <c r="U715" s="6"/>
      <c r="V715" s="6"/>
    </row>
    <row r="716" spans="9:22" ht="15.75" hidden="1" customHeight="1" x14ac:dyDescent="0.25">
      <c r="I716" s="6"/>
      <c r="J716" s="6"/>
      <c r="K716" s="6"/>
      <c r="L716" s="6"/>
      <c r="M716" s="6"/>
      <c r="N716" s="6"/>
      <c r="O716" s="6"/>
      <c r="P716" s="6"/>
      <c r="Q716" s="6"/>
      <c r="R716" s="6"/>
      <c r="S716" s="6"/>
      <c r="T716" s="6"/>
      <c r="U716" s="6"/>
      <c r="V716" s="6"/>
    </row>
    <row r="717" spans="9:22" ht="15.75" hidden="1" customHeight="1" x14ac:dyDescent="0.25">
      <c r="I717" s="6"/>
      <c r="J717" s="6"/>
      <c r="K717" s="6"/>
      <c r="L717" s="6"/>
      <c r="M717" s="6"/>
      <c r="N717" s="6"/>
      <c r="O717" s="6"/>
      <c r="P717" s="6"/>
      <c r="Q717" s="6"/>
      <c r="R717" s="6"/>
      <c r="S717" s="6"/>
      <c r="T717" s="6"/>
      <c r="U717" s="6"/>
      <c r="V717" s="6"/>
    </row>
    <row r="718" spans="9:22" ht="15.75" hidden="1" customHeight="1" x14ac:dyDescent="0.25">
      <c r="I718" s="6"/>
      <c r="J718" s="6"/>
      <c r="K718" s="6"/>
      <c r="L718" s="6"/>
      <c r="M718" s="6"/>
      <c r="N718" s="6"/>
      <c r="O718" s="6"/>
      <c r="P718" s="6"/>
      <c r="Q718" s="6"/>
      <c r="R718" s="6"/>
      <c r="S718" s="6"/>
      <c r="T718" s="6"/>
      <c r="U718" s="6"/>
      <c r="V718" s="6"/>
    </row>
    <row r="719" spans="9:22" ht="15.75" hidden="1" customHeight="1" x14ac:dyDescent="0.25">
      <c r="I719" s="6"/>
      <c r="J719" s="6"/>
      <c r="K719" s="6"/>
      <c r="L719" s="6"/>
      <c r="M719" s="6"/>
      <c r="N719" s="6"/>
      <c r="O719" s="6"/>
      <c r="P719" s="6"/>
      <c r="Q719" s="6"/>
      <c r="R719" s="6"/>
      <c r="S719" s="6"/>
      <c r="T719" s="6"/>
      <c r="U719" s="6"/>
      <c r="V719" s="6"/>
    </row>
    <row r="720" spans="9:22" ht="15.75" hidden="1" customHeight="1" x14ac:dyDescent="0.25">
      <c r="I720" s="6"/>
      <c r="J720" s="6"/>
      <c r="K720" s="6"/>
      <c r="L720" s="6"/>
      <c r="M720" s="6"/>
      <c r="N720" s="6"/>
      <c r="O720" s="6"/>
      <c r="P720" s="6"/>
      <c r="Q720" s="6"/>
      <c r="R720" s="6"/>
      <c r="S720" s="6"/>
      <c r="T720" s="6"/>
      <c r="U720" s="6"/>
      <c r="V720" s="6"/>
    </row>
    <row r="721" spans="9:22" ht="15.75" hidden="1" customHeight="1" x14ac:dyDescent="0.25">
      <c r="I721" s="6"/>
      <c r="J721" s="6"/>
      <c r="K721" s="6"/>
      <c r="L721" s="6"/>
      <c r="M721" s="6"/>
      <c r="N721" s="6"/>
      <c r="O721" s="6"/>
      <c r="P721" s="6"/>
      <c r="Q721" s="6"/>
      <c r="R721" s="6"/>
      <c r="S721" s="6"/>
      <c r="T721" s="6"/>
      <c r="U721" s="6"/>
      <c r="V721" s="6"/>
    </row>
    <row r="722" spans="9:22" ht="15.75" hidden="1" customHeight="1" x14ac:dyDescent="0.25">
      <c r="I722" s="6"/>
      <c r="J722" s="6"/>
      <c r="K722" s="6"/>
      <c r="L722" s="6"/>
      <c r="M722" s="6"/>
      <c r="N722" s="6"/>
      <c r="O722" s="6"/>
      <c r="P722" s="6"/>
      <c r="Q722" s="6"/>
      <c r="R722" s="6"/>
      <c r="S722" s="6"/>
      <c r="T722" s="6"/>
      <c r="U722" s="6"/>
      <c r="V722" s="6"/>
    </row>
    <row r="723" spans="9:22" ht="15.75" hidden="1" customHeight="1" x14ac:dyDescent="0.25">
      <c r="I723" s="6"/>
      <c r="J723" s="6"/>
      <c r="K723" s="6"/>
      <c r="L723" s="6"/>
      <c r="M723" s="6"/>
      <c r="N723" s="6"/>
      <c r="O723" s="6"/>
      <c r="P723" s="6"/>
      <c r="Q723" s="6"/>
      <c r="R723" s="6"/>
      <c r="S723" s="6"/>
      <c r="T723" s="6"/>
      <c r="U723" s="6"/>
      <c r="V723" s="6"/>
    </row>
    <row r="724" spans="9:22" ht="15.75" hidden="1" customHeight="1" x14ac:dyDescent="0.25">
      <c r="I724" s="6"/>
      <c r="J724" s="6"/>
      <c r="K724" s="6"/>
      <c r="L724" s="6"/>
      <c r="M724" s="6"/>
      <c r="N724" s="6"/>
      <c r="O724" s="6"/>
      <c r="P724" s="6"/>
      <c r="Q724" s="6"/>
      <c r="R724" s="6"/>
      <c r="S724" s="6"/>
      <c r="T724" s="6"/>
      <c r="U724" s="6"/>
      <c r="V724" s="6"/>
    </row>
    <row r="725" spans="9:22" ht="15.75" hidden="1" customHeight="1" x14ac:dyDescent="0.25">
      <c r="I725" s="6"/>
      <c r="J725" s="6"/>
      <c r="K725" s="6"/>
      <c r="L725" s="6"/>
      <c r="M725" s="6"/>
      <c r="N725" s="6"/>
      <c r="O725" s="6"/>
      <c r="P725" s="6"/>
      <c r="Q725" s="6"/>
      <c r="R725" s="6"/>
      <c r="S725" s="6"/>
      <c r="T725" s="6"/>
      <c r="U725" s="6"/>
      <c r="V725" s="6"/>
    </row>
    <row r="726" spans="9:22" ht="15.75" hidden="1" customHeight="1" x14ac:dyDescent="0.25">
      <c r="I726" s="6"/>
      <c r="J726" s="6"/>
      <c r="K726" s="6"/>
      <c r="L726" s="6"/>
      <c r="M726" s="6"/>
      <c r="N726" s="6"/>
      <c r="O726" s="6"/>
      <c r="P726" s="6"/>
      <c r="Q726" s="6"/>
      <c r="R726" s="6"/>
      <c r="S726" s="6"/>
      <c r="T726" s="6"/>
      <c r="U726" s="6"/>
      <c r="V726" s="6"/>
    </row>
    <row r="727" spans="9:22" ht="15.75" hidden="1" customHeight="1" x14ac:dyDescent="0.25">
      <c r="I727" s="6"/>
      <c r="J727" s="6"/>
      <c r="K727" s="6"/>
      <c r="L727" s="6"/>
      <c r="M727" s="6"/>
      <c r="N727" s="6"/>
      <c r="O727" s="6"/>
      <c r="P727" s="6"/>
      <c r="Q727" s="6"/>
      <c r="R727" s="6"/>
      <c r="S727" s="6"/>
      <c r="T727" s="6"/>
      <c r="U727" s="6"/>
      <c r="V727" s="6"/>
    </row>
    <row r="728" spans="9:22" ht="15.75" hidden="1" customHeight="1" x14ac:dyDescent="0.25">
      <c r="I728" s="6"/>
      <c r="J728" s="6"/>
      <c r="K728" s="6"/>
      <c r="L728" s="6"/>
      <c r="M728" s="6"/>
      <c r="N728" s="6"/>
      <c r="O728" s="6"/>
      <c r="P728" s="6"/>
      <c r="Q728" s="6"/>
      <c r="R728" s="6"/>
      <c r="S728" s="6"/>
      <c r="T728" s="6"/>
      <c r="U728" s="6"/>
      <c r="V728" s="6"/>
    </row>
    <row r="729" spans="9:22" ht="15.75" hidden="1" customHeight="1" x14ac:dyDescent="0.25">
      <c r="I729" s="6"/>
      <c r="J729" s="6"/>
      <c r="K729" s="6"/>
      <c r="L729" s="6"/>
      <c r="M729" s="6"/>
      <c r="N729" s="6"/>
      <c r="O729" s="6"/>
      <c r="P729" s="6"/>
      <c r="Q729" s="6"/>
      <c r="R729" s="6"/>
      <c r="S729" s="6"/>
      <c r="T729" s="6"/>
      <c r="U729" s="6"/>
      <c r="V729" s="6"/>
    </row>
    <row r="730" spans="9:22" ht="15.75" hidden="1" customHeight="1" x14ac:dyDescent="0.25">
      <c r="I730" s="6"/>
      <c r="J730" s="6"/>
      <c r="K730" s="6"/>
      <c r="L730" s="6"/>
      <c r="M730" s="6"/>
      <c r="N730" s="6"/>
      <c r="O730" s="6"/>
      <c r="P730" s="6"/>
      <c r="Q730" s="6"/>
      <c r="R730" s="6"/>
      <c r="S730" s="6"/>
      <c r="T730" s="6"/>
      <c r="U730" s="6"/>
      <c r="V730" s="6"/>
    </row>
    <row r="731" spans="9:22" ht="15.75" hidden="1" customHeight="1" x14ac:dyDescent="0.25">
      <c r="I731" s="6"/>
      <c r="J731" s="6"/>
      <c r="K731" s="6"/>
      <c r="L731" s="6"/>
      <c r="M731" s="6"/>
      <c r="N731" s="6"/>
      <c r="O731" s="6"/>
      <c r="P731" s="6"/>
      <c r="Q731" s="6"/>
      <c r="R731" s="6"/>
      <c r="S731" s="6"/>
      <c r="T731" s="6"/>
      <c r="U731" s="6"/>
      <c r="V731" s="6"/>
    </row>
    <row r="732" spans="9:22" ht="15.75" hidden="1" customHeight="1" x14ac:dyDescent="0.25">
      <c r="I732" s="6"/>
      <c r="J732" s="6"/>
      <c r="K732" s="6"/>
      <c r="L732" s="6"/>
      <c r="M732" s="6"/>
      <c r="N732" s="6"/>
      <c r="O732" s="6"/>
      <c r="P732" s="6"/>
      <c r="Q732" s="6"/>
      <c r="R732" s="6"/>
      <c r="S732" s="6"/>
      <c r="T732" s="6"/>
      <c r="U732" s="6"/>
      <c r="V732" s="6"/>
    </row>
    <row r="733" spans="9:22" ht="15.75" hidden="1" customHeight="1" x14ac:dyDescent="0.25">
      <c r="I733" s="6"/>
      <c r="J733" s="6"/>
      <c r="K733" s="6"/>
      <c r="L733" s="6"/>
      <c r="M733" s="6"/>
      <c r="N733" s="6"/>
      <c r="O733" s="6"/>
      <c r="P733" s="6"/>
      <c r="Q733" s="6"/>
      <c r="R733" s="6"/>
      <c r="S733" s="6"/>
      <c r="T733" s="6"/>
      <c r="U733" s="6"/>
      <c r="V733" s="6"/>
    </row>
    <row r="734" spans="9:22" ht="15.75" hidden="1" customHeight="1" x14ac:dyDescent="0.25">
      <c r="I734" s="6"/>
      <c r="J734" s="6"/>
      <c r="K734" s="6"/>
      <c r="L734" s="6"/>
      <c r="M734" s="6"/>
      <c r="N734" s="6"/>
      <c r="O734" s="6"/>
      <c r="P734" s="6"/>
      <c r="Q734" s="6"/>
      <c r="R734" s="6"/>
      <c r="S734" s="6"/>
      <c r="T734" s="6"/>
      <c r="U734" s="6"/>
      <c r="V734" s="6"/>
    </row>
    <row r="735" spans="9:22" ht="15.75" hidden="1" customHeight="1" x14ac:dyDescent="0.25">
      <c r="I735" s="6"/>
      <c r="J735" s="6"/>
      <c r="K735" s="6"/>
      <c r="L735" s="6"/>
      <c r="M735" s="6"/>
      <c r="N735" s="6"/>
      <c r="O735" s="6"/>
      <c r="P735" s="6"/>
      <c r="Q735" s="6"/>
      <c r="R735" s="6"/>
      <c r="S735" s="6"/>
      <c r="T735" s="6"/>
      <c r="U735" s="6"/>
      <c r="V735" s="6"/>
    </row>
    <row r="736" spans="9:22" ht="15.75" hidden="1" customHeight="1" x14ac:dyDescent="0.25">
      <c r="I736" s="6"/>
      <c r="J736" s="6"/>
      <c r="K736" s="6"/>
      <c r="L736" s="6"/>
      <c r="M736" s="6"/>
      <c r="N736" s="6"/>
      <c r="O736" s="6"/>
      <c r="P736" s="6"/>
      <c r="Q736" s="6"/>
      <c r="R736" s="6"/>
      <c r="S736" s="6"/>
      <c r="T736" s="6"/>
      <c r="U736" s="6"/>
      <c r="V736" s="6"/>
    </row>
    <row r="737" spans="9:22" ht="15.75" hidden="1" customHeight="1" x14ac:dyDescent="0.25">
      <c r="I737" s="6"/>
      <c r="J737" s="6"/>
      <c r="K737" s="6"/>
      <c r="L737" s="6"/>
      <c r="M737" s="6"/>
      <c r="N737" s="6"/>
      <c r="O737" s="6"/>
      <c r="P737" s="6"/>
      <c r="Q737" s="6"/>
      <c r="R737" s="6"/>
      <c r="S737" s="6"/>
      <c r="T737" s="6"/>
      <c r="U737" s="6"/>
      <c r="V737" s="6"/>
    </row>
    <row r="738" spans="9:22" ht="15.75" hidden="1" customHeight="1" x14ac:dyDescent="0.25">
      <c r="I738" s="6"/>
      <c r="J738" s="6"/>
      <c r="K738" s="6"/>
      <c r="L738" s="6"/>
      <c r="M738" s="6"/>
      <c r="N738" s="6"/>
      <c r="O738" s="6"/>
      <c r="P738" s="6"/>
      <c r="Q738" s="6"/>
      <c r="R738" s="6"/>
      <c r="S738" s="6"/>
      <c r="T738" s="6"/>
      <c r="U738" s="6"/>
      <c r="V738" s="6"/>
    </row>
    <row r="739" spans="9:22" ht="15.75" hidden="1" customHeight="1" x14ac:dyDescent="0.25">
      <c r="I739" s="6"/>
      <c r="J739" s="6"/>
      <c r="K739" s="6"/>
      <c r="L739" s="6"/>
      <c r="M739" s="6"/>
      <c r="N739" s="6"/>
      <c r="O739" s="6"/>
      <c r="P739" s="6"/>
      <c r="Q739" s="6"/>
      <c r="R739" s="6"/>
      <c r="S739" s="6"/>
      <c r="T739" s="6"/>
      <c r="U739" s="6"/>
      <c r="V739" s="6"/>
    </row>
    <row r="740" spans="9:22" ht="15.75" hidden="1" customHeight="1" x14ac:dyDescent="0.25">
      <c r="I740" s="6"/>
      <c r="J740" s="6"/>
      <c r="K740" s="6"/>
      <c r="L740" s="6"/>
      <c r="M740" s="6"/>
      <c r="N740" s="6"/>
      <c r="O740" s="6"/>
      <c r="P740" s="6"/>
      <c r="Q740" s="6"/>
      <c r="R740" s="6"/>
      <c r="S740" s="6"/>
      <c r="T740" s="6"/>
      <c r="U740" s="6"/>
      <c r="V740" s="6"/>
    </row>
    <row r="741" spans="9:22" ht="15.75" hidden="1" customHeight="1" x14ac:dyDescent="0.25">
      <c r="I741" s="6"/>
      <c r="J741" s="6"/>
      <c r="K741" s="6"/>
      <c r="L741" s="6"/>
      <c r="M741" s="6"/>
      <c r="N741" s="6"/>
      <c r="O741" s="6"/>
      <c r="P741" s="6"/>
      <c r="Q741" s="6"/>
      <c r="R741" s="6"/>
      <c r="S741" s="6"/>
      <c r="T741" s="6"/>
      <c r="U741" s="6"/>
      <c r="V741" s="6"/>
    </row>
    <row r="742" spans="9:22" ht="15.75" hidden="1" customHeight="1" x14ac:dyDescent="0.25">
      <c r="I742" s="6"/>
      <c r="J742" s="6"/>
      <c r="K742" s="6"/>
      <c r="L742" s="6"/>
      <c r="M742" s="6"/>
      <c r="N742" s="6"/>
      <c r="O742" s="6"/>
      <c r="P742" s="6"/>
      <c r="Q742" s="6"/>
      <c r="R742" s="6"/>
      <c r="S742" s="6"/>
      <c r="T742" s="6"/>
      <c r="U742" s="6"/>
      <c r="V742" s="6"/>
    </row>
    <row r="743" spans="9:22" ht="15.75" hidden="1" customHeight="1" x14ac:dyDescent="0.25">
      <c r="I743" s="6"/>
      <c r="J743" s="6"/>
      <c r="K743" s="6"/>
      <c r="L743" s="6"/>
      <c r="M743" s="6"/>
      <c r="N743" s="6"/>
      <c r="O743" s="6"/>
      <c r="P743" s="6"/>
      <c r="Q743" s="6"/>
      <c r="R743" s="6"/>
      <c r="S743" s="6"/>
      <c r="T743" s="6"/>
      <c r="U743" s="6"/>
      <c r="V743" s="6"/>
    </row>
    <row r="744" spans="9:22" ht="15.75" hidden="1" customHeight="1" x14ac:dyDescent="0.25">
      <c r="I744" s="6"/>
      <c r="J744" s="6"/>
      <c r="K744" s="6"/>
      <c r="L744" s="6"/>
      <c r="M744" s="6"/>
      <c r="N744" s="6"/>
      <c r="O744" s="6"/>
      <c r="P744" s="6"/>
      <c r="Q744" s="6"/>
      <c r="R744" s="6"/>
      <c r="S744" s="6"/>
      <c r="T744" s="6"/>
      <c r="U744" s="6"/>
      <c r="V744" s="6"/>
    </row>
    <row r="745" spans="9:22" ht="15.75" hidden="1" customHeight="1" x14ac:dyDescent="0.25">
      <c r="I745" s="6"/>
      <c r="J745" s="6"/>
      <c r="K745" s="6"/>
      <c r="L745" s="6"/>
      <c r="M745" s="6"/>
      <c r="N745" s="6"/>
      <c r="O745" s="6"/>
      <c r="P745" s="6"/>
      <c r="Q745" s="6"/>
      <c r="R745" s="6"/>
      <c r="S745" s="6"/>
      <c r="T745" s="6"/>
      <c r="U745" s="6"/>
      <c r="V745" s="6"/>
    </row>
    <row r="746" spans="9:22" ht="15.75" hidden="1" customHeight="1" x14ac:dyDescent="0.25">
      <c r="I746" s="6"/>
      <c r="J746" s="6"/>
      <c r="K746" s="6"/>
      <c r="L746" s="6"/>
      <c r="M746" s="6"/>
      <c r="N746" s="6"/>
      <c r="O746" s="6"/>
      <c r="P746" s="6"/>
      <c r="Q746" s="6"/>
      <c r="R746" s="6"/>
      <c r="S746" s="6"/>
      <c r="T746" s="6"/>
      <c r="U746" s="6"/>
      <c r="V746" s="6"/>
    </row>
    <row r="747" spans="9:22" ht="15.75" hidden="1" customHeight="1" x14ac:dyDescent="0.25">
      <c r="I747" s="6"/>
      <c r="J747" s="6"/>
      <c r="K747" s="6"/>
      <c r="L747" s="6"/>
      <c r="M747" s="6"/>
      <c r="N747" s="6"/>
      <c r="O747" s="6"/>
      <c r="P747" s="6"/>
      <c r="Q747" s="6"/>
      <c r="R747" s="6"/>
      <c r="S747" s="6"/>
      <c r="T747" s="6"/>
      <c r="U747" s="6"/>
      <c r="V747" s="6"/>
    </row>
    <row r="748" spans="9:22" ht="15.75" hidden="1" customHeight="1" x14ac:dyDescent="0.25">
      <c r="I748" s="6"/>
      <c r="J748" s="6"/>
      <c r="K748" s="6"/>
      <c r="L748" s="6"/>
      <c r="M748" s="6"/>
      <c r="N748" s="6"/>
      <c r="O748" s="6"/>
      <c r="P748" s="6"/>
      <c r="Q748" s="6"/>
      <c r="R748" s="6"/>
      <c r="S748" s="6"/>
      <c r="T748" s="6"/>
      <c r="U748" s="6"/>
      <c r="V748" s="6"/>
    </row>
    <row r="749" spans="9:22" ht="15.75" hidden="1" customHeight="1" x14ac:dyDescent="0.25">
      <c r="I749" s="6"/>
      <c r="J749" s="6"/>
      <c r="K749" s="6"/>
      <c r="L749" s="6"/>
      <c r="M749" s="6"/>
      <c r="N749" s="6"/>
      <c r="O749" s="6"/>
      <c r="P749" s="6"/>
      <c r="Q749" s="6"/>
      <c r="R749" s="6"/>
      <c r="S749" s="6"/>
      <c r="T749" s="6"/>
      <c r="U749" s="6"/>
      <c r="V749" s="6"/>
    </row>
    <row r="750" spans="9:22" ht="15.75" hidden="1" customHeight="1" x14ac:dyDescent="0.25">
      <c r="I750" s="6"/>
      <c r="J750" s="6"/>
      <c r="K750" s="6"/>
      <c r="L750" s="6"/>
      <c r="M750" s="6"/>
      <c r="N750" s="6"/>
      <c r="O750" s="6"/>
      <c r="P750" s="6"/>
      <c r="Q750" s="6"/>
      <c r="R750" s="6"/>
      <c r="S750" s="6"/>
      <c r="T750" s="6"/>
      <c r="U750" s="6"/>
      <c r="V750" s="6"/>
    </row>
    <row r="751" spans="9:22" ht="15.75" hidden="1" customHeight="1" x14ac:dyDescent="0.25">
      <c r="I751" s="6"/>
      <c r="J751" s="6"/>
      <c r="K751" s="6"/>
      <c r="L751" s="6"/>
      <c r="M751" s="6"/>
      <c r="N751" s="6"/>
      <c r="O751" s="6"/>
      <c r="P751" s="6"/>
      <c r="Q751" s="6"/>
      <c r="R751" s="6"/>
      <c r="S751" s="6"/>
      <c r="T751" s="6"/>
      <c r="U751" s="6"/>
      <c r="V751" s="6"/>
    </row>
    <row r="752" spans="9:22" ht="15.75" hidden="1" customHeight="1" x14ac:dyDescent="0.25">
      <c r="I752" s="6"/>
      <c r="J752" s="6"/>
      <c r="K752" s="6"/>
      <c r="L752" s="6"/>
      <c r="M752" s="6"/>
      <c r="N752" s="6"/>
      <c r="O752" s="6"/>
      <c r="P752" s="6"/>
      <c r="Q752" s="6"/>
      <c r="R752" s="6"/>
      <c r="S752" s="6"/>
      <c r="T752" s="6"/>
      <c r="U752" s="6"/>
      <c r="V752" s="6"/>
    </row>
    <row r="753" spans="9:22" ht="15.75" hidden="1" customHeight="1" x14ac:dyDescent="0.25">
      <c r="I753" s="6"/>
      <c r="J753" s="6"/>
      <c r="K753" s="6"/>
      <c r="L753" s="6"/>
      <c r="M753" s="6"/>
      <c r="N753" s="6"/>
      <c r="O753" s="6"/>
      <c r="P753" s="6"/>
      <c r="Q753" s="6"/>
      <c r="R753" s="6"/>
      <c r="S753" s="6"/>
      <c r="T753" s="6"/>
      <c r="U753" s="6"/>
      <c r="V753" s="6"/>
    </row>
    <row r="754" spans="9:22" ht="15.75" hidden="1" customHeight="1" x14ac:dyDescent="0.25">
      <c r="I754" s="6"/>
      <c r="J754" s="6"/>
      <c r="K754" s="6"/>
      <c r="L754" s="6"/>
      <c r="M754" s="6"/>
      <c r="N754" s="6"/>
      <c r="O754" s="6"/>
      <c r="P754" s="6"/>
      <c r="Q754" s="6"/>
      <c r="R754" s="6"/>
      <c r="S754" s="6"/>
      <c r="T754" s="6"/>
      <c r="U754" s="6"/>
      <c r="V754" s="6"/>
    </row>
    <row r="755" spans="9:22" ht="15.75" hidden="1" customHeight="1" x14ac:dyDescent="0.25">
      <c r="I755" s="6"/>
      <c r="J755" s="6"/>
      <c r="K755" s="6"/>
      <c r="L755" s="6"/>
      <c r="M755" s="6"/>
      <c r="N755" s="6"/>
      <c r="O755" s="6"/>
      <c r="P755" s="6"/>
      <c r="Q755" s="6"/>
      <c r="R755" s="6"/>
      <c r="S755" s="6"/>
      <c r="T755" s="6"/>
      <c r="U755" s="6"/>
      <c r="V755" s="6"/>
    </row>
    <row r="756" spans="9:22" ht="15.75" hidden="1" customHeight="1" x14ac:dyDescent="0.25">
      <c r="I756" s="6"/>
      <c r="J756" s="6"/>
      <c r="K756" s="6"/>
      <c r="L756" s="6"/>
      <c r="M756" s="6"/>
      <c r="N756" s="6"/>
      <c r="O756" s="6"/>
      <c r="P756" s="6"/>
      <c r="Q756" s="6"/>
      <c r="R756" s="6"/>
      <c r="S756" s="6"/>
      <c r="T756" s="6"/>
      <c r="U756" s="6"/>
      <c r="V756" s="6"/>
    </row>
    <row r="757" spans="9:22" ht="15.75" hidden="1" customHeight="1" x14ac:dyDescent="0.25">
      <c r="I757" s="6"/>
      <c r="J757" s="6"/>
      <c r="K757" s="6"/>
      <c r="L757" s="6"/>
      <c r="M757" s="6"/>
      <c r="N757" s="6"/>
      <c r="O757" s="6"/>
      <c r="P757" s="6"/>
      <c r="Q757" s="6"/>
      <c r="R757" s="6"/>
      <c r="S757" s="6"/>
      <c r="T757" s="6"/>
      <c r="U757" s="6"/>
      <c r="V757" s="6"/>
    </row>
    <row r="758" spans="9:22" ht="15.75" hidden="1" customHeight="1" x14ac:dyDescent="0.25">
      <c r="I758" s="6"/>
      <c r="J758" s="6"/>
      <c r="K758" s="6"/>
      <c r="L758" s="6"/>
      <c r="M758" s="6"/>
      <c r="N758" s="6"/>
      <c r="O758" s="6"/>
      <c r="P758" s="6"/>
      <c r="Q758" s="6"/>
      <c r="R758" s="6"/>
      <c r="S758" s="6"/>
      <c r="T758" s="6"/>
      <c r="U758" s="6"/>
      <c r="V758" s="6"/>
    </row>
    <row r="759" spans="9:22" ht="15.75" hidden="1" customHeight="1" x14ac:dyDescent="0.25">
      <c r="I759" s="6"/>
      <c r="J759" s="6"/>
      <c r="K759" s="6"/>
      <c r="L759" s="6"/>
      <c r="M759" s="6"/>
      <c r="N759" s="6"/>
      <c r="O759" s="6"/>
      <c r="P759" s="6"/>
      <c r="Q759" s="6"/>
      <c r="R759" s="6"/>
      <c r="S759" s="6"/>
      <c r="T759" s="6"/>
      <c r="U759" s="6"/>
      <c r="V759" s="6"/>
    </row>
    <row r="760" spans="9:22" ht="15.75" hidden="1" customHeight="1" x14ac:dyDescent="0.25">
      <c r="I760" s="6"/>
      <c r="J760" s="6"/>
      <c r="K760" s="6"/>
      <c r="L760" s="6"/>
      <c r="M760" s="6"/>
      <c r="N760" s="6"/>
      <c r="O760" s="6"/>
      <c r="P760" s="6"/>
      <c r="Q760" s="6"/>
      <c r="R760" s="6"/>
      <c r="S760" s="6"/>
      <c r="T760" s="6"/>
      <c r="U760" s="6"/>
      <c r="V760" s="6"/>
    </row>
    <row r="761" spans="9:22" ht="15.75" hidden="1" customHeight="1" x14ac:dyDescent="0.25">
      <c r="I761" s="6"/>
      <c r="J761" s="6"/>
      <c r="K761" s="6"/>
      <c r="L761" s="6"/>
      <c r="M761" s="6"/>
      <c r="N761" s="6"/>
      <c r="O761" s="6"/>
      <c r="P761" s="6"/>
      <c r="Q761" s="6"/>
      <c r="R761" s="6"/>
      <c r="S761" s="6"/>
      <c r="T761" s="6"/>
      <c r="U761" s="6"/>
      <c r="V761" s="6"/>
    </row>
    <row r="762" spans="9:22" ht="15.75" hidden="1" customHeight="1" x14ac:dyDescent="0.25">
      <c r="I762" s="6"/>
      <c r="J762" s="6"/>
      <c r="K762" s="6"/>
      <c r="L762" s="6"/>
      <c r="M762" s="6"/>
      <c r="N762" s="6"/>
      <c r="O762" s="6"/>
      <c r="P762" s="6"/>
      <c r="Q762" s="6"/>
      <c r="R762" s="6"/>
      <c r="S762" s="6"/>
      <c r="T762" s="6"/>
      <c r="U762" s="6"/>
      <c r="V762" s="6"/>
    </row>
    <row r="763" spans="9:22" ht="15.75" hidden="1" customHeight="1" x14ac:dyDescent="0.25">
      <c r="I763" s="6"/>
      <c r="J763" s="6"/>
      <c r="K763" s="6"/>
      <c r="L763" s="6"/>
      <c r="M763" s="6"/>
      <c r="N763" s="6"/>
      <c r="O763" s="6"/>
      <c r="P763" s="6"/>
      <c r="Q763" s="6"/>
      <c r="R763" s="6"/>
      <c r="S763" s="6"/>
      <c r="T763" s="6"/>
      <c r="U763" s="6"/>
      <c r="V763" s="6"/>
    </row>
    <row r="764" spans="9:22" ht="15.75" hidden="1" customHeight="1" x14ac:dyDescent="0.25">
      <c r="I764" s="6"/>
      <c r="J764" s="6"/>
      <c r="K764" s="6"/>
      <c r="L764" s="6"/>
      <c r="M764" s="6"/>
      <c r="N764" s="6"/>
      <c r="O764" s="6"/>
      <c r="P764" s="6"/>
      <c r="Q764" s="6"/>
      <c r="R764" s="6"/>
      <c r="S764" s="6"/>
      <c r="T764" s="6"/>
      <c r="U764" s="6"/>
      <c r="V764" s="6"/>
    </row>
    <row r="765" spans="9:22" ht="15.75" hidden="1" customHeight="1" x14ac:dyDescent="0.25">
      <c r="I765" s="6"/>
      <c r="J765" s="6"/>
      <c r="K765" s="6"/>
      <c r="L765" s="6"/>
      <c r="M765" s="6"/>
      <c r="N765" s="6"/>
      <c r="O765" s="6"/>
      <c r="P765" s="6"/>
      <c r="Q765" s="6"/>
      <c r="R765" s="6"/>
      <c r="S765" s="6"/>
      <c r="T765" s="6"/>
      <c r="U765" s="6"/>
      <c r="V765" s="6"/>
    </row>
    <row r="766" spans="9:22" ht="15.75" hidden="1" customHeight="1" x14ac:dyDescent="0.25">
      <c r="I766" s="6"/>
      <c r="J766" s="6"/>
      <c r="K766" s="6"/>
      <c r="L766" s="6"/>
      <c r="M766" s="6"/>
      <c r="N766" s="6"/>
      <c r="O766" s="6"/>
      <c r="P766" s="6"/>
      <c r="Q766" s="6"/>
      <c r="R766" s="6"/>
      <c r="S766" s="6"/>
      <c r="T766" s="6"/>
      <c r="U766" s="6"/>
      <c r="V766" s="6"/>
    </row>
    <row r="767" spans="9:22" ht="15.75" hidden="1" customHeight="1" x14ac:dyDescent="0.25">
      <c r="I767" s="6"/>
      <c r="J767" s="6"/>
      <c r="K767" s="6"/>
      <c r="L767" s="6"/>
      <c r="M767" s="6"/>
      <c r="N767" s="6"/>
      <c r="O767" s="6"/>
      <c r="P767" s="6"/>
      <c r="Q767" s="6"/>
      <c r="R767" s="6"/>
      <c r="S767" s="6"/>
      <c r="T767" s="6"/>
      <c r="U767" s="6"/>
      <c r="V767" s="6"/>
    </row>
    <row r="768" spans="9:22" ht="15.75" hidden="1" customHeight="1" x14ac:dyDescent="0.25">
      <c r="I768" s="6"/>
      <c r="J768" s="6"/>
      <c r="K768" s="6"/>
      <c r="L768" s="6"/>
      <c r="M768" s="6"/>
      <c r="N768" s="6"/>
      <c r="O768" s="6"/>
      <c r="P768" s="6"/>
      <c r="Q768" s="6"/>
      <c r="R768" s="6"/>
      <c r="S768" s="6"/>
      <c r="T768" s="6"/>
      <c r="U768" s="6"/>
      <c r="V768" s="6"/>
    </row>
    <row r="769" spans="9:22" ht="15.75" hidden="1" customHeight="1" x14ac:dyDescent="0.25">
      <c r="I769" s="6"/>
      <c r="J769" s="6"/>
      <c r="K769" s="6"/>
      <c r="L769" s="6"/>
      <c r="M769" s="6"/>
      <c r="N769" s="6"/>
      <c r="O769" s="6"/>
      <c r="P769" s="6"/>
      <c r="Q769" s="6"/>
      <c r="R769" s="6"/>
      <c r="S769" s="6"/>
      <c r="T769" s="6"/>
      <c r="U769" s="6"/>
      <c r="V769" s="6"/>
    </row>
    <row r="770" spans="9:22" ht="15.75" hidden="1" customHeight="1" x14ac:dyDescent="0.25">
      <c r="I770" s="6"/>
      <c r="J770" s="6"/>
      <c r="K770" s="6"/>
      <c r="L770" s="6"/>
      <c r="M770" s="6"/>
      <c r="N770" s="6"/>
      <c r="O770" s="6"/>
      <c r="P770" s="6"/>
      <c r="Q770" s="6"/>
      <c r="R770" s="6"/>
      <c r="S770" s="6"/>
      <c r="T770" s="6"/>
      <c r="U770" s="6"/>
      <c r="V770" s="6"/>
    </row>
    <row r="771" spans="9:22" ht="15.75" hidden="1" customHeight="1" x14ac:dyDescent="0.25">
      <c r="I771" s="6"/>
      <c r="J771" s="6"/>
      <c r="K771" s="6"/>
      <c r="L771" s="6"/>
      <c r="M771" s="6"/>
      <c r="N771" s="6"/>
      <c r="O771" s="6"/>
      <c r="P771" s="6"/>
      <c r="Q771" s="6"/>
      <c r="R771" s="6"/>
      <c r="S771" s="6"/>
      <c r="T771" s="6"/>
      <c r="U771" s="6"/>
      <c r="V771" s="6"/>
    </row>
    <row r="772" spans="9:22" ht="15.75" hidden="1" customHeight="1" x14ac:dyDescent="0.25">
      <c r="I772" s="6"/>
      <c r="J772" s="6"/>
      <c r="K772" s="6"/>
      <c r="L772" s="6"/>
      <c r="M772" s="6"/>
      <c r="N772" s="6"/>
      <c r="O772" s="6"/>
      <c r="P772" s="6"/>
      <c r="Q772" s="6"/>
      <c r="R772" s="6"/>
      <c r="S772" s="6"/>
      <c r="T772" s="6"/>
      <c r="U772" s="6"/>
      <c r="V772" s="6"/>
    </row>
    <row r="773" spans="9:22" ht="15.75" hidden="1" customHeight="1" x14ac:dyDescent="0.25">
      <c r="I773" s="6"/>
      <c r="J773" s="6"/>
      <c r="K773" s="6"/>
      <c r="L773" s="6"/>
      <c r="M773" s="6"/>
      <c r="N773" s="6"/>
      <c r="O773" s="6"/>
      <c r="P773" s="6"/>
      <c r="Q773" s="6"/>
      <c r="R773" s="6"/>
      <c r="S773" s="6"/>
      <c r="T773" s="6"/>
      <c r="U773" s="6"/>
      <c r="V773" s="6"/>
    </row>
    <row r="774" spans="9:22" ht="15.75" hidden="1" customHeight="1" x14ac:dyDescent="0.25">
      <c r="I774" s="6"/>
      <c r="J774" s="6"/>
      <c r="K774" s="6"/>
      <c r="L774" s="6"/>
      <c r="M774" s="6"/>
      <c r="N774" s="6"/>
      <c r="O774" s="6"/>
      <c r="P774" s="6"/>
      <c r="Q774" s="6"/>
      <c r="R774" s="6"/>
      <c r="S774" s="6"/>
      <c r="T774" s="6"/>
      <c r="U774" s="6"/>
      <c r="V774" s="6"/>
    </row>
    <row r="775" spans="9:22" ht="15.75" hidden="1" customHeight="1" x14ac:dyDescent="0.25">
      <c r="I775" s="6"/>
      <c r="J775" s="6"/>
      <c r="K775" s="6"/>
      <c r="L775" s="6"/>
      <c r="M775" s="6"/>
      <c r="N775" s="6"/>
      <c r="O775" s="6"/>
      <c r="P775" s="6"/>
      <c r="Q775" s="6"/>
      <c r="R775" s="6"/>
      <c r="S775" s="6"/>
      <c r="T775" s="6"/>
      <c r="U775" s="6"/>
      <c r="V775" s="6"/>
    </row>
    <row r="776" spans="9:22" ht="15.75" hidden="1" customHeight="1" x14ac:dyDescent="0.25">
      <c r="I776" s="6"/>
      <c r="J776" s="6"/>
      <c r="K776" s="6"/>
      <c r="L776" s="6"/>
      <c r="M776" s="6"/>
      <c r="N776" s="6"/>
      <c r="O776" s="6"/>
      <c r="P776" s="6"/>
      <c r="Q776" s="6"/>
      <c r="R776" s="6"/>
      <c r="S776" s="6"/>
      <c r="T776" s="6"/>
      <c r="U776" s="6"/>
      <c r="V776" s="6"/>
    </row>
    <row r="777" spans="9:22" ht="15.75" hidden="1" customHeight="1" x14ac:dyDescent="0.25">
      <c r="I777" s="6"/>
      <c r="J777" s="6"/>
      <c r="K777" s="6"/>
      <c r="L777" s="6"/>
      <c r="M777" s="6"/>
      <c r="N777" s="6"/>
      <c r="O777" s="6"/>
      <c r="P777" s="6"/>
      <c r="Q777" s="6"/>
      <c r="R777" s="6"/>
      <c r="S777" s="6"/>
      <c r="T777" s="6"/>
      <c r="U777" s="6"/>
      <c r="V777" s="6"/>
    </row>
    <row r="778" spans="9:22" ht="15.75" hidden="1" customHeight="1" x14ac:dyDescent="0.25">
      <c r="I778" s="6"/>
      <c r="J778" s="6"/>
      <c r="K778" s="6"/>
      <c r="L778" s="6"/>
      <c r="M778" s="6"/>
      <c r="N778" s="6"/>
      <c r="O778" s="6"/>
      <c r="P778" s="6"/>
      <c r="Q778" s="6"/>
      <c r="R778" s="6"/>
      <c r="S778" s="6"/>
      <c r="T778" s="6"/>
      <c r="U778" s="6"/>
      <c r="V778" s="6"/>
    </row>
    <row r="779" spans="9:22" ht="15.75" hidden="1" customHeight="1" x14ac:dyDescent="0.25">
      <c r="I779" s="6"/>
      <c r="J779" s="6"/>
      <c r="K779" s="6"/>
      <c r="L779" s="6"/>
      <c r="M779" s="6"/>
      <c r="N779" s="6"/>
      <c r="O779" s="6"/>
      <c r="P779" s="6"/>
      <c r="Q779" s="6"/>
      <c r="R779" s="6"/>
      <c r="S779" s="6"/>
      <c r="T779" s="6"/>
      <c r="U779" s="6"/>
      <c r="V779" s="6"/>
    </row>
    <row r="780" spans="9:22" ht="15.75" hidden="1" customHeight="1" x14ac:dyDescent="0.25">
      <c r="I780" s="6"/>
      <c r="J780" s="6"/>
      <c r="K780" s="6"/>
      <c r="L780" s="6"/>
      <c r="M780" s="6"/>
      <c r="N780" s="6"/>
      <c r="O780" s="6"/>
      <c r="P780" s="6"/>
      <c r="Q780" s="6"/>
      <c r="R780" s="6"/>
      <c r="S780" s="6"/>
      <c r="T780" s="6"/>
      <c r="U780" s="6"/>
      <c r="V780" s="6"/>
    </row>
    <row r="781" spans="9:22" ht="15.75" hidden="1" customHeight="1" x14ac:dyDescent="0.25">
      <c r="I781" s="6"/>
      <c r="J781" s="6"/>
      <c r="K781" s="6"/>
      <c r="L781" s="6"/>
      <c r="M781" s="6"/>
      <c r="N781" s="6"/>
      <c r="O781" s="6"/>
      <c r="P781" s="6"/>
      <c r="Q781" s="6"/>
      <c r="R781" s="6"/>
      <c r="S781" s="6"/>
      <c r="T781" s="6"/>
      <c r="U781" s="6"/>
      <c r="V781" s="6"/>
    </row>
    <row r="782" spans="9:22" ht="15.75" hidden="1" customHeight="1" x14ac:dyDescent="0.25">
      <c r="I782" s="6"/>
      <c r="J782" s="6"/>
      <c r="K782" s="6"/>
      <c r="L782" s="6"/>
      <c r="M782" s="6"/>
      <c r="N782" s="6"/>
      <c r="O782" s="6"/>
      <c r="P782" s="6"/>
      <c r="Q782" s="6"/>
      <c r="R782" s="6"/>
      <c r="S782" s="6"/>
      <c r="T782" s="6"/>
      <c r="U782" s="6"/>
      <c r="V782" s="6"/>
    </row>
    <row r="783" spans="9:22" ht="15.75" hidden="1" customHeight="1" x14ac:dyDescent="0.25">
      <c r="I783" s="6"/>
      <c r="J783" s="6"/>
      <c r="K783" s="6"/>
      <c r="L783" s="6"/>
      <c r="M783" s="6"/>
      <c r="N783" s="6"/>
      <c r="O783" s="6"/>
      <c r="P783" s="6"/>
      <c r="Q783" s="6"/>
      <c r="R783" s="6"/>
      <c r="S783" s="6"/>
      <c r="T783" s="6"/>
      <c r="U783" s="6"/>
      <c r="V783" s="6"/>
    </row>
    <row r="784" spans="9:22" ht="15.75" hidden="1" customHeight="1" x14ac:dyDescent="0.25">
      <c r="I784" s="6"/>
      <c r="J784" s="6"/>
      <c r="K784" s="6"/>
      <c r="L784" s="6"/>
      <c r="M784" s="6"/>
      <c r="N784" s="6"/>
      <c r="O784" s="6"/>
      <c r="P784" s="6"/>
      <c r="Q784" s="6"/>
      <c r="R784" s="6"/>
      <c r="S784" s="6"/>
      <c r="T784" s="6"/>
      <c r="U784" s="6"/>
      <c r="V784" s="6"/>
    </row>
    <row r="785" spans="9:22" ht="15.75" hidden="1" customHeight="1" x14ac:dyDescent="0.25">
      <c r="I785" s="6"/>
      <c r="J785" s="6"/>
      <c r="K785" s="6"/>
      <c r="L785" s="6"/>
      <c r="M785" s="6"/>
      <c r="N785" s="6"/>
      <c r="O785" s="6"/>
      <c r="P785" s="6"/>
      <c r="Q785" s="6"/>
      <c r="R785" s="6"/>
      <c r="S785" s="6"/>
      <c r="T785" s="6"/>
      <c r="U785" s="6"/>
      <c r="V785" s="6"/>
    </row>
    <row r="786" spans="9:22" ht="15.75" hidden="1" customHeight="1" x14ac:dyDescent="0.25">
      <c r="I786" s="6"/>
      <c r="J786" s="6"/>
      <c r="K786" s="6"/>
      <c r="L786" s="6"/>
      <c r="M786" s="6"/>
      <c r="N786" s="6"/>
      <c r="O786" s="6"/>
      <c r="P786" s="6"/>
      <c r="Q786" s="6"/>
      <c r="R786" s="6"/>
      <c r="S786" s="6"/>
      <c r="T786" s="6"/>
      <c r="U786" s="6"/>
      <c r="V786" s="6"/>
    </row>
    <row r="787" spans="9:22" ht="15.75" hidden="1" customHeight="1" x14ac:dyDescent="0.25">
      <c r="I787" s="6"/>
      <c r="J787" s="6"/>
      <c r="K787" s="6"/>
      <c r="L787" s="6"/>
      <c r="M787" s="6"/>
      <c r="N787" s="6"/>
      <c r="O787" s="6"/>
      <c r="P787" s="6"/>
      <c r="Q787" s="6"/>
      <c r="R787" s="6"/>
      <c r="S787" s="6"/>
      <c r="T787" s="6"/>
      <c r="U787" s="6"/>
      <c r="V787" s="6"/>
    </row>
    <row r="788" spans="9:22" ht="15.75" hidden="1" customHeight="1" x14ac:dyDescent="0.25">
      <c r="I788" s="6"/>
      <c r="J788" s="6"/>
      <c r="K788" s="6"/>
      <c r="L788" s="6"/>
      <c r="M788" s="6"/>
      <c r="N788" s="6"/>
      <c r="O788" s="6"/>
      <c r="P788" s="6"/>
      <c r="Q788" s="6"/>
      <c r="R788" s="6"/>
      <c r="S788" s="6"/>
      <c r="T788" s="6"/>
      <c r="U788" s="6"/>
      <c r="V788" s="6"/>
    </row>
    <row r="789" spans="9:22" ht="15.75" hidden="1" customHeight="1" x14ac:dyDescent="0.25">
      <c r="I789" s="6"/>
      <c r="J789" s="6"/>
      <c r="K789" s="6"/>
      <c r="L789" s="6"/>
      <c r="M789" s="6"/>
      <c r="N789" s="6"/>
      <c r="O789" s="6"/>
      <c r="P789" s="6"/>
      <c r="Q789" s="6"/>
      <c r="R789" s="6"/>
      <c r="S789" s="6"/>
      <c r="T789" s="6"/>
      <c r="U789" s="6"/>
      <c r="V789" s="6"/>
    </row>
    <row r="790" spans="9:22" ht="15.75" hidden="1" customHeight="1" x14ac:dyDescent="0.25">
      <c r="I790" s="6"/>
      <c r="J790" s="6"/>
      <c r="K790" s="6"/>
      <c r="L790" s="6"/>
      <c r="M790" s="6"/>
      <c r="N790" s="6"/>
      <c r="O790" s="6"/>
      <c r="P790" s="6"/>
      <c r="Q790" s="6"/>
      <c r="R790" s="6"/>
      <c r="S790" s="6"/>
      <c r="T790" s="6"/>
      <c r="U790" s="6"/>
      <c r="V790" s="6"/>
    </row>
    <row r="791" spans="9:22" ht="15.75" hidden="1" customHeight="1" x14ac:dyDescent="0.25">
      <c r="I791" s="6"/>
      <c r="J791" s="6"/>
      <c r="K791" s="6"/>
      <c r="L791" s="6"/>
      <c r="M791" s="6"/>
      <c r="N791" s="6"/>
      <c r="O791" s="6"/>
      <c r="P791" s="6"/>
      <c r="Q791" s="6"/>
      <c r="R791" s="6"/>
      <c r="S791" s="6"/>
      <c r="T791" s="6"/>
      <c r="U791" s="6"/>
      <c r="V791" s="6"/>
    </row>
    <row r="792" spans="9:22" ht="15.75" hidden="1" customHeight="1" x14ac:dyDescent="0.25">
      <c r="I792" s="6"/>
      <c r="J792" s="6"/>
      <c r="K792" s="6"/>
      <c r="L792" s="6"/>
      <c r="M792" s="6"/>
      <c r="N792" s="6"/>
      <c r="O792" s="6"/>
      <c r="P792" s="6"/>
      <c r="Q792" s="6"/>
      <c r="R792" s="6"/>
      <c r="S792" s="6"/>
      <c r="T792" s="6"/>
      <c r="U792" s="6"/>
      <c r="V792" s="6"/>
    </row>
    <row r="793" spans="9:22" ht="15.75" hidden="1" customHeight="1" x14ac:dyDescent="0.25">
      <c r="I793" s="6"/>
      <c r="J793" s="6"/>
      <c r="K793" s="6"/>
      <c r="L793" s="6"/>
      <c r="M793" s="6"/>
      <c r="N793" s="6"/>
      <c r="O793" s="6"/>
      <c r="P793" s="6"/>
      <c r="Q793" s="6"/>
      <c r="R793" s="6"/>
      <c r="S793" s="6"/>
      <c r="T793" s="6"/>
      <c r="U793" s="6"/>
      <c r="V793" s="6"/>
    </row>
    <row r="794" spans="9:22" ht="15.75" hidden="1" customHeight="1" x14ac:dyDescent="0.25">
      <c r="I794" s="6"/>
      <c r="J794" s="6"/>
      <c r="K794" s="6"/>
      <c r="L794" s="6"/>
      <c r="M794" s="6"/>
      <c r="N794" s="6"/>
      <c r="O794" s="6"/>
      <c r="P794" s="6"/>
      <c r="Q794" s="6"/>
      <c r="R794" s="6"/>
      <c r="S794" s="6"/>
      <c r="T794" s="6"/>
      <c r="U794" s="6"/>
      <c r="V794" s="6"/>
    </row>
    <row r="795" spans="9:22" ht="15.75" hidden="1" customHeight="1" x14ac:dyDescent="0.25">
      <c r="I795" s="6"/>
      <c r="J795" s="6"/>
      <c r="K795" s="6"/>
      <c r="L795" s="6"/>
      <c r="M795" s="6"/>
      <c r="N795" s="6"/>
      <c r="O795" s="6"/>
      <c r="P795" s="6"/>
      <c r="Q795" s="6"/>
      <c r="R795" s="6"/>
      <c r="S795" s="6"/>
      <c r="T795" s="6"/>
      <c r="U795" s="6"/>
      <c r="V795" s="6"/>
    </row>
    <row r="796" spans="9:22" ht="15.75" hidden="1" customHeight="1" x14ac:dyDescent="0.25">
      <c r="I796" s="6"/>
      <c r="J796" s="6"/>
      <c r="K796" s="6"/>
      <c r="L796" s="6"/>
      <c r="M796" s="6"/>
      <c r="N796" s="6"/>
      <c r="O796" s="6"/>
      <c r="P796" s="6"/>
      <c r="Q796" s="6"/>
      <c r="R796" s="6"/>
      <c r="S796" s="6"/>
      <c r="T796" s="6"/>
      <c r="U796" s="6"/>
      <c r="V796" s="6"/>
    </row>
    <row r="797" spans="9:22" ht="15.75" hidden="1" customHeight="1" x14ac:dyDescent="0.25">
      <c r="I797" s="6"/>
      <c r="J797" s="6"/>
      <c r="K797" s="6"/>
      <c r="L797" s="6"/>
      <c r="M797" s="6"/>
      <c r="N797" s="6"/>
      <c r="O797" s="6"/>
      <c r="P797" s="6"/>
      <c r="Q797" s="6"/>
      <c r="R797" s="6"/>
      <c r="S797" s="6"/>
      <c r="T797" s="6"/>
      <c r="U797" s="6"/>
      <c r="V797" s="6"/>
    </row>
    <row r="798" spans="9:22" ht="15.75" hidden="1" customHeight="1" x14ac:dyDescent="0.25">
      <c r="I798" s="6"/>
      <c r="J798" s="6"/>
      <c r="K798" s="6"/>
      <c r="L798" s="6"/>
      <c r="M798" s="6"/>
      <c r="N798" s="6"/>
      <c r="O798" s="6"/>
      <c r="P798" s="6"/>
      <c r="Q798" s="6"/>
      <c r="R798" s="6"/>
      <c r="S798" s="6"/>
      <c r="T798" s="6"/>
      <c r="U798" s="6"/>
      <c r="V798" s="6"/>
    </row>
    <row r="799" spans="9:22" ht="15.75" hidden="1" customHeight="1" x14ac:dyDescent="0.25">
      <c r="I799" s="6"/>
      <c r="J799" s="6"/>
      <c r="K799" s="6"/>
      <c r="L799" s="6"/>
      <c r="M799" s="6"/>
      <c r="N799" s="6"/>
      <c r="O799" s="6"/>
      <c r="P799" s="6"/>
      <c r="Q799" s="6"/>
      <c r="R799" s="6"/>
      <c r="S799" s="6"/>
      <c r="T799" s="6"/>
      <c r="U799" s="6"/>
      <c r="V799" s="6"/>
    </row>
    <row r="800" spans="9:22" ht="15.75" hidden="1" customHeight="1" x14ac:dyDescent="0.25">
      <c r="I800" s="6"/>
      <c r="J800" s="6"/>
      <c r="K800" s="6"/>
      <c r="L800" s="6"/>
      <c r="M800" s="6"/>
      <c r="N800" s="6"/>
      <c r="O800" s="6"/>
      <c r="P800" s="6"/>
      <c r="Q800" s="6"/>
      <c r="R800" s="6"/>
      <c r="S800" s="6"/>
      <c r="T800" s="6"/>
      <c r="U800" s="6"/>
      <c r="V800" s="6"/>
    </row>
    <row r="801" spans="9:22" ht="15.75" hidden="1" customHeight="1" x14ac:dyDescent="0.25">
      <c r="I801" s="6"/>
      <c r="J801" s="6"/>
      <c r="K801" s="6"/>
      <c r="L801" s="6"/>
      <c r="M801" s="6"/>
      <c r="N801" s="6"/>
      <c r="O801" s="6"/>
      <c r="P801" s="6"/>
      <c r="Q801" s="6"/>
      <c r="R801" s="6"/>
      <c r="S801" s="6"/>
      <c r="T801" s="6"/>
      <c r="U801" s="6"/>
      <c r="V801" s="6"/>
    </row>
    <row r="802" spans="9:22" ht="15.75" hidden="1" customHeight="1" x14ac:dyDescent="0.25">
      <c r="I802" s="6"/>
      <c r="J802" s="6"/>
      <c r="K802" s="6"/>
      <c r="L802" s="6"/>
      <c r="M802" s="6"/>
      <c r="N802" s="6"/>
      <c r="O802" s="6"/>
      <c r="P802" s="6"/>
      <c r="Q802" s="6"/>
      <c r="R802" s="6"/>
      <c r="S802" s="6"/>
      <c r="T802" s="6"/>
      <c r="U802" s="6"/>
      <c r="V802" s="6"/>
    </row>
    <row r="803" spans="9:22" ht="15.75" hidden="1" customHeight="1" x14ac:dyDescent="0.25">
      <c r="I803" s="6"/>
      <c r="J803" s="6"/>
      <c r="K803" s="6"/>
      <c r="L803" s="6"/>
      <c r="M803" s="6"/>
      <c r="N803" s="6"/>
      <c r="O803" s="6"/>
      <c r="P803" s="6"/>
      <c r="Q803" s="6"/>
      <c r="R803" s="6"/>
      <c r="S803" s="6"/>
      <c r="T803" s="6"/>
      <c r="U803" s="6"/>
      <c r="V803" s="6"/>
    </row>
    <row r="804" spans="9:22" ht="15.75" hidden="1" customHeight="1" x14ac:dyDescent="0.25">
      <c r="I804" s="6"/>
      <c r="J804" s="6"/>
      <c r="K804" s="6"/>
      <c r="L804" s="6"/>
      <c r="M804" s="6"/>
      <c r="N804" s="6"/>
      <c r="O804" s="6"/>
      <c r="P804" s="6"/>
      <c r="Q804" s="6"/>
      <c r="R804" s="6"/>
      <c r="S804" s="6"/>
      <c r="T804" s="6"/>
      <c r="U804" s="6"/>
      <c r="V804" s="6"/>
    </row>
    <row r="805" spans="9:22" ht="15.75" hidden="1" customHeight="1" x14ac:dyDescent="0.25">
      <c r="I805" s="6"/>
      <c r="J805" s="6"/>
      <c r="K805" s="6"/>
      <c r="L805" s="6"/>
      <c r="M805" s="6"/>
      <c r="N805" s="6"/>
      <c r="O805" s="6"/>
      <c r="P805" s="6"/>
      <c r="Q805" s="6"/>
      <c r="R805" s="6"/>
      <c r="S805" s="6"/>
      <c r="T805" s="6"/>
      <c r="U805" s="6"/>
      <c r="V805" s="6"/>
    </row>
    <row r="806" spans="9:22" ht="15.75" hidden="1" customHeight="1" x14ac:dyDescent="0.25">
      <c r="I806" s="6"/>
      <c r="J806" s="6"/>
      <c r="K806" s="6"/>
      <c r="L806" s="6"/>
      <c r="M806" s="6"/>
      <c r="N806" s="6"/>
      <c r="O806" s="6"/>
      <c r="P806" s="6"/>
      <c r="Q806" s="6"/>
      <c r="R806" s="6"/>
      <c r="S806" s="6"/>
      <c r="T806" s="6"/>
      <c r="U806" s="6"/>
      <c r="V806" s="6"/>
    </row>
    <row r="807" spans="9:22" ht="15.75" hidden="1" customHeight="1" x14ac:dyDescent="0.25">
      <c r="I807" s="6"/>
      <c r="J807" s="6"/>
      <c r="K807" s="6"/>
      <c r="L807" s="6"/>
      <c r="M807" s="6"/>
      <c r="N807" s="6"/>
      <c r="O807" s="6"/>
      <c r="P807" s="6"/>
      <c r="Q807" s="6"/>
      <c r="R807" s="6"/>
      <c r="S807" s="6"/>
      <c r="T807" s="6"/>
      <c r="U807" s="6"/>
      <c r="V807" s="6"/>
    </row>
    <row r="808" spans="9:22" ht="15.75" hidden="1" customHeight="1" x14ac:dyDescent="0.25">
      <c r="I808" s="6"/>
      <c r="J808" s="6"/>
      <c r="K808" s="6"/>
      <c r="L808" s="6"/>
      <c r="M808" s="6"/>
      <c r="N808" s="6"/>
      <c r="O808" s="6"/>
      <c r="P808" s="6"/>
      <c r="Q808" s="6"/>
      <c r="R808" s="6"/>
      <c r="S808" s="6"/>
      <c r="T808" s="6"/>
      <c r="U808" s="6"/>
      <c r="V808" s="6"/>
    </row>
    <row r="809" spans="9:22" ht="15.75" hidden="1" customHeight="1" x14ac:dyDescent="0.25">
      <c r="I809" s="6"/>
      <c r="J809" s="6"/>
      <c r="K809" s="6"/>
      <c r="L809" s="6"/>
      <c r="M809" s="6"/>
      <c r="N809" s="6"/>
      <c r="O809" s="6"/>
      <c r="P809" s="6"/>
      <c r="Q809" s="6"/>
      <c r="R809" s="6"/>
      <c r="S809" s="6"/>
      <c r="T809" s="6"/>
      <c r="U809" s="6"/>
      <c r="V809" s="6"/>
    </row>
    <row r="810" spans="9:22" ht="15.75" hidden="1" customHeight="1" x14ac:dyDescent="0.25">
      <c r="I810" s="6"/>
      <c r="J810" s="6"/>
      <c r="K810" s="6"/>
      <c r="L810" s="6"/>
      <c r="M810" s="6"/>
      <c r="N810" s="6"/>
      <c r="O810" s="6"/>
      <c r="P810" s="6"/>
      <c r="Q810" s="6"/>
      <c r="R810" s="6"/>
      <c r="S810" s="6"/>
      <c r="T810" s="6"/>
      <c r="U810" s="6"/>
      <c r="V810" s="6"/>
    </row>
    <row r="811" spans="9:22" ht="15.75" hidden="1" customHeight="1" x14ac:dyDescent="0.25">
      <c r="I811" s="6"/>
      <c r="J811" s="6"/>
      <c r="K811" s="6"/>
      <c r="L811" s="6"/>
      <c r="M811" s="6"/>
      <c r="N811" s="6"/>
      <c r="O811" s="6"/>
      <c r="P811" s="6"/>
      <c r="Q811" s="6"/>
      <c r="R811" s="6"/>
      <c r="S811" s="6"/>
      <c r="T811" s="6"/>
      <c r="U811" s="6"/>
      <c r="V811" s="6"/>
    </row>
    <row r="812" spans="9:22" ht="15.75" hidden="1" customHeight="1" x14ac:dyDescent="0.25">
      <c r="I812" s="6"/>
      <c r="J812" s="6"/>
      <c r="K812" s="6"/>
      <c r="L812" s="6"/>
      <c r="M812" s="6"/>
      <c r="N812" s="6"/>
      <c r="O812" s="6"/>
      <c r="P812" s="6"/>
      <c r="Q812" s="6"/>
      <c r="R812" s="6"/>
      <c r="S812" s="6"/>
      <c r="T812" s="6"/>
      <c r="U812" s="6"/>
      <c r="V812" s="6"/>
    </row>
    <row r="813" spans="9:22" ht="15.75" hidden="1" customHeight="1" x14ac:dyDescent="0.25">
      <c r="I813" s="6"/>
      <c r="J813" s="6"/>
      <c r="K813" s="6"/>
      <c r="L813" s="6"/>
      <c r="M813" s="6"/>
      <c r="N813" s="6"/>
      <c r="O813" s="6"/>
      <c r="P813" s="6"/>
      <c r="Q813" s="6"/>
      <c r="R813" s="6"/>
      <c r="S813" s="6"/>
      <c r="T813" s="6"/>
      <c r="U813" s="6"/>
      <c r="V813" s="6"/>
    </row>
    <row r="814" spans="9:22" ht="15.75" hidden="1" customHeight="1" x14ac:dyDescent="0.25">
      <c r="I814" s="6"/>
      <c r="J814" s="6"/>
      <c r="K814" s="6"/>
      <c r="L814" s="6"/>
      <c r="M814" s="6"/>
      <c r="N814" s="6"/>
      <c r="O814" s="6"/>
      <c r="P814" s="6"/>
      <c r="Q814" s="6"/>
      <c r="R814" s="6"/>
      <c r="S814" s="6"/>
      <c r="T814" s="6"/>
      <c r="U814" s="6"/>
      <c r="V814" s="6"/>
    </row>
    <row r="815" spans="9:22" ht="15.75" hidden="1" customHeight="1" x14ac:dyDescent="0.25">
      <c r="I815" s="6"/>
      <c r="J815" s="6"/>
      <c r="K815" s="6"/>
      <c r="L815" s="6"/>
      <c r="M815" s="6"/>
      <c r="N815" s="6"/>
      <c r="O815" s="6"/>
      <c r="P815" s="6"/>
      <c r="Q815" s="6"/>
      <c r="R815" s="6"/>
      <c r="S815" s="6"/>
      <c r="T815" s="6"/>
      <c r="U815" s="6"/>
      <c r="V815" s="6"/>
    </row>
    <row r="816" spans="9:22" ht="15.75" hidden="1" customHeight="1" x14ac:dyDescent="0.25">
      <c r="I816" s="6"/>
      <c r="J816" s="6"/>
      <c r="K816" s="6"/>
      <c r="L816" s="6"/>
      <c r="M816" s="6"/>
      <c r="N816" s="6"/>
      <c r="O816" s="6"/>
      <c r="P816" s="6"/>
      <c r="Q816" s="6"/>
      <c r="R816" s="6"/>
      <c r="S816" s="6"/>
      <c r="T816" s="6"/>
      <c r="U816" s="6"/>
      <c r="V816" s="6"/>
    </row>
    <row r="817" spans="9:22" ht="15.75" hidden="1" customHeight="1" x14ac:dyDescent="0.25">
      <c r="I817" s="6"/>
      <c r="J817" s="6"/>
      <c r="K817" s="6"/>
      <c r="L817" s="6"/>
      <c r="M817" s="6"/>
      <c r="N817" s="6"/>
      <c r="O817" s="6"/>
      <c r="P817" s="6"/>
      <c r="Q817" s="6"/>
      <c r="R817" s="6"/>
      <c r="S817" s="6"/>
      <c r="T817" s="6"/>
      <c r="U817" s="6"/>
      <c r="V817" s="6"/>
    </row>
    <row r="818" spans="9:22" ht="15.75" hidden="1" customHeight="1" x14ac:dyDescent="0.25">
      <c r="I818" s="6"/>
      <c r="J818" s="6"/>
      <c r="K818" s="6"/>
      <c r="L818" s="6"/>
      <c r="M818" s="6"/>
      <c r="N818" s="6"/>
      <c r="O818" s="6"/>
      <c r="P818" s="6"/>
      <c r="Q818" s="6"/>
      <c r="R818" s="6"/>
      <c r="S818" s="6"/>
      <c r="T818" s="6"/>
      <c r="U818" s="6"/>
      <c r="V818" s="6"/>
    </row>
    <row r="819" spans="9:22" ht="15.75" hidden="1" customHeight="1" x14ac:dyDescent="0.25">
      <c r="I819" s="6"/>
      <c r="J819" s="6"/>
      <c r="K819" s="6"/>
      <c r="L819" s="6"/>
      <c r="M819" s="6"/>
      <c r="N819" s="6"/>
      <c r="O819" s="6"/>
      <c r="P819" s="6"/>
      <c r="Q819" s="6"/>
      <c r="R819" s="6"/>
      <c r="S819" s="6"/>
      <c r="T819" s="6"/>
      <c r="U819" s="6"/>
      <c r="V819" s="6"/>
    </row>
    <row r="820" spans="9:22" ht="15.75" hidden="1" customHeight="1" x14ac:dyDescent="0.25">
      <c r="I820" s="6"/>
      <c r="J820" s="6"/>
      <c r="K820" s="6"/>
      <c r="L820" s="6"/>
      <c r="M820" s="6"/>
      <c r="N820" s="6"/>
      <c r="O820" s="6"/>
      <c r="P820" s="6"/>
      <c r="Q820" s="6"/>
      <c r="R820" s="6"/>
      <c r="S820" s="6"/>
      <c r="T820" s="6"/>
      <c r="U820" s="6"/>
      <c r="V820" s="6"/>
    </row>
    <row r="821" spans="9:22" ht="15.75" hidden="1" customHeight="1" x14ac:dyDescent="0.25">
      <c r="I821" s="6"/>
      <c r="J821" s="6"/>
      <c r="K821" s="6"/>
      <c r="L821" s="6"/>
      <c r="M821" s="6"/>
      <c r="N821" s="6"/>
      <c r="O821" s="6"/>
      <c r="P821" s="6"/>
      <c r="Q821" s="6"/>
      <c r="R821" s="6"/>
      <c r="S821" s="6"/>
      <c r="T821" s="6"/>
      <c r="U821" s="6"/>
      <c r="V821" s="6"/>
    </row>
    <row r="822" spans="9:22" ht="15.75" hidden="1" customHeight="1" x14ac:dyDescent="0.25">
      <c r="I822" s="6"/>
      <c r="J822" s="6"/>
      <c r="K822" s="6"/>
      <c r="L822" s="6"/>
      <c r="M822" s="6"/>
      <c r="N822" s="6"/>
      <c r="O822" s="6"/>
      <c r="P822" s="6"/>
      <c r="Q822" s="6"/>
      <c r="R822" s="6"/>
      <c r="S822" s="6"/>
      <c r="T822" s="6"/>
      <c r="U822" s="6"/>
      <c r="V822" s="6"/>
    </row>
    <row r="823" spans="9:22" ht="15.75" hidden="1" customHeight="1" x14ac:dyDescent="0.25">
      <c r="I823" s="6"/>
      <c r="J823" s="6"/>
      <c r="K823" s="6"/>
      <c r="L823" s="6"/>
      <c r="M823" s="6"/>
      <c r="N823" s="6"/>
      <c r="O823" s="6"/>
      <c r="P823" s="6"/>
      <c r="Q823" s="6"/>
      <c r="R823" s="6"/>
      <c r="S823" s="6"/>
      <c r="T823" s="6"/>
      <c r="U823" s="6"/>
      <c r="V823" s="6"/>
    </row>
    <row r="824" spans="9:22" ht="15.75" hidden="1" customHeight="1" x14ac:dyDescent="0.25">
      <c r="I824" s="6"/>
      <c r="J824" s="6"/>
      <c r="K824" s="6"/>
      <c r="L824" s="6"/>
      <c r="M824" s="6"/>
      <c r="N824" s="6"/>
      <c r="O824" s="6"/>
      <c r="P824" s="6"/>
      <c r="Q824" s="6"/>
      <c r="R824" s="6"/>
      <c r="S824" s="6"/>
      <c r="T824" s="6"/>
      <c r="U824" s="6"/>
      <c r="V824" s="6"/>
    </row>
    <row r="825" spans="9:22" ht="15.75" hidden="1" customHeight="1" x14ac:dyDescent="0.25">
      <c r="I825" s="6"/>
      <c r="J825" s="6"/>
      <c r="K825" s="6"/>
      <c r="L825" s="6"/>
      <c r="M825" s="6"/>
      <c r="N825" s="6"/>
      <c r="O825" s="6"/>
      <c r="P825" s="6"/>
      <c r="Q825" s="6"/>
      <c r="R825" s="6"/>
      <c r="S825" s="6"/>
      <c r="T825" s="6"/>
      <c r="U825" s="6"/>
      <c r="V825" s="6"/>
    </row>
    <row r="826" spans="9:22" ht="15.75" hidden="1" customHeight="1" x14ac:dyDescent="0.25">
      <c r="I826" s="6"/>
      <c r="J826" s="6"/>
      <c r="K826" s="6"/>
      <c r="L826" s="6"/>
      <c r="M826" s="6"/>
      <c r="N826" s="6"/>
      <c r="O826" s="6"/>
      <c r="P826" s="6"/>
      <c r="Q826" s="6"/>
      <c r="R826" s="6"/>
      <c r="S826" s="6"/>
      <c r="T826" s="6"/>
      <c r="U826" s="6"/>
      <c r="V826" s="6"/>
    </row>
    <row r="827" spans="9:22" ht="15.75" hidden="1" customHeight="1" x14ac:dyDescent="0.25">
      <c r="I827" s="6"/>
      <c r="J827" s="6"/>
      <c r="K827" s="6"/>
      <c r="L827" s="6"/>
      <c r="M827" s="6"/>
      <c r="N827" s="6"/>
      <c r="O827" s="6"/>
      <c r="P827" s="6"/>
      <c r="Q827" s="6"/>
      <c r="R827" s="6"/>
      <c r="S827" s="6"/>
      <c r="T827" s="6"/>
      <c r="U827" s="6"/>
      <c r="V827" s="6"/>
    </row>
    <row r="828" spans="9:22" ht="15.75" hidden="1" customHeight="1" x14ac:dyDescent="0.25">
      <c r="I828" s="6"/>
      <c r="J828" s="6"/>
      <c r="K828" s="6"/>
      <c r="L828" s="6"/>
      <c r="M828" s="6"/>
      <c r="N828" s="6"/>
      <c r="O828" s="6"/>
      <c r="P828" s="6"/>
      <c r="Q828" s="6"/>
      <c r="R828" s="6"/>
      <c r="S828" s="6"/>
      <c r="T828" s="6"/>
      <c r="U828" s="6"/>
      <c r="V828" s="6"/>
    </row>
    <row r="829" spans="9:22" ht="15.75" hidden="1" customHeight="1" x14ac:dyDescent="0.25">
      <c r="I829" s="6"/>
      <c r="J829" s="6"/>
      <c r="K829" s="6"/>
      <c r="L829" s="6"/>
      <c r="M829" s="6"/>
      <c r="N829" s="6"/>
      <c r="O829" s="6"/>
      <c r="P829" s="6"/>
      <c r="Q829" s="6"/>
      <c r="R829" s="6"/>
      <c r="S829" s="6"/>
      <c r="T829" s="6"/>
      <c r="U829" s="6"/>
      <c r="V829" s="6"/>
    </row>
    <row r="830" spans="9:22" ht="15.75" hidden="1" customHeight="1" x14ac:dyDescent="0.25">
      <c r="I830" s="6"/>
      <c r="J830" s="6"/>
      <c r="K830" s="6"/>
      <c r="L830" s="6"/>
      <c r="M830" s="6"/>
      <c r="N830" s="6"/>
      <c r="O830" s="6"/>
      <c r="P830" s="6"/>
      <c r="Q830" s="6"/>
      <c r="R830" s="6"/>
      <c r="S830" s="6"/>
      <c r="T830" s="6"/>
      <c r="U830" s="6"/>
      <c r="V830" s="6"/>
    </row>
    <row r="831" spans="9:22" ht="15.75" hidden="1" customHeight="1" x14ac:dyDescent="0.25">
      <c r="I831" s="6"/>
      <c r="J831" s="6"/>
      <c r="K831" s="6"/>
      <c r="L831" s="6"/>
      <c r="M831" s="6"/>
      <c r="N831" s="6"/>
      <c r="O831" s="6"/>
      <c r="P831" s="6"/>
      <c r="Q831" s="6"/>
      <c r="R831" s="6"/>
      <c r="S831" s="6"/>
      <c r="T831" s="6"/>
      <c r="U831" s="6"/>
      <c r="V831" s="6"/>
    </row>
    <row r="832" spans="9:22" ht="15.75" hidden="1" customHeight="1" x14ac:dyDescent="0.25">
      <c r="I832" s="6"/>
      <c r="J832" s="6"/>
      <c r="K832" s="6"/>
      <c r="L832" s="6"/>
      <c r="M832" s="6"/>
      <c r="N832" s="6"/>
      <c r="O832" s="6"/>
      <c r="P832" s="6"/>
      <c r="Q832" s="6"/>
      <c r="R832" s="6"/>
      <c r="S832" s="6"/>
      <c r="T832" s="6"/>
      <c r="U832" s="6"/>
      <c r="V832" s="6"/>
    </row>
    <row r="833" spans="9:22" ht="15.75" hidden="1" customHeight="1" x14ac:dyDescent="0.25">
      <c r="I833" s="6"/>
      <c r="J833" s="6"/>
      <c r="K833" s="6"/>
      <c r="L833" s="6"/>
      <c r="M833" s="6"/>
      <c r="N833" s="6"/>
      <c r="O833" s="6"/>
      <c r="P833" s="6"/>
      <c r="Q833" s="6"/>
      <c r="R833" s="6"/>
      <c r="S833" s="6"/>
      <c r="T833" s="6"/>
      <c r="U833" s="6"/>
      <c r="V833" s="6"/>
    </row>
    <row r="834" spans="9:22" ht="15.75" hidden="1" customHeight="1" x14ac:dyDescent="0.25">
      <c r="I834" s="6"/>
      <c r="J834" s="6"/>
      <c r="K834" s="6"/>
      <c r="L834" s="6"/>
      <c r="M834" s="6"/>
      <c r="N834" s="6"/>
      <c r="O834" s="6"/>
      <c r="P834" s="6"/>
      <c r="Q834" s="6"/>
      <c r="R834" s="6"/>
      <c r="S834" s="6"/>
      <c r="T834" s="6"/>
      <c r="U834" s="6"/>
      <c r="V834" s="6"/>
    </row>
    <row r="835" spans="9:22" ht="15.75" hidden="1" customHeight="1" x14ac:dyDescent="0.25">
      <c r="I835" s="6"/>
      <c r="J835" s="6"/>
      <c r="K835" s="6"/>
      <c r="L835" s="6"/>
      <c r="M835" s="6"/>
      <c r="N835" s="6"/>
      <c r="O835" s="6"/>
      <c r="P835" s="6"/>
      <c r="Q835" s="6"/>
      <c r="R835" s="6"/>
      <c r="S835" s="6"/>
      <c r="T835" s="6"/>
      <c r="U835" s="6"/>
      <c r="V835" s="6"/>
    </row>
    <row r="836" spans="9:22" ht="15.75" hidden="1" customHeight="1" x14ac:dyDescent="0.25">
      <c r="I836" s="6"/>
      <c r="J836" s="6"/>
      <c r="K836" s="6"/>
      <c r="L836" s="6"/>
      <c r="M836" s="6"/>
      <c r="N836" s="6"/>
      <c r="O836" s="6"/>
      <c r="P836" s="6"/>
      <c r="Q836" s="6"/>
      <c r="R836" s="6"/>
      <c r="S836" s="6"/>
      <c r="T836" s="6"/>
      <c r="U836" s="6"/>
      <c r="V836" s="6"/>
    </row>
    <row r="837" spans="9:22" ht="15.75" hidden="1" customHeight="1" x14ac:dyDescent="0.25">
      <c r="I837" s="6"/>
      <c r="J837" s="6"/>
      <c r="K837" s="6"/>
      <c r="L837" s="6"/>
      <c r="M837" s="6"/>
      <c r="N837" s="6"/>
      <c r="O837" s="6"/>
      <c r="P837" s="6"/>
      <c r="Q837" s="6"/>
      <c r="R837" s="6"/>
      <c r="S837" s="6"/>
      <c r="T837" s="6"/>
      <c r="U837" s="6"/>
      <c r="V837" s="6"/>
    </row>
    <row r="838" spans="9:22" ht="15.75" hidden="1" customHeight="1" x14ac:dyDescent="0.25">
      <c r="I838" s="6"/>
      <c r="J838" s="6"/>
      <c r="K838" s="6"/>
      <c r="L838" s="6"/>
      <c r="M838" s="6"/>
      <c r="N838" s="6"/>
      <c r="O838" s="6"/>
      <c r="P838" s="6"/>
      <c r="Q838" s="6"/>
      <c r="R838" s="6"/>
      <c r="S838" s="6"/>
      <c r="T838" s="6"/>
      <c r="U838" s="6"/>
      <c r="V838" s="6"/>
    </row>
    <row r="839" spans="9:22" ht="15.75" hidden="1" customHeight="1" x14ac:dyDescent="0.25">
      <c r="I839" s="6"/>
      <c r="J839" s="6"/>
      <c r="K839" s="6"/>
      <c r="L839" s="6"/>
      <c r="M839" s="6"/>
      <c r="N839" s="6"/>
      <c r="O839" s="6"/>
      <c r="P839" s="6"/>
      <c r="Q839" s="6"/>
      <c r="R839" s="6"/>
      <c r="S839" s="6"/>
      <c r="T839" s="6"/>
      <c r="U839" s="6"/>
      <c r="V839" s="6"/>
    </row>
    <row r="840" spans="9:22" ht="15.75" hidden="1" customHeight="1" x14ac:dyDescent="0.25">
      <c r="I840" s="6"/>
      <c r="J840" s="6"/>
      <c r="K840" s="6"/>
      <c r="L840" s="6"/>
      <c r="M840" s="6"/>
      <c r="N840" s="6"/>
      <c r="O840" s="6"/>
      <c r="P840" s="6"/>
      <c r="Q840" s="6"/>
      <c r="R840" s="6"/>
      <c r="S840" s="6"/>
      <c r="T840" s="6"/>
      <c r="U840" s="6"/>
      <c r="V840" s="6"/>
    </row>
    <row r="841" spans="9:22" ht="15.75" hidden="1" customHeight="1" x14ac:dyDescent="0.25">
      <c r="I841" s="6"/>
      <c r="J841" s="6"/>
      <c r="K841" s="6"/>
      <c r="L841" s="6"/>
      <c r="M841" s="6"/>
      <c r="N841" s="6"/>
      <c r="O841" s="6"/>
      <c r="P841" s="6"/>
      <c r="Q841" s="6"/>
      <c r="R841" s="6"/>
      <c r="S841" s="6"/>
      <c r="T841" s="6"/>
      <c r="U841" s="6"/>
      <c r="V841" s="6"/>
    </row>
    <row r="842" spans="9:22" ht="15.75" hidden="1" customHeight="1" x14ac:dyDescent="0.25">
      <c r="I842" s="6"/>
      <c r="J842" s="6"/>
      <c r="K842" s="6"/>
      <c r="L842" s="6"/>
      <c r="M842" s="6"/>
      <c r="N842" s="6"/>
      <c r="O842" s="6"/>
      <c r="P842" s="6"/>
      <c r="Q842" s="6"/>
      <c r="R842" s="6"/>
      <c r="S842" s="6"/>
      <c r="T842" s="6"/>
      <c r="U842" s="6"/>
      <c r="V842" s="6"/>
    </row>
    <row r="843" spans="9:22" ht="15.75" hidden="1" customHeight="1" x14ac:dyDescent="0.25">
      <c r="I843" s="6"/>
      <c r="J843" s="6"/>
      <c r="K843" s="6"/>
      <c r="L843" s="6"/>
      <c r="M843" s="6"/>
      <c r="N843" s="6"/>
      <c r="O843" s="6"/>
      <c r="P843" s="6"/>
      <c r="Q843" s="6"/>
      <c r="R843" s="6"/>
      <c r="S843" s="6"/>
      <c r="T843" s="6"/>
      <c r="U843" s="6"/>
      <c r="V843" s="6"/>
    </row>
    <row r="844" spans="9:22" ht="15.75" hidden="1" customHeight="1" x14ac:dyDescent="0.25">
      <c r="I844" s="6"/>
      <c r="J844" s="6"/>
      <c r="K844" s="6"/>
      <c r="L844" s="6"/>
      <c r="M844" s="6"/>
      <c r="N844" s="6"/>
      <c r="O844" s="6"/>
      <c r="P844" s="6"/>
      <c r="Q844" s="6"/>
      <c r="R844" s="6"/>
      <c r="S844" s="6"/>
      <c r="T844" s="6"/>
      <c r="U844" s="6"/>
      <c r="V844" s="6"/>
    </row>
    <row r="845" spans="9:22" ht="15.75" hidden="1" customHeight="1" x14ac:dyDescent="0.25">
      <c r="I845" s="6"/>
      <c r="J845" s="6"/>
      <c r="K845" s="6"/>
      <c r="L845" s="6"/>
      <c r="M845" s="6"/>
      <c r="N845" s="6"/>
      <c r="O845" s="6"/>
      <c r="P845" s="6"/>
      <c r="Q845" s="6"/>
      <c r="R845" s="6"/>
      <c r="S845" s="6"/>
      <c r="T845" s="6"/>
      <c r="U845" s="6"/>
      <c r="V845" s="6"/>
    </row>
    <row r="846" spans="9:22" ht="15.75" hidden="1" customHeight="1" x14ac:dyDescent="0.25">
      <c r="I846" s="6"/>
      <c r="J846" s="6"/>
      <c r="K846" s="6"/>
      <c r="L846" s="6"/>
      <c r="M846" s="6"/>
      <c r="N846" s="6"/>
      <c r="O846" s="6"/>
      <c r="P846" s="6"/>
      <c r="Q846" s="6"/>
      <c r="R846" s="6"/>
      <c r="S846" s="6"/>
      <c r="T846" s="6"/>
      <c r="U846" s="6"/>
      <c r="V846" s="6"/>
    </row>
    <row r="847" spans="9:22" ht="15.75" hidden="1" customHeight="1" x14ac:dyDescent="0.25">
      <c r="I847" s="6"/>
      <c r="J847" s="6"/>
      <c r="K847" s="6"/>
      <c r="L847" s="6"/>
      <c r="M847" s="6"/>
      <c r="N847" s="6"/>
      <c r="O847" s="6"/>
      <c r="P847" s="6"/>
      <c r="Q847" s="6"/>
      <c r="R847" s="6"/>
      <c r="S847" s="6"/>
      <c r="T847" s="6"/>
      <c r="U847" s="6"/>
      <c r="V847" s="6"/>
    </row>
    <row r="848" spans="9:22" ht="15.75" hidden="1" customHeight="1" x14ac:dyDescent="0.25">
      <c r="I848" s="6"/>
      <c r="J848" s="6"/>
      <c r="K848" s="6"/>
      <c r="L848" s="6"/>
      <c r="M848" s="6"/>
      <c r="N848" s="6"/>
      <c r="O848" s="6"/>
      <c r="P848" s="6"/>
      <c r="Q848" s="6"/>
      <c r="R848" s="6"/>
      <c r="S848" s="6"/>
      <c r="T848" s="6"/>
      <c r="U848" s="6"/>
      <c r="V848" s="6"/>
    </row>
    <row r="849" spans="9:22" ht="15.75" hidden="1" customHeight="1" x14ac:dyDescent="0.25">
      <c r="I849" s="6"/>
      <c r="J849" s="6"/>
      <c r="K849" s="6"/>
      <c r="L849" s="6"/>
      <c r="M849" s="6"/>
      <c r="N849" s="6"/>
      <c r="O849" s="6"/>
      <c r="P849" s="6"/>
      <c r="Q849" s="6"/>
      <c r="R849" s="6"/>
      <c r="S849" s="6"/>
      <c r="T849" s="6"/>
      <c r="U849" s="6"/>
      <c r="V849" s="6"/>
    </row>
    <row r="850" spans="9:22" ht="15.75" hidden="1" customHeight="1" x14ac:dyDescent="0.25">
      <c r="I850" s="6"/>
      <c r="J850" s="6"/>
      <c r="K850" s="6"/>
      <c r="L850" s="6"/>
      <c r="M850" s="6"/>
      <c r="N850" s="6"/>
      <c r="O850" s="6"/>
      <c r="P850" s="6"/>
      <c r="Q850" s="6"/>
      <c r="R850" s="6"/>
      <c r="S850" s="6"/>
      <c r="T850" s="6"/>
      <c r="U850" s="6"/>
      <c r="V850" s="6"/>
    </row>
    <row r="851" spans="9:22" ht="15.75" hidden="1" customHeight="1" x14ac:dyDescent="0.25">
      <c r="I851" s="6"/>
      <c r="J851" s="6"/>
      <c r="K851" s="6"/>
      <c r="L851" s="6"/>
      <c r="M851" s="6"/>
      <c r="N851" s="6"/>
      <c r="O851" s="6"/>
      <c r="P851" s="6"/>
      <c r="Q851" s="6"/>
      <c r="R851" s="6"/>
      <c r="S851" s="6"/>
      <c r="T851" s="6"/>
      <c r="U851" s="6"/>
      <c r="V851" s="6"/>
    </row>
    <row r="852" spans="9:22" ht="15.75" hidden="1" customHeight="1" x14ac:dyDescent="0.25">
      <c r="I852" s="6"/>
      <c r="J852" s="6"/>
      <c r="K852" s="6"/>
      <c r="L852" s="6"/>
      <c r="M852" s="6"/>
      <c r="N852" s="6"/>
      <c r="O852" s="6"/>
      <c r="P852" s="6"/>
      <c r="Q852" s="6"/>
      <c r="R852" s="6"/>
      <c r="S852" s="6"/>
      <c r="T852" s="6"/>
      <c r="U852" s="6"/>
      <c r="V852" s="6"/>
    </row>
    <row r="853" spans="9:22" ht="15.75" hidden="1" customHeight="1" x14ac:dyDescent="0.25">
      <c r="I853" s="6"/>
      <c r="J853" s="6"/>
      <c r="K853" s="6"/>
      <c r="L853" s="6"/>
      <c r="M853" s="6"/>
      <c r="N853" s="6"/>
      <c r="O853" s="6"/>
      <c r="P853" s="6"/>
      <c r="Q853" s="6"/>
      <c r="R853" s="6"/>
      <c r="S853" s="6"/>
      <c r="T853" s="6"/>
      <c r="U853" s="6"/>
      <c r="V853" s="6"/>
    </row>
    <row r="854" spans="9:22" ht="15.75" hidden="1" customHeight="1" x14ac:dyDescent="0.25">
      <c r="I854" s="6"/>
      <c r="J854" s="6"/>
      <c r="K854" s="6"/>
      <c r="L854" s="6"/>
      <c r="M854" s="6"/>
      <c r="N854" s="6"/>
      <c r="O854" s="6"/>
      <c r="P854" s="6"/>
      <c r="Q854" s="6"/>
      <c r="R854" s="6"/>
      <c r="S854" s="6"/>
      <c r="T854" s="6"/>
      <c r="U854" s="6"/>
      <c r="V854" s="6"/>
    </row>
    <row r="855" spans="9:22" ht="15.75" hidden="1" customHeight="1" x14ac:dyDescent="0.25">
      <c r="I855" s="6"/>
      <c r="J855" s="6"/>
      <c r="K855" s="6"/>
      <c r="L855" s="6"/>
      <c r="M855" s="6"/>
      <c r="N855" s="6"/>
      <c r="O855" s="6"/>
      <c r="P855" s="6"/>
      <c r="Q855" s="6"/>
      <c r="R855" s="6"/>
      <c r="S855" s="6"/>
      <c r="T855" s="6"/>
      <c r="U855" s="6"/>
      <c r="V855" s="6"/>
    </row>
    <row r="856" spans="9:22" ht="15.75" hidden="1" customHeight="1" x14ac:dyDescent="0.25">
      <c r="I856" s="6"/>
      <c r="J856" s="6"/>
      <c r="K856" s="6"/>
      <c r="L856" s="6"/>
      <c r="M856" s="6"/>
      <c r="N856" s="6"/>
      <c r="O856" s="6"/>
      <c r="P856" s="6"/>
      <c r="Q856" s="6"/>
      <c r="R856" s="6"/>
      <c r="S856" s="6"/>
      <c r="T856" s="6"/>
      <c r="U856" s="6"/>
      <c r="V856" s="6"/>
    </row>
    <row r="857" spans="9:22" ht="15.75" hidden="1" customHeight="1" x14ac:dyDescent="0.25">
      <c r="I857" s="6"/>
      <c r="J857" s="6"/>
      <c r="K857" s="6"/>
      <c r="L857" s="6"/>
      <c r="M857" s="6"/>
      <c r="N857" s="6"/>
      <c r="O857" s="6"/>
      <c r="P857" s="6"/>
      <c r="Q857" s="6"/>
      <c r="R857" s="6"/>
      <c r="S857" s="6"/>
      <c r="T857" s="6"/>
      <c r="U857" s="6"/>
      <c r="V857" s="6"/>
    </row>
    <row r="858" spans="9:22" ht="15.75" hidden="1" customHeight="1" x14ac:dyDescent="0.25">
      <c r="I858" s="6"/>
      <c r="J858" s="6"/>
      <c r="K858" s="6"/>
      <c r="L858" s="6"/>
      <c r="M858" s="6"/>
      <c r="N858" s="6"/>
      <c r="O858" s="6"/>
      <c r="P858" s="6"/>
      <c r="Q858" s="6"/>
      <c r="R858" s="6"/>
      <c r="S858" s="6"/>
      <c r="T858" s="6"/>
      <c r="U858" s="6"/>
      <c r="V858" s="6"/>
    </row>
    <row r="859" spans="9:22" ht="15.75" hidden="1" customHeight="1" x14ac:dyDescent="0.25">
      <c r="I859" s="6"/>
      <c r="J859" s="6"/>
      <c r="K859" s="6"/>
      <c r="L859" s="6"/>
      <c r="M859" s="6"/>
      <c r="N859" s="6"/>
      <c r="O859" s="6"/>
      <c r="P859" s="6"/>
      <c r="Q859" s="6"/>
      <c r="R859" s="6"/>
      <c r="S859" s="6"/>
      <c r="T859" s="6"/>
      <c r="U859" s="6"/>
      <c r="V859" s="6"/>
    </row>
    <row r="860" spans="9:22" ht="15.75" hidden="1" customHeight="1" x14ac:dyDescent="0.25">
      <c r="I860" s="6"/>
      <c r="J860" s="6"/>
      <c r="K860" s="6"/>
      <c r="L860" s="6"/>
      <c r="M860" s="6"/>
      <c r="N860" s="6"/>
      <c r="O860" s="6"/>
      <c r="P860" s="6"/>
      <c r="Q860" s="6"/>
      <c r="R860" s="6"/>
      <c r="S860" s="6"/>
      <c r="T860" s="6"/>
      <c r="U860" s="6"/>
      <c r="V860" s="6"/>
    </row>
    <row r="861" spans="9:22" ht="15.75" hidden="1" customHeight="1" x14ac:dyDescent="0.25">
      <c r="I861" s="6"/>
      <c r="J861" s="6"/>
      <c r="K861" s="6"/>
      <c r="L861" s="6"/>
      <c r="M861" s="6"/>
      <c r="N861" s="6"/>
      <c r="O861" s="6"/>
      <c r="P861" s="6"/>
      <c r="Q861" s="6"/>
      <c r="R861" s="6"/>
      <c r="S861" s="6"/>
      <c r="T861" s="6"/>
      <c r="U861" s="6"/>
      <c r="V861" s="6"/>
    </row>
    <row r="862" spans="9:22" ht="15.75" hidden="1" customHeight="1" x14ac:dyDescent="0.25">
      <c r="I862" s="6"/>
      <c r="J862" s="6"/>
      <c r="K862" s="6"/>
      <c r="L862" s="6"/>
      <c r="M862" s="6"/>
      <c r="N862" s="6"/>
      <c r="O862" s="6"/>
      <c r="P862" s="6"/>
      <c r="Q862" s="6"/>
      <c r="R862" s="6"/>
      <c r="S862" s="6"/>
      <c r="T862" s="6"/>
      <c r="U862" s="6"/>
      <c r="V862" s="6"/>
    </row>
    <row r="863" spans="9:22" ht="15.75" hidden="1" customHeight="1" x14ac:dyDescent="0.25">
      <c r="I863" s="6"/>
      <c r="J863" s="6"/>
      <c r="K863" s="6"/>
      <c r="L863" s="6"/>
      <c r="M863" s="6"/>
      <c r="N863" s="6"/>
      <c r="O863" s="6"/>
      <c r="P863" s="6"/>
      <c r="Q863" s="6"/>
      <c r="R863" s="6"/>
      <c r="S863" s="6"/>
      <c r="T863" s="6"/>
      <c r="U863" s="6"/>
      <c r="V863" s="6"/>
    </row>
    <row r="864" spans="9:22" ht="15.75" hidden="1" customHeight="1" x14ac:dyDescent="0.25">
      <c r="I864" s="6"/>
      <c r="J864" s="6"/>
      <c r="K864" s="6"/>
      <c r="L864" s="6"/>
      <c r="M864" s="6"/>
      <c r="N864" s="6"/>
      <c r="O864" s="6"/>
      <c r="P864" s="6"/>
      <c r="Q864" s="6"/>
      <c r="R864" s="6"/>
      <c r="S864" s="6"/>
      <c r="T864" s="6"/>
      <c r="U864" s="6"/>
      <c r="V864" s="6"/>
    </row>
    <row r="865" spans="9:22" ht="15.75" hidden="1" customHeight="1" x14ac:dyDescent="0.25">
      <c r="I865" s="6"/>
      <c r="J865" s="6"/>
      <c r="K865" s="6"/>
      <c r="L865" s="6"/>
      <c r="M865" s="6"/>
      <c r="N865" s="6"/>
      <c r="O865" s="6"/>
      <c r="P865" s="6"/>
      <c r="Q865" s="6"/>
      <c r="R865" s="6"/>
      <c r="S865" s="6"/>
      <c r="T865" s="6"/>
      <c r="U865" s="6"/>
      <c r="V865" s="6"/>
    </row>
    <row r="866" spans="9:22" ht="15.75" hidden="1" customHeight="1" x14ac:dyDescent="0.25">
      <c r="I866" s="6"/>
      <c r="J866" s="6"/>
      <c r="K866" s="6"/>
      <c r="L866" s="6"/>
      <c r="M866" s="6"/>
      <c r="N866" s="6"/>
      <c r="O866" s="6"/>
      <c r="P866" s="6"/>
      <c r="Q866" s="6"/>
      <c r="R866" s="6"/>
      <c r="S866" s="6"/>
      <c r="T866" s="6"/>
      <c r="U866" s="6"/>
      <c r="V866" s="6"/>
    </row>
    <row r="867" spans="9:22" ht="15.75" hidden="1" customHeight="1" x14ac:dyDescent="0.25">
      <c r="I867" s="6"/>
      <c r="J867" s="6"/>
      <c r="K867" s="6"/>
      <c r="L867" s="6"/>
      <c r="M867" s="6"/>
      <c r="N867" s="6"/>
      <c r="O867" s="6"/>
      <c r="P867" s="6"/>
      <c r="Q867" s="6"/>
      <c r="R867" s="6"/>
      <c r="S867" s="6"/>
      <c r="T867" s="6"/>
      <c r="U867" s="6"/>
      <c r="V867" s="6"/>
    </row>
    <row r="868" spans="9:22" ht="15.75" hidden="1" customHeight="1" x14ac:dyDescent="0.25">
      <c r="I868" s="6"/>
      <c r="J868" s="6"/>
      <c r="K868" s="6"/>
      <c r="L868" s="6"/>
      <c r="M868" s="6"/>
      <c r="N868" s="6"/>
      <c r="O868" s="6"/>
      <c r="P868" s="6"/>
      <c r="Q868" s="6"/>
      <c r="R868" s="6"/>
      <c r="S868" s="6"/>
      <c r="T868" s="6"/>
      <c r="U868" s="6"/>
      <c r="V868" s="6"/>
    </row>
    <row r="869" spans="9:22" ht="15.75" hidden="1" customHeight="1" x14ac:dyDescent="0.25">
      <c r="I869" s="6"/>
      <c r="J869" s="6"/>
      <c r="K869" s="6"/>
      <c r="L869" s="6"/>
      <c r="M869" s="6"/>
      <c r="N869" s="6"/>
      <c r="O869" s="6"/>
      <c r="P869" s="6"/>
      <c r="Q869" s="6"/>
      <c r="R869" s="6"/>
      <c r="S869" s="6"/>
      <c r="T869" s="6"/>
      <c r="U869" s="6"/>
      <c r="V869" s="6"/>
    </row>
    <row r="870" spans="9:22" ht="15.75" hidden="1" customHeight="1" x14ac:dyDescent="0.25">
      <c r="I870" s="6"/>
      <c r="J870" s="6"/>
      <c r="K870" s="6"/>
      <c r="L870" s="6"/>
      <c r="M870" s="6"/>
      <c r="N870" s="6"/>
      <c r="O870" s="6"/>
      <c r="P870" s="6"/>
      <c r="Q870" s="6"/>
      <c r="R870" s="6"/>
      <c r="S870" s="6"/>
      <c r="T870" s="6"/>
      <c r="U870" s="6"/>
      <c r="V870" s="6"/>
    </row>
    <row r="871" spans="9:22" ht="15.75" hidden="1" customHeight="1" x14ac:dyDescent="0.25">
      <c r="I871" s="6"/>
      <c r="J871" s="6"/>
      <c r="K871" s="6"/>
      <c r="L871" s="6"/>
      <c r="M871" s="6"/>
      <c r="N871" s="6"/>
      <c r="O871" s="6"/>
      <c r="P871" s="6"/>
      <c r="Q871" s="6"/>
      <c r="R871" s="6"/>
      <c r="S871" s="6"/>
      <c r="T871" s="6"/>
      <c r="U871" s="6"/>
      <c r="V871" s="6"/>
    </row>
    <row r="872" spans="9:22" ht="15.75" hidden="1" customHeight="1" x14ac:dyDescent="0.25">
      <c r="I872" s="6"/>
      <c r="J872" s="6"/>
      <c r="K872" s="6"/>
      <c r="L872" s="6"/>
      <c r="M872" s="6"/>
      <c r="N872" s="6"/>
      <c r="O872" s="6"/>
      <c r="P872" s="6"/>
      <c r="Q872" s="6"/>
      <c r="R872" s="6"/>
      <c r="S872" s="6"/>
      <c r="T872" s="6"/>
      <c r="U872" s="6"/>
      <c r="V872" s="6"/>
    </row>
    <row r="873" spans="9:22" ht="15.75" hidden="1" customHeight="1" x14ac:dyDescent="0.25">
      <c r="I873" s="6"/>
      <c r="J873" s="6"/>
      <c r="K873" s="6"/>
      <c r="L873" s="6"/>
      <c r="M873" s="6"/>
      <c r="N873" s="6"/>
      <c r="O873" s="6"/>
      <c r="P873" s="6"/>
      <c r="Q873" s="6"/>
      <c r="R873" s="6"/>
      <c r="S873" s="6"/>
      <c r="T873" s="6"/>
      <c r="U873" s="6"/>
      <c r="V873" s="6"/>
    </row>
    <row r="874" spans="9:22" ht="15.75" hidden="1" customHeight="1" x14ac:dyDescent="0.25">
      <c r="I874" s="6"/>
      <c r="J874" s="6"/>
      <c r="K874" s="6"/>
      <c r="L874" s="6"/>
      <c r="M874" s="6"/>
      <c r="N874" s="6"/>
      <c r="O874" s="6"/>
      <c r="P874" s="6"/>
      <c r="Q874" s="6"/>
      <c r="R874" s="6"/>
      <c r="S874" s="6"/>
      <c r="T874" s="6"/>
      <c r="U874" s="6"/>
      <c r="V874" s="6"/>
    </row>
    <row r="875" spans="9:22" ht="15.75" hidden="1" customHeight="1" x14ac:dyDescent="0.25">
      <c r="I875" s="6"/>
      <c r="J875" s="6"/>
      <c r="K875" s="6"/>
      <c r="L875" s="6"/>
      <c r="M875" s="6"/>
      <c r="N875" s="6"/>
      <c r="O875" s="6"/>
      <c r="P875" s="6"/>
      <c r="Q875" s="6"/>
      <c r="R875" s="6"/>
      <c r="S875" s="6"/>
      <c r="T875" s="6"/>
      <c r="U875" s="6"/>
      <c r="V875" s="6"/>
    </row>
    <row r="876" spans="9:22" ht="15.75" hidden="1" customHeight="1" x14ac:dyDescent="0.25">
      <c r="I876" s="6"/>
      <c r="J876" s="6"/>
      <c r="K876" s="6"/>
      <c r="L876" s="6"/>
      <c r="M876" s="6"/>
      <c r="N876" s="6"/>
      <c r="O876" s="6"/>
      <c r="P876" s="6"/>
      <c r="Q876" s="6"/>
      <c r="R876" s="6"/>
      <c r="S876" s="6"/>
      <c r="T876" s="6"/>
      <c r="U876" s="6"/>
      <c r="V876" s="6"/>
    </row>
    <row r="877" spans="9:22" ht="15.75" hidden="1" customHeight="1" x14ac:dyDescent="0.25">
      <c r="I877" s="6"/>
      <c r="J877" s="6"/>
      <c r="K877" s="6"/>
      <c r="L877" s="6"/>
      <c r="M877" s="6"/>
      <c r="N877" s="6"/>
      <c r="O877" s="6"/>
      <c r="P877" s="6"/>
      <c r="Q877" s="6"/>
      <c r="R877" s="6"/>
      <c r="S877" s="6"/>
      <c r="T877" s="6"/>
      <c r="U877" s="6"/>
      <c r="V877" s="6"/>
    </row>
    <row r="878" spans="9:22" ht="15.75" hidden="1" customHeight="1" x14ac:dyDescent="0.25">
      <c r="I878" s="6"/>
      <c r="J878" s="6"/>
      <c r="K878" s="6"/>
      <c r="L878" s="6"/>
      <c r="M878" s="6"/>
      <c r="N878" s="6"/>
      <c r="O878" s="6"/>
      <c r="P878" s="6"/>
      <c r="Q878" s="6"/>
      <c r="R878" s="6"/>
      <c r="S878" s="6"/>
      <c r="T878" s="6"/>
      <c r="U878" s="6"/>
      <c r="V878" s="6"/>
    </row>
    <row r="879" spans="9:22" ht="15.75" hidden="1" customHeight="1" x14ac:dyDescent="0.25">
      <c r="I879" s="6"/>
      <c r="J879" s="6"/>
      <c r="K879" s="6"/>
      <c r="L879" s="6"/>
      <c r="M879" s="6"/>
      <c r="N879" s="6"/>
      <c r="O879" s="6"/>
      <c r="P879" s="6"/>
      <c r="Q879" s="6"/>
      <c r="R879" s="6"/>
      <c r="S879" s="6"/>
      <c r="T879" s="6"/>
      <c r="U879" s="6"/>
      <c r="V879" s="6"/>
    </row>
    <row r="880" spans="9:22" ht="15.75" hidden="1" customHeight="1" x14ac:dyDescent="0.25">
      <c r="I880" s="6"/>
      <c r="J880" s="6"/>
      <c r="K880" s="6"/>
      <c r="L880" s="6"/>
      <c r="M880" s="6"/>
      <c r="N880" s="6"/>
      <c r="O880" s="6"/>
      <c r="P880" s="6"/>
      <c r="Q880" s="6"/>
      <c r="R880" s="6"/>
      <c r="S880" s="6"/>
      <c r="T880" s="6"/>
      <c r="U880" s="6"/>
      <c r="V880" s="6"/>
    </row>
    <row r="881" spans="9:22" ht="15.75" hidden="1" customHeight="1" x14ac:dyDescent="0.25">
      <c r="I881" s="6"/>
      <c r="J881" s="6"/>
      <c r="K881" s="6"/>
      <c r="L881" s="6"/>
      <c r="M881" s="6"/>
      <c r="N881" s="6"/>
      <c r="O881" s="6"/>
      <c r="P881" s="6"/>
      <c r="Q881" s="6"/>
      <c r="R881" s="6"/>
      <c r="S881" s="6"/>
      <c r="T881" s="6"/>
      <c r="U881" s="6"/>
      <c r="V881" s="6"/>
    </row>
    <row r="882" spans="9:22" ht="15.75" hidden="1" customHeight="1" x14ac:dyDescent="0.25">
      <c r="I882" s="6"/>
      <c r="J882" s="6"/>
      <c r="K882" s="6"/>
      <c r="L882" s="6"/>
      <c r="M882" s="6"/>
      <c r="N882" s="6"/>
      <c r="O882" s="6"/>
      <c r="P882" s="6"/>
      <c r="Q882" s="6"/>
      <c r="R882" s="6"/>
      <c r="S882" s="6"/>
      <c r="T882" s="6"/>
      <c r="U882" s="6"/>
      <c r="V882" s="6"/>
    </row>
    <row r="883" spans="9:22" ht="15.75" hidden="1" customHeight="1" x14ac:dyDescent="0.25">
      <c r="I883" s="6"/>
      <c r="J883" s="6"/>
      <c r="K883" s="6"/>
      <c r="L883" s="6"/>
      <c r="M883" s="6"/>
      <c r="N883" s="6"/>
      <c r="O883" s="6"/>
      <c r="P883" s="6"/>
      <c r="Q883" s="6"/>
      <c r="R883" s="6"/>
      <c r="S883" s="6"/>
      <c r="T883" s="6"/>
      <c r="U883" s="6"/>
      <c r="V883" s="6"/>
    </row>
    <row r="884" spans="9:22" ht="15.75" hidden="1" customHeight="1" x14ac:dyDescent="0.25">
      <c r="I884" s="6"/>
      <c r="J884" s="6"/>
      <c r="K884" s="6"/>
      <c r="L884" s="6"/>
      <c r="M884" s="6"/>
      <c r="N884" s="6"/>
      <c r="O884" s="6"/>
      <c r="P884" s="6"/>
      <c r="Q884" s="6"/>
      <c r="R884" s="6"/>
      <c r="S884" s="6"/>
      <c r="T884" s="6"/>
      <c r="U884" s="6"/>
      <c r="V884" s="6"/>
    </row>
    <row r="885" spans="9:22" ht="15.75" hidden="1" customHeight="1" x14ac:dyDescent="0.25">
      <c r="I885" s="6"/>
      <c r="J885" s="6"/>
      <c r="K885" s="6"/>
      <c r="L885" s="6"/>
      <c r="M885" s="6"/>
      <c r="N885" s="6"/>
      <c r="O885" s="6"/>
      <c r="P885" s="6"/>
      <c r="Q885" s="6"/>
      <c r="R885" s="6"/>
      <c r="S885" s="6"/>
      <c r="T885" s="6"/>
      <c r="U885" s="6"/>
      <c r="V885" s="6"/>
    </row>
    <row r="886" spans="9:22" ht="15.75" hidden="1" customHeight="1" x14ac:dyDescent="0.25">
      <c r="I886" s="6"/>
      <c r="J886" s="6"/>
      <c r="K886" s="6"/>
      <c r="L886" s="6"/>
      <c r="M886" s="6"/>
      <c r="N886" s="6"/>
      <c r="O886" s="6"/>
      <c r="P886" s="6"/>
      <c r="Q886" s="6"/>
      <c r="R886" s="6"/>
      <c r="S886" s="6"/>
      <c r="T886" s="6"/>
      <c r="U886" s="6"/>
      <c r="V886" s="6"/>
    </row>
    <row r="887" spans="9:22" ht="15.75" hidden="1" customHeight="1" x14ac:dyDescent="0.25">
      <c r="I887" s="6"/>
      <c r="J887" s="6"/>
      <c r="K887" s="6"/>
      <c r="L887" s="6"/>
      <c r="M887" s="6"/>
      <c r="N887" s="6"/>
      <c r="O887" s="6"/>
      <c r="P887" s="6"/>
      <c r="Q887" s="6"/>
      <c r="R887" s="6"/>
      <c r="S887" s="6"/>
      <c r="T887" s="6"/>
      <c r="U887" s="6"/>
      <c r="V887" s="6"/>
    </row>
    <row r="888" spans="9:22" ht="15.75" hidden="1" customHeight="1" x14ac:dyDescent="0.25">
      <c r="I888" s="6"/>
      <c r="J888" s="6"/>
      <c r="K888" s="6"/>
      <c r="L888" s="6"/>
      <c r="M888" s="6"/>
      <c r="N888" s="6"/>
      <c r="O888" s="6"/>
      <c r="P888" s="6"/>
      <c r="Q888" s="6"/>
      <c r="R888" s="6"/>
      <c r="S888" s="6"/>
      <c r="T888" s="6"/>
      <c r="U888" s="6"/>
      <c r="V888" s="6"/>
    </row>
    <row r="889" spans="9:22" ht="15.75" hidden="1" customHeight="1" x14ac:dyDescent="0.25">
      <c r="I889" s="6"/>
      <c r="J889" s="6"/>
      <c r="K889" s="6"/>
      <c r="L889" s="6"/>
      <c r="M889" s="6"/>
      <c r="N889" s="6"/>
      <c r="O889" s="6"/>
      <c r="P889" s="6"/>
      <c r="Q889" s="6"/>
      <c r="R889" s="6"/>
      <c r="S889" s="6"/>
      <c r="T889" s="6"/>
      <c r="U889" s="6"/>
      <c r="V889" s="6"/>
    </row>
    <row r="890" spans="9:22" ht="15.75" hidden="1" customHeight="1" x14ac:dyDescent="0.25">
      <c r="I890" s="6"/>
      <c r="J890" s="6"/>
      <c r="K890" s="6"/>
      <c r="L890" s="6"/>
      <c r="M890" s="6"/>
      <c r="N890" s="6"/>
      <c r="O890" s="6"/>
      <c r="P890" s="6"/>
      <c r="Q890" s="6"/>
      <c r="R890" s="6"/>
      <c r="S890" s="6"/>
      <c r="T890" s="6"/>
      <c r="U890" s="6"/>
      <c r="V890" s="6"/>
    </row>
    <row r="891" spans="9:22" ht="15.75" hidden="1" customHeight="1" x14ac:dyDescent="0.25">
      <c r="I891" s="6"/>
      <c r="J891" s="6"/>
      <c r="K891" s="6"/>
      <c r="L891" s="6"/>
      <c r="M891" s="6"/>
      <c r="N891" s="6"/>
      <c r="O891" s="6"/>
      <c r="P891" s="6"/>
      <c r="Q891" s="6"/>
      <c r="R891" s="6"/>
      <c r="S891" s="6"/>
      <c r="T891" s="6"/>
      <c r="U891" s="6"/>
      <c r="V891" s="6"/>
    </row>
    <row r="892" spans="9:22" ht="15.75" hidden="1" customHeight="1" x14ac:dyDescent="0.25">
      <c r="I892" s="6"/>
      <c r="J892" s="6"/>
      <c r="K892" s="6"/>
      <c r="L892" s="6"/>
      <c r="M892" s="6"/>
      <c r="N892" s="6"/>
      <c r="O892" s="6"/>
      <c r="P892" s="6"/>
      <c r="Q892" s="6"/>
      <c r="R892" s="6"/>
      <c r="S892" s="6"/>
      <c r="T892" s="6"/>
      <c r="U892" s="6"/>
      <c r="V892" s="6"/>
    </row>
    <row r="893" spans="9:22" ht="15.75" hidden="1" customHeight="1" x14ac:dyDescent="0.25">
      <c r="I893" s="6"/>
      <c r="J893" s="6"/>
      <c r="K893" s="6"/>
      <c r="L893" s="6"/>
      <c r="M893" s="6"/>
      <c r="N893" s="6"/>
      <c r="O893" s="6"/>
      <c r="P893" s="6"/>
      <c r="Q893" s="6"/>
      <c r="R893" s="6"/>
      <c r="S893" s="6"/>
      <c r="T893" s="6"/>
      <c r="U893" s="6"/>
      <c r="V893" s="6"/>
    </row>
    <row r="894" spans="9:22" ht="15.75" hidden="1" customHeight="1" x14ac:dyDescent="0.25">
      <c r="I894" s="6"/>
      <c r="J894" s="6"/>
      <c r="K894" s="6"/>
      <c r="L894" s="6"/>
      <c r="M894" s="6"/>
      <c r="N894" s="6"/>
      <c r="O894" s="6"/>
      <c r="P894" s="6"/>
      <c r="Q894" s="6"/>
      <c r="R894" s="6"/>
      <c r="S894" s="6"/>
      <c r="T894" s="6"/>
      <c r="U894" s="6"/>
      <c r="V894" s="6"/>
    </row>
    <row r="895" spans="9:22" ht="15.75" hidden="1" customHeight="1" x14ac:dyDescent="0.25">
      <c r="I895" s="6"/>
      <c r="J895" s="6"/>
      <c r="K895" s="6"/>
      <c r="L895" s="6"/>
      <c r="M895" s="6"/>
      <c r="N895" s="6"/>
      <c r="O895" s="6"/>
      <c r="P895" s="6"/>
      <c r="Q895" s="6"/>
      <c r="R895" s="6"/>
      <c r="S895" s="6"/>
      <c r="T895" s="6"/>
      <c r="U895" s="6"/>
      <c r="V895" s="6"/>
    </row>
    <row r="896" spans="9:22" ht="15.75" hidden="1" customHeight="1" x14ac:dyDescent="0.25">
      <c r="I896" s="6"/>
      <c r="J896" s="6"/>
      <c r="K896" s="6"/>
      <c r="L896" s="6"/>
      <c r="M896" s="6"/>
      <c r="N896" s="6"/>
      <c r="O896" s="6"/>
      <c r="P896" s="6"/>
      <c r="Q896" s="6"/>
      <c r="R896" s="6"/>
      <c r="S896" s="6"/>
      <c r="T896" s="6"/>
      <c r="U896" s="6"/>
      <c r="V896" s="6"/>
    </row>
    <row r="897" spans="9:22" ht="15.75" hidden="1" customHeight="1" x14ac:dyDescent="0.25">
      <c r="I897" s="6"/>
      <c r="J897" s="6"/>
      <c r="K897" s="6"/>
      <c r="L897" s="6"/>
      <c r="M897" s="6"/>
      <c r="N897" s="6"/>
      <c r="O897" s="6"/>
      <c r="P897" s="6"/>
      <c r="Q897" s="6"/>
      <c r="R897" s="6"/>
      <c r="S897" s="6"/>
      <c r="T897" s="6"/>
      <c r="U897" s="6"/>
      <c r="V897" s="6"/>
    </row>
    <row r="898" spans="9:22" ht="15.75" hidden="1" customHeight="1" x14ac:dyDescent="0.25">
      <c r="I898" s="6"/>
      <c r="J898" s="6"/>
      <c r="K898" s="6"/>
      <c r="L898" s="6"/>
      <c r="M898" s="6"/>
      <c r="N898" s="6"/>
      <c r="O898" s="6"/>
      <c r="P898" s="6"/>
      <c r="Q898" s="6"/>
      <c r="R898" s="6"/>
      <c r="S898" s="6"/>
      <c r="T898" s="6"/>
      <c r="U898" s="6"/>
      <c r="V898" s="6"/>
    </row>
    <row r="899" spans="9:22" ht="15.75" hidden="1" customHeight="1" x14ac:dyDescent="0.25">
      <c r="I899" s="6"/>
      <c r="J899" s="6"/>
      <c r="K899" s="6"/>
      <c r="L899" s="6"/>
      <c r="M899" s="6"/>
      <c r="N899" s="6"/>
      <c r="O899" s="6"/>
      <c r="P899" s="6"/>
      <c r="Q899" s="6"/>
      <c r="R899" s="6"/>
      <c r="S899" s="6"/>
      <c r="T899" s="6"/>
      <c r="U899" s="6"/>
      <c r="V899" s="6"/>
    </row>
    <row r="900" spans="9:22" ht="15.75" hidden="1" customHeight="1" x14ac:dyDescent="0.25">
      <c r="I900" s="6"/>
      <c r="J900" s="6"/>
      <c r="K900" s="6"/>
      <c r="L900" s="6"/>
      <c r="M900" s="6"/>
      <c r="N900" s="6"/>
      <c r="O900" s="6"/>
      <c r="P900" s="6"/>
      <c r="Q900" s="6"/>
      <c r="R900" s="6"/>
      <c r="S900" s="6"/>
      <c r="T900" s="6"/>
      <c r="U900" s="6"/>
      <c r="V900" s="6"/>
    </row>
    <row r="901" spans="9:22" ht="15.75" hidden="1" customHeight="1" x14ac:dyDescent="0.25">
      <c r="I901" s="6"/>
      <c r="J901" s="6"/>
      <c r="K901" s="6"/>
      <c r="L901" s="6"/>
      <c r="M901" s="6"/>
      <c r="N901" s="6"/>
      <c r="O901" s="6"/>
      <c r="P901" s="6"/>
      <c r="Q901" s="6"/>
      <c r="R901" s="6"/>
      <c r="S901" s="6"/>
      <c r="T901" s="6"/>
      <c r="U901" s="6"/>
      <c r="V901" s="6"/>
    </row>
    <row r="902" spans="9:22" ht="15.75" hidden="1" customHeight="1" x14ac:dyDescent="0.25">
      <c r="I902" s="6"/>
      <c r="J902" s="6"/>
      <c r="K902" s="6"/>
      <c r="L902" s="6"/>
      <c r="M902" s="6"/>
      <c r="N902" s="6"/>
      <c r="O902" s="6"/>
      <c r="P902" s="6"/>
      <c r="Q902" s="6"/>
      <c r="R902" s="6"/>
      <c r="S902" s="6"/>
      <c r="T902" s="6"/>
      <c r="U902" s="6"/>
      <c r="V902" s="6"/>
    </row>
    <row r="903" spans="9:22" ht="15.75" hidden="1" customHeight="1" x14ac:dyDescent="0.25">
      <c r="I903" s="6"/>
      <c r="J903" s="6"/>
      <c r="K903" s="6"/>
      <c r="L903" s="6"/>
      <c r="M903" s="6"/>
      <c r="N903" s="6"/>
      <c r="O903" s="6"/>
      <c r="P903" s="6"/>
      <c r="Q903" s="6"/>
      <c r="R903" s="6"/>
      <c r="S903" s="6"/>
      <c r="T903" s="6"/>
      <c r="U903" s="6"/>
      <c r="V903" s="6"/>
    </row>
    <row r="904" spans="9:22" ht="15.75" hidden="1" customHeight="1" x14ac:dyDescent="0.25">
      <c r="I904" s="6"/>
      <c r="J904" s="6"/>
      <c r="K904" s="6"/>
      <c r="L904" s="6"/>
      <c r="M904" s="6"/>
      <c r="N904" s="6"/>
      <c r="O904" s="6"/>
      <c r="P904" s="6"/>
      <c r="Q904" s="6"/>
      <c r="R904" s="6"/>
      <c r="S904" s="6"/>
      <c r="T904" s="6"/>
      <c r="U904" s="6"/>
      <c r="V904" s="6"/>
    </row>
    <row r="905" spans="9:22" ht="15.75" hidden="1" customHeight="1" x14ac:dyDescent="0.25">
      <c r="I905" s="6"/>
      <c r="J905" s="6"/>
      <c r="K905" s="6"/>
      <c r="L905" s="6"/>
      <c r="M905" s="6"/>
      <c r="N905" s="6"/>
      <c r="O905" s="6"/>
      <c r="P905" s="6"/>
      <c r="Q905" s="6"/>
      <c r="R905" s="6"/>
      <c r="S905" s="6"/>
      <c r="T905" s="6"/>
      <c r="U905" s="6"/>
      <c r="V905" s="6"/>
    </row>
    <row r="906" spans="9:22" ht="15.75" hidden="1" customHeight="1" x14ac:dyDescent="0.25">
      <c r="I906" s="6"/>
      <c r="J906" s="6"/>
      <c r="K906" s="6"/>
      <c r="L906" s="6"/>
      <c r="M906" s="6"/>
      <c r="N906" s="6"/>
      <c r="O906" s="6"/>
      <c r="P906" s="6"/>
      <c r="Q906" s="6"/>
      <c r="R906" s="6"/>
      <c r="S906" s="6"/>
      <c r="T906" s="6"/>
      <c r="U906" s="6"/>
      <c r="V906" s="6"/>
    </row>
    <row r="907" spans="9:22" ht="15.75" hidden="1" customHeight="1" x14ac:dyDescent="0.25">
      <c r="I907" s="6"/>
      <c r="J907" s="6"/>
      <c r="K907" s="6"/>
      <c r="L907" s="6"/>
      <c r="M907" s="6"/>
      <c r="N907" s="6"/>
      <c r="O907" s="6"/>
      <c r="P907" s="6"/>
      <c r="Q907" s="6"/>
      <c r="R907" s="6"/>
      <c r="S907" s="6"/>
      <c r="T907" s="6"/>
      <c r="U907" s="6"/>
      <c r="V907" s="6"/>
    </row>
    <row r="908" spans="9:22" ht="15.75" hidden="1" customHeight="1" x14ac:dyDescent="0.25">
      <c r="I908" s="6"/>
      <c r="J908" s="6"/>
      <c r="K908" s="6"/>
      <c r="L908" s="6"/>
      <c r="M908" s="6"/>
      <c r="N908" s="6"/>
      <c r="O908" s="6"/>
      <c r="P908" s="6"/>
      <c r="Q908" s="6"/>
      <c r="R908" s="6"/>
      <c r="S908" s="6"/>
      <c r="T908" s="6"/>
      <c r="U908" s="6"/>
      <c r="V908" s="6"/>
    </row>
    <row r="909" spans="9:22" ht="15.75" hidden="1" customHeight="1" x14ac:dyDescent="0.25">
      <c r="I909" s="6"/>
      <c r="J909" s="6"/>
      <c r="K909" s="6"/>
      <c r="L909" s="6"/>
      <c r="M909" s="6"/>
      <c r="N909" s="6"/>
      <c r="O909" s="6"/>
      <c r="P909" s="6"/>
      <c r="Q909" s="6"/>
      <c r="R909" s="6"/>
      <c r="S909" s="6"/>
      <c r="T909" s="6"/>
      <c r="U909" s="6"/>
      <c r="V909" s="6"/>
    </row>
    <row r="910" spans="9:22" ht="15.75" hidden="1" customHeight="1" x14ac:dyDescent="0.25">
      <c r="I910" s="6"/>
      <c r="J910" s="6"/>
      <c r="K910" s="6"/>
      <c r="L910" s="6"/>
      <c r="M910" s="6"/>
      <c r="N910" s="6"/>
      <c r="O910" s="6"/>
      <c r="P910" s="6"/>
      <c r="Q910" s="6"/>
      <c r="R910" s="6"/>
      <c r="S910" s="6"/>
      <c r="T910" s="6"/>
      <c r="U910" s="6"/>
      <c r="V910" s="6"/>
    </row>
    <row r="911" spans="9:22" ht="15.75" hidden="1" customHeight="1" x14ac:dyDescent="0.25">
      <c r="I911" s="6"/>
      <c r="J911" s="6"/>
      <c r="K911" s="6"/>
      <c r="L911" s="6"/>
      <c r="M911" s="6"/>
      <c r="N911" s="6"/>
      <c r="O911" s="6"/>
      <c r="P911" s="6"/>
      <c r="Q911" s="6"/>
      <c r="R911" s="6"/>
      <c r="S911" s="6"/>
      <c r="T911" s="6"/>
      <c r="U911" s="6"/>
      <c r="V911" s="6"/>
    </row>
    <row r="912" spans="9:22" ht="15.75" hidden="1" customHeight="1" x14ac:dyDescent="0.25">
      <c r="I912" s="6"/>
      <c r="J912" s="6"/>
      <c r="K912" s="6"/>
      <c r="L912" s="6"/>
      <c r="M912" s="6"/>
      <c r="N912" s="6"/>
      <c r="O912" s="6"/>
      <c r="P912" s="6"/>
      <c r="Q912" s="6"/>
      <c r="R912" s="6"/>
      <c r="S912" s="6"/>
      <c r="T912" s="6"/>
      <c r="U912" s="6"/>
      <c r="V912" s="6"/>
    </row>
    <row r="913" spans="9:22" ht="15.75" hidden="1" customHeight="1" x14ac:dyDescent="0.25">
      <c r="I913" s="6"/>
      <c r="J913" s="6"/>
      <c r="K913" s="6"/>
      <c r="L913" s="6"/>
      <c r="M913" s="6"/>
      <c r="N913" s="6"/>
      <c r="O913" s="6"/>
      <c r="P913" s="6"/>
      <c r="Q913" s="6"/>
      <c r="R913" s="6"/>
      <c r="S913" s="6"/>
      <c r="T913" s="6"/>
      <c r="U913" s="6"/>
      <c r="V913" s="6"/>
    </row>
    <row r="914" spans="9:22" ht="15.75" hidden="1" customHeight="1" x14ac:dyDescent="0.25">
      <c r="I914" s="6"/>
      <c r="J914" s="6"/>
      <c r="K914" s="6"/>
      <c r="L914" s="6"/>
      <c r="M914" s="6"/>
      <c r="N914" s="6"/>
      <c r="O914" s="6"/>
      <c r="P914" s="6"/>
      <c r="Q914" s="6"/>
      <c r="R914" s="6"/>
      <c r="S914" s="6"/>
      <c r="T914" s="6"/>
      <c r="U914" s="6"/>
      <c r="V914" s="6"/>
    </row>
    <row r="915" spans="9:22" ht="15.75" hidden="1" customHeight="1" x14ac:dyDescent="0.25">
      <c r="I915" s="6"/>
      <c r="J915" s="6"/>
      <c r="K915" s="6"/>
      <c r="L915" s="6"/>
      <c r="M915" s="6"/>
      <c r="N915" s="6"/>
      <c r="O915" s="6"/>
      <c r="P915" s="6"/>
      <c r="Q915" s="6"/>
      <c r="R915" s="6"/>
      <c r="S915" s="6"/>
      <c r="T915" s="6"/>
      <c r="U915" s="6"/>
      <c r="V915" s="6"/>
    </row>
    <row r="916" spans="9:22" ht="15.75" hidden="1" customHeight="1" x14ac:dyDescent="0.25">
      <c r="I916" s="6"/>
      <c r="J916" s="6"/>
      <c r="K916" s="6"/>
      <c r="L916" s="6"/>
      <c r="M916" s="6"/>
      <c r="N916" s="6"/>
      <c r="O916" s="6"/>
      <c r="P916" s="6"/>
      <c r="Q916" s="6"/>
      <c r="R916" s="6"/>
      <c r="S916" s="6"/>
      <c r="T916" s="6"/>
      <c r="U916" s="6"/>
      <c r="V916" s="6"/>
    </row>
    <row r="917" spans="9:22" ht="15.75" hidden="1" customHeight="1" x14ac:dyDescent="0.25">
      <c r="I917" s="6"/>
      <c r="J917" s="6"/>
      <c r="K917" s="6"/>
      <c r="L917" s="6"/>
      <c r="M917" s="6"/>
      <c r="N917" s="6"/>
      <c r="O917" s="6"/>
      <c r="P917" s="6"/>
      <c r="Q917" s="6"/>
      <c r="R917" s="6"/>
      <c r="S917" s="6"/>
      <c r="T917" s="6"/>
      <c r="U917" s="6"/>
      <c r="V917" s="6"/>
    </row>
    <row r="918" spans="9:22" ht="15.75" hidden="1" customHeight="1" x14ac:dyDescent="0.25">
      <c r="I918" s="6"/>
      <c r="J918" s="6"/>
      <c r="K918" s="6"/>
      <c r="L918" s="6"/>
      <c r="M918" s="6"/>
      <c r="N918" s="6"/>
      <c r="O918" s="6"/>
      <c r="P918" s="6"/>
      <c r="Q918" s="6"/>
      <c r="R918" s="6"/>
      <c r="S918" s="6"/>
      <c r="T918" s="6"/>
      <c r="U918" s="6"/>
      <c r="V918" s="6"/>
    </row>
    <row r="919" spans="9:22" ht="15.75" hidden="1" customHeight="1" x14ac:dyDescent="0.25">
      <c r="I919" s="6"/>
      <c r="J919" s="6"/>
      <c r="K919" s="6"/>
      <c r="L919" s="6"/>
      <c r="M919" s="6"/>
      <c r="N919" s="6"/>
      <c r="O919" s="6"/>
      <c r="P919" s="6"/>
      <c r="Q919" s="6"/>
      <c r="R919" s="6"/>
      <c r="S919" s="6"/>
      <c r="T919" s="6"/>
      <c r="U919" s="6"/>
      <c r="V919" s="6"/>
    </row>
    <row r="920" spans="9:22" ht="15.75" hidden="1" customHeight="1" x14ac:dyDescent="0.25">
      <c r="I920" s="6"/>
      <c r="J920" s="6"/>
      <c r="K920" s="6"/>
      <c r="L920" s="6"/>
      <c r="M920" s="6"/>
      <c r="N920" s="6"/>
      <c r="O920" s="6"/>
      <c r="P920" s="6"/>
      <c r="Q920" s="6"/>
      <c r="R920" s="6"/>
      <c r="S920" s="6"/>
      <c r="T920" s="6"/>
      <c r="U920" s="6"/>
      <c r="V920" s="6"/>
    </row>
    <row r="921" spans="9:22" ht="15.75" hidden="1" customHeight="1" x14ac:dyDescent="0.25">
      <c r="I921" s="6"/>
      <c r="J921" s="6"/>
      <c r="K921" s="6"/>
      <c r="L921" s="6"/>
      <c r="M921" s="6"/>
      <c r="N921" s="6"/>
      <c r="O921" s="6"/>
      <c r="P921" s="6"/>
      <c r="Q921" s="6"/>
      <c r="R921" s="6"/>
      <c r="S921" s="6"/>
      <c r="T921" s="6"/>
      <c r="U921" s="6"/>
      <c r="V921" s="6"/>
    </row>
    <row r="922" spans="9:22" ht="15.75" hidden="1" customHeight="1" x14ac:dyDescent="0.25">
      <c r="I922" s="6"/>
      <c r="J922" s="6"/>
      <c r="K922" s="6"/>
      <c r="L922" s="6"/>
      <c r="M922" s="6"/>
      <c r="N922" s="6"/>
      <c r="O922" s="6"/>
      <c r="P922" s="6"/>
      <c r="Q922" s="6"/>
      <c r="R922" s="6"/>
      <c r="S922" s="6"/>
      <c r="T922" s="6"/>
      <c r="U922" s="6"/>
      <c r="V922" s="6"/>
    </row>
    <row r="923" spans="9:22" ht="15.75" hidden="1" customHeight="1" x14ac:dyDescent="0.25">
      <c r="I923" s="6"/>
      <c r="J923" s="6"/>
      <c r="K923" s="6"/>
      <c r="L923" s="6"/>
      <c r="M923" s="6"/>
      <c r="N923" s="6"/>
      <c r="O923" s="6"/>
      <c r="P923" s="6"/>
      <c r="Q923" s="6"/>
      <c r="R923" s="6"/>
      <c r="S923" s="6"/>
      <c r="T923" s="6"/>
      <c r="U923" s="6"/>
      <c r="V923" s="6"/>
    </row>
    <row r="924" spans="9:22" ht="15.75" hidden="1" customHeight="1" x14ac:dyDescent="0.25">
      <c r="I924" s="6"/>
      <c r="J924" s="6"/>
      <c r="K924" s="6"/>
      <c r="L924" s="6"/>
      <c r="M924" s="6"/>
      <c r="N924" s="6"/>
      <c r="O924" s="6"/>
      <c r="P924" s="6"/>
      <c r="Q924" s="6"/>
      <c r="R924" s="6"/>
      <c r="S924" s="6"/>
      <c r="T924" s="6"/>
      <c r="U924" s="6"/>
      <c r="V924" s="6"/>
    </row>
    <row r="925" spans="9:22" ht="15.75" hidden="1" customHeight="1" x14ac:dyDescent="0.25">
      <c r="I925" s="6"/>
      <c r="J925" s="6"/>
      <c r="K925" s="6"/>
      <c r="L925" s="6"/>
      <c r="M925" s="6"/>
      <c r="N925" s="6"/>
      <c r="O925" s="6"/>
      <c r="P925" s="6"/>
      <c r="Q925" s="6"/>
      <c r="R925" s="6"/>
      <c r="S925" s="6"/>
      <c r="T925" s="6"/>
      <c r="U925" s="6"/>
      <c r="V925" s="6"/>
    </row>
    <row r="926" spans="9:22" ht="15.75" hidden="1" customHeight="1" x14ac:dyDescent="0.25">
      <c r="I926" s="6"/>
      <c r="J926" s="6"/>
      <c r="K926" s="6"/>
      <c r="L926" s="6"/>
      <c r="M926" s="6"/>
      <c r="N926" s="6"/>
      <c r="O926" s="6"/>
      <c r="P926" s="6"/>
      <c r="Q926" s="6"/>
      <c r="R926" s="6"/>
      <c r="S926" s="6"/>
      <c r="T926" s="6"/>
      <c r="U926" s="6"/>
      <c r="V926" s="6"/>
    </row>
    <row r="927" spans="9:22" ht="15.75" hidden="1" customHeight="1" x14ac:dyDescent="0.25">
      <c r="I927" s="6"/>
      <c r="J927" s="6"/>
      <c r="K927" s="6"/>
      <c r="L927" s="6"/>
      <c r="M927" s="6"/>
      <c r="N927" s="6"/>
      <c r="O927" s="6"/>
      <c r="P927" s="6"/>
      <c r="Q927" s="6"/>
      <c r="R927" s="6"/>
      <c r="S927" s="6"/>
      <c r="T927" s="6"/>
      <c r="U927" s="6"/>
      <c r="V927" s="6"/>
    </row>
    <row r="928" spans="9:22" ht="15.75" hidden="1" customHeight="1" x14ac:dyDescent="0.25">
      <c r="I928" s="6"/>
      <c r="J928" s="6"/>
      <c r="K928" s="6"/>
      <c r="L928" s="6"/>
      <c r="M928" s="6"/>
      <c r="N928" s="6"/>
      <c r="O928" s="6"/>
      <c r="P928" s="6"/>
      <c r="Q928" s="6"/>
      <c r="R928" s="6"/>
      <c r="S928" s="6"/>
      <c r="T928" s="6"/>
      <c r="U928" s="6"/>
      <c r="V928" s="6"/>
    </row>
    <row r="929" spans="9:22" ht="15.75" hidden="1" customHeight="1" x14ac:dyDescent="0.25">
      <c r="I929" s="6"/>
      <c r="J929" s="6"/>
      <c r="K929" s="6"/>
      <c r="L929" s="6"/>
      <c r="M929" s="6"/>
      <c r="N929" s="6"/>
      <c r="O929" s="6"/>
      <c r="P929" s="6"/>
      <c r="Q929" s="6"/>
      <c r="R929" s="6"/>
      <c r="S929" s="6"/>
      <c r="T929" s="6"/>
      <c r="U929" s="6"/>
      <c r="V929" s="6"/>
    </row>
    <row r="930" spans="9:22" ht="15.75" hidden="1" customHeight="1" x14ac:dyDescent="0.25">
      <c r="I930" s="6"/>
      <c r="J930" s="6"/>
      <c r="K930" s="6"/>
      <c r="L930" s="6"/>
      <c r="M930" s="6"/>
      <c r="N930" s="6"/>
      <c r="O930" s="6"/>
      <c r="P930" s="6"/>
      <c r="Q930" s="6"/>
      <c r="R930" s="6"/>
      <c r="S930" s="6"/>
      <c r="T930" s="6"/>
      <c r="U930" s="6"/>
      <c r="V930" s="6"/>
    </row>
    <row r="931" spans="9:22" ht="15.75" hidden="1" customHeight="1" x14ac:dyDescent="0.25">
      <c r="I931" s="6"/>
      <c r="J931" s="6"/>
      <c r="K931" s="6"/>
      <c r="L931" s="6"/>
      <c r="M931" s="6"/>
      <c r="N931" s="6"/>
      <c r="O931" s="6"/>
      <c r="P931" s="6"/>
      <c r="Q931" s="6"/>
      <c r="R931" s="6"/>
      <c r="S931" s="6"/>
      <c r="T931" s="6"/>
      <c r="U931" s="6"/>
      <c r="V931" s="6"/>
    </row>
    <row r="932" spans="9:22" ht="15.75" hidden="1" customHeight="1" x14ac:dyDescent="0.25">
      <c r="I932" s="6"/>
      <c r="J932" s="6"/>
      <c r="K932" s="6"/>
      <c r="L932" s="6"/>
      <c r="M932" s="6"/>
      <c r="N932" s="6"/>
      <c r="O932" s="6"/>
      <c r="P932" s="6"/>
      <c r="Q932" s="6"/>
      <c r="R932" s="6"/>
      <c r="S932" s="6"/>
      <c r="T932" s="6"/>
      <c r="U932" s="6"/>
      <c r="V932" s="6"/>
    </row>
    <row r="933" spans="9:22" ht="15.75" hidden="1" customHeight="1" x14ac:dyDescent="0.25">
      <c r="I933" s="6"/>
      <c r="J933" s="6"/>
      <c r="K933" s="6"/>
      <c r="L933" s="6"/>
      <c r="M933" s="6"/>
      <c r="N933" s="6"/>
      <c r="O933" s="6"/>
      <c r="P933" s="6"/>
      <c r="Q933" s="6"/>
      <c r="R933" s="6"/>
      <c r="S933" s="6"/>
      <c r="T933" s="6"/>
      <c r="U933" s="6"/>
      <c r="V933" s="6"/>
    </row>
    <row r="934" spans="9:22" ht="15.75" hidden="1" customHeight="1" x14ac:dyDescent="0.25">
      <c r="I934" s="6"/>
      <c r="J934" s="6"/>
      <c r="K934" s="6"/>
      <c r="L934" s="6"/>
      <c r="M934" s="6"/>
      <c r="N934" s="6"/>
      <c r="O934" s="6"/>
      <c r="P934" s="6"/>
      <c r="Q934" s="6"/>
      <c r="R934" s="6"/>
      <c r="S934" s="6"/>
      <c r="T934" s="6"/>
      <c r="U934" s="6"/>
      <c r="V934" s="6"/>
    </row>
    <row r="935" spans="9:22" ht="15.75" hidden="1" customHeight="1" x14ac:dyDescent="0.25">
      <c r="I935" s="6"/>
      <c r="J935" s="6"/>
      <c r="K935" s="6"/>
      <c r="L935" s="6"/>
      <c r="M935" s="6"/>
      <c r="N935" s="6"/>
      <c r="O935" s="6"/>
      <c r="P935" s="6"/>
      <c r="Q935" s="6"/>
      <c r="R935" s="6"/>
      <c r="S935" s="6"/>
      <c r="T935" s="6"/>
      <c r="U935" s="6"/>
      <c r="V935" s="6"/>
    </row>
    <row r="936" spans="9:22" ht="15.75" hidden="1" customHeight="1" x14ac:dyDescent="0.25">
      <c r="I936" s="6"/>
      <c r="J936" s="6"/>
      <c r="K936" s="6"/>
      <c r="L936" s="6"/>
      <c r="M936" s="6"/>
      <c r="N936" s="6"/>
      <c r="O936" s="6"/>
      <c r="P936" s="6"/>
      <c r="Q936" s="6"/>
      <c r="R936" s="6"/>
      <c r="S936" s="6"/>
      <c r="T936" s="6"/>
      <c r="U936" s="6"/>
      <c r="V936" s="6"/>
    </row>
    <row r="937" spans="9:22" ht="15.75" hidden="1" customHeight="1" x14ac:dyDescent="0.25">
      <c r="I937" s="6"/>
      <c r="J937" s="6"/>
      <c r="K937" s="6"/>
      <c r="L937" s="6"/>
      <c r="M937" s="6"/>
      <c r="N937" s="6"/>
      <c r="O937" s="6"/>
      <c r="P937" s="6"/>
      <c r="Q937" s="6"/>
      <c r="R937" s="6"/>
      <c r="S937" s="6"/>
      <c r="T937" s="6"/>
      <c r="U937" s="6"/>
      <c r="V937" s="6"/>
    </row>
    <row r="938" spans="9:22" ht="15.75" hidden="1" customHeight="1" x14ac:dyDescent="0.25">
      <c r="I938" s="6"/>
      <c r="J938" s="6"/>
      <c r="K938" s="6"/>
      <c r="L938" s="6"/>
      <c r="M938" s="6"/>
      <c r="N938" s="6"/>
      <c r="O938" s="6"/>
      <c r="P938" s="6"/>
      <c r="Q938" s="6"/>
      <c r="R938" s="6"/>
      <c r="S938" s="6"/>
      <c r="T938" s="6"/>
      <c r="U938" s="6"/>
      <c r="V938" s="6"/>
    </row>
    <row r="939" spans="9:22" ht="15.75" hidden="1" customHeight="1" x14ac:dyDescent="0.25">
      <c r="I939" s="6"/>
      <c r="J939" s="6"/>
      <c r="K939" s="6"/>
      <c r="L939" s="6"/>
      <c r="M939" s="6"/>
      <c r="N939" s="6"/>
      <c r="O939" s="6"/>
      <c r="P939" s="6"/>
      <c r="Q939" s="6"/>
      <c r="R939" s="6"/>
      <c r="S939" s="6"/>
      <c r="T939" s="6"/>
      <c r="U939" s="6"/>
      <c r="V939" s="6"/>
    </row>
    <row r="940" spans="9:22" ht="15.75" hidden="1" customHeight="1" x14ac:dyDescent="0.25">
      <c r="I940" s="6"/>
      <c r="J940" s="6"/>
      <c r="K940" s="6"/>
      <c r="L940" s="6"/>
      <c r="M940" s="6"/>
      <c r="N940" s="6"/>
      <c r="O940" s="6"/>
      <c r="P940" s="6"/>
      <c r="Q940" s="6"/>
      <c r="R940" s="6"/>
      <c r="S940" s="6"/>
      <c r="T940" s="6"/>
      <c r="U940" s="6"/>
      <c r="V940" s="6"/>
    </row>
    <row r="941" spans="9:22" ht="15.75" hidden="1" customHeight="1" x14ac:dyDescent="0.25">
      <c r="I941" s="6"/>
      <c r="J941" s="6"/>
      <c r="K941" s="6"/>
      <c r="L941" s="6"/>
      <c r="M941" s="6"/>
      <c r="N941" s="6"/>
      <c r="O941" s="6"/>
      <c r="P941" s="6"/>
      <c r="Q941" s="6"/>
      <c r="R941" s="6"/>
      <c r="S941" s="6"/>
      <c r="T941" s="6"/>
      <c r="U941" s="6"/>
      <c r="V941" s="6"/>
    </row>
    <row r="942" spans="9:22" ht="15.75" hidden="1" customHeight="1" x14ac:dyDescent="0.25">
      <c r="I942" s="6"/>
      <c r="J942" s="6"/>
      <c r="K942" s="6"/>
      <c r="L942" s="6"/>
      <c r="M942" s="6"/>
      <c r="N942" s="6"/>
      <c r="O942" s="6"/>
      <c r="P942" s="6"/>
      <c r="Q942" s="6"/>
      <c r="R942" s="6"/>
      <c r="S942" s="6"/>
      <c r="T942" s="6"/>
      <c r="U942" s="6"/>
      <c r="V942" s="6"/>
    </row>
    <row r="943" spans="9:22" ht="15.75" hidden="1" customHeight="1" x14ac:dyDescent="0.25">
      <c r="I943" s="6"/>
      <c r="J943" s="6"/>
      <c r="K943" s="6"/>
      <c r="L943" s="6"/>
      <c r="M943" s="6"/>
      <c r="N943" s="6"/>
      <c r="O943" s="6"/>
      <c r="P943" s="6"/>
      <c r="Q943" s="6"/>
      <c r="R943" s="6"/>
      <c r="S943" s="6"/>
      <c r="T943" s="6"/>
      <c r="U943" s="6"/>
      <c r="V943" s="6"/>
    </row>
    <row r="944" spans="9:22" ht="15.75" hidden="1" customHeight="1" x14ac:dyDescent="0.25">
      <c r="I944" s="6"/>
      <c r="J944" s="6"/>
      <c r="K944" s="6"/>
      <c r="L944" s="6"/>
      <c r="M944" s="6"/>
      <c r="N944" s="6"/>
      <c r="O944" s="6"/>
      <c r="P944" s="6"/>
      <c r="Q944" s="6"/>
      <c r="R944" s="6"/>
      <c r="S944" s="6"/>
      <c r="T944" s="6"/>
      <c r="U944" s="6"/>
      <c r="V944" s="6"/>
    </row>
    <row r="945" spans="9:22" ht="15.75" hidden="1" customHeight="1" x14ac:dyDescent="0.25">
      <c r="I945" s="6"/>
      <c r="J945" s="6"/>
      <c r="K945" s="6"/>
      <c r="L945" s="6"/>
      <c r="M945" s="6"/>
      <c r="N945" s="6"/>
      <c r="O945" s="6"/>
      <c r="P945" s="6"/>
      <c r="Q945" s="6"/>
      <c r="R945" s="6"/>
      <c r="S945" s="6"/>
      <c r="T945" s="6"/>
      <c r="U945" s="6"/>
      <c r="V945" s="6"/>
    </row>
    <row r="946" spans="9:22" ht="15.75" hidden="1" customHeight="1" x14ac:dyDescent="0.25">
      <c r="I946" s="6"/>
      <c r="J946" s="6"/>
      <c r="K946" s="6"/>
      <c r="L946" s="6"/>
      <c r="M946" s="6"/>
      <c r="N946" s="6"/>
      <c r="O946" s="6"/>
      <c r="P946" s="6"/>
      <c r="Q946" s="6"/>
      <c r="R946" s="6"/>
      <c r="S946" s="6"/>
      <c r="T946" s="6"/>
      <c r="U946" s="6"/>
      <c r="V946" s="6"/>
    </row>
    <row r="947" spans="9:22" ht="15.75" hidden="1" customHeight="1" x14ac:dyDescent="0.25">
      <c r="I947" s="6"/>
      <c r="J947" s="6"/>
      <c r="K947" s="6"/>
      <c r="L947" s="6"/>
      <c r="M947" s="6"/>
      <c r="N947" s="6"/>
      <c r="O947" s="6"/>
      <c r="P947" s="6"/>
      <c r="Q947" s="6"/>
      <c r="R947" s="6"/>
      <c r="S947" s="6"/>
      <c r="T947" s="6"/>
      <c r="U947" s="6"/>
      <c r="V947" s="6"/>
    </row>
    <row r="948" spans="9:22" ht="15.75" hidden="1" customHeight="1" x14ac:dyDescent="0.25">
      <c r="I948" s="6"/>
      <c r="J948" s="6"/>
      <c r="K948" s="6"/>
      <c r="L948" s="6"/>
      <c r="M948" s="6"/>
      <c r="N948" s="6"/>
      <c r="O948" s="6"/>
      <c r="P948" s="6"/>
      <c r="Q948" s="6"/>
      <c r="R948" s="6"/>
      <c r="S948" s="6"/>
      <c r="T948" s="6"/>
      <c r="U948" s="6"/>
      <c r="V948" s="6"/>
    </row>
    <row r="949" spans="9:22" ht="15.75" hidden="1" customHeight="1" x14ac:dyDescent="0.25">
      <c r="I949" s="6"/>
      <c r="J949" s="6"/>
      <c r="K949" s="6"/>
      <c r="L949" s="6"/>
      <c r="M949" s="6"/>
      <c r="N949" s="6"/>
      <c r="O949" s="6"/>
      <c r="P949" s="6"/>
      <c r="Q949" s="6"/>
      <c r="R949" s="6"/>
      <c r="S949" s="6"/>
      <c r="T949" s="6"/>
      <c r="U949" s="6"/>
      <c r="V949" s="6"/>
    </row>
    <row r="950" spans="9:22" ht="15.75" hidden="1" customHeight="1" x14ac:dyDescent="0.25">
      <c r="I950" s="6"/>
      <c r="J950" s="6"/>
      <c r="K950" s="6"/>
      <c r="L950" s="6"/>
      <c r="M950" s="6"/>
      <c r="N950" s="6"/>
      <c r="O950" s="6"/>
      <c r="P950" s="6"/>
      <c r="Q950" s="6"/>
      <c r="R950" s="6"/>
      <c r="S950" s="6"/>
      <c r="T950" s="6"/>
      <c r="U950" s="6"/>
      <c r="V950" s="6"/>
    </row>
    <row r="951" spans="9:22" ht="15.75" hidden="1" customHeight="1" x14ac:dyDescent="0.25">
      <c r="I951" s="6"/>
      <c r="J951" s="6"/>
      <c r="K951" s="6"/>
      <c r="L951" s="6"/>
      <c r="M951" s="6"/>
      <c r="N951" s="6"/>
      <c r="O951" s="6"/>
      <c r="P951" s="6"/>
      <c r="Q951" s="6"/>
      <c r="R951" s="6"/>
      <c r="S951" s="6"/>
      <c r="T951" s="6"/>
      <c r="U951" s="6"/>
      <c r="V951" s="6"/>
    </row>
    <row r="952" spans="9:22" ht="15.75" hidden="1" customHeight="1" x14ac:dyDescent="0.25">
      <c r="I952" s="6"/>
      <c r="J952" s="6"/>
      <c r="K952" s="6"/>
      <c r="L952" s="6"/>
      <c r="M952" s="6"/>
      <c r="N952" s="6"/>
      <c r="O952" s="6"/>
      <c r="P952" s="6"/>
      <c r="Q952" s="6"/>
      <c r="R952" s="6"/>
      <c r="S952" s="6"/>
      <c r="T952" s="6"/>
      <c r="U952" s="6"/>
      <c r="V952" s="6"/>
    </row>
    <row r="953" spans="9:22" ht="15.75" hidden="1" customHeight="1" x14ac:dyDescent="0.25">
      <c r="I953" s="6"/>
      <c r="J953" s="6"/>
      <c r="K953" s="6"/>
      <c r="L953" s="6"/>
      <c r="M953" s="6"/>
      <c r="N953" s="6"/>
      <c r="O953" s="6"/>
      <c r="P953" s="6"/>
      <c r="Q953" s="6"/>
      <c r="R953" s="6"/>
      <c r="S953" s="6"/>
      <c r="T953" s="6"/>
      <c r="U953" s="6"/>
      <c r="V953" s="6"/>
    </row>
    <row r="954" spans="9:22" ht="15.75" hidden="1" customHeight="1" x14ac:dyDescent="0.25">
      <c r="I954" s="6"/>
      <c r="J954" s="6"/>
      <c r="K954" s="6"/>
      <c r="L954" s="6"/>
      <c r="M954" s="6"/>
      <c r="N954" s="6"/>
      <c r="O954" s="6"/>
      <c r="P954" s="6"/>
      <c r="Q954" s="6"/>
      <c r="R954" s="6"/>
      <c r="S954" s="6"/>
      <c r="T954" s="6"/>
      <c r="U954" s="6"/>
      <c r="V954" s="6"/>
    </row>
    <row r="955" spans="9:22" ht="15.75" hidden="1" customHeight="1" x14ac:dyDescent="0.25">
      <c r="I955" s="6"/>
      <c r="J955" s="6"/>
      <c r="K955" s="6"/>
      <c r="L955" s="6"/>
      <c r="M955" s="6"/>
      <c r="N955" s="6"/>
      <c r="O955" s="6"/>
      <c r="P955" s="6"/>
      <c r="Q955" s="6"/>
      <c r="R955" s="6"/>
      <c r="S955" s="6"/>
      <c r="T955" s="6"/>
      <c r="U955" s="6"/>
      <c r="V955" s="6"/>
    </row>
    <row r="956" spans="9:22" ht="15.75" hidden="1" customHeight="1" x14ac:dyDescent="0.25">
      <c r="I956" s="6"/>
      <c r="J956" s="6"/>
      <c r="K956" s="6"/>
      <c r="L956" s="6"/>
      <c r="M956" s="6"/>
      <c r="N956" s="6"/>
      <c r="O956" s="6"/>
      <c r="P956" s="6"/>
      <c r="Q956" s="6"/>
      <c r="R956" s="6"/>
      <c r="S956" s="6"/>
      <c r="T956" s="6"/>
      <c r="U956" s="6"/>
      <c r="V956" s="6"/>
    </row>
    <row r="957" spans="9:22" ht="15.75" hidden="1" customHeight="1" x14ac:dyDescent="0.25">
      <c r="I957" s="6"/>
      <c r="J957" s="6"/>
      <c r="K957" s="6"/>
      <c r="L957" s="6"/>
      <c r="M957" s="6"/>
      <c r="N957" s="6"/>
      <c r="O957" s="6"/>
      <c r="P957" s="6"/>
      <c r="Q957" s="6"/>
      <c r="R957" s="6"/>
      <c r="S957" s="6"/>
      <c r="T957" s="6"/>
      <c r="U957" s="6"/>
      <c r="V957" s="6"/>
    </row>
    <row r="958" spans="9:22" ht="15.75" hidden="1" customHeight="1" x14ac:dyDescent="0.25">
      <c r="I958" s="6"/>
      <c r="J958" s="6"/>
      <c r="K958" s="6"/>
      <c r="L958" s="6"/>
      <c r="M958" s="6"/>
      <c r="N958" s="6"/>
      <c r="O958" s="6"/>
      <c r="P958" s="6"/>
      <c r="Q958" s="6"/>
      <c r="R958" s="6"/>
      <c r="S958" s="6"/>
      <c r="T958" s="6"/>
      <c r="U958" s="6"/>
      <c r="V958" s="6"/>
    </row>
    <row r="959" spans="9:22" ht="15.75" hidden="1" customHeight="1" x14ac:dyDescent="0.25">
      <c r="I959" s="6"/>
      <c r="J959" s="6"/>
      <c r="K959" s="6"/>
      <c r="L959" s="6"/>
      <c r="M959" s="6"/>
      <c r="N959" s="6"/>
      <c r="O959" s="6"/>
      <c r="P959" s="6"/>
      <c r="Q959" s="6"/>
      <c r="R959" s="6"/>
      <c r="S959" s="6"/>
      <c r="T959" s="6"/>
      <c r="U959" s="6"/>
      <c r="V959" s="6"/>
    </row>
    <row r="960" spans="9:22" ht="15.75" hidden="1" customHeight="1" x14ac:dyDescent="0.25">
      <c r="I960" s="6"/>
      <c r="J960" s="6"/>
      <c r="K960" s="6"/>
      <c r="L960" s="6"/>
      <c r="M960" s="6"/>
      <c r="N960" s="6"/>
      <c r="O960" s="6"/>
      <c r="P960" s="6"/>
      <c r="Q960" s="6"/>
      <c r="R960" s="6"/>
      <c r="S960" s="6"/>
      <c r="T960" s="6"/>
      <c r="U960" s="6"/>
      <c r="V960" s="6"/>
    </row>
    <row r="961" spans="9:22" ht="15.75" hidden="1" customHeight="1" x14ac:dyDescent="0.25">
      <c r="I961" s="6"/>
      <c r="J961" s="6"/>
      <c r="K961" s="6"/>
      <c r="L961" s="6"/>
      <c r="M961" s="6"/>
      <c r="N961" s="6"/>
      <c r="O961" s="6"/>
      <c r="P961" s="6"/>
      <c r="Q961" s="6"/>
      <c r="R961" s="6"/>
      <c r="S961" s="6"/>
      <c r="T961" s="6"/>
      <c r="U961" s="6"/>
      <c r="V961" s="6"/>
    </row>
    <row r="962" spans="9:22" ht="15.75" hidden="1" customHeight="1" x14ac:dyDescent="0.25">
      <c r="I962" s="6"/>
      <c r="J962" s="6"/>
      <c r="K962" s="6"/>
      <c r="L962" s="6"/>
      <c r="M962" s="6"/>
      <c r="N962" s="6"/>
      <c r="O962" s="6"/>
      <c r="P962" s="6"/>
      <c r="Q962" s="6"/>
      <c r="R962" s="6"/>
      <c r="S962" s="6"/>
      <c r="T962" s="6"/>
      <c r="U962" s="6"/>
      <c r="V962" s="6"/>
    </row>
    <row r="963" spans="9:22" ht="15.75" hidden="1" customHeight="1" x14ac:dyDescent="0.25">
      <c r="I963" s="6"/>
      <c r="J963" s="6"/>
      <c r="K963" s="6"/>
      <c r="L963" s="6"/>
      <c r="M963" s="6"/>
      <c r="N963" s="6"/>
      <c r="O963" s="6"/>
      <c r="P963" s="6"/>
      <c r="Q963" s="6"/>
      <c r="R963" s="6"/>
      <c r="S963" s="6"/>
      <c r="T963" s="6"/>
      <c r="U963" s="6"/>
      <c r="V963" s="6"/>
    </row>
    <row r="964" spans="9:22" ht="15.75" hidden="1" customHeight="1" x14ac:dyDescent="0.25">
      <c r="I964" s="6"/>
      <c r="J964" s="6"/>
      <c r="K964" s="6"/>
      <c r="L964" s="6"/>
      <c r="M964" s="6"/>
      <c r="N964" s="6"/>
      <c r="O964" s="6"/>
      <c r="P964" s="6"/>
      <c r="Q964" s="6"/>
      <c r="R964" s="6"/>
      <c r="S964" s="6"/>
      <c r="T964" s="6"/>
      <c r="U964" s="6"/>
      <c r="V964" s="6"/>
    </row>
    <row r="965" spans="9:22" ht="15.75" hidden="1" customHeight="1" x14ac:dyDescent="0.25">
      <c r="I965" s="6"/>
      <c r="J965" s="6"/>
      <c r="K965" s="6"/>
      <c r="L965" s="6"/>
      <c r="M965" s="6"/>
      <c r="N965" s="6"/>
      <c r="O965" s="6"/>
      <c r="P965" s="6"/>
      <c r="Q965" s="6"/>
      <c r="R965" s="6"/>
      <c r="S965" s="6"/>
      <c r="T965" s="6"/>
      <c r="U965" s="6"/>
      <c r="V965" s="6"/>
    </row>
    <row r="966" spans="9:22" ht="15.75" hidden="1" customHeight="1" x14ac:dyDescent="0.25">
      <c r="I966" s="6"/>
      <c r="J966" s="6"/>
      <c r="K966" s="6"/>
      <c r="L966" s="6"/>
      <c r="M966" s="6"/>
      <c r="N966" s="6"/>
      <c r="O966" s="6"/>
      <c r="P966" s="6"/>
      <c r="Q966" s="6"/>
      <c r="R966" s="6"/>
      <c r="S966" s="6"/>
      <c r="T966" s="6"/>
      <c r="U966" s="6"/>
      <c r="V966" s="6"/>
    </row>
    <row r="967" spans="9:22" ht="15.75" hidden="1" customHeight="1" x14ac:dyDescent="0.25">
      <c r="I967" s="6"/>
      <c r="J967" s="6"/>
      <c r="K967" s="6"/>
      <c r="L967" s="6"/>
      <c r="M967" s="6"/>
      <c r="N967" s="6"/>
      <c r="O967" s="6"/>
      <c r="P967" s="6"/>
      <c r="Q967" s="6"/>
      <c r="R967" s="6"/>
      <c r="S967" s="6"/>
      <c r="T967" s="6"/>
      <c r="U967" s="6"/>
      <c r="V967" s="6"/>
    </row>
    <row r="968" spans="9:22" ht="15.75" hidden="1" customHeight="1" x14ac:dyDescent="0.25">
      <c r="I968" s="6"/>
      <c r="J968" s="6"/>
      <c r="K968" s="6"/>
      <c r="L968" s="6"/>
      <c r="M968" s="6"/>
      <c r="N968" s="6"/>
      <c r="O968" s="6"/>
      <c r="P968" s="6"/>
      <c r="Q968" s="6"/>
      <c r="R968" s="6"/>
      <c r="S968" s="6"/>
      <c r="T968" s="6"/>
      <c r="U968" s="6"/>
      <c r="V968" s="6"/>
    </row>
    <row r="969" spans="9:22" ht="15.75" hidden="1" customHeight="1" x14ac:dyDescent="0.25">
      <c r="I969" s="6"/>
      <c r="J969" s="6"/>
      <c r="K969" s="6"/>
      <c r="L969" s="6"/>
      <c r="M969" s="6"/>
      <c r="N969" s="6"/>
      <c r="O969" s="6"/>
      <c r="P969" s="6"/>
      <c r="Q969" s="6"/>
      <c r="R969" s="6"/>
      <c r="S969" s="6"/>
      <c r="T969" s="6"/>
      <c r="U969" s="6"/>
      <c r="V969" s="6"/>
    </row>
    <row r="970" spans="9:22" ht="15.75" hidden="1" customHeight="1" x14ac:dyDescent="0.25">
      <c r="I970" s="6"/>
      <c r="J970" s="6"/>
      <c r="K970" s="6"/>
      <c r="L970" s="6"/>
      <c r="M970" s="6"/>
      <c r="N970" s="6"/>
      <c r="O970" s="6"/>
      <c r="P970" s="6"/>
      <c r="Q970" s="6"/>
      <c r="R970" s="6"/>
      <c r="S970" s="6"/>
      <c r="T970" s="6"/>
      <c r="U970" s="6"/>
      <c r="V970" s="6"/>
    </row>
    <row r="971" spans="9:22" ht="15.75" hidden="1" customHeight="1" x14ac:dyDescent="0.25">
      <c r="I971" s="6"/>
      <c r="J971" s="6"/>
      <c r="K971" s="6"/>
      <c r="L971" s="6"/>
      <c r="M971" s="6"/>
      <c r="N971" s="6"/>
      <c r="O971" s="6"/>
      <c r="P971" s="6"/>
      <c r="Q971" s="6"/>
      <c r="R971" s="6"/>
      <c r="S971" s="6"/>
      <c r="T971" s="6"/>
      <c r="U971" s="6"/>
      <c r="V971" s="6"/>
    </row>
    <row r="972" spans="9:22" ht="15.75" hidden="1" customHeight="1" x14ac:dyDescent="0.25">
      <c r="I972" s="6"/>
      <c r="J972" s="6"/>
      <c r="K972" s="6"/>
      <c r="L972" s="6"/>
      <c r="M972" s="6"/>
      <c r="N972" s="6"/>
      <c r="O972" s="6"/>
      <c r="P972" s="6"/>
      <c r="Q972" s="6"/>
      <c r="R972" s="6"/>
      <c r="S972" s="6"/>
      <c r="T972" s="6"/>
      <c r="U972" s="6"/>
      <c r="V972" s="6"/>
    </row>
    <row r="973" spans="9:22" ht="15.75" hidden="1" customHeight="1" x14ac:dyDescent="0.25">
      <c r="I973" s="6"/>
      <c r="J973" s="6"/>
      <c r="K973" s="6"/>
      <c r="L973" s="6"/>
      <c r="M973" s="6"/>
      <c r="N973" s="6"/>
      <c r="O973" s="6"/>
      <c r="P973" s="6"/>
      <c r="Q973" s="6"/>
      <c r="R973" s="6"/>
      <c r="S973" s="6"/>
      <c r="T973" s="6"/>
      <c r="U973" s="6"/>
      <c r="V973" s="6"/>
    </row>
    <row r="974" spans="9:22" ht="15.75" hidden="1" customHeight="1" x14ac:dyDescent="0.25">
      <c r="I974" s="6"/>
      <c r="J974" s="6"/>
      <c r="K974" s="6"/>
      <c r="L974" s="6"/>
      <c r="M974" s="6"/>
      <c r="N974" s="6"/>
      <c r="O974" s="6"/>
      <c r="P974" s="6"/>
      <c r="Q974" s="6"/>
      <c r="R974" s="6"/>
      <c r="S974" s="6"/>
      <c r="T974" s="6"/>
      <c r="U974" s="6"/>
      <c r="V974" s="6"/>
    </row>
    <row r="975" spans="9:22" ht="15.75" hidden="1" customHeight="1" x14ac:dyDescent="0.25">
      <c r="I975" s="6"/>
      <c r="J975" s="6"/>
      <c r="K975" s="6"/>
      <c r="L975" s="6"/>
      <c r="M975" s="6"/>
      <c r="N975" s="6"/>
      <c r="O975" s="6"/>
      <c r="P975" s="6"/>
      <c r="Q975" s="6"/>
      <c r="R975" s="6"/>
      <c r="S975" s="6"/>
      <c r="T975" s="6"/>
      <c r="U975" s="6"/>
      <c r="V975" s="6"/>
    </row>
    <row r="976" spans="9:22" ht="15.75" hidden="1" customHeight="1" x14ac:dyDescent="0.25">
      <c r="I976" s="6"/>
      <c r="J976" s="6"/>
      <c r="K976" s="6"/>
      <c r="L976" s="6"/>
      <c r="M976" s="6"/>
      <c r="N976" s="6"/>
      <c r="O976" s="6"/>
      <c r="P976" s="6"/>
      <c r="Q976" s="6"/>
      <c r="R976" s="6"/>
      <c r="S976" s="6"/>
      <c r="T976" s="6"/>
      <c r="U976" s="6"/>
      <c r="V976" s="6"/>
    </row>
    <row r="977" spans="9:22" ht="15.75" hidden="1" customHeight="1" x14ac:dyDescent="0.25">
      <c r="I977" s="6"/>
      <c r="J977" s="6"/>
      <c r="K977" s="6"/>
      <c r="L977" s="6"/>
      <c r="M977" s="6"/>
      <c r="N977" s="6"/>
      <c r="O977" s="6"/>
      <c r="P977" s="6"/>
      <c r="Q977" s="6"/>
      <c r="R977" s="6"/>
      <c r="S977" s="6"/>
      <c r="T977" s="6"/>
      <c r="U977" s="6"/>
      <c r="V977" s="6"/>
    </row>
    <row r="978" spans="9:22" ht="15.75" hidden="1" customHeight="1" x14ac:dyDescent="0.25">
      <c r="I978" s="6"/>
      <c r="J978" s="6"/>
      <c r="K978" s="6"/>
      <c r="L978" s="6"/>
      <c r="M978" s="6"/>
      <c r="N978" s="6"/>
      <c r="O978" s="6"/>
      <c r="P978" s="6"/>
      <c r="Q978" s="6"/>
      <c r="R978" s="6"/>
      <c r="S978" s="6"/>
      <c r="T978" s="6"/>
      <c r="U978" s="6"/>
      <c r="V978" s="6"/>
    </row>
    <row r="979" spans="9:22" ht="15.75" hidden="1" customHeight="1" x14ac:dyDescent="0.25">
      <c r="I979" s="6"/>
      <c r="J979" s="6"/>
      <c r="K979" s="6"/>
      <c r="L979" s="6"/>
      <c r="M979" s="6"/>
      <c r="N979" s="6"/>
      <c r="O979" s="6"/>
      <c r="P979" s="6"/>
      <c r="Q979" s="6"/>
      <c r="R979" s="6"/>
      <c r="S979" s="6"/>
      <c r="T979" s="6"/>
      <c r="U979" s="6"/>
      <c r="V979" s="6"/>
    </row>
    <row r="980" spans="9:22" ht="15.75" hidden="1" customHeight="1" x14ac:dyDescent="0.25">
      <c r="I980" s="6"/>
      <c r="J980" s="6"/>
      <c r="K980" s="6"/>
      <c r="L980" s="6"/>
      <c r="M980" s="6"/>
      <c r="N980" s="6"/>
      <c r="O980" s="6"/>
      <c r="P980" s="6"/>
      <c r="Q980" s="6"/>
      <c r="R980" s="6"/>
      <c r="S980" s="6"/>
      <c r="T980" s="6"/>
      <c r="U980" s="6"/>
      <c r="V980" s="6"/>
    </row>
    <row r="981" spans="9:22" ht="15.75" hidden="1" customHeight="1" x14ac:dyDescent="0.25">
      <c r="I981" s="6"/>
      <c r="J981" s="6"/>
      <c r="K981" s="6"/>
      <c r="L981" s="6"/>
      <c r="M981" s="6"/>
      <c r="N981" s="6"/>
      <c r="O981" s="6"/>
      <c r="P981" s="6"/>
      <c r="Q981" s="6"/>
      <c r="R981" s="6"/>
      <c r="S981" s="6"/>
      <c r="T981" s="6"/>
      <c r="U981" s="6"/>
      <c r="V981" s="6"/>
    </row>
    <row r="982" spans="9:22" ht="15.75" hidden="1" customHeight="1" x14ac:dyDescent="0.25">
      <c r="I982" s="6"/>
      <c r="J982" s="6"/>
      <c r="K982" s="6"/>
      <c r="L982" s="6"/>
      <c r="M982" s="6"/>
      <c r="N982" s="6"/>
      <c r="O982" s="6"/>
      <c r="P982" s="6"/>
      <c r="Q982" s="6"/>
      <c r="R982" s="6"/>
      <c r="S982" s="6"/>
      <c r="T982" s="6"/>
      <c r="U982" s="6"/>
      <c r="V982" s="6"/>
    </row>
    <row r="983" spans="9:22" ht="15.75" hidden="1" customHeight="1" x14ac:dyDescent="0.25">
      <c r="I983" s="6"/>
      <c r="J983" s="6"/>
      <c r="K983" s="6"/>
      <c r="L983" s="6"/>
      <c r="M983" s="6"/>
      <c r="N983" s="6"/>
      <c r="O983" s="6"/>
      <c r="P983" s="6"/>
      <c r="Q983" s="6"/>
      <c r="R983" s="6"/>
      <c r="S983" s="6"/>
      <c r="T983" s="6"/>
      <c r="U983" s="6"/>
      <c r="V983" s="6"/>
    </row>
    <row r="984" spans="9:22" ht="15.75" hidden="1" customHeight="1" x14ac:dyDescent="0.25">
      <c r="I984" s="6"/>
      <c r="J984" s="6"/>
      <c r="K984" s="6"/>
      <c r="L984" s="6"/>
      <c r="M984" s="6"/>
      <c r="N984" s="6"/>
      <c r="O984" s="6"/>
      <c r="P984" s="6"/>
      <c r="Q984" s="6"/>
      <c r="R984" s="6"/>
      <c r="S984" s="6"/>
      <c r="T984" s="6"/>
      <c r="U984" s="6"/>
      <c r="V984" s="6"/>
    </row>
    <row r="985" spans="9:22" ht="15.75" hidden="1" customHeight="1" x14ac:dyDescent="0.25">
      <c r="I985" s="6"/>
      <c r="J985" s="6"/>
      <c r="K985" s="6"/>
      <c r="L985" s="6"/>
      <c r="M985" s="6"/>
      <c r="N985" s="6"/>
      <c r="O985" s="6"/>
      <c r="P985" s="6"/>
      <c r="Q985" s="6"/>
      <c r="R985" s="6"/>
      <c r="S985" s="6"/>
      <c r="T985" s="6"/>
      <c r="U985" s="6"/>
      <c r="V985" s="6"/>
    </row>
    <row r="986" spans="9:22" ht="15.75" hidden="1" customHeight="1" x14ac:dyDescent="0.25">
      <c r="I986" s="6"/>
      <c r="J986" s="6"/>
      <c r="K986" s="6"/>
      <c r="L986" s="6"/>
      <c r="M986" s="6"/>
      <c r="N986" s="6"/>
      <c r="O986" s="6"/>
      <c r="P986" s="6"/>
      <c r="Q986" s="6"/>
      <c r="R986" s="6"/>
      <c r="S986" s="6"/>
      <c r="T986" s="6"/>
      <c r="U986" s="6"/>
      <c r="V986" s="6"/>
    </row>
    <row r="987" spans="9:22" ht="15.75" hidden="1" customHeight="1" x14ac:dyDescent="0.25">
      <c r="I987" s="6"/>
      <c r="J987" s="6"/>
      <c r="K987" s="6"/>
      <c r="L987" s="6"/>
      <c r="M987" s="6"/>
      <c r="N987" s="6"/>
      <c r="O987" s="6"/>
      <c r="P987" s="6"/>
      <c r="Q987" s="6"/>
      <c r="R987" s="6"/>
      <c r="S987" s="6"/>
      <c r="T987" s="6"/>
      <c r="U987" s="6"/>
      <c r="V987" s="6"/>
    </row>
    <row r="988" spans="9:22" ht="15.75" hidden="1" customHeight="1" x14ac:dyDescent="0.25">
      <c r="I988" s="6"/>
      <c r="J988" s="6"/>
      <c r="K988" s="6"/>
      <c r="L988" s="6"/>
      <c r="M988" s="6"/>
      <c r="N988" s="6"/>
      <c r="O988" s="6"/>
      <c r="P988" s="6"/>
      <c r="Q988" s="6"/>
      <c r="R988" s="6"/>
      <c r="S988" s="6"/>
      <c r="T988" s="6"/>
      <c r="U988" s="6"/>
      <c r="V988" s="6"/>
    </row>
    <row r="989" spans="9:22" ht="15.75" hidden="1" customHeight="1" x14ac:dyDescent="0.25">
      <c r="I989" s="6"/>
      <c r="J989" s="6"/>
      <c r="K989" s="6"/>
      <c r="L989" s="6"/>
      <c r="M989" s="6"/>
      <c r="N989" s="6"/>
      <c r="O989" s="6"/>
      <c r="P989" s="6"/>
      <c r="Q989" s="6"/>
      <c r="R989" s="6"/>
      <c r="S989" s="6"/>
      <c r="T989" s="6"/>
      <c r="U989" s="6"/>
      <c r="V989" s="6"/>
    </row>
    <row r="990" spans="9:22" ht="15.75" hidden="1" customHeight="1" x14ac:dyDescent="0.25">
      <c r="I990" s="6"/>
      <c r="J990" s="6"/>
      <c r="K990" s="6"/>
      <c r="L990" s="6"/>
      <c r="M990" s="6"/>
      <c r="N990" s="6"/>
      <c r="O990" s="6"/>
      <c r="P990" s="6"/>
      <c r="Q990" s="6"/>
      <c r="R990" s="6"/>
      <c r="S990" s="6"/>
      <c r="T990" s="6"/>
      <c r="U990" s="6"/>
      <c r="V990" s="6"/>
    </row>
    <row r="991" spans="9:22" ht="15.75" hidden="1" customHeight="1" x14ac:dyDescent="0.25">
      <c r="I991" s="6"/>
      <c r="J991" s="6"/>
      <c r="K991" s="6"/>
      <c r="L991" s="6"/>
      <c r="M991" s="6"/>
      <c r="N991" s="6"/>
      <c r="O991" s="6"/>
      <c r="P991" s="6"/>
      <c r="Q991" s="6"/>
      <c r="R991" s="6"/>
      <c r="S991" s="6"/>
      <c r="T991" s="6"/>
      <c r="U991" s="6"/>
      <c r="V991" s="6"/>
    </row>
    <row r="992" spans="9:22" ht="15.75" hidden="1" customHeight="1" x14ac:dyDescent="0.25">
      <c r="I992" s="6"/>
      <c r="J992" s="6"/>
      <c r="K992" s="6"/>
      <c r="L992" s="6"/>
      <c r="M992" s="6"/>
      <c r="N992" s="6"/>
      <c r="O992" s="6"/>
      <c r="P992" s="6"/>
      <c r="Q992" s="6"/>
      <c r="R992" s="6"/>
      <c r="S992" s="6"/>
      <c r="T992" s="6"/>
      <c r="U992" s="6"/>
      <c r="V992" s="6"/>
    </row>
    <row r="993" spans="9:22" ht="15.75" hidden="1" customHeight="1" x14ac:dyDescent="0.25">
      <c r="I993" s="6"/>
      <c r="J993" s="6"/>
      <c r="K993" s="6"/>
      <c r="L993" s="6"/>
      <c r="M993" s="6"/>
      <c r="N993" s="6"/>
      <c r="O993" s="6"/>
      <c r="P993" s="6"/>
      <c r="Q993" s="6"/>
      <c r="R993" s="6"/>
      <c r="S993" s="6"/>
      <c r="T993" s="6"/>
      <c r="U993" s="6"/>
      <c r="V993" s="6"/>
    </row>
    <row r="994" spans="9:22" ht="15.75" hidden="1" customHeight="1" x14ac:dyDescent="0.25">
      <c r="I994" s="6"/>
      <c r="J994" s="6"/>
      <c r="K994" s="6"/>
      <c r="L994" s="6"/>
      <c r="M994" s="6"/>
      <c r="N994" s="6"/>
      <c r="O994" s="6"/>
      <c r="P994" s="6"/>
      <c r="Q994" s="6"/>
      <c r="R994" s="6"/>
      <c r="S994" s="6"/>
      <c r="T994" s="6"/>
      <c r="U994" s="6"/>
      <c r="V994" s="6"/>
    </row>
    <row r="995" spans="9:22" ht="15.75" hidden="1" customHeight="1" x14ac:dyDescent="0.25">
      <c r="I995" s="6"/>
      <c r="J995" s="6"/>
      <c r="K995" s="6"/>
      <c r="L995" s="6"/>
      <c r="M995" s="6"/>
      <c r="N995" s="6"/>
      <c r="O995" s="6"/>
      <c r="P995" s="6"/>
      <c r="Q995" s="6"/>
      <c r="R995" s="6"/>
      <c r="S995" s="6"/>
      <c r="T995" s="6"/>
      <c r="U995" s="6"/>
      <c r="V995" s="6"/>
    </row>
    <row r="996" spans="9:22" ht="15.75" hidden="1" customHeight="1" x14ac:dyDescent="0.25">
      <c r="I996" s="6"/>
      <c r="J996" s="6"/>
      <c r="K996" s="6"/>
      <c r="L996" s="6"/>
      <c r="M996" s="6"/>
      <c r="N996" s="6"/>
      <c r="O996" s="6"/>
      <c r="P996" s="6"/>
      <c r="Q996" s="6"/>
      <c r="R996" s="6"/>
      <c r="S996" s="6"/>
      <c r="T996" s="6"/>
      <c r="U996" s="6"/>
      <c r="V996" s="6"/>
    </row>
    <row r="997" spans="9:22" ht="15.75" hidden="1" customHeight="1" x14ac:dyDescent="0.25">
      <c r="I997" s="6"/>
      <c r="J997" s="6"/>
      <c r="K997" s="6"/>
      <c r="L997" s="6"/>
      <c r="M997" s="6"/>
      <c r="N997" s="6"/>
      <c r="O997" s="6"/>
      <c r="P997" s="6"/>
      <c r="Q997" s="6"/>
      <c r="R997" s="6"/>
      <c r="S997" s="6"/>
      <c r="T997" s="6"/>
      <c r="U997" s="6"/>
      <c r="V997" s="6"/>
    </row>
    <row r="998" spans="9:22" ht="15.75" hidden="1" customHeight="1" x14ac:dyDescent="0.25">
      <c r="I998" s="6"/>
      <c r="J998" s="6"/>
      <c r="K998" s="6"/>
      <c r="L998" s="6"/>
      <c r="M998" s="6"/>
      <c r="N998" s="6"/>
      <c r="O998" s="6"/>
      <c r="P998" s="6"/>
      <c r="Q998" s="6"/>
      <c r="R998" s="6"/>
      <c r="S998" s="6"/>
      <c r="T998" s="6"/>
      <c r="U998" s="6"/>
      <c r="V998" s="6"/>
    </row>
    <row r="999" spans="9:22" ht="15.75" hidden="1" customHeight="1" x14ac:dyDescent="0.25">
      <c r="I999" s="6"/>
      <c r="J999" s="6"/>
      <c r="K999" s="6"/>
      <c r="L999" s="6"/>
      <c r="M999" s="6"/>
      <c r="N999" s="6"/>
      <c r="O999" s="6"/>
      <c r="P999" s="6"/>
      <c r="Q999" s="6"/>
      <c r="R999" s="6"/>
      <c r="S999" s="6"/>
      <c r="T999" s="6"/>
      <c r="U999" s="6"/>
      <c r="V999" s="6"/>
    </row>
    <row r="1000" spans="9:22" ht="15.75" hidden="1" customHeight="1" x14ac:dyDescent="0.25">
      <c r="I1000" s="6"/>
      <c r="J1000" s="6"/>
      <c r="K1000" s="6"/>
      <c r="L1000" s="6"/>
      <c r="M1000" s="6"/>
      <c r="N1000" s="6"/>
      <c r="O1000" s="6"/>
      <c r="P1000" s="6"/>
      <c r="Q1000" s="6"/>
      <c r="R1000" s="6"/>
      <c r="S1000" s="6"/>
      <c r="T1000" s="6"/>
      <c r="U1000" s="6"/>
      <c r="V1000" s="6"/>
    </row>
  </sheetData>
  <mergeCells count="1">
    <mergeCell ref="A1:G1"/>
  </mergeCells>
  <pageMargins left="0.70866141732283472" right="0.70866141732283472" top="0.74803149606299213" bottom="0.74803149606299213" header="0" footer="0"/>
  <pageSetup paperSize="9" scale="51" orientation="landscape" verticalDpi="0"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135"/>
  </sheetPr>
  <dimension ref="A1:XFD1000"/>
  <sheetViews>
    <sheetView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7.7109375" style="221" customWidth="1"/>
    <col min="8" max="8" width="1.140625" customWidth="1"/>
    <col min="9" max="9" width="9.140625" hidden="1" customWidth="1"/>
    <col min="10" max="27" width="8.7109375" hidden="1" customWidth="1"/>
    <col min="28" max="16384" width="14.42578125" hidden="1"/>
  </cols>
  <sheetData>
    <row r="1" spans="1:27" ht="30.75" customHeight="1" x14ac:dyDescent="0.25">
      <c r="A1" s="238" t="s">
        <v>22</v>
      </c>
      <c r="B1" s="239"/>
      <c r="C1" s="239"/>
      <c r="D1" s="239"/>
      <c r="E1" s="239"/>
      <c r="F1" s="240"/>
      <c r="G1" s="225"/>
      <c r="H1" s="11"/>
      <c r="I1" s="14"/>
      <c r="J1" s="15"/>
      <c r="K1" s="15"/>
      <c r="L1" s="15"/>
      <c r="M1" s="15"/>
      <c r="N1" s="15"/>
      <c r="O1" s="15"/>
      <c r="P1" s="15"/>
      <c r="Q1" s="15"/>
      <c r="R1" s="15"/>
      <c r="S1" s="15"/>
      <c r="T1" s="15"/>
      <c r="U1" s="15"/>
      <c r="V1" s="15"/>
      <c r="W1" s="15"/>
      <c r="X1" s="15"/>
      <c r="Y1" s="15"/>
      <c r="Z1" s="15"/>
      <c r="AA1" s="15"/>
    </row>
    <row r="2" spans="1:27" ht="15.75" x14ac:dyDescent="0.25">
      <c r="A2" s="16" t="s">
        <v>23</v>
      </c>
      <c r="B2" s="16" t="s">
        <v>24</v>
      </c>
      <c r="C2" s="16">
        <v>2019</v>
      </c>
      <c r="D2" s="16">
        <v>2020</v>
      </c>
      <c r="E2" s="16">
        <v>2021</v>
      </c>
      <c r="F2" s="16">
        <v>2022</v>
      </c>
      <c r="G2" s="226" t="s">
        <v>555</v>
      </c>
      <c r="H2" s="5"/>
      <c r="I2" s="15"/>
      <c r="J2" s="15"/>
      <c r="K2" s="15"/>
      <c r="L2" s="15"/>
      <c r="M2" s="15"/>
      <c r="N2" s="15"/>
      <c r="O2" s="15"/>
      <c r="P2" s="15"/>
      <c r="Q2" s="15"/>
      <c r="R2" s="15"/>
      <c r="S2" s="15"/>
      <c r="T2" s="15"/>
      <c r="U2" s="15"/>
      <c r="V2" s="15"/>
      <c r="W2" s="15"/>
      <c r="X2" s="15"/>
      <c r="Y2" s="15"/>
      <c r="Z2" s="15"/>
      <c r="AA2" s="15"/>
    </row>
    <row r="3" spans="1:27" ht="15.75" x14ac:dyDescent="0.25">
      <c r="A3" s="17" t="s">
        <v>25</v>
      </c>
      <c r="B3" s="8" t="s">
        <v>512</v>
      </c>
      <c r="C3" s="18">
        <v>-145</v>
      </c>
      <c r="D3" s="18">
        <v>-145</v>
      </c>
      <c r="E3" s="18">
        <v>-145</v>
      </c>
      <c r="F3" s="18">
        <v>-145</v>
      </c>
      <c r="G3" s="229">
        <v>1</v>
      </c>
      <c r="H3" s="19"/>
      <c r="I3" s="15"/>
      <c r="J3" s="15"/>
      <c r="K3" s="15"/>
      <c r="L3" s="15"/>
      <c r="M3" s="15"/>
      <c r="N3" s="15"/>
      <c r="O3" s="15"/>
      <c r="P3" s="15"/>
      <c r="Q3" s="15"/>
      <c r="R3" s="15"/>
      <c r="S3" s="15"/>
      <c r="T3" s="15"/>
      <c r="U3" s="15"/>
      <c r="V3" s="15"/>
      <c r="W3" s="15"/>
      <c r="X3" s="15"/>
      <c r="Y3" s="15"/>
      <c r="Z3" s="15"/>
      <c r="AA3" s="15"/>
    </row>
    <row r="4" spans="1:27" ht="15.75" x14ac:dyDescent="0.25">
      <c r="A4" s="17" t="s">
        <v>26</v>
      </c>
      <c r="B4" s="8" t="s">
        <v>511</v>
      </c>
      <c r="C4" s="18">
        <v>-45</v>
      </c>
      <c r="D4" s="18">
        <v>-45</v>
      </c>
      <c r="E4" s="18">
        <v>-45</v>
      </c>
      <c r="F4" s="18">
        <v>-45</v>
      </c>
      <c r="G4" s="229">
        <v>1</v>
      </c>
      <c r="H4" s="19"/>
      <c r="I4" s="15"/>
      <c r="J4" s="15"/>
      <c r="K4" s="15"/>
      <c r="L4" s="15"/>
      <c r="M4" s="15"/>
      <c r="N4" s="15"/>
      <c r="O4" s="15"/>
      <c r="P4" s="15"/>
      <c r="Q4" s="15"/>
      <c r="R4" s="15"/>
      <c r="S4" s="15"/>
      <c r="T4" s="15"/>
      <c r="U4" s="15"/>
      <c r="V4" s="15"/>
      <c r="W4" s="15"/>
      <c r="X4" s="15"/>
      <c r="Y4" s="15"/>
      <c r="Z4" s="15"/>
      <c r="AA4" s="15"/>
    </row>
    <row r="5" spans="1:27" ht="15.75" x14ac:dyDescent="0.25">
      <c r="A5" s="17" t="s">
        <v>27</v>
      </c>
      <c r="B5" s="8" t="s">
        <v>513</v>
      </c>
      <c r="C5" s="18">
        <v>-15</v>
      </c>
      <c r="D5" s="18">
        <v>-15</v>
      </c>
      <c r="E5" s="18">
        <v>-15</v>
      </c>
      <c r="F5" s="18">
        <v>-15</v>
      </c>
      <c r="G5" s="229">
        <v>5</v>
      </c>
      <c r="H5" s="19"/>
      <c r="I5" s="15"/>
      <c r="J5" s="15"/>
      <c r="K5" s="15"/>
      <c r="L5" s="15"/>
      <c r="M5" s="15"/>
      <c r="N5" s="15"/>
      <c r="O5" s="15"/>
      <c r="P5" s="15"/>
      <c r="Q5" s="15"/>
      <c r="R5" s="15"/>
      <c r="S5" s="15"/>
      <c r="T5" s="15"/>
      <c r="U5" s="15"/>
      <c r="V5" s="15"/>
      <c r="W5" s="15"/>
      <c r="X5" s="15"/>
      <c r="Y5" s="15"/>
      <c r="Z5" s="15"/>
      <c r="AA5" s="15"/>
    </row>
    <row r="6" spans="1:27" ht="15.75" x14ac:dyDescent="0.25">
      <c r="A6" s="17" t="s">
        <v>28</v>
      </c>
      <c r="B6" s="8" t="s">
        <v>515</v>
      </c>
      <c r="C6" s="18">
        <v>-20</v>
      </c>
      <c r="D6" s="18">
        <v>-20</v>
      </c>
      <c r="E6" s="18">
        <v>-20</v>
      </c>
      <c r="F6" s="18">
        <v>-20</v>
      </c>
      <c r="G6" s="229">
        <v>1</v>
      </c>
      <c r="H6" s="19"/>
      <c r="I6" s="15"/>
      <c r="J6" s="15"/>
      <c r="K6" s="15"/>
      <c r="L6" s="15"/>
      <c r="M6" s="15"/>
      <c r="N6" s="15"/>
      <c r="O6" s="15"/>
      <c r="P6" s="15"/>
      <c r="Q6" s="15"/>
      <c r="R6" s="15"/>
      <c r="S6" s="15"/>
      <c r="T6" s="15"/>
      <c r="U6" s="15"/>
      <c r="V6" s="15"/>
      <c r="W6" s="15"/>
      <c r="X6" s="15"/>
      <c r="Y6" s="15"/>
      <c r="Z6" s="15"/>
      <c r="AA6" s="15"/>
    </row>
    <row r="7" spans="1:27" ht="15.75" x14ac:dyDescent="0.25">
      <c r="A7" s="17" t="s">
        <v>29</v>
      </c>
      <c r="B7" s="8" t="s">
        <v>552</v>
      </c>
      <c r="C7" s="18">
        <v>40</v>
      </c>
      <c r="D7" s="18">
        <v>40</v>
      </c>
      <c r="E7" s="18">
        <v>40</v>
      </c>
      <c r="F7" s="18">
        <v>40</v>
      </c>
      <c r="G7" s="229">
        <v>3</v>
      </c>
      <c r="H7" s="19"/>
      <c r="I7" s="15"/>
      <c r="J7" s="15"/>
      <c r="K7" s="15"/>
      <c r="L7" s="15"/>
      <c r="M7" s="15"/>
      <c r="N7" s="15"/>
      <c r="O7" s="15"/>
      <c r="P7" s="15"/>
      <c r="Q7" s="15"/>
      <c r="R7" s="15"/>
      <c r="S7" s="15"/>
      <c r="T7" s="15"/>
      <c r="U7" s="15"/>
      <c r="V7" s="15"/>
      <c r="W7" s="15"/>
      <c r="X7" s="15"/>
      <c r="Y7" s="15"/>
      <c r="Z7" s="15"/>
      <c r="AA7" s="15"/>
    </row>
    <row r="8" spans="1:27" ht="15.75" x14ac:dyDescent="0.25">
      <c r="A8" s="17" t="s">
        <v>30</v>
      </c>
      <c r="B8" s="8" t="s">
        <v>553</v>
      </c>
      <c r="C8" s="18">
        <v>10</v>
      </c>
      <c r="D8" s="18">
        <v>10</v>
      </c>
      <c r="E8" s="18">
        <v>10</v>
      </c>
      <c r="F8" s="18">
        <v>10</v>
      </c>
      <c r="G8" s="229">
        <v>3</v>
      </c>
      <c r="H8" s="19"/>
      <c r="I8" s="15"/>
      <c r="J8" s="15"/>
      <c r="K8" s="15"/>
      <c r="L8" s="15"/>
      <c r="M8" s="15"/>
      <c r="N8" s="15"/>
      <c r="O8" s="15"/>
      <c r="P8" s="15"/>
      <c r="Q8" s="15"/>
      <c r="R8" s="15"/>
      <c r="S8" s="15"/>
      <c r="T8" s="15"/>
      <c r="U8" s="15"/>
      <c r="V8" s="15"/>
      <c r="W8" s="15"/>
      <c r="X8" s="15"/>
      <c r="Y8" s="15"/>
      <c r="Z8" s="15"/>
      <c r="AA8" s="15"/>
    </row>
    <row r="9" spans="1:27" ht="15.75" x14ac:dyDescent="0.25">
      <c r="A9" s="17" t="s">
        <v>31</v>
      </c>
      <c r="B9" s="223" t="s">
        <v>541</v>
      </c>
      <c r="C9" s="18">
        <v>20</v>
      </c>
      <c r="D9" s="18">
        <v>20</v>
      </c>
      <c r="E9" s="18">
        <v>20</v>
      </c>
      <c r="F9" s="18">
        <v>20</v>
      </c>
      <c r="G9" s="229">
        <v>1</v>
      </c>
      <c r="H9" s="19"/>
      <c r="I9" s="15"/>
      <c r="J9" s="15"/>
      <c r="K9" s="15"/>
      <c r="L9" s="15"/>
      <c r="M9" s="15"/>
      <c r="N9" s="15"/>
      <c r="O9" s="15"/>
      <c r="P9" s="15"/>
      <c r="Q9" s="15"/>
      <c r="R9" s="15"/>
      <c r="S9" s="15"/>
      <c r="T9" s="15"/>
      <c r="U9" s="15"/>
      <c r="V9" s="15"/>
      <c r="W9" s="15"/>
      <c r="X9" s="15"/>
      <c r="Y9" s="15"/>
      <c r="Z9" s="15"/>
      <c r="AA9" s="15"/>
    </row>
    <row r="10" spans="1:27" ht="15.75" x14ac:dyDescent="0.25">
      <c r="A10" s="17" t="s">
        <v>32</v>
      </c>
      <c r="B10" s="223" t="s">
        <v>539</v>
      </c>
      <c r="C10" s="18">
        <v>15</v>
      </c>
      <c r="D10" s="18">
        <v>15</v>
      </c>
      <c r="E10" s="18">
        <v>15</v>
      </c>
      <c r="F10" s="18">
        <v>15</v>
      </c>
      <c r="G10" s="229">
        <v>2</v>
      </c>
      <c r="H10" s="19"/>
      <c r="I10" s="15"/>
      <c r="J10" s="15"/>
      <c r="K10" s="15"/>
      <c r="L10" s="15"/>
      <c r="M10" s="15"/>
      <c r="N10" s="15"/>
      <c r="O10" s="15"/>
      <c r="P10" s="15"/>
      <c r="Q10" s="15"/>
      <c r="R10" s="15"/>
      <c r="S10" s="15"/>
      <c r="T10" s="15"/>
      <c r="U10" s="15"/>
      <c r="V10" s="15"/>
      <c r="W10" s="15"/>
      <c r="X10" s="15"/>
      <c r="Y10" s="15"/>
      <c r="Z10" s="15"/>
      <c r="AA10" s="15"/>
    </row>
    <row r="11" spans="1:27" ht="15.75" x14ac:dyDescent="0.25">
      <c r="A11" s="17" t="s">
        <v>33</v>
      </c>
      <c r="B11" s="223" t="s">
        <v>542</v>
      </c>
      <c r="C11" s="18">
        <v>30</v>
      </c>
      <c r="D11" s="18">
        <v>30</v>
      </c>
      <c r="E11" s="18">
        <v>30</v>
      </c>
      <c r="F11" s="18">
        <v>30</v>
      </c>
      <c r="G11" s="229">
        <v>2</v>
      </c>
      <c r="H11" s="19"/>
      <c r="I11" s="15"/>
      <c r="J11" s="15"/>
      <c r="K11" s="15"/>
      <c r="L11" s="15"/>
      <c r="M11" s="15"/>
      <c r="N11" s="15"/>
      <c r="O11" s="15"/>
      <c r="P11" s="15"/>
      <c r="Q11" s="15"/>
      <c r="R11" s="15"/>
      <c r="S11" s="15"/>
      <c r="T11" s="15"/>
      <c r="U11" s="15"/>
      <c r="V11" s="15"/>
      <c r="W11" s="15"/>
      <c r="X11" s="15"/>
      <c r="Y11" s="15"/>
      <c r="Z11" s="15"/>
      <c r="AA11" s="15"/>
    </row>
    <row r="12" spans="1:27" ht="15.75" x14ac:dyDescent="0.25">
      <c r="A12" s="17" t="s">
        <v>34</v>
      </c>
      <c r="B12" s="223" t="s">
        <v>523</v>
      </c>
      <c r="C12" s="18">
        <v>15</v>
      </c>
      <c r="D12" s="18">
        <v>15</v>
      </c>
      <c r="E12" s="18">
        <v>15</v>
      </c>
      <c r="F12" s="18">
        <v>15</v>
      </c>
      <c r="G12" s="229">
        <v>1</v>
      </c>
      <c r="H12" s="19"/>
      <c r="I12" s="15"/>
      <c r="J12" s="15"/>
      <c r="K12" s="15"/>
      <c r="L12" s="15"/>
      <c r="M12" s="15"/>
      <c r="N12" s="15"/>
      <c r="O12" s="15"/>
      <c r="P12" s="15"/>
      <c r="Q12" s="15"/>
      <c r="R12" s="15"/>
      <c r="S12" s="15"/>
      <c r="T12" s="15"/>
      <c r="U12" s="15"/>
      <c r="V12" s="15"/>
      <c r="W12" s="15"/>
      <c r="X12" s="15"/>
      <c r="Y12" s="15"/>
      <c r="Z12" s="15"/>
      <c r="AA12" s="15"/>
    </row>
    <row r="13" spans="1:27" ht="15.75" x14ac:dyDescent="0.25">
      <c r="A13" s="17" t="s">
        <v>35</v>
      </c>
      <c r="B13" s="223" t="s">
        <v>521</v>
      </c>
      <c r="C13" s="18">
        <v>15</v>
      </c>
      <c r="D13" s="18">
        <v>15</v>
      </c>
      <c r="E13" s="18">
        <v>15</v>
      </c>
      <c r="F13" s="18">
        <v>20</v>
      </c>
      <c r="G13" s="229">
        <v>5</v>
      </c>
      <c r="H13" s="19"/>
      <c r="I13" s="15"/>
      <c r="J13" s="15"/>
      <c r="K13" s="15"/>
      <c r="L13" s="15"/>
      <c r="M13" s="15"/>
      <c r="N13" s="15"/>
      <c r="O13" s="15"/>
      <c r="P13" s="15"/>
      <c r="Q13" s="15"/>
      <c r="R13" s="15"/>
      <c r="S13" s="15"/>
      <c r="T13" s="15"/>
      <c r="U13" s="15"/>
      <c r="V13" s="15"/>
      <c r="W13" s="15"/>
      <c r="X13" s="15"/>
      <c r="Y13" s="15"/>
      <c r="Z13" s="15"/>
      <c r="AA13" s="15"/>
    </row>
    <row r="14" spans="1:27" ht="15.75" x14ac:dyDescent="0.25">
      <c r="A14" s="17" t="s">
        <v>36</v>
      </c>
      <c r="B14" s="8" t="s">
        <v>529</v>
      </c>
      <c r="C14" s="18">
        <v>15</v>
      </c>
      <c r="D14" s="18">
        <v>15</v>
      </c>
      <c r="E14" s="18">
        <v>20</v>
      </c>
      <c r="F14" s="18">
        <v>20</v>
      </c>
      <c r="G14" s="229">
        <v>5</v>
      </c>
      <c r="H14" s="19"/>
      <c r="I14" s="15"/>
      <c r="J14" s="15"/>
      <c r="K14" s="15"/>
      <c r="L14" s="15"/>
      <c r="M14" s="15"/>
      <c r="N14" s="15"/>
      <c r="O14" s="15"/>
      <c r="P14" s="15"/>
      <c r="Q14" s="15"/>
      <c r="R14" s="15"/>
      <c r="S14" s="15"/>
      <c r="T14" s="15"/>
      <c r="U14" s="15"/>
      <c r="V14" s="15"/>
      <c r="W14" s="15"/>
      <c r="X14" s="15"/>
      <c r="Y14" s="15"/>
      <c r="Z14" s="15"/>
      <c r="AA14" s="15"/>
    </row>
    <row r="15" spans="1:27" ht="15.75" x14ac:dyDescent="0.25">
      <c r="A15" s="17" t="s">
        <v>37</v>
      </c>
      <c r="B15" s="8" t="s">
        <v>528</v>
      </c>
      <c r="C15" s="18">
        <v>20</v>
      </c>
      <c r="D15" s="18">
        <v>20</v>
      </c>
      <c r="E15" s="18">
        <v>20</v>
      </c>
      <c r="F15" s="18">
        <v>25</v>
      </c>
      <c r="G15" s="229">
        <v>3</v>
      </c>
      <c r="H15" s="19"/>
      <c r="I15" s="15"/>
      <c r="J15" s="15"/>
      <c r="K15" s="15"/>
      <c r="L15" s="15"/>
      <c r="M15" s="15"/>
      <c r="N15" s="15"/>
      <c r="O15" s="15"/>
      <c r="P15" s="15"/>
      <c r="Q15" s="15"/>
      <c r="R15" s="15"/>
      <c r="S15" s="15"/>
      <c r="T15" s="15"/>
      <c r="U15" s="15"/>
      <c r="V15" s="15"/>
      <c r="W15" s="15"/>
      <c r="X15" s="15"/>
      <c r="Y15" s="15"/>
      <c r="Z15" s="15"/>
      <c r="AA15" s="15"/>
    </row>
    <row r="16" spans="1:27" ht="15.75" x14ac:dyDescent="0.25">
      <c r="A16" s="17" t="s">
        <v>38</v>
      </c>
      <c r="B16" s="8" t="s">
        <v>535</v>
      </c>
      <c r="C16" s="18">
        <v>10</v>
      </c>
      <c r="D16" s="18">
        <v>15</v>
      </c>
      <c r="E16" s="18">
        <v>15</v>
      </c>
      <c r="F16" s="18">
        <v>20</v>
      </c>
      <c r="G16" s="229">
        <v>5</v>
      </c>
      <c r="H16" s="19"/>
      <c r="I16" s="15"/>
      <c r="J16" s="15"/>
      <c r="K16" s="15"/>
      <c r="L16" s="15"/>
      <c r="M16" s="15"/>
      <c r="N16" s="15"/>
      <c r="O16" s="15"/>
      <c r="P16" s="15"/>
      <c r="Q16" s="15"/>
      <c r="R16" s="15"/>
      <c r="S16" s="15"/>
      <c r="T16" s="15"/>
      <c r="U16" s="15"/>
      <c r="V16" s="15"/>
      <c r="W16" s="15"/>
      <c r="X16" s="15"/>
      <c r="Y16" s="15"/>
      <c r="Z16" s="15"/>
      <c r="AA16" s="15"/>
    </row>
    <row r="17" spans="1:16384" ht="15.75" x14ac:dyDescent="0.25">
      <c r="A17" s="17" t="s">
        <v>39</v>
      </c>
      <c r="B17" s="8" t="s">
        <v>525</v>
      </c>
      <c r="C17" s="18">
        <v>10</v>
      </c>
      <c r="D17" s="18">
        <v>20</v>
      </c>
      <c r="E17" s="18">
        <v>20</v>
      </c>
      <c r="F17" s="18">
        <v>20</v>
      </c>
      <c r="G17" s="229">
        <v>5</v>
      </c>
      <c r="H17" s="19"/>
      <c r="I17" s="15"/>
      <c r="J17" s="15"/>
      <c r="K17" s="15"/>
      <c r="L17" s="15"/>
      <c r="M17" s="15"/>
      <c r="N17" s="15"/>
      <c r="O17" s="15"/>
      <c r="P17" s="15"/>
      <c r="Q17" s="15"/>
      <c r="R17" s="15"/>
      <c r="S17" s="15"/>
      <c r="T17" s="15"/>
      <c r="U17" s="15"/>
      <c r="V17" s="15"/>
      <c r="W17" s="15"/>
      <c r="X17" s="15"/>
      <c r="Y17" s="15"/>
      <c r="Z17" s="15"/>
      <c r="AA17" s="15"/>
    </row>
    <row r="18" spans="1:16384" ht="15.75" x14ac:dyDescent="0.25">
      <c r="A18" s="17" t="s">
        <v>40</v>
      </c>
      <c r="B18" s="8" t="s">
        <v>524</v>
      </c>
      <c r="C18" s="18">
        <v>15</v>
      </c>
      <c r="D18" s="18">
        <v>20</v>
      </c>
      <c r="E18" s="18">
        <v>20</v>
      </c>
      <c r="F18" s="18">
        <v>20</v>
      </c>
      <c r="G18" s="229">
        <v>5</v>
      </c>
      <c r="H18" s="19"/>
      <c r="I18" s="15"/>
      <c r="J18" s="15"/>
      <c r="K18" s="15"/>
      <c r="L18" s="15"/>
      <c r="M18" s="15"/>
      <c r="N18" s="15"/>
      <c r="O18" s="15"/>
      <c r="P18" s="15"/>
      <c r="Q18" s="15"/>
      <c r="R18" s="15"/>
      <c r="S18" s="15"/>
      <c r="T18" s="15"/>
      <c r="U18" s="15"/>
      <c r="V18" s="15"/>
      <c r="W18" s="15"/>
      <c r="X18" s="15"/>
      <c r="Y18" s="15"/>
      <c r="Z18" s="15"/>
      <c r="AA18" s="15"/>
    </row>
    <row r="19" spans="1:16384" ht="15.75" x14ac:dyDescent="0.25">
      <c r="A19" s="17" t="s">
        <v>41</v>
      </c>
      <c r="B19" s="8" t="s">
        <v>522</v>
      </c>
      <c r="C19" s="18">
        <v>15</v>
      </c>
      <c r="D19" s="18">
        <v>15</v>
      </c>
      <c r="E19" s="18">
        <v>15</v>
      </c>
      <c r="F19" s="18">
        <v>15</v>
      </c>
      <c r="G19" s="229">
        <v>5</v>
      </c>
      <c r="H19" s="19"/>
      <c r="I19" s="15"/>
      <c r="J19" s="15"/>
      <c r="K19" s="15"/>
      <c r="L19" s="15"/>
      <c r="M19" s="15"/>
      <c r="N19" s="15"/>
      <c r="O19" s="15"/>
      <c r="P19" s="15"/>
      <c r="Q19" s="15"/>
      <c r="R19" s="15"/>
      <c r="S19" s="15"/>
      <c r="T19" s="15"/>
      <c r="U19" s="15"/>
      <c r="V19" s="15"/>
      <c r="W19" s="15"/>
      <c r="X19" s="15"/>
      <c r="Y19" s="15"/>
      <c r="Z19" s="15"/>
      <c r="AA19" s="15"/>
    </row>
    <row r="20" spans="1:16384" ht="15.75" x14ac:dyDescent="0.25">
      <c r="A20" s="17" t="s">
        <v>42</v>
      </c>
      <c r="B20" s="224"/>
      <c r="C20" s="18"/>
      <c r="D20" s="18"/>
      <c r="E20" s="18"/>
      <c r="F20" s="18"/>
      <c r="G20" s="227"/>
      <c r="H20" s="19"/>
      <c r="I20" s="15"/>
      <c r="J20" s="15"/>
      <c r="K20" s="15"/>
      <c r="L20" s="15"/>
      <c r="M20" s="15"/>
      <c r="N20" s="15"/>
      <c r="O20" s="15"/>
      <c r="P20" s="15"/>
      <c r="Q20" s="15"/>
      <c r="R20" s="15"/>
      <c r="S20" s="15"/>
      <c r="T20" s="15"/>
      <c r="U20" s="15"/>
      <c r="V20" s="15"/>
      <c r="W20" s="15"/>
      <c r="X20" s="15"/>
      <c r="Y20" s="15"/>
      <c r="Z20" s="15"/>
      <c r="AA20" s="15"/>
    </row>
    <row r="21" spans="1:16384" ht="15.75" customHeight="1" x14ac:dyDescent="0.25">
      <c r="A21" s="17" t="s">
        <v>43</v>
      </c>
      <c r="B21" s="224"/>
      <c r="C21" s="18"/>
      <c r="D21" s="18"/>
      <c r="E21" s="18"/>
      <c r="F21" s="18"/>
      <c r="G21" s="227"/>
      <c r="H21" s="19"/>
      <c r="I21" s="20"/>
      <c r="J21" s="15"/>
      <c r="K21" s="15"/>
      <c r="L21" s="15"/>
      <c r="M21" s="15"/>
      <c r="N21" s="15"/>
      <c r="O21" s="15"/>
      <c r="P21" s="15"/>
      <c r="Q21" s="15"/>
      <c r="R21" s="15"/>
      <c r="S21" s="15"/>
      <c r="T21" s="15"/>
      <c r="U21" s="15"/>
      <c r="V21" s="15"/>
      <c r="W21" s="15"/>
      <c r="X21" s="15"/>
      <c r="Y21" s="15"/>
      <c r="Z21" s="15"/>
      <c r="AA21" s="15"/>
    </row>
    <row r="22" spans="1:16384" ht="15.75" customHeight="1" x14ac:dyDescent="0.25">
      <c r="A22" s="17" t="s">
        <v>44</v>
      </c>
      <c r="B22" s="8"/>
      <c r="C22" s="18"/>
      <c r="D22" s="18"/>
      <c r="E22" s="18"/>
      <c r="F22" s="18"/>
      <c r="G22" s="227"/>
      <c r="H22" s="19"/>
      <c r="I22" s="15"/>
      <c r="J22" s="15"/>
      <c r="K22" s="15"/>
      <c r="L22" s="15"/>
      <c r="M22" s="15"/>
      <c r="N22" s="15"/>
      <c r="O22" s="15"/>
      <c r="P22" s="15"/>
      <c r="Q22" s="15"/>
      <c r="R22" s="15"/>
      <c r="S22" s="15"/>
      <c r="T22" s="15"/>
      <c r="U22" s="15"/>
      <c r="V22" s="15"/>
      <c r="W22" s="15"/>
      <c r="X22" s="15"/>
      <c r="Y22" s="15"/>
      <c r="Z22" s="15"/>
      <c r="AA22" s="15"/>
    </row>
    <row r="23" spans="1:16384" ht="15.75" customHeight="1" x14ac:dyDescent="0.25">
      <c r="A23" s="17"/>
      <c r="B23" s="21" t="s">
        <v>45</v>
      </c>
      <c r="C23" s="22">
        <f>SUM(C3:C22)</f>
        <v>5</v>
      </c>
      <c r="D23" s="22">
        <f>SUM(D3:D22)</f>
        <v>25</v>
      </c>
      <c r="E23" s="22">
        <f>SUM(E3:E22)</f>
        <v>30</v>
      </c>
      <c r="F23" s="22">
        <f>SUM(F3:F22)</f>
        <v>45</v>
      </c>
      <c r="G23" s="228"/>
      <c r="H23" s="19"/>
      <c r="I23" s="15"/>
      <c r="J23" s="15"/>
      <c r="K23" s="15"/>
      <c r="L23" s="15"/>
      <c r="M23" s="15"/>
      <c r="N23" s="15"/>
      <c r="O23" s="15"/>
      <c r="P23" s="15"/>
      <c r="Q23" s="15"/>
      <c r="R23" s="15"/>
      <c r="S23" s="15"/>
      <c r="T23" s="15"/>
      <c r="U23" s="15"/>
      <c r="V23" s="15"/>
      <c r="W23" s="15"/>
      <c r="X23" s="15"/>
      <c r="Y23" s="15"/>
      <c r="Z23" s="15"/>
      <c r="AA23" s="15"/>
    </row>
    <row r="24" spans="1:16384" ht="15.75" x14ac:dyDescent="0.25">
      <c r="A24" s="230" t="s">
        <v>556</v>
      </c>
      <c r="B24" s="228"/>
      <c r="C24" s="228"/>
      <c r="D24" s="228"/>
      <c r="E24" s="228"/>
      <c r="F24" s="228"/>
      <c r="G24" s="228"/>
      <c r="H24" s="225"/>
      <c r="I24" s="15"/>
      <c r="J24" s="15"/>
      <c r="K24" s="15"/>
      <c r="L24" s="15"/>
      <c r="M24" s="15"/>
      <c r="N24" s="15"/>
      <c r="O24" s="15"/>
      <c r="P24" s="15"/>
      <c r="Q24" s="15"/>
      <c r="R24" s="15"/>
      <c r="S24" s="15"/>
      <c r="T24" s="15"/>
      <c r="U24" s="15"/>
      <c r="V24" s="15"/>
      <c r="W24" s="15"/>
      <c r="X24" s="15"/>
      <c r="Y24" s="15"/>
      <c r="Z24" s="15"/>
      <c r="AA24" s="15"/>
    </row>
    <row r="25" spans="1:16384" ht="15.75" x14ac:dyDescent="0.25">
      <c r="A25" s="217">
        <v>1</v>
      </c>
      <c r="B25" s="219" t="s">
        <v>557</v>
      </c>
      <c r="C25" s="218">
        <f>C3+C4+C6+C9+C12</f>
        <v>-175</v>
      </c>
      <c r="D25" s="218">
        <f t="shared" ref="D25:F25" si="0">D3+D4+D6+D9+D12</f>
        <v>-175</v>
      </c>
      <c r="E25" s="218">
        <f t="shared" si="0"/>
        <v>-175</v>
      </c>
      <c r="F25" s="218">
        <f t="shared" si="0"/>
        <v>-175</v>
      </c>
      <c r="G25" s="217"/>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c r="AML25" s="19"/>
      <c r="AMM25" s="19"/>
      <c r="AMN25" s="19"/>
      <c r="AMO25" s="19"/>
      <c r="AMP25" s="19"/>
      <c r="AMQ25" s="19"/>
      <c r="AMR25" s="19"/>
      <c r="AMS25" s="19"/>
      <c r="AMT25" s="19"/>
      <c r="AMU25" s="19"/>
      <c r="AMV25" s="19"/>
      <c r="AMW25" s="19"/>
      <c r="AMX25" s="19"/>
      <c r="AMY25" s="19"/>
      <c r="AMZ25" s="19"/>
      <c r="ANA25" s="19"/>
      <c r="ANB25" s="19"/>
      <c r="ANC25" s="19"/>
      <c r="AND25" s="19"/>
      <c r="ANE25" s="19"/>
      <c r="ANF25" s="19"/>
      <c r="ANG25" s="19"/>
      <c r="ANH25" s="19"/>
      <c r="ANI25" s="19"/>
      <c r="ANJ25" s="19"/>
      <c r="ANK25" s="19"/>
      <c r="ANL25" s="19"/>
      <c r="ANM25" s="19"/>
      <c r="ANN25" s="19"/>
      <c r="ANO25" s="19"/>
      <c r="ANP25" s="19"/>
      <c r="ANQ25" s="19"/>
      <c r="ANR25" s="19"/>
      <c r="ANS25" s="19"/>
      <c r="ANT25" s="19"/>
      <c r="ANU25" s="19"/>
      <c r="ANV25" s="19"/>
      <c r="ANW25" s="19"/>
      <c r="ANX25" s="19"/>
      <c r="ANY25" s="19"/>
      <c r="ANZ25" s="19"/>
      <c r="AOA25" s="19"/>
      <c r="AOB25" s="19"/>
      <c r="AOC25" s="19"/>
      <c r="AOD25" s="19"/>
      <c r="AOE25" s="19"/>
      <c r="AOF25" s="19"/>
      <c r="AOG25" s="19"/>
      <c r="AOH25" s="19"/>
      <c r="AOI25" s="19"/>
      <c r="AOJ25" s="19"/>
      <c r="AOK25" s="19"/>
      <c r="AOL25" s="19"/>
      <c r="AOM25" s="19"/>
      <c r="AON25" s="19"/>
      <c r="AOO25" s="19"/>
      <c r="AOP25" s="19"/>
      <c r="AOQ25" s="19"/>
      <c r="AOR25" s="19"/>
      <c r="AOS25" s="19"/>
      <c r="AOT25" s="19"/>
      <c r="AOU25" s="19"/>
      <c r="AOV25" s="19"/>
      <c r="AOW25" s="19"/>
      <c r="AOX25" s="19"/>
      <c r="AOY25" s="19"/>
      <c r="AOZ25" s="19"/>
      <c r="APA25" s="19"/>
      <c r="APB25" s="19"/>
      <c r="APC25" s="19"/>
      <c r="APD25" s="19"/>
      <c r="APE25" s="19"/>
      <c r="APF25" s="19"/>
      <c r="APG25" s="19"/>
      <c r="APH25" s="19"/>
      <c r="API25" s="19"/>
      <c r="APJ25" s="19"/>
      <c r="APK25" s="19"/>
      <c r="APL25" s="19"/>
      <c r="APM25" s="19"/>
      <c r="APN25" s="19"/>
      <c r="APO25" s="19"/>
      <c r="APP25" s="19"/>
      <c r="APQ25" s="19"/>
      <c r="APR25" s="19"/>
      <c r="APS25" s="19"/>
      <c r="APT25" s="19"/>
      <c r="APU25" s="19"/>
      <c r="APV25" s="19"/>
      <c r="APW25" s="19"/>
      <c r="APX25" s="19"/>
      <c r="APY25" s="19"/>
      <c r="APZ25" s="19"/>
      <c r="AQA25" s="19"/>
      <c r="AQB25" s="19"/>
      <c r="AQC25" s="19"/>
      <c r="AQD25" s="19"/>
      <c r="AQE25" s="19"/>
      <c r="AQF25" s="19"/>
      <c r="AQG25" s="19"/>
      <c r="AQH25" s="19"/>
      <c r="AQI25" s="19"/>
      <c r="AQJ25" s="19"/>
      <c r="AQK25" s="19"/>
      <c r="AQL25" s="19"/>
      <c r="AQM25" s="19"/>
      <c r="AQN25" s="19"/>
      <c r="AQO25" s="19"/>
      <c r="AQP25" s="19"/>
      <c r="AQQ25" s="19"/>
      <c r="AQR25" s="19"/>
      <c r="AQS25" s="19"/>
      <c r="AQT25" s="19"/>
      <c r="AQU25" s="19"/>
      <c r="AQV25" s="19"/>
      <c r="AQW25" s="19"/>
      <c r="AQX25" s="19"/>
      <c r="AQY25" s="19"/>
      <c r="AQZ25" s="19"/>
      <c r="ARA25" s="19"/>
      <c r="ARB25" s="19"/>
      <c r="ARC25" s="19"/>
      <c r="ARD25" s="19"/>
      <c r="ARE25" s="19"/>
      <c r="ARF25" s="19"/>
      <c r="ARG25" s="19"/>
      <c r="ARH25" s="19"/>
      <c r="ARI25" s="19"/>
      <c r="ARJ25" s="19"/>
      <c r="ARK25" s="19"/>
      <c r="ARL25" s="19"/>
      <c r="ARM25" s="19"/>
      <c r="ARN25" s="19"/>
      <c r="ARO25" s="19"/>
      <c r="ARP25" s="19"/>
      <c r="ARQ25" s="19"/>
      <c r="ARR25" s="19"/>
      <c r="ARS25" s="19"/>
      <c r="ART25" s="19"/>
      <c r="ARU25" s="19"/>
      <c r="ARV25" s="19"/>
      <c r="ARW25" s="19"/>
      <c r="ARX25" s="19"/>
      <c r="ARY25" s="19"/>
      <c r="ARZ25" s="19"/>
      <c r="ASA25" s="19"/>
      <c r="ASB25" s="19"/>
      <c r="ASC25" s="19"/>
      <c r="ASD25" s="19"/>
      <c r="ASE25" s="19"/>
      <c r="ASF25" s="19"/>
      <c r="ASG25" s="19"/>
      <c r="ASH25" s="19"/>
      <c r="ASI25" s="19"/>
      <c r="ASJ25" s="19"/>
      <c r="ASK25" s="19"/>
      <c r="ASL25" s="19"/>
      <c r="ASM25" s="19"/>
      <c r="ASN25" s="19"/>
      <c r="ASO25" s="19"/>
      <c r="ASP25" s="19"/>
      <c r="ASQ25" s="19"/>
      <c r="ASR25" s="19"/>
      <c r="ASS25" s="19"/>
      <c r="AST25" s="19"/>
      <c r="ASU25" s="19"/>
      <c r="ASV25" s="19"/>
      <c r="ASW25" s="19"/>
      <c r="ASX25" s="19"/>
      <c r="ASY25" s="19"/>
      <c r="ASZ25" s="19"/>
      <c r="ATA25" s="19"/>
      <c r="ATB25" s="19"/>
      <c r="ATC25" s="19"/>
      <c r="ATD25" s="19"/>
      <c r="ATE25" s="19"/>
      <c r="ATF25" s="19"/>
      <c r="ATG25" s="19"/>
      <c r="ATH25" s="19"/>
      <c r="ATI25" s="19"/>
      <c r="ATJ25" s="19"/>
      <c r="ATK25" s="19"/>
      <c r="ATL25" s="19"/>
      <c r="ATM25" s="19"/>
      <c r="ATN25" s="19"/>
      <c r="ATO25" s="19"/>
      <c r="ATP25" s="19"/>
      <c r="ATQ25" s="19"/>
      <c r="ATR25" s="19"/>
      <c r="ATS25" s="19"/>
      <c r="ATT25" s="19"/>
      <c r="ATU25" s="19"/>
      <c r="ATV25" s="19"/>
      <c r="ATW25" s="19"/>
      <c r="ATX25" s="19"/>
      <c r="ATY25" s="19"/>
      <c r="ATZ25" s="19"/>
      <c r="AUA25" s="19"/>
      <c r="AUB25" s="19"/>
      <c r="AUC25" s="19"/>
      <c r="AUD25" s="19"/>
      <c r="AUE25" s="19"/>
      <c r="AUF25" s="19"/>
      <c r="AUG25" s="19"/>
      <c r="AUH25" s="19"/>
      <c r="AUI25" s="19"/>
      <c r="AUJ25" s="19"/>
      <c r="AUK25" s="19"/>
      <c r="AUL25" s="19"/>
      <c r="AUM25" s="19"/>
      <c r="AUN25" s="19"/>
      <c r="AUO25" s="19"/>
      <c r="AUP25" s="19"/>
      <c r="AUQ25" s="19"/>
      <c r="AUR25" s="19"/>
      <c r="AUS25" s="19"/>
      <c r="AUT25" s="19"/>
      <c r="AUU25" s="19"/>
      <c r="AUV25" s="19"/>
      <c r="AUW25" s="19"/>
      <c r="AUX25" s="19"/>
      <c r="AUY25" s="19"/>
      <c r="AUZ25" s="19"/>
      <c r="AVA25" s="19"/>
      <c r="AVB25" s="19"/>
      <c r="AVC25" s="19"/>
      <c r="AVD25" s="19"/>
      <c r="AVE25" s="19"/>
      <c r="AVF25" s="19"/>
      <c r="AVG25" s="19"/>
      <c r="AVH25" s="19"/>
      <c r="AVI25" s="19"/>
      <c r="AVJ25" s="19"/>
      <c r="AVK25" s="19"/>
      <c r="AVL25" s="19"/>
      <c r="AVM25" s="19"/>
      <c r="AVN25" s="19"/>
      <c r="AVO25" s="19"/>
      <c r="AVP25" s="19"/>
      <c r="AVQ25" s="19"/>
      <c r="AVR25" s="19"/>
      <c r="AVS25" s="19"/>
      <c r="AVT25" s="19"/>
      <c r="AVU25" s="19"/>
      <c r="AVV25" s="19"/>
      <c r="AVW25" s="19"/>
      <c r="AVX25" s="19"/>
      <c r="AVY25" s="19"/>
      <c r="AVZ25" s="19"/>
      <c r="AWA25" s="19"/>
      <c r="AWB25" s="19"/>
      <c r="AWC25" s="19"/>
      <c r="AWD25" s="19"/>
      <c r="AWE25" s="19"/>
      <c r="AWF25" s="19"/>
      <c r="AWG25" s="19"/>
      <c r="AWH25" s="19"/>
      <c r="AWI25" s="19"/>
      <c r="AWJ25" s="19"/>
      <c r="AWK25" s="19"/>
      <c r="AWL25" s="19"/>
      <c r="AWM25" s="19"/>
      <c r="AWN25" s="19"/>
      <c r="AWO25" s="19"/>
      <c r="AWP25" s="19"/>
      <c r="AWQ25" s="19"/>
      <c r="AWR25" s="19"/>
      <c r="AWS25" s="19"/>
      <c r="AWT25" s="19"/>
      <c r="AWU25" s="19"/>
      <c r="AWV25" s="19"/>
      <c r="AWW25" s="19"/>
      <c r="AWX25" s="19"/>
      <c r="AWY25" s="19"/>
      <c r="AWZ25" s="19"/>
      <c r="AXA25" s="19"/>
      <c r="AXB25" s="19"/>
      <c r="AXC25" s="19"/>
      <c r="AXD25" s="19"/>
      <c r="AXE25" s="19"/>
      <c r="AXF25" s="19"/>
      <c r="AXG25" s="19"/>
      <c r="AXH25" s="19"/>
      <c r="AXI25" s="19"/>
      <c r="AXJ25" s="19"/>
      <c r="AXK25" s="19"/>
      <c r="AXL25" s="19"/>
      <c r="AXM25" s="19"/>
      <c r="AXN25" s="19"/>
      <c r="AXO25" s="19"/>
      <c r="AXP25" s="19"/>
      <c r="AXQ25" s="19"/>
      <c r="AXR25" s="19"/>
      <c r="AXS25" s="19"/>
      <c r="AXT25" s="19"/>
      <c r="AXU25" s="19"/>
      <c r="AXV25" s="19"/>
      <c r="AXW25" s="19"/>
      <c r="AXX25" s="19"/>
      <c r="AXY25" s="19"/>
      <c r="AXZ25" s="19"/>
      <c r="AYA25" s="19"/>
      <c r="AYB25" s="19"/>
      <c r="AYC25" s="19"/>
      <c r="AYD25" s="19"/>
      <c r="AYE25" s="19"/>
      <c r="AYF25" s="19"/>
      <c r="AYG25" s="19"/>
      <c r="AYH25" s="19"/>
      <c r="AYI25" s="19"/>
      <c r="AYJ25" s="19"/>
      <c r="AYK25" s="19"/>
      <c r="AYL25" s="19"/>
      <c r="AYM25" s="19"/>
      <c r="AYN25" s="19"/>
      <c r="AYO25" s="19"/>
      <c r="AYP25" s="19"/>
      <c r="AYQ25" s="19"/>
      <c r="AYR25" s="19"/>
      <c r="AYS25" s="19"/>
      <c r="AYT25" s="19"/>
      <c r="AYU25" s="19"/>
      <c r="AYV25" s="19"/>
      <c r="AYW25" s="19"/>
      <c r="AYX25" s="19"/>
      <c r="AYY25" s="19"/>
      <c r="AYZ25" s="19"/>
      <c r="AZA25" s="19"/>
      <c r="AZB25" s="19"/>
      <c r="AZC25" s="19"/>
      <c r="AZD25" s="19"/>
      <c r="AZE25" s="19"/>
      <c r="AZF25" s="19"/>
      <c r="AZG25" s="19"/>
      <c r="AZH25" s="19"/>
      <c r="AZI25" s="19"/>
      <c r="AZJ25" s="19"/>
      <c r="AZK25" s="19"/>
      <c r="AZL25" s="19"/>
      <c r="AZM25" s="19"/>
      <c r="AZN25" s="19"/>
      <c r="AZO25" s="19"/>
      <c r="AZP25" s="19"/>
      <c r="AZQ25" s="19"/>
      <c r="AZR25" s="19"/>
      <c r="AZS25" s="19"/>
      <c r="AZT25" s="19"/>
      <c r="AZU25" s="19"/>
      <c r="AZV25" s="19"/>
      <c r="AZW25" s="19"/>
      <c r="AZX25" s="19"/>
      <c r="AZY25" s="19"/>
      <c r="AZZ25" s="19"/>
      <c r="BAA25" s="19"/>
      <c r="BAB25" s="19"/>
      <c r="BAC25" s="19"/>
      <c r="BAD25" s="19"/>
      <c r="BAE25" s="19"/>
      <c r="BAF25" s="19"/>
      <c r="BAG25" s="19"/>
      <c r="BAH25" s="19"/>
      <c r="BAI25" s="19"/>
      <c r="BAJ25" s="19"/>
      <c r="BAK25" s="19"/>
      <c r="BAL25" s="19"/>
      <c r="BAM25" s="19"/>
      <c r="BAN25" s="19"/>
      <c r="BAO25" s="19"/>
      <c r="BAP25" s="19"/>
      <c r="BAQ25" s="19"/>
      <c r="BAR25" s="19"/>
      <c r="BAS25" s="19"/>
      <c r="BAT25" s="19"/>
      <c r="BAU25" s="19"/>
      <c r="BAV25" s="19"/>
      <c r="BAW25" s="19"/>
      <c r="BAX25" s="19"/>
      <c r="BAY25" s="19"/>
      <c r="BAZ25" s="19"/>
      <c r="BBA25" s="19"/>
      <c r="BBB25" s="19"/>
      <c r="BBC25" s="19"/>
      <c r="BBD25" s="19"/>
      <c r="BBE25" s="19"/>
      <c r="BBF25" s="19"/>
      <c r="BBG25" s="19"/>
      <c r="BBH25" s="19"/>
      <c r="BBI25" s="19"/>
      <c r="BBJ25" s="19"/>
      <c r="BBK25" s="19"/>
      <c r="BBL25" s="19"/>
      <c r="BBM25" s="19"/>
      <c r="BBN25" s="19"/>
      <c r="BBO25" s="19"/>
      <c r="BBP25" s="19"/>
      <c r="BBQ25" s="19"/>
      <c r="BBR25" s="19"/>
      <c r="BBS25" s="19"/>
      <c r="BBT25" s="19"/>
      <c r="BBU25" s="19"/>
      <c r="BBV25" s="19"/>
      <c r="BBW25" s="19"/>
      <c r="BBX25" s="19"/>
      <c r="BBY25" s="19"/>
      <c r="BBZ25" s="19"/>
      <c r="BCA25" s="19"/>
      <c r="BCB25" s="19"/>
      <c r="BCC25" s="19"/>
      <c r="BCD25" s="19"/>
      <c r="BCE25" s="19"/>
      <c r="BCF25" s="19"/>
      <c r="BCG25" s="19"/>
      <c r="BCH25" s="19"/>
      <c r="BCI25" s="19"/>
      <c r="BCJ25" s="19"/>
      <c r="BCK25" s="19"/>
      <c r="BCL25" s="19"/>
      <c r="BCM25" s="19"/>
      <c r="BCN25" s="19"/>
      <c r="BCO25" s="19"/>
      <c r="BCP25" s="19"/>
      <c r="BCQ25" s="19"/>
      <c r="BCR25" s="19"/>
      <c r="BCS25" s="19"/>
      <c r="BCT25" s="19"/>
      <c r="BCU25" s="19"/>
      <c r="BCV25" s="19"/>
      <c r="BCW25" s="19"/>
      <c r="BCX25" s="19"/>
      <c r="BCY25" s="19"/>
      <c r="BCZ25" s="19"/>
      <c r="BDA25" s="19"/>
      <c r="BDB25" s="19"/>
      <c r="BDC25" s="19"/>
      <c r="BDD25" s="19"/>
      <c r="BDE25" s="19"/>
      <c r="BDF25" s="19"/>
      <c r="BDG25" s="19"/>
      <c r="BDH25" s="19"/>
      <c r="BDI25" s="19"/>
      <c r="BDJ25" s="19"/>
      <c r="BDK25" s="19"/>
      <c r="BDL25" s="19"/>
      <c r="BDM25" s="19"/>
      <c r="BDN25" s="19"/>
      <c r="BDO25" s="19"/>
      <c r="BDP25" s="19"/>
      <c r="BDQ25" s="19"/>
      <c r="BDR25" s="19"/>
      <c r="BDS25" s="19"/>
      <c r="BDT25" s="19"/>
      <c r="BDU25" s="19"/>
      <c r="BDV25" s="19"/>
      <c r="BDW25" s="19"/>
      <c r="BDX25" s="19"/>
      <c r="BDY25" s="19"/>
      <c r="BDZ25" s="19"/>
      <c r="BEA25" s="19"/>
      <c r="BEB25" s="19"/>
      <c r="BEC25" s="19"/>
      <c r="BED25" s="19"/>
      <c r="BEE25" s="19"/>
      <c r="BEF25" s="19"/>
      <c r="BEG25" s="19"/>
      <c r="BEH25" s="19"/>
      <c r="BEI25" s="19"/>
      <c r="BEJ25" s="19"/>
      <c r="BEK25" s="19"/>
      <c r="BEL25" s="19"/>
      <c r="BEM25" s="19"/>
      <c r="BEN25" s="19"/>
      <c r="BEO25" s="19"/>
      <c r="BEP25" s="19"/>
      <c r="BEQ25" s="19"/>
      <c r="BER25" s="19"/>
      <c r="BES25" s="19"/>
      <c r="BET25" s="19"/>
      <c r="BEU25" s="19"/>
      <c r="BEV25" s="19"/>
      <c r="BEW25" s="19"/>
      <c r="BEX25" s="19"/>
      <c r="BEY25" s="19"/>
      <c r="BEZ25" s="19"/>
      <c r="BFA25" s="19"/>
      <c r="BFB25" s="19"/>
      <c r="BFC25" s="19"/>
      <c r="BFD25" s="19"/>
      <c r="BFE25" s="19"/>
      <c r="BFF25" s="19"/>
      <c r="BFG25" s="19"/>
      <c r="BFH25" s="19"/>
      <c r="BFI25" s="19"/>
      <c r="BFJ25" s="19"/>
      <c r="BFK25" s="19"/>
      <c r="BFL25" s="19"/>
      <c r="BFM25" s="19"/>
      <c r="BFN25" s="19"/>
      <c r="BFO25" s="19"/>
      <c r="BFP25" s="19"/>
      <c r="BFQ25" s="19"/>
      <c r="BFR25" s="19"/>
      <c r="BFS25" s="19"/>
      <c r="BFT25" s="19"/>
      <c r="BFU25" s="19"/>
      <c r="BFV25" s="19"/>
      <c r="BFW25" s="19"/>
      <c r="BFX25" s="19"/>
      <c r="BFY25" s="19"/>
      <c r="BFZ25" s="19"/>
      <c r="BGA25" s="19"/>
      <c r="BGB25" s="19"/>
      <c r="BGC25" s="19"/>
      <c r="BGD25" s="19"/>
      <c r="BGE25" s="19"/>
      <c r="BGF25" s="19"/>
      <c r="BGG25" s="19"/>
      <c r="BGH25" s="19"/>
      <c r="BGI25" s="19"/>
      <c r="BGJ25" s="19"/>
      <c r="BGK25" s="19"/>
      <c r="BGL25" s="19"/>
      <c r="BGM25" s="19"/>
      <c r="BGN25" s="19"/>
      <c r="BGO25" s="19"/>
      <c r="BGP25" s="19"/>
      <c r="BGQ25" s="19"/>
      <c r="BGR25" s="19"/>
      <c r="BGS25" s="19"/>
      <c r="BGT25" s="19"/>
      <c r="BGU25" s="19"/>
      <c r="BGV25" s="19"/>
      <c r="BGW25" s="19"/>
      <c r="BGX25" s="19"/>
      <c r="BGY25" s="19"/>
      <c r="BGZ25" s="19"/>
      <c r="BHA25" s="19"/>
      <c r="BHB25" s="19"/>
      <c r="BHC25" s="19"/>
      <c r="BHD25" s="19"/>
      <c r="BHE25" s="19"/>
      <c r="BHF25" s="19"/>
      <c r="BHG25" s="19"/>
      <c r="BHH25" s="19"/>
      <c r="BHI25" s="19"/>
      <c r="BHJ25" s="19"/>
      <c r="BHK25" s="19"/>
      <c r="BHL25" s="19"/>
      <c r="BHM25" s="19"/>
      <c r="BHN25" s="19"/>
      <c r="BHO25" s="19"/>
      <c r="BHP25" s="19"/>
      <c r="BHQ25" s="19"/>
      <c r="BHR25" s="19"/>
      <c r="BHS25" s="19"/>
      <c r="BHT25" s="19"/>
      <c r="BHU25" s="19"/>
      <c r="BHV25" s="19"/>
      <c r="BHW25" s="19"/>
      <c r="BHX25" s="19"/>
      <c r="BHY25" s="19"/>
      <c r="BHZ25" s="19"/>
      <c r="BIA25" s="19"/>
      <c r="BIB25" s="19"/>
      <c r="BIC25" s="19"/>
      <c r="BID25" s="19"/>
      <c r="BIE25" s="19"/>
      <c r="BIF25" s="19"/>
      <c r="BIG25" s="19"/>
      <c r="BIH25" s="19"/>
      <c r="BII25" s="19"/>
      <c r="BIJ25" s="19"/>
      <c r="BIK25" s="19"/>
      <c r="BIL25" s="19"/>
      <c r="BIM25" s="19"/>
      <c r="BIN25" s="19"/>
      <c r="BIO25" s="19"/>
      <c r="BIP25" s="19"/>
      <c r="BIQ25" s="19"/>
      <c r="BIR25" s="19"/>
      <c r="BIS25" s="19"/>
      <c r="BIT25" s="19"/>
      <c r="BIU25" s="19"/>
      <c r="BIV25" s="19"/>
      <c r="BIW25" s="19"/>
      <c r="BIX25" s="19"/>
      <c r="BIY25" s="19"/>
      <c r="BIZ25" s="19"/>
      <c r="BJA25" s="19"/>
      <c r="BJB25" s="19"/>
      <c r="BJC25" s="19"/>
      <c r="BJD25" s="19"/>
      <c r="BJE25" s="19"/>
      <c r="BJF25" s="19"/>
      <c r="BJG25" s="19"/>
      <c r="BJH25" s="19"/>
      <c r="BJI25" s="19"/>
      <c r="BJJ25" s="19"/>
      <c r="BJK25" s="19"/>
      <c r="BJL25" s="19"/>
      <c r="BJM25" s="19"/>
      <c r="BJN25" s="19"/>
      <c r="BJO25" s="19"/>
      <c r="BJP25" s="19"/>
      <c r="BJQ25" s="19"/>
      <c r="BJR25" s="19"/>
      <c r="BJS25" s="19"/>
      <c r="BJT25" s="19"/>
      <c r="BJU25" s="19"/>
      <c r="BJV25" s="19"/>
      <c r="BJW25" s="19"/>
      <c r="BJX25" s="19"/>
      <c r="BJY25" s="19"/>
      <c r="BJZ25" s="19"/>
      <c r="BKA25" s="19"/>
      <c r="BKB25" s="19"/>
      <c r="BKC25" s="19"/>
      <c r="BKD25" s="19"/>
      <c r="BKE25" s="19"/>
      <c r="BKF25" s="19"/>
      <c r="BKG25" s="19"/>
      <c r="BKH25" s="19"/>
      <c r="BKI25" s="19"/>
      <c r="BKJ25" s="19"/>
      <c r="BKK25" s="19"/>
      <c r="BKL25" s="19"/>
      <c r="BKM25" s="19"/>
      <c r="BKN25" s="19"/>
      <c r="BKO25" s="19"/>
      <c r="BKP25" s="19"/>
      <c r="BKQ25" s="19"/>
      <c r="BKR25" s="19"/>
      <c r="BKS25" s="19"/>
      <c r="BKT25" s="19"/>
      <c r="BKU25" s="19"/>
      <c r="BKV25" s="19"/>
      <c r="BKW25" s="19"/>
      <c r="BKX25" s="19"/>
      <c r="BKY25" s="19"/>
      <c r="BKZ25" s="19"/>
      <c r="BLA25" s="19"/>
      <c r="BLB25" s="19"/>
      <c r="BLC25" s="19"/>
      <c r="BLD25" s="19"/>
      <c r="BLE25" s="19"/>
      <c r="BLF25" s="19"/>
      <c r="BLG25" s="19"/>
      <c r="BLH25" s="19"/>
      <c r="BLI25" s="19"/>
      <c r="BLJ25" s="19"/>
      <c r="BLK25" s="19"/>
      <c r="BLL25" s="19"/>
      <c r="BLM25" s="19"/>
      <c r="BLN25" s="19"/>
      <c r="BLO25" s="19"/>
      <c r="BLP25" s="19"/>
      <c r="BLQ25" s="19"/>
      <c r="BLR25" s="19"/>
      <c r="BLS25" s="19"/>
      <c r="BLT25" s="19"/>
      <c r="BLU25" s="19"/>
      <c r="BLV25" s="19"/>
      <c r="BLW25" s="19"/>
      <c r="BLX25" s="19"/>
      <c r="BLY25" s="19"/>
      <c r="BLZ25" s="19"/>
      <c r="BMA25" s="19"/>
      <c r="BMB25" s="19"/>
      <c r="BMC25" s="19"/>
      <c r="BMD25" s="19"/>
      <c r="BME25" s="19"/>
      <c r="BMF25" s="19"/>
      <c r="BMG25" s="19"/>
      <c r="BMH25" s="19"/>
      <c r="BMI25" s="19"/>
      <c r="BMJ25" s="19"/>
      <c r="BMK25" s="19"/>
      <c r="BML25" s="19"/>
      <c r="BMM25" s="19"/>
      <c r="BMN25" s="19"/>
      <c r="BMO25" s="19"/>
      <c r="BMP25" s="19"/>
      <c r="BMQ25" s="19"/>
      <c r="BMR25" s="19"/>
      <c r="BMS25" s="19"/>
      <c r="BMT25" s="19"/>
      <c r="BMU25" s="19"/>
      <c r="BMV25" s="19"/>
      <c r="BMW25" s="19"/>
      <c r="BMX25" s="19"/>
      <c r="BMY25" s="19"/>
      <c r="BMZ25" s="19"/>
      <c r="BNA25" s="19"/>
      <c r="BNB25" s="19"/>
      <c r="BNC25" s="19"/>
      <c r="BND25" s="19"/>
      <c r="BNE25" s="19"/>
      <c r="BNF25" s="19"/>
      <c r="BNG25" s="19"/>
      <c r="BNH25" s="19"/>
      <c r="BNI25" s="19"/>
      <c r="BNJ25" s="19"/>
      <c r="BNK25" s="19"/>
      <c r="BNL25" s="19"/>
      <c r="BNM25" s="19"/>
      <c r="BNN25" s="19"/>
      <c r="BNO25" s="19"/>
      <c r="BNP25" s="19"/>
      <c r="BNQ25" s="19"/>
      <c r="BNR25" s="19"/>
      <c r="BNS25" s="19"/>
      <c r="BNT25" s="19"/>
      <c r="BNU25" s="19"/>
      <c r="BNV25" s="19"/>
      <c r="BNW25" s="19"/>
      <c r="BNX25" s="19"/>
      <c r="BNY25" s="19"/>
      <c r="BNZ25" s="19"/>
      <c r="BOA25" s="19"/>
      <c r="BOB25" s="19"/>
      <c r="BOC25" s="19"/>
      <c r="BOD25" s="19"/>
      <c r="BOE25" s="19"/>
      <c r="BOF25" s="19"/>
      <c r="BOG25" s="19"/>
      <c r="BOH25" s="19"/>
      <c r="BOI25" s="19"/>
      <c r="BOJ25" s="19"/>
      <c r="BOK25" s="19"/>
      <c r="BOL25" s="19"/>
      <c r="BOM25" s="19"/>
      <c r="BON25" s="19"/>
      <c r="BOO25" s="19"/>
      <c r="BOP25" s="19"/>
      <c r="BOQ25" s="19"/>
      <c r="BOR25" s="19"/>
      <c r="BOS25" s="19"/>
      <c r="BOT25" s="19"/>
      <c r="BOU25" s="19"/>
      <c r="BOV25" s="19"/>
      <c r="BOW25" s="19"/>
      <c r="BOX25" s="19"/>
      <c r="BOY25" s="19"/>
      <c r="BOZ25" s="19"/>
      <c r="BPA25" s="19"/>
      <c r="BPB25" s="19"/>
      <c r="BPC25" s="19"/>
      <c r="BPD25" s="19"/>
      <c r="BPE25" s="19"/>
      <c r="BPF25" s="19"/>
      <c r="BPG25" s="19"/>
      <c r="BPH25" s="19"/>
      <c r="BPI25" s="19"/>
      <c r="BPJ25" s="19"/>
      <c r="BPK25" s="19"/>
      <c r="BPL25" s="19"/>
      <c r="BPM25" s="19"/>
      <c r="BPN25" s="19"/>
      <c r="BPO25" s="19"/>
      <c r="BPP25" s="19"/>
      <c r="BPQ25" s="19"/>
      <c r="BPR25" s="19"/>
      <c r="BPS25" s="19"/>
      <c r="BPT25" s="19"/>
      <c r="BPU25" s="19"/>
      <c r="BPV25" s="19"/>
      <c r="BPW25" s="19"/>
      <c r="BPX25" s="19"/>
      <c r="BPY25" s="19"/>
      <c r="BPZ25" s="19"/>
      <c r="BQA25" s="19"/>
      <c r="BQB25" s="19"/>
      <c r="BQC25" s="19"/>
      <c r="BQD25" s="19"/>
      <c r="BQE25" s="19"/>
      <c r="BQF25" s="19"/>
      <c r="BQG25" s="19"/>
      <c r="BQH25" s="19"/>
      <c r="BQI25" s="19"/>
      <c r="BQJ25" s="19"/>
      <c r="BQK25" s="19"/>
      <c r="BQL25" s="19"/>
      <c r="BQM25" s="19"/>
      <c r="BQN25" s="19"/>
      <c r="BQO25" s="19"/>
      <c r="BQP25" s="19"/>
      <c r="BQQ25" s="19"/>
      <c r="BQR25" s="19"/>
      <c r="BQS25" s="19"/>
      <c r="BQT25" s="19"/>
      <c r="BQU25" s="19"/>
      <c r="BQV25" s="19"/>
      <c r="BQW25" s="19"/>
      <c r="BQX25" s="19"/>
      <c r="BQY25" s="19"/>
      <c r="BQZ25" s="19"/>
      <c r="BRA25" s="19"/>
      <c r="BRB25" s="19"/>
      <c r="BRC25" s="19"/>
      <c r="BRD25" s="19"/>
      <c r="BRE25" s="19"/>
      <c r="BRF25" s="19"/>
      <c r="BRG25" s="19"/>
      <c r="BRH25" s="19"/>
      <c r="BRI25" s="19"/>
      <c r="BRJ25" s="19"/>
      <c r="BRK25" s="19"/>
      <c r="BRL25" s="19"/>
      <c r="BRM25" s="19"/>
      <c r="BRN25" s="19"/>
      <c r="BRO25" s="19"/>
      <c r="BRP25" s="19"/>
      <c r="BRQ25" s="19"/>
      <c r="BRR25" s="19"/>
      <c r="BRS25" s="19"/>
      <c r="BRT25" s="19"/>
      <c r="BRU25" s="19"/>
      <c r="BRV25" s="19"/>
      <c r="BRW25" s="19"/>
      <c r="BRX25" s="19"/>
      <c r="BRY25" s="19"/>
      <c r="BRZ25" s="19"/>
      <c r="BSA25" s="19"/>
      <c r="BSB25" s="19"/>
      <c r="BSC25" s="19"/>
      <c r="BSD25" s="19"/>
      <c r="BSE25" s="19"/>
      <c r="BSF25" s="19"/>
      <c r="BSG25" s="19"/>
      <c r="BSH25" s="19"/>
      <c r="BSI25" s="19"/>
      <c r="BSJ25" s="19"/>
      <c r="BSK25" s="19"/>
      <c r="BSL25" s="19"/>
      <c r="BSM25" s="19"/>
      <c r="BSN25" s="19"/>
      <c r="BSO25" s="19"/>
      <c r="BSP25" s="19"/>
      <c r="BSQ25" s="19"/>
      <c r="BSR25" s="19"/>
      <c r="BSS25" s="19"/>
      <c r="BST25" s="19"/>
      <c r="BSU25" s="19"/>
      <c r="BSV25" s="19"/>
      <c r="BSW25" s="19"/>
      <c r="BSX25" s="19"/>
      <c r="BSY25" s="19"/>
      <c r="BSZ25" s="19"/>
      <c r="BTA25" s="19"/>
      <c r="BTB25" s="19"/>
      <c r="BTC25" s="19"/>
      <c r="BTD25" s="19"/>
      <c r="BTE25" s="19"/>
      <c r="BTF25" s="19"/>
      <c r="BTG25" s="19"/>
      <c r="BTH25" s="19"/>
      <c r="BTI25" s="19"/>
      <c r="BTJ25" s="19"/>
      <c r="BTK25" s="19"/>
      <c r="BTL25" s="19"/>
      <c r="BTM25" s="19"/>
      <c r="BTN25" s="19"/>
      <c r="BTO25" s="19"/>
      <c r="BTP25" s="19"/>
      <c r="BTQ25" s="19"/>
      <c r="BTR25" s="19"/>
      <c r="BTS25" s="19"/>
      <c r="BTT25" s="19"/>
      <c r="BTU25" s="19"/>
      <c r="BTV25" s="19"/>
      <c r="BTW25" s="19"/>
      <c r="BTX25" s="19"/>
      <c r="BTY25" s="19"/>
      <c r="BTZ25" s="19"/>
      <c r="BUA25" s="19"/>
      <c r="BUB25" s="19"/>
      <c r="BUC25" s="19"/>
      <c r="BUD25" s="19"/>
      <c r="BUE25" s="19"/>
      <c r="BUF25" s="19"/>
      <c r="BUG25" s="19"/>
      <c r="BUH25" s="19"/>
      <c r="BUI25" s="19"/>
      <c r="BUJ25" s="19"/>
      <c r="BUK25" s="19"/>
      <c r="BUL25" s="19"/>
      <c r="BUM25" s="19"/>
      <c r="BUN25" s="19"/>
      <c r="BUO25" s="19"/>
      <c r="BUP25" s="19"/>
      <c r="BUQ25" s="19"/>
      <c r="BUR25" s="19"/>
      <c r="BUS25" s="19"/>
      <c r="BUT25" s="19"/>
      <c r="BUU25" s="19"/>
      <c r="BUV25" s="19"/>
      <c r="BUW25" s="19"/>
      <c r="BUX25" s="19"/>
      <c r="BUY25" s="19"/>
      <c r="BUZ25" s="19"/>
      <c r="BVA25" s="19"/>
      <c r="BVB25" s="19"/>
      <c r="BVC25" s="19"/>
      <c r="BVD25" s="19"/>
      <c r="BVE25" s="19"/>
      <c r="BVF25" s="19"/>
      <c r="BVG25" s="19"/>
      <c r="BVH25" s="19"/>
      <c r="BVI25" s="19"/>
      <c r="BVJ25" s="19"/>
      <c r="BVK25" s="19"/>
      <c r="BVL25" s="19"/>
      <c r="BVM25" s="19"/>
      <c r="BVN25" s="19"/>
      <c r="BVO25" s="19"/>
      <c r="BVP25" s="19"/>
      <c r="BVQ25" s="19"/>
      <c r="BVR25" s="19"/>
      <c r="BVS25" s="19"/>
      <c r="BVT25" s="19"/>
      <c r="BVU25" s="19"/>
      <c r="BVV25" s="19"/>
      <c r="BVW25" s="19"/>
      <c r="BVX25" s="19"/>
      <c r="BVY25" s="19"/>
      <c r="BVZ25" s="19"/>
      <c r="BWA25" s="19"/>
      <c r="BWB25" s="19"/>
      <c r="BWC25" s="19"/>
      <c r="BWD25" s="19"/>
      <c r="BWE25" s="19"/>
      <c r="BWF25" s="19"/>
      <c r="BWG25" s="19"/>
      <c r="BWH25" s="19"/>
      <c r="BWI25" s="19"/>
      <c r="BWJ25" s="19"/>
      <c r="BWK25" s="19"/>
      <c r="BWL25" s="19"/>
      <c r="BWM25" s="19"/>
      <c r="BWN25" s="19"/>
      <c r="BWO25" s="19"/>
      <c r="BWP25" s="19"/>
      <c r="BWQ25" s="19"/>
      <c r="BWR25" s="19"/>
      <c r="BWS25" s="19"/>
      <c r="BWT25" s="19"/>
      <c r="BWU25" s="19"/>
      <c r="BWV25" s="19"/>
      <c r="BWW25" s="19"/>
      <c r="BWX25" s="19"/>
      <c r="BWY25" s="19"/>
      <c r="BWZ25" s="19"/>
      <c r="BXA25" s="19"/>
      <c r="BXB25" s="19"/>
      <c r="BXC25" s="19"/>
      <c r="BXD25" s="19"/>
      <c r="BXE25" s="19"/>
      <c r="BXF25" s="19"/>
      <c r="BXG25" s="19"/>
      <c r="BXH25" s="19"/>
      <c r="BXI25" s="19"/>
      <c r="BXJ25" s="19"/>
      <c r="BXK25" s="19"/>
      <c r="BXL25" s="19"/>
      <c r="BXM25" s="19"/>
      <c r="BXN25" s="19"/>
      <c r="BXO25" s="19"/>
      <c r="BXP25" s="19"/>
      <c r="BXQ25" s="19"/>
      <c r="BXR25" s="19"/>
      <c r="BXS25" s="19"/>
      <c r="BXT25" s="19"/>
      <c r="BXU25" s="19"/>
      <c r="BXV25" s="19"/>
      <c r="BXW25" s="19"/>
      <c r="BXX25" s="19"/>
      <c r="BXY25" s="19"/>
      <c r="BXZ25" s="19"/>
      <c r="BYA25" s="19"/>
      <c r="BYB25" s="19"/>
      <c r="BYC25" s="19"/>
      <c r="BYD25" s="19"/>
      <c r="BYE25" s="19"/>
      <c r="BYF25" s="19"/>
      <c r="BYG25" s="19"/>
      <c r="BYH25" s="19"/>
      <c r="BYI25" s="19"/>
      <c r="BYJ25" s="19"/>
      <c r="BYK25" s="19"/>
      <c r="BYL25" s="19"/>
      <c r="BYM25" s="19"/>
      <c r="BYN25" s="19"/>
      <c r="BYO25" s="19"/>
      <c r="BYP25" s="19"/>
      <c r="BYQ25" s="19"/>
      <c r="BYR25" s="19"/>
      <c r="BYS25" s="19"/>
      <c r="BYT25" s="19"/>
      <c r="BYU25" s="19"/>
      <c r="BYV25" s="19"/>
      <c r="BYW25" s="19"/>
      <c r="BYX25" s="19"/>
      <c r="BYY25" s="19"/>
      <c r="BYZ25" s="19"/>
      <c r="BZA25" s="19"/>
      <c r="BZB25" s="19"/>
      <c r="BZC25" s="19"/>
      <c r="BZD25" s="19"/>
      <c r="BZE25" s="19"/>
      <c r="BZF25" s="19"/>
      <c r="BZG25" s="19"/>
      <c r="BZH25" s="19"/>
      <c r="BZI25" s="19"/>
      <c r="BZJ25" s="19"/>
      <c r="BZK25" s="19"/>
      <c r="BZL25" s="19"/>
      <c r="BZM25" s="19"/>
      <c r="BZN25" s="19"/>
      <c r="BZO25" s="19"/>
      <c r="BZP25" s="19"/>
      <c r="BZQ25" s="19"/>
      <c r="BZR25" s="19"/>
      <c r="BZS25" s="19"/>
      <c r="BZT25" s="19"/>
      <c r="BZU25" s="19"/>
      <c r="BZV25" s="19"/>
      <c r="BZW25" s="19"/>
      <c r="BZX25" s="19"/>
      <c r="BZY25" s="19"/>
      <c r="BZZ25" s="19"/>
      <c r="CAA25" s="19"/>
      <c r="CAB25" s="19"/>
      <c r="CAC25" s="19"/>
      <c r="CAD25" s="19"/>
      <c r="CAE25" s="19"/>
      <c r="CAF25" s="19"/>
      <c r="CAG25" s="19"/>
      <c r="CAH25" s="19"/>
      <c r="CAI25" s="19"/>
      <c r="CAJ25" s="19"/>
      <c r="CAK25" s="19"/>
      <c r="CAL25" s="19"/>
      <c r="CAM25" s="19"/>
      <c r="CAN25" s="19"/>
      <c r="CAO25" s="19"/>
      <c r="CAP25" s="19"/>
      <c r="CAQ25" s="19"/>
      <c r="CAR25" s="19"/>
      <c r="CAS25" s="19"/>
      <c r="CAT25" s="19"/>
      <c r="CAU25" s="19"/>
      <c r="CAV25" s="19"/>
      <c r="CAW25" s="19"/>
      <c r="CAX25" s="19"/>
      <c r="CAY25" s="19"/>
      <c r="CAZ25" s="19"/>
      <c r="CBA25" s="19"/>
      <c r="CBB25" s="19"/>
      <c r="CBC25" s="19"/>
      <c r="CBD25" s="19"/>
      <c r="CBE25" s="19"/>
      <c r="CBF25" s="19"/>
      <c r="CBG25" s="19"/>
      <c r="CBH25" s="19"/>
      <c r="CBI25" s="19"/>
      <c r="CBJ25" s="19"/>
      <c r="CBK25" s="19"/>
      <c r="CBL25" s="19"/>
      <c r="CBM25" s="19"/>
      <c r="CBN25" s="19"/>
      <c r="CBO25" s="19"/>
      <c r="CBP25" s="19"/>
      <c r="CBQ25" s="19"/>
      <c r="CBR25" s="19"/>
      <c r="CBS25" s="19"/>
      <c r="CBT25" s="19"/>
      <c r="CBU25" s="19"/>
      <c r="CBV25" s="19"/>
      <c r="CBW25" s="19"/>
      <c r="CBX25" s="19"/>
      <c r="CBY25" s="19"/>
      <c r="CBZ25" s="19"/>
      <c r="CCA25" s="19"/>
      <c r="CCB25" s="19"/>
      <c r="CCC25" s="19"/>
      <c r="CCD25" s="19"/>
      <c r="CCE25" s="19"/>
      <c r="CCF25" s="19"/>
      <c r="CCG25" s="19"/>
      <c r="CCH25" s="19"/>
      <c r="CCI25" s="19"/>
      <c r="CCJ25" s="19"/>
      <c r="CCK25" s="19"/>
      <c r="CCL25" s="19"/>
      <c r="CCM25" s="19"/>
      <c r="CCN25" s="19"/>
      <c r="CCO25" s="19"/>
      <c r="CCP25" s="19"/>
      <c r="CCQ25" s="19"/>
      <c r="CCR25" s="19"/>
      <c r="CCS25" s="19"/>
      <c r="CCT25" s="19"/>
      <c r="CCU25" s="19"/>
      <c r="CCV25" s="19"/>
      <c r="CCW25" s="19"/>
      <c r="CCX25" s="19"/>
      <c r="CCY25" s="19"/>
      <c r="CCZ25" s="19"/>
      <c r="CDA25" s="19"/>
      <c r="CDB25" s="19"/>
      <c r="CDC25" s="19"/>
      <c r="CDD25" s="19"/>
      <c r="CDE25" s="19"/>
      <c r="CDF25" s="19"/>
      <c r="CDG25" s="19"/>
      <c r="CDH25" s="19"/>
      <c r="CDI25" s="19"/>
      <c r="CDJ25" s="19"/>
      <c r="CDK25" s="19"/>
      <c r="CDL25" s="19"/>
      <c r="CDM25" s="19"/>
      <c r="CDN25" s="19"/>
      <c r="CDO25" s="19"/>
      <c r="CDP25" s="19"/>
      <c r="CDQ25" s="19"/>
      <c r="CDR25" s="19"/>
      <c r="CDS25" s="19"/>
      <c r="CDT25" s="19"/>
      <c r="CDU25" s="19"/>
      <c r="CDV25" s="19"/>
      <c r="CDW25" s="19"/>
      <c r="CDX25" s="19"/>
      <c r="CDY25" s="19"/>
      <c r="CDZ25" s="19"/>
      <c r="CEA25" s="19"/>
      <c r="CEB25" s="19"/>
      <c r="CEC25" s="19"/>
      <c r="CED25" s="19"/>
      <c r="CEE25" s="19"/>
      <c r="CEF25" s="19"/>
      <c r="CEG25" s="19"/>
      <c r="CEH25" s="19"/>
      <c r="CEI25" s="19"/>
      <c r="CEJ25" s="19"/>
      <c r="CEK25" s="19"/>
      <c r="CEL25" s="19"/>
      <c r="CEM25" s="19"/>
      <c r="CEN25" s="19"/>
      <c r="CEO25" s="19"/>
      <c r="CEP25" s="19"/>
      <c r="CEQ25" s="19"/>
      <c r="CER25" s="19"/>
      <c r="CES25" s="19"/>
      <c r="CET25" s="19"/>
      <c r="CEU25" s="19"/>
      <c r="CEV25" s="19"/>
      <c r="CEW25" s="19"/>
      <c r="CEX25" s="19"/>
      <c r="CEY25" s="19"/>
      <c r="CEZ25" s="19"/>
      <c r="CFA25" s="19"/>
      <c r="CFB25" s="19"/>
      <c r="CFC25" s="19"/>
      <c r="CFD25" s="19"/>
      <c r="CFE25" s="19"/>
      <c r="CFF25" s="19"/>
      <c r="CFG25" s="19"/>
      <c r="CFH25" s="19"/>
      <c r="CFI25" s="19"/>
      <c r="CFJ25" s="19"/>
      <c r="CFK25" s="19"/>
      <c r="CFL25" s="19"/>
      <c r="CFM25" s="19"/>
      <c r="CFN25" s="19"/>
      <c r="CFO25" s="19"/>
      <c r="CFP25" s="19"/>
      <c r="CFQ25" s="19"/>
      <c r="CFR25" s="19"/>
      <c r="CFS25" s="19"/>
      <c r="CFT25" s="19"/>
      <c r="CFU25" s="19"/>
      <c r="CFV25" s="19"/>
      <c r="CFW25" s="19"/>
      <c r="CFX25" s="19"/>
      <c r="CFY25" s="19"/>
      <c r="CFZ25" s="19"/>
      <c r="CGA25" s="19"/>
      <c r="CGB25" s="19"/>
      <c r="CGC25" s="19"/>
      <c r="CGD25" s="19"/>
      <c r="CGE25" s="19"/>
      <c r="CGF25" s="19"/>
      <c r="CGG25" s="19"/>
      <c r="CGH25" s="19"/>
      <c r="CGI25" s="19"/>
      <c r="CGJ25" s="19"/>
      <c r="CGK25" s="19"/>
      <c r="CGL25" s="19"/>
      <c r="CGM25" s="19"/>
      <c r="CGN25" s="19"/>
      <c r="CGO25" s="19"/>
      <c r="CGP25" s="19"/>
      <c r="CGQ25" s="19"/>
      <c r="CGR25" s="19"/>
      <c r="CGS25" s="19"/>
      <c r="CGT25" s="19"/>
      <c r="CGU25" s="19"/>
      <c r="CGV25" s="19"/>
      <c r="CGW25" s="19"/>
      <c r="CGX25" s="19"/>
      <c r="CGY25" s="19"/>
      <c r="CGZ25" s="19"/>
      <c r="CHA25" s="19"/>
      <c r="CHB25" s="19"/>
      <c r="CHC25" s="19"/>
      <c r="CHD25" s="19"/>
      <c r="CHE25" s="19"/>
      <c r="CHF25" s="19"/>
      <c r="CHG25" s="19"/>
      <c r="CHH25" s="19"/>
      <c r="CHI25" s="19"/>
      <c r="CHJ25" s="19"/>
      <c r="CHK25" s="19"/>
      <c r="CHL25" s="19"/>
      <c r="CHM25" s="19"/>
      <c r="CHN25" s="19"/>
      <c r="CHO25" s="19"/>
      <c r="CHP25" s="19"/>
      <c r="CHQ25" s="19"/>
      <c r="CHR25" s="19"/>
      <c r="CHS25" s="19"/>
      <c r="CHT25" s="19"/>
      <c r="CHU25" s="19"/>
      <c r="CHV25" s="19"/>
      <c r="CHW25" s="19"/>
      <c r="CHX25" s="19"/>
      <c r="CHY25" s="19"/>
      <c r="CHZ25" s="19"/>
      <c r="CIA25" s="19"/>
      <c r="CIB25" s="19"/>
      <c r="CIC25" s="19"/>
      <c r="CID25" s="19"/>
      <c r="CIE25" s="19"/>
      <c r="CIF25" s="19"/>
      <c r="CIG25" s="19"/>
      <c r="CIH25" s="19"/>
      <c r="CII25" s="19"/>
      <c r="CIJ25" s="19"/>
      <c r="CIK25" s="19"/>
      <c r="CIL25" s="19"/>
      <c r="CIM25" s="19"/>
      <c r="CIN25" s="19"/>
      <c r="CIO25" s="19"/>
      <c r="CIP25" s="19"/>
      <c r="CIQ25" s="19"/>
      <c r="CIR25" s="19"/>
      <c r="CIS25" s="19"/>
      <c r="CIT25" s="19"/>
      <c r="CIU25" s="19"/>
      <c r="CIV25" s="19"/>
      <c r="CIW25" s="19"/>
      <c r="CIX25" s="19"/>
      <c r="CIY25" s="19"/>
      <c r="CIZ25" s="19"/>
      <c r="CJA25" s="19"/>
      <c r="CJB25" s="19"/>
      <c r="CJC25" s="19"/>
      <c r="CJD25" s="19"/>
      <c r="CJE25" s="19"/>
      <c r="CJF25" s="19"/>
      <c r="CJG25" s="19"/>
      <c r="CJH25" s="19"/>
      <c r="CJI25" s="19"/>
      <c r="CJJ25" s="19"/>
      <c r="CJK25" s="19"/>
      <c r="CJL25" s="19"/>
      <c r="CJM25" s="19"/>
      <c r="CJN25" s="19"/>
      <c r="CJO25" s="19"/>
      <c r="CJP25" s="19"/>
      <c r="CJQ25" s="19"/>
      <c r="CJR25" s="19"/>
      <c r="CJS25" s="19"/>
      <c r="CJT25" s="19"/>
      <c r="CJU25" s="19"/>
      <c r="CJV25" s="19"/>
      <c r="CJW25" s="19"/>
      <c r="CJX25" s="19"/>
      <c r="CJY25" s="19"/>
      <c r="CJZ25" s="19"/>
      <c r="CKA25" s="19"/>
      <c r="CKB25" s="19"/>
      <c r="CKC25" s="19"/>
      <c r="CKD25" s="19"/>
      <c r="CKE25" s="19"/>
      <c r="CKF25" s="19"/>
      <c r="CKG25" s="19"/>
      <c r="CKH25" s="19"/>
      <c r="CKI25" s="19"/>
      <c r="CKJ25" s="19"/>
      <c r="CKK25" s="19"/>
      <c r="CKL25" s="19"/>
      <c r="CKM25" s="19"/>
      <c r="CKN25" s="19"/>
      <c r="CKO25" s="19"/>
      <c r="CKP25" s="19"/>
      <c r="CKQ25" s="19"/>
      <c r="CKR25" s="19"/>
      <c r="CKS25" s="19"/>
      <c r="CKT25" s="19"/>
      <c r="CKU25" s="19"/>
      <c r="CKV25" s="19"/>
      <c r="CKW25" s="19"/>
      <c r="CKX25" s="19"/>
      <c r="CKY25" s="19"/>
      <c r="CKZ25" s="19"/>
      <c r="CLA25" s="19"/>
      <c r="CLB25" s="19"/>
      <c r="CLC25" s="19"/>
      <c r="CLD25" s="19"/>
      <c r="CLE25" s="19"/>
      <c r="CLF25" s="19"/>
      <c r="CLG25" s="19"/>
      <c r="CLH25" s="19"/>
      <c r="CLI25" s="19"/>
      <c r="CLJ25" s="19"/>
      <c r="CLK25" s="19"/>
      <c r="CLL25" s="19"/>
      <c r="CLM25" s="19"/>
      <c r="CLN25" s="19"/>
      <c r="CLO25" s="19"/>
      <c r="CLP25" s="19"/>
      <c r="CLQ25" s="19"/>
      <c r="CLR25" s="19"/>
      <c r="CLS25" s="19"/>
      <c r="CLT25" s="19"/>
      <c r="CLU25" s="19"/>
      <c r="CLV25" s="19"/>
      <c r="CLW25" s="19"/>
      <c r="CLX25" s="19"/>
      <c r="CLY25" s="19"/>
      <c r="CLZ25" s="19"/>
      <c r="CMA25" s="19"/>
      <c r="CMB25" s="19"/>
      <c r="CMC25" s="19"/>
      <c r="CMD25" s="19"/>
      <c r="CME25" s="19"/>
      <c r="CMF25" s="19"/>
      <c r="CMG25" s="19"/>
      <c r="CMH25" s="19"/>
      <c r="CMI25" s="19"/>
      <c r="CMJ25" s="19"/>
      <c r="CMK25" s="19"/>
      <c r="CML25" s="19"/>
      <c r="CMM25" s="19"/>
      <c r="CMN25" s="19"/>
      <c r="CMO25" s="19"/>
      <c r="CMP25" s="19"/>
      <c r="CMQ25" s="19"/>
      <c r="CMR25" s="19"/>
      <c r="CMS25" s="19"/>
      <c r="CMT25" s="19"/>
      <c r="CMU25" s="19"/>
      <c r="CMV25" s="19"/>
      <c r="CMW25" s="19"/>
      <c r="CMX25" s="19"/>
      <c r="CMY25" s="19"/>
      <c r="CMZ25" s="19"/>
      <c r="CNA25" s="19"/>
      <c r="CNB25" s="19"/>
      <c r="CNC25" s="19"/>
      <c r="CND25" s="19"/>
      <c r="CNE25" s="19"/>
      <c r="CNF25" s="19"/>
      <c r="CNG25" s="19"/>
      <c r="CNH25" s="19"/>
      <c r="CNI25" s="19"/>
      <c r="CNJ25" s="19"/>
      <c r="CNK25" s="19"/>
      <c r="CNL25" s="19"/>
      <c r="CNM25" s="19"/>
      <c r="CNN25" s="19"/>
      <c r="CNO25" s="19"/>
      <c r="CNP25" s="19"/>
      <c r="CNQ25" s="19"/>
      <c r="CNR25" s="19"/>
      <c r="CNS25" s="19"/>
      <c r="CNT25" s="19"/>
      <c r="CNU25" s="19"/>
      <c r="CNV25" s="19"/>
      <c r="CNW25" s="19"/>
      <c r="CNX25" s="19"/>
      <c r="CNY25" s="19"/>
      <c r="CNZ25" s="19"/>
      <c r="COA25" s="19"/>
      <c r="COB25" s="19"/>
      <c r="COC25" s="19"/>
      <c r="COD25" s="19"/>
      <c r="COE25" s="19"/>
      <c r="COF25" s="19"/>
      <c r="COG25" s="19"/>
      <c r="COH25" s="19"/>
      <c r="COI25" s="19"/>
      <c r="COJ25" s="19"/>
      <c r="COK25" s="19"/>
      <c r="COL25" s="19"/>
      <c r="COM25" s="19"/>
      <c r="CON25" s="19"/>
      <c r="COO25" s="19"/>
      <c r="COP25" s="19"/>
      <c r="COQ25" s="19"/>
      <c r="COR25" s="19"/>
      <c r="COS25" s="19"/>
      <c r="COT25" s="19"/>
      <c r="COU25" s="19"/>
      <c r="COV25" s="19"/>
      <c r="COW25" s="19"/>
      <c r="COX25" s="19"/>
      <c r="COY25" s="19"/>
      <c r="COZ25" s="19"/>
      <c r="CPA25" s="19"/>
      <c r="CPB25" s="19"/>
      <c r="CPC25" s="19"/>
      <c r="CPD25" s="19"/>
      <c r="CPE25" s="19"/>
      <c r="CPF25" s="19"/>
      <c r="CPG25" s="19"/>
      <c r="CPH25" s="19"/>
      <c r="CPI25" s="19"/>
      <c r="CPJ25" s="19"/>
      <c r="CPK25" s="19"/>
      <c r="CPL25" s="19"/>
      <c r="CPM25" s="19"/>
      <c r="CPN25" s="19"/>
      <c r="CPO25" s="19"/>
      <c r="CPP25" s="19"/>
      <c r="CPQ25" s="19"/>
      <c r="CPR25" s="19"/>
      <c r="CPS25" s="19"/>
      <c r="CPT25" s="19"/>
      <c r="CPU25" s="19"/>
      <c r="CPV25" s="19"/>
      <c r="CPW25" s="19"/>
      <c r="CPX25" s="19"/>
      <c r="CPY25" s="19"/>
      <c r="CPZ25" s="19"/>
      <c r="CQA25" s="19"/>
      <c r="CQB25" s="19"/>
      <c r="CQC25" s="19"/>
      <c r="CQD25" s="19"/>
      <c r="CQE25" s="19"/>
      <c r="CQF25" s="19"/>
      <c r="CQG25" s="19"/>
      <c r="CQH25" s="19"/>
      <c r="CQI25" s="19"/>
      <c r="CQJ25" s="19"/>
      <c r="CQK25" s="19"/>
      <c r="CQL25" s="19"/>
      <c r="CQM25" s="19"/>
      <c r="CQN25" s="19"/>
      <c r="CQO25" s="19"/>
      <c r="CQP25" s="19"/>
      <c r="CQQ25" s="19"/>
      <c r="CQR25" s="19"/>
      <c r="CQS25" s="19"/>
      <c r="CQT25" s="19"/>
      <c r="CQU25" s="19"/>
      <c r="CQV25" s="19"/>
      <c r="CQW25" s="19"/>
      <c r="CQX25" s="19"/>
      <c r="CQY25" s="19"/>
      <c r="CQZ25" s="19"/>
      <c r="CRA25" s="19"/>
      <c r="CRB25" s="19"/>
      <c r="CRC25" s="19"/>
      <c r="CRD25" s="19"/>
      <c r="CRE25" s="19"/>
      <c r="CRF25" s="19"/>
      <c r="CRG25" s="19"/>
      <c r="CRH25" s="19"/>
      <c r="CRI25" s="19"/>
      <c r="CRJ25" s="19"/>
      <c r="CRK25" s="19"/>
      <c r="CRL25" s="19"/>
      <c r="CRM25" s="19"/>
      <c r="CRN25" s="19"/>
      <c r="CRO25" s="19"/>
      <c r="CRP25" s="19"/>
      <c r="CRQ25" s="19"/>
      <c r="CRR25" s="19"/>
      <c r="CRS25" s="19"/>
      <c r="CRT25" s="19"/>
      <c r="CRU25" s="19"/>
      <c r="CRV25" s="19"/>
      <c r="CRW25" s="19"/>
      <c r="CRX25" s="19"/>
      <c r="CRY25" s="19"/>
      <c r="CRZ25" s="19"/>
      <c r="CSA25" s="19"/>
      <c r="CSB25" s="19"/>
      <c r="CSC25" s="19"/>
      <c r="CSD25" s="19"/>
      <c r="CSE25" s="19"/>
      <c r="CSF25" s="19"/>
      <c r="CSG25" s="19"/>
      <c r="CSH25" s="19"/>
      <c r="CSI25" s="19"/>
      <c r="CSJ25" s="19"/>
      <c r="CSK25" s="19"/>
      <c r="CSL25" s="19"/>
      <c r="CSM25" s="19"/>
      <c r="CSN25" s="19"/>
      <c r="CSO25" s="19"/>
      <c r="CSP25" s="19"/>
      <c r="CSQ25" s="19"/>
      <c r="CSR25" s="19"/>
      <c r="CSS25" s="19"/>
      <c r="CST25" s="19"/>
      <c r="CSU25" s="19"/>
      <c r="CSV25" s="19"/>
      <c r="CSW25" s="19"/>
      <c r="CSX25" s="19"/>
      <c r="CSY25" s="19"/>
      <c r="CSZ25" s="19"/>
      <c r="CTA25" s="19"/>
      <c r="CTB25" s="19"/>
      <c r="CTC25" s="19"/>
      <c r="CTD25" s="19"/>
      <c r="CTE25" s="19"/>
      <c r="CTF25" s="19"/>
      <c r="CTG25" s="19"/>
      <c r="CTH25" s="19"/>
      <c r="CTI25" s="19"/>
      <c r="CTJ25" s="19"/>
      <c r="CTK25" s="19"/>
      <c r="CTL25" s="19"/>
      <c r="CTM25" s="19"/>
      <c r="CTN25" s="19"/>
      <c r="CTO25" s="19"/>
      <c r="CTP25" s="19"/>
      <c r="CTQ25" s="19"/>
      <c r="CTR25" s="19"/>
      <c r="CTS25" s="19"/>
      <c r="CTT25" s="19"/>
      <c r="CTU25" s="19"/>
      <c r="CTV25" s="19"/>
      <c r="CTW25" s="19"/>
      <c r="CTX25" s="19"/>
      <c r="CTY25" s="19"/>
      <c r="CTZ25" s="19"/>
      <c r="CUA25" s="19"/>
      <c r="CUB25" s="19"/>
      <c r="CUC25" s="19"/>
      <c r="CUD25" s="19"/>
      <c r="CUE25" s="19"/>
      <c r="CUF25" s="19"/>
      <c r="CUG25" s="19"/>
      <c r="CUH25" s="19"/>
      <c r="CUI25" s="19"/>
      <c r="CUJ25" s="19"/>
      <c r="CUK25" s="19"/>
      <c r="CUL25" s="19"/>
      <c r="CUM25" s="19"/>
      <c r="CUN25" s="19"/>
      <c r="CUO25" s="19"/>
      <c r="CUP25" s="19"/>
      <c r="CUQ25" s="19"/>
      <c r="CUR25" s="19"/>
      <c r="CUS25" s="19"/>
      <c r="CUT25" s="19"/>
      <c r="CUU25" s="19"/>
      <c r="CUV25" s="19"/>
      <c r="CUW25" s="19"/>
      <c r="CUX25" s="19"/>
      <c r="CUY25" s="19"/>
      <c r="CUZ25" s="19"/>
      <c r="CVA25" s="19"/>
      <c r="CVB25" s="19"/>
      <c r="CVC25" s="19"/>
      <c r="CVD25" s="19"/>
      <c r="CVE25" s="19"/>
      <c r="CVF25" s="19"/>
      <c r="CVG25" s="19"/>
      <c r="CVH25" s="19"/>
      <c r="CVI25" s="19"/>
      <c r="CVJ25" s="19"/>
      <c r="CVK25" s="19"/>
      <c r="CVL25" s="19"/>
      <c r="CVM25" s="19"/>
      <c r="CVN25" s="19"/>
      <c r="CVO25" s="19"/>
      <c r="CVP25" s="19"/>
      <c r="CVQ25" s="19"/>
      <c r="CVR25" s="19"/>
      <c r="CVS25" s="19"/>
      <c r="CVT25" s="19"/>
      <c r="CVU25" s="19"/>
      <c r="CVV25" s="19"/>
      <c r="CVW25" s="19"/>
      <c r="CVX25" s="19"/>
      <c r="CVY25" s="19"/>
      <c r="CVZ25" s="19"/>
      <c r="CWA25" s="19"/>
      <c r="CWB25" s="19"/>
      <c r="CWC25" s="19"/>
      <c r="CWD25" s="19"/>
      <c r="CWE25" s="19"/>
      <c r="CWF25" s="19"/>
      <c r="CWG25" s="19"/>
      <c r="CWH25" s="19"/>
      <c r="CWI25" s="19"/>
      <c r="CWJ25" s="19"/>
      <c r="CWK25" s="19"/>
      <c r="CWL25" s="19"/>
      <c r="CWM25" s="19"/>
      <c r="CWN25" s="19"/>
      <c r="CWO25" s="19"/>
      <c r="CWP25" s="19"/>
      <c r="CWQ25" s="19"/>
      <c r="CWR25" s="19"/>
      <c r="CWS25" s="19"/>
      <c r="CWT25" s="19"/>
      <c r="CWU25" s="19"/>
      <c r="CWV25" s="19"/>
      <c r="CWW25" s="19"/>
      <c r="CWX25" s="19"/>
      <c r="CWY25" s="19"/>
      <c r="CWZ25" s="19"/>
      <c r="CXA25" s="19"/>
      <c r="CXB25" s="19"/>
      <c r="CXC25" s="19"/>
      <c r="CXD25" s="19"/>
      <c r="CXE25" s="19"/>
      <c r="CXF25" s="19"/>
      <c r="CXG25" s="19"/>
      <c r="CXH25" s="19"/>
      <c r="CXI25" s="19"/>
      <c r="CXJ25" s="19"/>
      <c r="CXK25" s="19"/>
      <c r="CXL25" s="19"/>
      <c r="CXM25" s="19"/>
      <c r="CXN25" s="19"/>
      <c r="CXO25" s="19"/>
      <c r="CXP25" s="19"/>
      <c r="CXQ25" s="19"/>
      <c r="CXR25" s="19"/>
      <c r="CXS25" s="19"/>
      <c r="CXT25" s="19"/>
      <c r="CXU25" s="19"/>
      <c r="CXV25" s="19"/>
      <c r="CXW25" s="19"/>
      <c r="CXX25" s="19"/>
      <c r="CXY25" s="19"/>
      <c r="CXZ25" s="19"/>
      <c r="CYA25" s="19"/>
      <c r="CYB25" s="19"/>
      <c r="CYC25" s="19"/>
      <c r="CYD25" s="19"/>
      <c r="CYE25" s="19"/>
      <c r="CYF25" s="19"/>
      <c r="CYG25" s="19"/>
      <c r="CYH25" s="19"/>
      <c r="CYI25" s="19"/>
      <c r="CYJ25" s="19"/>
      <c r="CYK25" s="19"/>
      <c r="CYL25" s="19"/>
      <c r="CYM25" s="19"/>
      <c r="CYN25" s="19"/>
      <c r="CYO25" s="19"/>
      <c r="CYP25" s="19"/>
      <c r="CYQ25" s="19"/>
      <c r="CYR25" s="19"/>
      <c r="CYS25" s="19"/>
      <c r="CYT25" s="19"/>
      <c r="CYU25" s="19"/>
      <c r="CYV25" s="19"/>
      <c r="CYW25" s="19"/>
      <c r="CYX25" s="19"/>
      <c r="CYY25" s="19"/>
      <c r="CYZ25" s="19"/>
      <c r="CZA25" s="19"/>
      <c r="CZB25" s="19"/>
      <c r="CZC25" s="19"/>
      <c r="CZD25" s="19"/>
      <c r="CZE25" s="19"/>
      <c r="CZF25" s="19"/>
      <c r="CZG25" s="19"/>
      <c r="CZH25" s="19"/>
      <c r="CZI25" s="19"/>
      <c r="CZJ25" s="19"/>
      <c r="CZK25" s="19"/>
      <c r="CZL25" s="19"/>
      <c r="CZM25" s="19"/>
      <c r="CZN25" s="19"/>
      <c r="CZO25" s="19"/>
      <c r="CZP25" s="19"/>
      <c r="CZQ25" s="19"/>
      <c r="CZR25" s="19"/>
      <c r="CZS25" s="19"/>
      <c r="CZT25" s="19"/>
      <c r="CZU25" s="19"/>
      <c r="CZV25" s="19"/>
      <c r="CZW25" s="19"/>
      <c r="CZX25" s="19"/>
      <c r="CZY25" s="19"/>
      <c r="CZZ25" s="19"/>
      <c r="DAA25" s="19"/>
      <c r="DAB25" s="19"/>
      <c r="DAC25" s="19"/>
      <c r="DAD25" s="19"/>
      <c r="DAE25" s="19"/>
      <c r="DAF25" s="19"/>
      <c r="DAG25" s="19"/>
      <c r="DAH25" s="19"/>
      <c r="DAI25" s="19"/>
      <c r="DAJ25" s="19"/>
      <c r="DAK25" s="19"/>
      <c r="DAL25" s="19"/>
      <c r="DAM25" s="19"/>
      <c r="DAN25" s="19"/>
      <c r="DAO25" s="19"/>
      <c r="DAP25" s="19"/>
      <c r="DAQ25" s="19"/>
      <c r="DAR25" s="19"/>
      <c r="DAS25" s="19"/>
      <c r="DAT25" s="19"/>
      <c r="DAU25" s="19"/>
      <c r="DAV25" s="19"/>
      <c r="DAW25" s="19"/>
      <c r="DAX25" s="19"/>
      <c r="DAY25" s="19"/>
      <c r="DAZ25" s="19"/>
      <c r="DBA25" s="19"/>
      <c r="DBB25" s="19"/>
      <c r="DBC25" s="19"/>
      <c r="DBD25" s="19"/>
      <c r="DBE25" s="19"/>
      <c r="DBF25" s="19"/>
      <c r="DBG25" s="19"/>
      <c r="DBH25" s="19"/>
      <c r="DBI25" s="19"/>
      <c r="DBJ25" s="19"/>
      <c r="DBK25" s="19"/>
      <c r="DBL25" s="19"/>
      <c r="DBM25" s="19"/>
      <c r="DBN25" s="19"/>
      <c r="DBO25" s="19"/>
      <c r="DBP25" s="19"/>
      <c r="DBQ25" s="19"/>
      <c r="DBR25" s="19"/>
      <c r="DBS25" s="19"/>
      <c r="DBT25" s="19"/>
      <c r="DBU25" s="19"/>
      <c r="DBV25" s="19"/>
      <c r="DBW25" s="19"/>
      <c r="DBX25" s="19"/>
      <c r="DBY25" s="19"/>
      <c r="DBZ25" s="19"/>
      <c r="DCA25" s="19"/>
      <c r="DCB25" s="19"/>
      <c r="DCC25" s="19"/>
      <c r="DCD25" s="19"/>
      <c r="DCE25" s="19"/>
      <c r="DCF25" s="19"/>
      <c r="DCG25" s="19"/>
      <c r="DCH25" s="19"/>
      <c r="DCI25" s="19"/>
      <c r="DCJ25" s="19"/>
      <c r="DCK25" s="19"/>
      <c r="DCL25" s="19"/>
      <c r="DCM25" s="19"/>
      <c r="DCN25" s="19"/>
      <c r="DCO25" s="19"/>
      <c r="DCP25" s="19"/>
      <c r="DCQ25" s="19"/>
      <c r="DCR25" s="19"/>
      <c r="DCS25" s="19"/>
      <c r="DCT25" s="19"/>
      <c r="DCU25" s="19"/>
      <c r="DCV25" s="19"/>
      <c r="DCW25" s="19"/>
      <c r="DCX25" s="19"/>
      <c r="DCY25" s="19"/>
      <c r="DCZ25" s="19"/>
      <c r="DDA25" s="19"/>
      <c r="DDB25" s="19"/>
      <c r="DDC25" s="19"/>
      <c r="DDD25" s="19"/>
      <c r="DDE25" s="19"/>
      <c r="DDF25" s="19"/>
      <c r="DDG25" s="19"/>
      <c r="DDH25" s="19"/>
      <c r="DDI25" s="19"/>
      <c r="DDJ25" s="19"/>
      <c r="DDK25" s="19"/>
      <c r="DDL25" s="19"/>
      <c r="DDM25" s="19"/>
      <c r="DDN25" s="19"/>
      <c r="DDO25" s="19"/>
      <c r="DDP25" s="19"/>
      <c r="DDQ25" s="19"/>
      <c r="DDR25" s="19"/>
      <c r="DDS25" s="19"/>
      <c r="DDT25" s="19"/>
      <c r="DDU25" s="19"/>
      <c r="DDV25" s="19"/>
      <c r="DDW25" s="19"/>
      <c r="DDX25" s="19"/>
      <c r="DDY25" s="19"/>
      <c r="DDZ25" s="19"/>
      <c r="DEA25" s="19"/>
      <c r="DEB25" s="19"/>
      <c r="DEC25" s="19"/>
      <c r="DED25" s="19"/>
      <c r="DEE25" s="19"/>
      <c r="DEF25" s="19"/>
      <c r="DEG25" s="19"/>
      <c r="DEH25" s="19"/>
      <c r="DEI25" s="19"/>
      <c r="DEJ25" s="19"/>
      <c r="DEK25" s="19"/>
      <c r="DEL25" s="19"/>
      <c r="DEM25" s="19"/>
      <c r="DEN25" s="19"/>
      <c r="DEO25" s="19"/>
      <c r="DEP25" s="19"/>
      <c r="DEQ25" s="19"/>
      <c r="DER25" s="19"/>
      <c r="DES25" s="19"/>
      <c r="DET25" s="19"/>
      <c r="DEU25" s="19"/>
      <c r="DEV25" s="19"/>
      <c r="DEW25" s="19"/>
      <c r="DEX25" s="19"/>
      <c r="DEY25" s="19"/>
      <c r="DEZ25" s="19"/>
      <c r="DFA25" s="19"/>
      <c r="DFB25" s="19"/>
      <c r="DFC25" s="19"/>
      <c r="DFD25" s="19"/>
      <c r="DFE25" s="19"/>
      <c r="DFF25" s="19"/>
      <c r="DFG25" s="19"/>
      <c r="DFH25" s="19"/>
      <c r="DFI25" s="19"/>
      <c r="DFJ25" s="19"/>
      <c r="DFK25" s="19"/>
      <c r="DFL25" s="19"/>
      <c r="DFM25" s="19"/>
      <c r="DFN25" s="19"/>
      <c r="DFO25" s="19"/>
      <c r="DFP25" s="19"/>
      <c r="DFQ25" s="19"/>
      <c r="DFR25" s="19"/>
      <c r="DFS25" s="19"/>
      <c r="DFT25" s="19"/>
      <c r="DFU25" s="19"/>
      <c r="DFV25" s="19"/>
      <c r="DFW25" s="19"/>
      <c r="DFX25" s="19"/>
      <c r="DFY25" s="19"/>
      <c r="DFZ25" s="19"/>
      <c r="DGA25" s="19"/>
      <c r="DGB25" s="19"/>
      <c r="DGC25" s="19"/>
      <c r="DGD25" s="19"/>
      <c r="DGE25" s="19"/>
      <c r="DGF25" s="19"/>
      <c r="DGG25" s="19"/>
      <c r="DGH25" s="19"/>
      <c r="DGI25" s="19"/>
      <c r="DGJ25" s="19"/>
      <c r="DGK25" s="19"/>
      <c r="DGL25" s="19"/>
      <c r="DGM25" s="19"/>
      <c r="DGN25" s="19"/>
      <c r="DGO25" s="19"/>
      <c r="DGP25" s="19"/>
      <c r="DGQ25" s="19"/>
      <c r="DGR25" s="19"/>
      <c r="DGS25" s="19"/>
      <c r="DGT25" s="19"/>
      <c r="DGU25" s="19"/>
      <c r="DGV25" s="19"/>
      <c r="DGW25" s="19"/>
      <c r="DGX25" s="19"/>
      <c r="DGY25" s="19"/>
      <c r="DGZ25" s="19"/>
      <c r="DHA25" s="19"/>
      <c r="DHB25" s="19"/>
      <c r="DHC25" s="19"/>
      <c r="DHD25" s="19"/>
      <c r="DHE25" s="19"/>
      <c r="DHF25" s="19"/>
      <c r="DHG25" s="19"/>
      <c r="DHH25" s="19"/>
      <c r="DHI25" s="19"/>
      <c r="DHJ25" s="19"/>
      <c r="DHK25" s="19"/>
      <c r="DHL25" s="19"/>
      <c r="DHM25" s="19"/>
      <c r="DHN25" s="19"/>
      <c r="DHO25" s="19"/>
      <c r="DHP25" s="19"/>
      <c r="DHQ25" s="19"/>
      <c r="DHR25" s="19"/>
      <c r="DHS25" s="19"/>
      <c r="DHT25" s="19"/>
      <c r="DHU25" s="19"/>
      <c r="DHV25" s="19"/>
      <c r="DHW25" s="19"/>
      <c r="DHX25" s="19"/>
      <c r="DHY25" s="19"/>
      <c r="DHZ25" s="19"/>
      <c r="DIA25" s="19"/>
      <c r="DIB25" s="19"/>
      <c r="DIC25" s="19"/>
      <c r="DID25" s="19"/>
      <c r="DIE25" s="19"/>
      <c r="DIF25" s="19"/>
      <c r="DIG25" s="19"/>
      <c r="DIH25" s="19"/>
      <c r="DII25" s="19"/>
      <c r="DIJ25" s="19"/>
      <c r="DIK25" s="19"/>
      <c r="DIL25" s="19"/>
      <c r="DIM25" s="19"/>
      <c r="DIN25" s="19"/>
      <c r="DIO25" s="19"/>
      <c r="DIP25" s="19"/>
      <c r="DIQ25" s="19"/>
      <c r="DIR25" s="19"/>
      <c r="DIS25" s="19"/>
      <c r="DIT25" s="19"/>
      <c r="DIU25" s="19"/>
      <c r="DIV25" s="19"/>
      <c r="DIW25" s="19"/>
      <c r="DIX25" s="19"/>
      <c r="DIY25" s="19"/>
      <c r="DIZ25" s="19"/>
      <c r="DJA25" s="19"/>
      <c r="DJB25" s="19"/>
      <c r="DJC25" s="19"/>
      <c r="DJD25" s="19"/>
      <c r="DJE25" s="19"/>
      <c r="DJF25" s="19"/>
      <c r="DJG25" s="19"/>
      <c r="DJH25" s="19"/>
      <c r="DJI25" s="19"/>
      <c r="DJJ25" s="19"/>
      <c r="DJK25" s="19"/>
      <c r="DJL25" s="19"/>
      <c r="DJM25" s="19"/>
      <c r="DJN25" s="19"/>
      <c r="DJO25" s="19"/>
      <c r="DJP25" s="19"/>
      <c r="DJQ25" s="19"/>
      <c r="DJR25" s="19"/>
      <c r="DJS25" s="19"/>
      <c r="DJT25" s="19"/>
      <c r="DJU25" s="19"/>
      <c r="DJV25" s="19"/>
      <c r="DJW25" s="19"/>
      <c r="DJX25" s="19"/>
      <c r="DJY25" s="19"/>
      <c r="DJZ25" s="19"/>
      <c r="DKA25" s="19"/>
      <c r="DKB25" s="19"/>
      <c r="DKC25" s="19"/>
      <c r="DKD25" s="19"/>
      <c r="DKE25" s="19"/>
      <c r="DKF25" s="19"/>
      <c r="DKG25" s="19"/>
      <c r="DKH25" s="19"/>
      <c r="DKI25" s="19"/>
      <c r="DKJ25" s="19"/>
      <c r="DKK25" s="19"/>
      <c r="DKL25" s="19"/>
      <c r="DKM25" s="19"/>
      <c r="DKN25" s="19"/>
      <c r="DKO25" s="19"/>
      <c r="DKP25" s="19"/>
      <c r="DKQ25" s="19"/>
      <c r="DKR25" s="19"/>
      <c r="DKS25" s="19"/>
      <c r="DKT25" s="19"/>
      <c r="DKU25" s="19"/>
      <c r="DKV25" s="19"/>
      <c r="DKW25" s="19"/>
      <c r="DKX25" s="19"/>
      <c r="DKY25" s="19"/>
      <c r="DKZ25" s="19"/>
      <c r="DLA25" s="19"/>
      <c r="DLB25" s="19"/>
      <c r="DLC25" s="19"/>
      <c r="DLD25" s="19"/>
      <c r="DLE25" s="19"/>
      <c r="DLF25" s="19"/>
      <c r="DLG25" s="19"/>
      <c r="DLH25" s="19"/>
      <c r="DLI25" s="19"/>
      <c r="DLJ25" s="19"/>
      <c r="DLK25" s="19"/>
      <c r="DLL25" s="19"/>
      <c r="DLM25" s="19"/>
      <c r="DLN25" s="19"/>
      <c r="DLO25" s="19"/>
      <c r="DLP25" s="19"/>
      <c r="DLQ25" s="19"/>
      <c r="DLR25" s="19"/>
      <c r="DLS25" s="19"/>
      <c r="DLT25" s="19"/>
      <c r="DLU25" s="19"/>
      <c r="DLV25" s="19"/>
      <c r="DLW25" s="19"/>
      <c r="DLX25" s="19"/>
      <c r="DLY25" s="19"/>
      <c r="DLZ25" s="19"/>
      <c r="DMA25" s="19"/>
      <c r="DMB25" s="19"/>
      <c r="DMC25" s="19"/>
      <c r="DMD25" s="19"/>
      <c r="DME25" s="19"/>
      <c r="DMF25" s="19"/>
      <c r="DMG25" s="19"/>
      <c r="DMH25" s="19"/>
      <c r="DMI25" s="19"/>
      <c r="DMJ25" s="19"/>
      <c r="DMK25" s="19"/>
      <c r="DML25" s="19"/>
      <c r="DMM25" s="19"/>
      <c r="DMN25" s="19"/>
      <c r="DMO25" s="19"/>
      <c r="DMP25" s="19"/>
      <c r="DMQ25" s="19"/>
      <c r="DMR25" s="19"/>
      <c r="DMS25" s="19"/>
      <c r="DMT25" s="19"/>
      <c r="DMU25" s="19"/>
      <c r="DMV25" s="19"/>
      <c r="DMW25" s="19"/>
      <c r="DMX25" s="19"/>
      <c r="DMY25" s="19"/>
      <c r="DMZ25" s="19"/>
      <c r="DNA25" s="19"/>
      <c r="DNB25" s="19"/>
      <c r="DNC25" s="19"/>
      <c r="DND25" s="19"/>
      <c r="DNE25" s="19"/>
      <c r="DNF25" s="19"/>
      <c r="DNG25" s="19"/>
      <c r="DNH25" s="19"/>
      <c r="DNI25" s="19"/>
      <c r="DNJ25" s="19"/>
      <c r="DNK25" s="19"/>
      <c r="DNL25" s="19"/>
      <c r="DNM25" s="19"/>
      <c r="DNN25" s="19"/>
      <c r="DNO25" s="19"/>
      <c r="DNP25" s="19"/>
      <c r="DNQ25" s="19"/>
      <c r="DNR25" s="19"/>
      <c r="DNS25" s="19"/>
      <c r="DNT25" s="19"/>
      <c r="DNU25" s="19"/>
      <c r="DNV25" s="19"/>
      <c r="DNW25" s="19"/>
      <c r="DNX25" s="19"/>
      <c r="DNY25" s="19"/>
      <c r="DNZ25" s="19"/>
      <c r="DOA25" s="19"/>
      <c r="DOB25" s="19"/>
      <c r="DOC25" s="19"/>
      <c r="DOD25" s="19"/>
      <c r="DOE25" s="19"/>
      <c r="DOF25" s="19"/>
      <c r="DOG25" s="19"/>
      <c r="DOH25" s="19"/>
      <c r="DOI25" s="19"/>
      <c r="DOJ25" s="19"/>
      <c r="DOK25" s="19"/>
      <c r="DOL25" s="19"/>
      <c r="DOM25" s="19"/>
      <c r="DON25" s="19"/>
      <c r="DOO25" s="19"/>
      <c r="DOP25" s="19"/>
      <c r="DOQ25" s="19"/>
      <c r="DOR25" s="19"/>
      <c r="DOS25" s="19"/>
      <c r="DOT25" s="19"/>
      <c r="DOU25" s="19"/>
      <c r="DOV25" s="19"/>
      <c r="DOW25" s="19"/>
      <c r="DOX25" s="19"/>
      <c r="DOY25" s="19"/>
      <c r="DOZ25" s="19"/>
      <c r="DPA25" s="19"/>
      <c r="DPB25" s="19"/>
      <c r="DPC25" s="19"/>
      <c r="DPD25" s="19"/>
      <c r="DPE25" s="19"/>
      <c r="DPF25" s="19"/>
      <c r="DPG25" s="19"/>
      <c r="DPH25" s="19"/>
      <c r="DPI25" s="19"/>
      <c r="DPJ25" s="19"/>
      <c r="DPK25" s="19"/>
      <c r="DPL25" s="19"/>
      <c r="DPM25" s="19"/>
      <c r="DPN25" s="19"/>
      <c r="DPO25" s="19"/>
      <c r="DPP25" s="19"/>
      <c r="DPQ25" s="19"/>
      <c r="DPR25" s="19"/>
      <c r="DPS25" s="19"/>
      <c r="DPT25" s="19"/>
      <c r="DPU25" s="19"/>
      <c r="DPV25" s="19"/>
      <c r="DPW25" s="19"/>
      <c r="DPX25" s="19"/>
      <c r="DPY25" s="19"/>
      <c r="DPZ25" s="19"/>
      <c r="DQA25" s="19"/>
      <c r="DQB25" s="19"/>
      <c r="DQC25" s="19"/>
      <c r="DQD25" s="19"/>
      <c r="DQE25" s="19"/>
      <c r="DQF25" s="19"/>
      <c r="DQG25" s="19"/>
      <c r="DQH25" s="19"/>
      <c r="DQI25" s="19"/>
      <c r="DQJ25" s="19"/>
      <c r="DQK25" s="19"/>
      <c r="DQL25" s="19"/>
      <c r="DQM25" s="19"/>
      <c r="DQN25" s="19"/>
      <c r="DQO25" s="19"/>
      <c r="DQP25" s="19"/>
      <c r="DQQ25" s="19"/>
      <c r="DQR25" s="19"/>
      <c r="DQS25" s="19"/>
      <c r="DQT25" s="19"/>
      <c r="DQU25" s="19"/>
      <c r="DQV25" s="19"/>
      <c r="DQW25" s="19"/>
      <c r="DQX25" s="19"/>
      <c r="DQY25" s="19"/>
      <c r="DQZ25" s="19"/>
      <c r="DRA25" s="19"/>
      <c r="DRB25" s="19"/>
      <c r="DRC25" s="19"/>
      <c r="DRD25" s="19"/>
      <c r="DRE25" s="19"/>
      <c r="DRF25" s="19"/>
      <c r="DRG25" s="19"/>
      <c r="DRH25" s="19"/>
      <c r="DRI25" s="19"/>
      <c r="DRJ25" s="19"/>
      <c r="DRK25" s="19"/>
      <c r="DRL25" s="19"/>
      <c r="DRM25" s="19"/>
      <c r="DRN25" s="19"/>
      <c r="DRO25" s="19"/>
      <c r="DRP25" s="19"/>
      <c r="DRQ25" s="19"/>
      <c r="DRR25" s="19"/>
      <c r="DRS25" s="19"/>
      <c r="DRT25" s="19"/>
      <c r="DRU25" s="19"/>
      <c r="DRV25" s="19"/>
      <c r="DRW25" s="19"/>
      <c r="DRX25" s="19"/>
      <c r="DRY25" s="19"/>
      <c r="DRZ25" s="19"/>
      <c r="DSA25" s="19"/>
      <c r="DSB25" s="19"/>
      <c r="DSC25" s="19"/>
      <c r="DSD25" s="19"/>
      <c r="DSE25" s="19"/>
      <c r="DSF25" s="19"/>
      <c r="DSG25" s="19"/>
      <c r="DSH25" s="19"/>
      <c r="DSI25" s="19"/>
      <c r="DSJ25" s="19"/>
      <c r="DSK25" s="19"/>
      <c r="DSL25" s="19"/>
      <c r="DSM25" s="19"/>
      <c r="DSN25" s="19"/>
      <c r="DSO25" s="19"/>
      <c r="DSP25" s="19"/>
      <c r="DSQ25" s="19"/>
      <c r="DSR25" s="19"/>
      <c r="DSS25" s="19"/>
      <c r="DST25" s="19"/>
      <c r="DSU25" s="19"/>
      <c r="DSV25" s="19"/>
      <c r="DSW25" s="19"/>
      <c r="DSX25" s="19"/>
      <c r="DSY25" s="19"/>
      <c r="DSZ25" s="19"/>
      <c r="DTA25" s="19"/>
      <c r="DTB25" s="19"/>
      <c r="DTC25" s="19"/>
      <c r="DTD25" s="19"/>
      <c r="DTE25" s="19"/>
      <c r="DTF25" s="19"/>
      <c r="DTG25" s="19"/>
      <c r="DTH25" s="19"/>
      <c r="DTI25" s="19"/>
      <c r="DTJ25" s="19"/>
      <c r="DTK25" s="19"/>
      <c r="DTL25" s="19"/>
      <c r="DTM25" s="19"/>
      <c r="DTN25" s="19"/>
      <c r="DTO25" s="19"/>
      <c r="DTP25" s="19"/>
      <c r="DTQ25" s="19"/>
      <c r="DTR25" s="19"/>
      <c r="DTS25" s="19"/>
      <c r="DTT25" s="19"/>
      <c r="DTU25" s="19"/>
      <c r="DTV25" s="19"/>
      <c r="DTW25" s="19"/>
      <c r="DTX25" s="19"/>
      <c r="DTY25" s="19"/>
      <c r="DTZ25" s="19"/>
      <c r="DUA25" s="19"/>
      <c r="DUB25" s="19"/>
      <c r="DUC25" s="19"/>
      <c r="DUD25" s="19"/>
      <c r="DUE25" s="19"/>
      <c r="DUF25" s="19"/>
      <c r="DUG25" s="19"/>
      <c r="DUH25" s="19"/>
      <c r="DUI25" s="19"/>
      <c r="DUJ25" s="19"/>
      <c r="DUK25" s="19"/>
      <c r="DUL25" s="19"/>
      <c r="DUM25" s="19"/>
      <c r="DUN25" s="19"/>
      <c r="DUO25" s="19"/>
      <c r="DUP25" s="19"/>
      <c r="DUQ25" s="19"/>
      <c r="DUR25" s="19"/>
      <c r="DUS25" s="19"/>
      <c r="DUT25" s="19"/>
      <c r="DUU25" s="19"/>
      <c r="DUV25" s="19"/>
      <c r="DUW25" s="19"/>
      <c r="DUX25" s="19"/>
      <c r="DUY25" s="19"/>
      <c r="DUZ25" s="19"/>
      <c r="DVA25" s="19"/>
      <c r="DVB25" s="19"/>
      <c r="DVC25" s="19"/>
      <c r="DVD25" s="19"/>
      <c r="DVE25" s="19"/>
      <c r="DVF25" s="19"/>
      <c r="DVG25" s="19"/>
      <c r="DVH25" s="19"/>
      <c r="DVI25" s="19"/>
      <c r="DVJ25" s="19"/>
      <c r="DVK25" s="19"/>
      <c r="DVL25" s="19"/>
      <c r="DVM25" s="19"/>
      <c r="DVN25" s="19"/>
      <c r="DVO25" s="19"/>
      <c r="DVP25" s="19"/>
      <c r="DVQ25" s="19"/>
      <c r="DVR25" s="19"/>
      <c r="DVS25" s="19"/>
      <c r="DVT25" s="19"/>
      <c r="DVU25" s="19"/>
      <c r="DVV25" s="19"/>
      <c r="DVW25" s="19"/>
      <c r="DVX25" s="19"/>
      <c r="DVY25" s="19"/>
      <c r="DVZ25" s="19"/>
      <c r="DWA25" s="19"/>
      <c r="DWB25" s="19"/>
      <c r="DWC25" s="19"/>
      <c r="DWD25" s="19"/>
      <c r="DWE25" s="19"/>
      <c r="DWF25" s="19"/>
      <c r="DWG25" s="19"/>
      <c r="DWH25" s="19"/>
      <c r="DWI25" s="19"/>
      <c r="DWJ25" s="19"/>
      <c r="DWK25" s="19"/>
      <c r="DWL25" s="19"/>
      <c r="DWM25" s="19"/>
      <c r="DWN25" s="19"/>
      <c r="DWO25" s="19"/>
      <c r="DWP25" s="19"/>
      <c r="DWQ25" s="19"/>
      <c r="DWR25" s="19"/>
      <c r="DWS25" s="19"/>
      <c r="DWT25" s="19"/>
      <c r="DWU25" s="19"/>
      <c r="DWV25" s="19"/>
      <c r="DWW25" s="19"/>
      <c r="DWX25" s="19"/>
      <c r="DWY25" s="19"/>
      <c r="DWZ25" s="19"/>
      <c r="DXA25" s="19"/>
      <c r="DXB25" s="19"/>
      <c r="DXC25" s="19"/>
      <c r="DXD25" s="19"/>
      <c r="DXE25" s="19"/>
      <c r="DXF25" s="19"/>
      <c r="DXG25" s="19"/>
      <c r="DXH25" s="19"/>
      <c r="DXI25" s="19"/>
      <c r="DXJ25" s="19"/>
      <c r="DXK25" s="19"/>
      <c r="DXL25" s="19"/>
      <c r="DXM25" s="19"/>
      <c r="DXN25" s="19"/>
      <c r="DXO25" s="19"/>
      <c r="DXP25" s="19"/>
      <c r="DXQ25" s="19"/>
      <c r="DXR25" s="19"/>
      <c r="DXS25" s="19"/>
      <c r="DXT25" s="19"/>
      <c r="DXU25" s="19"/>
      <c r="DXV25" s="19"/>
      <c r="DXW25" s="19"/>
      <c r="DXX25" s="19"/>
      <c r="DXY25" s="19"/>
      <c r="DXZ25" s="19"/>
      <c r="DYA25" s="19"/>
      <c r="DYB25" s="19"/>
      <c r="DYC25" s="19"/>
      <c r="DYD25" s="19"/>
      <c r="DYE25" s="19"/>
      <c r="DYF25" s="19"/>
      <c r="DYG25" s="19"/>
      <c r="DYH25" s="19"/>
      <c r="DYI25" s="19"/>
      <c r="DYJ25" s="19"/>
      <c r="DYK25" s="19"/>
      <c r="DYL25" s="19"/>
      <c r="DYM25" s="19"/>
      <c r="DYN25" s="19"/>
      <c r="DYO25" s="19"/>
      <c r="DYP25" s="19"/>
      <c r="DYQ25" s="19"/>
      <c r="DYR25" s="19"/>
      <c r="DYS25" s="19"/>
      <c r="DYT25" s="19"/>
      <c r="DYU25" s="19"/>
      <c r="DYV25" s="19"/>
      <c r="DYW25" s="19"/>
      <c r="DYX25" s="19"/>
      <c r="DYY25" s="19"/>
      <c r="DYZ25" s="19"/>
      <c r="DZA25" s="19"/>
      <c r="DZB25" s="19"/>
      <c r="DZC25" s="19"/>
      <c r="DZD25" s="19"/>
      <c r="DZE25" s="19"/>
      <c r="DZF25" s="19"/>
      <c r="DZG25" s="19"/>
      <c r="DZH25" s="19"/>
      <c r="DZI25" s="19"/>
      <c r="DZJ25" s="19"/>
      <c r="DZK25" s="19"/>
      <c r="DZL25" s="19"/>
      <c r="DZM25" s="19"/>
      <c r="DZN25" s="19"/>
      <c r="DZO25" s="19"/>
      <c r="DZP25" s="19"/>
      <c r="DZQ25" s="19"/>
      <c r="DZR25" s="19"/>
      <c r="DZS25" s="19"/>
      <c r="DZT25" s="19"/>
      <c r="DZU25" s="19"/>
      <c r="DZV25" s="19"/>
      <c r="DZW25" s="19"/>
      <c r="DZX25" s="19"/>
      <c r="DZY25" s="19"/>
      <c r="DZZ25" s="19"/>
      <c r="EAA25" s="19"/>
      <c r="EAB25" s="19"/>
      <c r="EAC25" s="19"/>
      <c r="EAD25" s="19"/>
      <c r="EAE25" s="19"/>
      <c r="EAF25" s="19"/>
      <c r="EAG25" s="19"/>
      <c r="EAH25" s="19"/>
      <c r="EAI25" s="19"/>
      <c r="EAJ25" s="19"/>
      <c r="EAK25" s="19"/>
      <c r="EAL25" s="19"/>
      <c r="EAM25" s="19"/>
      <c r="EAN25" s="19"/>
      <c r="EAO25" s="19"/>
      <c r="EAP25" s="19"/>
      <c r="EAQ25" s="19"/>
      <c r="EAR25" s="19"/>
      <c r="EAS25" s="19"/>
      <c r="EAT25" s="19"/>
      <c r="EAU25" s="19"/>
      <c r="EAV25" s="19"/>
      <c r="EAW25" s="19"/>
      <c r="EAX25" s="19"/>
      <c r="EAY25" s="19"/>
      <c r="EAZ25" s="19"/>
      <c r="EBA25" s="19"/>
      <c r="EBB25" s="19"/>
      <c r="EBC25" s="19"/>
      <c r="EBD25" s="19"/>
      <c r="EBE25" s="19"/>
      <c r="EBF25" s="19"/>
      <c r="EBG25" s="19"/>
      <c r="EBH25" s="19"/>
      <c r="EBI25" s="19"/>
      <c r="EBJ25" s="19"/>
      <c r="EBK25" s="19"/>
      <c r="EBL25" s="19"/>
      <c r="EBM25" s="19"/>
      <c r="EBN25" s="19"/>
      <c r="EBO25" s="19"/>
      <c r="EBP25" s="19"/>
      <c r="EBQ25" s="19"/>
      <c r="EBR25" s="19"/>
      <c r="EBS25" s="19"/>
      <c r="EBT25" s="19"/>
      <c r="EBU25" s="19"/>
      <c r="EBV25" s="19"/>
      <c r="EBW25" s="19"/>
      <c r="EBX25" s="19"/>
      <c r="EBY25" s="19"/>
      <c r="EBZ25" s="19"/>
      <c r="ECA25" s="19"/>
      <c r="ECB25" s="19"/>
      <c r="ECC25" s="19"/>
      <c r="ECD25" s="19"/>
      <c r="ECE25" s="19"/>
      <c r="ECF25" s="19"/>
      <c r="ECG25" s="19"/>
      <c r="ECH25" s="19"/>
      <c r="ECI25" s="19"/>
      <c r="ECJ25" s="19"/>
      <c r="ECK25" s="19"/>
      <c r="ECL25" s="19"/>
      <c r="ECM25" s="19"/>
      <c r="ECN25" s="19"/>
      <c r="ECO25" s="19"/>
      <c r="ECP25" s="19"/>
      <c r="ECQ25" s="19"/>
      <c r="ECR25" s="19"/>
      <c r="ECS25" s="19"/>
      <c r="ECT25" s="19"/>
      <c r="ECU25" s="19"/>
      <c r="ECV25" s="19"/>
      <c r="ECW25" s="19"/>
      <c r="ECX25" s="19"/>
      <c r="ECY25" s="19"/>
      <c r="ECZ25" s="19"/>
      <c r="EDA25" s="19"/>
      <c r="EDB25" s="19"/>
      <c r="EDC25" s="19"/>
      <c r="EDD25" s="19"/>
      <c r="EDE25" s="19"/>
      <c r="EDF25" s="19"/>
      <c r="EDG25" s="19"/>
      <c r="EDH25" s="19"/>
      <c r="EDI25" s="19"/>
      <c r="EDJ25" s="19"/>
      <c r="EDK25" s="19"/>
      <c r="EDL25" s="19"/>
      <c r="EDM25" s="19"/>
      <c r="EDN25" s="19"/>
      <c r="EDO25" s="19"/>
      <c r="EDP25" s="19"/>
      <c r="EDQ25" s="19"/>
      <c r="EDR25" s="19"/>
      <c r="EDS25" s="19"/>
      <c r="EDT25" s="19"/>
      <c r="EDU25" s="19"/>
      <c r="EDV25" s="19"/>
      <c r="EDW25" s="19"/>
      <c r="EDX25" s="19"/>
      <c r="EDY25" s="19"/>
      <c r="EDZ25" s="19"/>
      <c r="EEA25" s="19"/>
      <c r="EEB25" s="19"/>
      <c r="EEC25" s="19"/>
      <c r="EED25" s="19"/>
      <c r="EEE25" s="19"/>
      <c r="EEF25" s="19"/>
      <c r="EEG25" s="19"/>
      <c r="EEH25" s="19"/>
      <c r="EEI25" s="19"/>
      <c r="EEJ25" s="19"/>
      <c r="EEK25" s="19"/>
      <c r="EEL25" s="19"/>
      <c r="EEM25" s="19"/>
      <c r="EEN25" s="19"/>
      <c r="EEO25" s="19"/>
      <c r="EEP25" s="19"/>
      <c r="EEQ25" s="19"/>
      <c r="EER25" s="19"/>
      <c r="EES25" s="19"/>
      <c r="EET25" s="19"/>
      <c r="EEU25" s="19"/>
      <c r="EEV25" s="19"/>
      <c r="EEW25" s="19"/>
      <c r="EEX25" s="19"/>
      <c r="EEY25" s="19"/>
      <c r="EEZ25" s="19"/>
      <c r="EFA25" s="19"/>
      <c r="EFB25" s="19"/>
      <c r="EFC25" s="19"/>
      <c r="EFD25" s="19"/>
      <c r="EFE25" s="19"/>
      <c r="EFF25" s="19"/>
      <c r="EFG25" s="19"/>
      <c r="EFH25" s="19"/>
      <c r="EFI25" s="19"/>
      <c r="EFJ25" s="19"/>
      <c r="EFK25" s="19"/>
      <c r="EFL25" s="19"/>
      <c r="EFM25" s="19"/>
      <c r="EFN25" s="19"/>
      <c r="EFO25" s="19"/>
      <c r="EFP25" s="19"/>
      <c r="EFQ25" s="19"/>
      <c r="EFR25" s="19"/>
      <c r="EFS25" s="19"/>
      <c r="EFT25" s="19"/>
      <c r="EFU25" s="19"/>
      <c r="EFV25" s="19"/>
      <c r="EFW25" s="19"/>
      <c r="EFX25" s="19"/>
      <c r="EFY25" s="19"/>
      <c r="EFZ25" s="19"/>
      <c r="EGA25" s="19"/>
      <c r="EGB25" s="19"/>
      <c r="EGC25" s="19"/>
      <c r="EGD25" s="19"/>
      <c r="EGE25" s="19"/>
      <c r="EGF25" s="19"/>
      <c r="EGG25" s="19"/>
      <c r="EGH25" s="19"/>
      <c r="EGI25" s="19"/>
      <c r="EGJ25" s="19"/>
      <c r="EGK25" s="19"/>
      <c r="EGL25" s="19"/>
      <c r="EGM25" s="19"/>
      <c r="EGN25" s="19"/>
      <c r="EGO25" s="19"/>
      <c r="EGP25" s="19"/>
      <c r="EGQ25" s="19"/>
      <c r="EGR25" s="19"/>
      <c r="EGS25" s="19"/>
      <c r="EGT25" s="19"/>
      <c r="EGU25" s="19"/>
      <c r="EGV25" s="19"/>
      <c r="EGW25" s="19"/>
      <c r="EGX25" s="19"/>
      <c r="EGY25" s="19"/>
      <c r="EGZ25" s="19"/>
      <c r="EHA25" s="19"/>
      <c r="EHB25" s="19"/>
      <c r="EHC25" s="19"/>
      <c r="EHD25" s="19"/>
      <c r="EHE25" s="19"/>
      <c r="EHF25" s="19"/>
      <c r="EHG25" s="19"/>
      <c r="EHH25" s="19"/>
      <c r="EHI25" s="19"/>
      <c r="EHJ25" s="19"/>
      <c r="EHK25" s="19"/>
      <c r="EHL25" s="19"/>
      <c r="EHM25" s="19"/>
      <c r="EHN25" s="19"/>
      <c r="EHO25" s="19"/>
      <c r="EHP25" s="19"/>
      <c r="EHQ25" s="19"/>
      <c r="EHR25" s="19"/>
      <c r="EHS25" s="19"/>
      <c r="EHT25" s="19"/>
      <c r="EHU25" s="19"/>
      <c r="EHV25" s="19"/>
      <c r="EHW25" s="19"/>
      <c r="EHX25" s="19"/>
      <c r="EHY25" s="19"/>
      <c r="EHZ25" s="19"/>
      <c r="EIA25" s="19"/>
      <c r="EIB25" s="19"/>
      <c r="EIC25" s="19"/>
      <c r="EID25" s="19"/>
      <c r="EIE25" s="19"/>
      <c r="EIF25" s="19"/>
      <c r="EIG25" s="19"/>
      <c r="EIH25" s="19"/>
      <c r="EII25" s="19"/>
      <c r="EIJ25" s="19"/>
      <c r="EIK25" s="19"/>
      <c r="EIL25" s="19"/>
      <c r="EIM25" s="19"/>
      <c r="EIN25" s="19"/>
      <c r="EIO25" s="19"/>
      <c r="EIP25" s="19"/>
      <c r="EIQ25" s="19"/>
      <c r="EIR25" s="19"/>
      <c r="EIS25" s="19"/>
      <c r="EIT25" s="19"/>
      <c r="EIU25" s="19"/>
      <c r="EIV25" s="19"/>
      <c r="EIW25" s="19"/>
      <c r="EIX25" s="19"/>
      <c r="EIY25" s="19"/>
      <c r="EIZ25" s="19"/>
      <c r="EJA25" s="19"/>
      <c r="EJB25" s="19"/>
      <c r="EJC25" s="19"/>
      <c r="EJD25" s="19"/>
      <c r="EJE25" s="19"/>
      <c r="EJF25" s="19"/>
      <c r="EJG25" s="19"/>
      <c r="EJH25" s="19"/>
      <c r="EJI25" s="19"/>
      <c r="EJJ25" s="19"/>
      <c r="EJK25" s="19"/>
      <c r="EJL25" s="19"/>
      <c r="EJM25" s="19"/>
      <c r="EJN25" s="19"/>
      <c r="EJO25" s="19"/>
      <c r="EJP25" s="19"/>
      <c r="EJQ25" s="19"/>
      <c r="EJR25" s="19"/>
      <c r="EJS25" s="19"/>
      <c r="EJT25" s="19"/>
      <c r="EJU25" s="19"/>
      <c r="EJV25" s="19"/>
      <c r="EJW25" s="19"/>
      <c r="EJX25" s="19"/>
      <c r="EJY25" s="19"/>
      <c r="EJZ25" s="19"/>
      <c r="EKA25" s="19"/>
      <c r="EKB25" s="19"/>
      <c r="EKC25" s="19"/>
      <c r="EKD25" s="19"/>
      <c r="EKE25" s="19"/>
      <c r="EKF25" s="19"/>
      <c r="EKG25" s="19"/>
      <c r="EKH25" s="19"/>
      <c r="EKI25" s="19"/>
      <c r="EKJ25" s="19"/>
      <c r="EKK25" s="19"/>
      <c r="EKL25" s="19"/>
      <c r="EKM25" s="19"/>
      <c r="EKN25" s="19"/>
      <c r="EKO25" s="19"/>
      <c r="EKP25" s="19"/>
      <c r="EKQ25" s="19"/>
      <c r="EKR25" s="19"/>
      <c r="EKS25" s="19"/>
      <c r="EKT25" s="19"/>
      <c r="EKU25" s="19"/>
      <c r="EKV25" s="19"/>
      <c r="EKW25" s="19"/>
      <c r="EKX25" s="19"/>
      <c r="EKY25" s="19"/>
      <c r="EKZ25" s="19"/>
      <c r="ELA25" s="19"/>
      <c r="ELB25" s="19"/>
      <c r="ELC25" s="19"/>
      <c r="ELD25" s="19"/>
      <c r="ELE25" s="19"/>
      <c r="ELF25" s="19"/>
      <c r="ELG25" s="19"/>
      <c r="ELH25" s="19"/>
      <c r="ELI25" s="19"/>
      <c r="ELJ25" s="19"/>
      <c r="ELK25" s="19"/>
      <c r="ELL25" s="19"/>
      <c r="ELM25" s="19"/>
      <c r="ELN25" s="19"/>
      <c r="ELO25" s="19"/>
      <c r="ELP25" s="19"/>
      <c r="ELQ25" s="19"/>
      <c r="ELR25" s="19"/>
      <c r="ELS25" s="19"/>
      <c r="ELT25" s="19"/>
      <c r="ELU25" s="19"/>
      <c r="ELV25" s="19"/>
      <c r="ELW25" s="19"/>
      <c r="ELX25" s="19"/>
      <c r="ELY25" s="19"/>
      <c r="ELZ25" s="19"/>
      <c r="EMA25" s="19"/>
      <c r="EMB25" s="19"/>
      <c r="EMC25" s="19"/>
      <c r="EMD25" s="19"/>
      <c r="EME25" s="19"/>
      <c r="EMF25" s="19"/>
      <c r="EMG25" s="19"/>
      <c r="EMH25" s="19"/>
      <c r="EMI25" s="19"/>
      <c r="EMJ25" s="19"/>
      <c r="EMK25" s="19"/>
      <c r="EML25" s="19"/>
      <c r="EMM25" s="19"/>
      <c r="EMN25" s="19"/>
      <c r="EMO25" s="19"/>
      <c r="EMP25" s="19"/>
      <c r="EMQ25" s="19"/>
      <c r="EMR25" s="19"/>
      <c r="EMS25" s="19"/>
      <c r="EMT25" s="19"/>
      <c r="EMU25" s="19"/>
      <c r="EMV25" s="19"/>
      <c r="EMW25" s="19"/>
      <c r="EMX25" s="19"/>
      <c r="EMY25" s="19"/>
      <c r="EMZ25" s="19"/>
      <c r="ENA25" s="19"/>
      <c r="ENB25" s="19"/>
      <c r="ENC25" s="19"/>
      <c r="END25" s="19"/>
      <c r="ENE25" s="19"/>
      <c r="ENF25" s="19"/>
      <c r="ENG25" s="19"/>
      <c r="ENH25" s="19"/>
      <c r="ENI25" s="19"/>
      <c r="ENJ25" s="19"/>
      <c r="ENK25" s="19"/>
      <c r="ENL25" s="19"/>
      <c r="ENM25" s="19"/>
      <c r="ENN25" s="19"/>
      <c r="ENO25" s="19"/>
      <c r="ENP25" s="19"/>
      <c r="ENQ25" s="19"/>
      <c r="ENR25" s="19"/>
      <c r="ENS25" s="19"/>
      <c r="ENT25" s="19"/>
      <c r="ENU25" s="19"/>
      <c r="ENV25" s="19"/>
      <c r="ENW25" s="19"/>
      <c r="ENX25" s="19"/>
      <c r="ENY25" s="19"/>
      <c r="ENZ25" s="19"/>
      <c r="EOA25" s="19"/>
      <c r="EOB25" s="19"/>
      <c r="EOC25" s="19"/>
      <c r="EOD25" s="19"/>
      <c r="EOE25" s="19"/>
      <c r="EOF25" s="19"/>
      <c r="EOG25" s="19"/>
      <c r="EOH25" s="19"/>
      <c r="EOI25" s="19"/>
      <c r="EOJ25" s="19"/>
      <c r="EOK25" s="19"/>
      <c r="EOL25" s="19"/>
      <c r="EOM25" s="19"/>
      <c r="EON25" s="19"/>
      <c r="EOO25" s="19"/>
      <c r="EOP25" s="19"/>
      <c r="EOQ25" s="19"/>
      <c r="EOR25" s="19"/>
      <c r="EOS25" s="19"/>
      <c r="EOT25" s="19"/>
      <c r="EOU25" s="19"/>
      <c r="EOV25" s="19"/>
      <c r="EOW25" s="19"/>
      <c r="EOX25" s="19"/>
      <c r="EOY25" s="19"/>
      <c r="EOZ25" s="19"/>
      <c r="EPA25" s="19"/>
      <c r="EPB25" s="19"/>
      <c r="EPC25" s="19"/>
      <c r="EPD25" s="19"/>
      <c r="EPE25" s="19"/>
      <c r="EPF25" s="19"/>
      <c r="EPG25" s="19"/>
      <c r="EPH25" s="19"/>
      <c r="EPI25" s="19"/>
      <c r="EPJ25" s="19"/>
      <c r="EPK25" s="19"/>
      <c r="EPL25" s="19"/>
      <c r="EPM25" s="19"/>
      <c r="EPN25" s="19"/>
      <c r="EPO25" s="19"/>
      <c r="EPP25" s="19"/>
      <c r="EPQ25" s="19"/>
      <c r="EPR25" s="19"/>
      <c r="EPS25" s="19"/>
      <c r="EPT25" s="19"/>
      <c r="EPU25" s="19"/>
      <c r="EPV25" s="19"/>
      <c r="EPW25" s="19"/>
      <c r="EPX25" s="19"/>
      <c r="EPY25" s="19"/>
      <c r="EPZ25" s="19"/>
      <c r="EQA25" s="19"/>
      <c r="EQB25" s="19"/>
      <c r="EQC25" s="19"/>
      <c r="EQD25" s="19"/>
      <c r="EQE25" s="19"/>
      <c r="EQF25" s="19"/>
      <c r="EQG25" s="19"/>
      <c r="EQH25" s="19"/>
      <c r="EQI25" s="19"/>
      <c r="EQJ25" s="19"/>
      <c r="EQK25" s="19"/>
      <c r="EQL25" s="19"/>
      <c r="EQM25" s="19"/>
      <c r="EQN25" s="19"/>
      <c r="EQO25" s="19"/>
      <c r="EQP25" s="19"/>
      <c r="EQQ25" s="19"/>
      <c r="EQR25" s="19"/>
      <c r="EQS25" s="19"/>
      <c r="EQT25" s="19"/>
      <c r="EQU25" s="19"/>
      <c r="EQV25" s="19"/>
      <c r="EQW25" s="19"/>
      <c r="EQX25" s="19"/>
      <c r="EQY25" s="19"/>
      <c r="EQZ25" s="19"/>
      <c r="ERA25" s="19"/>
      <c r="ERB25" s="19"/>
      <c r="ERC25" s="19"/>
      <c r="ERD25" s="19"/>
      <c r="ERE25" s="19"/>
      <c r="ERF25" s="19"/>
      <c r="ERG25" s="19"/>
      <c r="ERH25" s="19"/>
      <c r="ERI25" s="19"/>
      <c r="ERJ25" s="19"/>
      <c r="ERK25" s="19"/>
      <c r="ERL25" s="19"/>
      <c r="ERM25" s="19"/>
      <c r="ERN25" s="19"/>
      <c r="ERO25" s="19"/>
      <c r="ERP25" s="19"/>
      <c r="ERQ25" s="19"/>
      <c r="ERR25" s="19"/>
      <c r="ERS25" s="19"/>
      <c r="ERT25" s="19"/>
      <c r="ERU25" s="19"/>
      <c r="ERV25" s="19"/>
      <c r="ERW25" s="19"/>
      <c r="ERX25" s="19"/>
      <c r="ERY25" s="19"/>
      <c r="ERZ25" s="19"/>
      <c r="ESA25" s="19"/>
      <c r="ESB25" s="19"/>
      <c r="ESC25" s="19"/>
      <c r="ESD25" s="19"/>
      <c r="ESE25" s="19"/>
      <c r="ESF25" s="19"/>
      <c r="ESG25" s="19"/>
      <c r="ESH25" s="19"/>
      <c r="ESI25" s="19"/>
      <c r="ESJ25" s="19"/>
      <c r="ESK25" s="19"/>
      <c r="ESL25" s="19"/>
      <c r="ESM25" s="19"/>
      <c r="ESN25" s="19"/>
      <c r="ESO25" s="19"/>
      <c r="ESP25" s="19"/>
      <c r="ESQ25" s="19"/>
      <c r="ESR25" s="19"/>
      <c r="ESS25" s="19"/>
      <c r="EST25" s="19"/>
      <c r="ESU25" s="19"/>
      <c r="ESV25" s="19"/>
      <c r="ESW25" s="19"/>
      <c r="ESX25" s="19"/>
      <c r="ESY25" s="19"/>
      <c r="ESZ25" s="19"/>
      <c r="ETA25" s="19"/>
      <c r="ETB25" s="19"/>
      <c r="ETC25" s="19"/>
      <c r="ETD25" s="19"/>
      <c r="ETE25" s="19"/>
      <c r="ETF25" s="19"/>
      <c r="ETG25" s="19"/>
      <c r="ETH25" s="19"/>
      <c r="ETI25" s="19"/>
      <c r="ETJ25" s="19"/>
      <c r="ETK25" s="19"/>
      <c r="ETL25" s="19"/>
      <c r="ETM25" s="19"/>
      <c r="ETN25" s="19"/>
      <c r="ETO25" s="19"/>
      <c r="ETP25" s="19"/>
      <c r="ETQ25" s="19"/>
      <c r="ETR25" s="19"/>
      <c r="ETS25" s="19"/>
      <c r="ETT25" s="19"/>
      <c r="ETU25" s="19"/>
      <c r="ETV25" s="19"/>
      <c r="ETW25" s="19"/>
      <c r="ETX25" s="19"/>
      <c r="ETY25" s="19"/>
      <c r="ETZ25" s="19"/>
      <c r="EUA25" s="19"/>
      <c r="EUB25" s="19"/>
      <c r="EUC25" s="19"/>
      <c r="EUD25" s="19"/>
      <c r="EUE25" s="19"/>
      <c r="EUF25" s="19"/>
      <c r="EUG25" s="19"/>
      <c r="EUH25" s="19"/>
      <c r="EUI25" s="19"/>
      <c r="EUJ25" s="19"/>
      <c r="EUK25" s="19"/>
      <c r="EUL25" s="19"/>
      <c r="EUM25" s="19"/>
      <c r="EUN25" s="19"/>
      <c r="EUO25" s="19"/>
      <c r="EUP25" s="19"/>
      <c r="EUQ25" s="19"/>
      <c r="EUR25" s="19"/>
      <c r="EUS25" s="19"/>
      <c r="EUT25" s="19"/>
      <c r="EUU25" s="19"/>
      <c r="EUV25" s="19"/>
      <c r="EUW25" s="19"/>
      <c r="EUX25" s="19"/>
      <c r="EUY25" s="19"/>
      <c r="EUZ25" s="19"/>
      <c r="EVA25" s="19"/>
      <c r="EVB25" s="19"/>
      <c r="EVC25" s="19"/>
      <c r="EVD25" s="19"/>
      <c r="EVE25" s="19"/>
      <c r="EVF25" s="19"/>
      <c r="EVG25" s="19"/>
      <c r="EVH25" s="19"/>
      <c r="EVI25" s="19"/>
      <c r="EVJ25" s="19"/>
      <c r="EVK25" s="19"/>
      <c r="EVL25" s="19"/>
      <c r="EVM25" s="19"/>
      <c r="EVN25" s="19"/>
      <c r="EVO25" s="19"/>
      <c r="EVP25" s="19"/>
      <c r="EVQ25" s="19"/>
      <c r="EVR25" s="19"/>
      <c r="EVS25" s="19"/>
      <c r="EVT25" s="19"/>
      <c r="EVU25" s="19"/>
      <c r="EVV25" s="19"/>
      <c r="EVW25" s="19"/>
      <c r="EVX25" s="19"/>
      <c r="EVY25" s="19"/>
      <c r="EVZ25" s="19"/>
      <c r="EWA25" s="19"/>
      <c r="EWB25" s="19"/>
      <c r="EWC25" s="19"/>
      <c r="EWD25" s="19"/>
      <c r="EWE25" s="19"/>
      <c r="EWF25" s="19"/>
      <c r="EWG25" s="19"/>
      <c r="EWH25" s="19"/>
      <c r="EWI25" s="19"/>
      <c r="EWJ25" s="19"/>
      <c r="EWK25" s="19"/>
      <c r="EWL25" s="19"/>
      <c r="EWM25" s="19"/>
      <c r="EWN25" s="19"/>
      <c r="EWO25" s="19"/>
      <c r="EWP25" s="19"/>
      <c r="EWQ25" s="19"/>
      <c r="EWR25" s="19"/>
      <c r="EWS25" s="19"/>
      <c r="EWT25" s="19"/>
      <c r="EWU25" s="19"/>
      <c r="EWV25" s="19"/>
      <c r="EWW25" s="19"/>
      <c r="EWX25" s="19"/>
      <c r="EWY25" s="19"/>
      <c r="EWZ25" s="19"/>
      <c r="EXA25" s="19"/>
      <c r="EXB25" s="19"/>
      <c r="EXC25" s="19"/>
      <c r="EXD25" s="19"/>
      <c r="EXE25" s="19"/>
      <c r="EXF25" s="19"/>
      <c r="EXG25" s="19"/>
      <c r="EXH25" s="19"/>
      <c r="EXI25" s="19"/>
      <c r="EXJ25" s="19"/>
      <c r="EXK25" s="19"/>
      <c r="EXL25" s="19"/>
      <c r="EXM25" s="19"/>
      <c r="EXN25" s="19"/>
      <c r="EXO25" s="19"/>
      <c r="EXP25" s="19"/>
      <c r="EXQ25" s="19"/>
      <c r="EXR25" s="19"/>
      <c r="EXS25" s="19"/>
      <c r="EXT25" s="19"/>
      <c r="EXU25" s="19"/>
      <c r="EXV25" s="19"/>
      <c r="EXW25" s="19"/>
      <c r="EXX25" s="19"/>
      <c r="EXY25" s="19"/>
      <c r="EXZ25" s="19"/>
      <c r="EYA25" s="19"/>
      <c r="EYB25" s="19"/>
      <c r="EYC25" s="19"/>
      <c r="EYD25" s="19"/>
      <c r="EYE25" s="19"/>
      <c r="EYF25" s="19"/>
      <c r="EYG25" s="19"/>
      <c r="EYH25" s="19"/>
      <c r="EYI25" s="19"/>
      <c r="EYJ25" s="19"/>
      <c r="EYK25" s="19"/>
      <c r="EYL25" s="19"/>
      <c r="EYM25" s="19"/>
      <c r="EYN25" s="19"/>
      <c r="EYO25" s="19"/>
      <c r="EYP25" s="19"/>
      <c r="EYQ25" s="19"/>
      <c r="EYR25" s="19"/>
      <c r="EYS25" s="19"/>
      <c r="EYT25" s="19"/>
      <c r="EYU25" s="19"/>
      <c r="EYV25" s="19"/>
      <c r="EYW25" s="19"/>
      <c r="EYX25" s="19"/>
      <c r="EYY25" s="19"/>
      <c r="EYZ25" s="19"/>
      <c r="EZA25" s="19"/>
      <c r="EZB25" s="19"/>
      <c r="EZC25" s="19"/>
      <c r="EZD25" s="19"/>
      <c r="EZE25" s="19"/>
      <c r="EZF25" s="19"/>
      <c r="EZG25" s="19"/>
      <c r="EZH25" s="19"/>
      <c r="EZI25" s="19"/>
      <c r="EZJ25" s="19"/>
      <c r="EZK25" s="19"/>
      <c r="EZL25" s="19"/>
      <c r="EZM25" s="19"/>
      <c r="EZN25" s="19"/>
      <c r="EZO25" s="19"/>
      <c r="EZP25" s="19"/>
      <c r="EZQ25" s="19"/>
      <c r="EZR25" s="19"/>
      <c r="EZS25" s="19"/>
      <c r="EZT25" s="19"/>
      <c r="EZU25" s="19"/>
      <c r="EZV25" s="19"/>
      <c r="EZW25" s="19"/>
      <c r="EZX25" s="19"/>
      <c r="EZY25" s="19"/>
      <c r="EZZ25" s="19"/>
      <c r="FAA25" s="19"/>
      <c r="FAB25" s="19"/>
      <c r="FAC25" s="19"/>
      <c r="FAD25" s="19"/>
      <c r="FAE25" s="19"/>
      <c r="FAF25" s="19"/>
      <c r="FAG25" s="19"/>
      <c r="FAH25" s="19"/>
      <c r="FAI25" s="19"/>
      <c r="FAJ25" s="19"/>
      <c r="FAK25" s="19"/>
      <c r="FAL25" s="19"/>
      <c r="FAM25" s="19"/>
      <c r="FAN25" s="19"/>
      <c r="FAO25" s="19"/>
      <c r="FAP25" s="19"/>
      <c r="FAQ25" s="19"/>
      <c r="FAR25" s="19"/>
      <c r="FAS25" s="19"/>
      <c r="FAT25" s="19"/>
      <c r="FAU25" s="19"/>
      <c r="FAV25" s="19"/>
      <c r="FAW25" s="19"/>
      <c r="FAX25" s="19"/>
      <c r="FAY25" s="19"/>
      <c r="FAZ25" s="19"/>
      <c r="FBA25" s="19"/>
      <c r="FBB25" s="19"/>
      <c r="FBC25" s="19"/>
      <c r="FBD25" s="19"/>
      <c r="FBE25" s="19"/>
      <c r="FBF25" s="19"/>
      <c r="FBG25" s="19"/>
      <c r="FBH25" s="19"/>
      <c r="FBI25" s="19"/>
      <c r="FBJ25" s="19"/>
      <c r="FBK25" s="19"/>
      <c r="FBL25" s="19"/>
      <c r="FBM25" s="19"/>
      <c r="FBN25" s="19"/>
      <c r="FBO25" s="19"/>
      <c r="FBP25" s="19"/>
      <c r="FBQ25" s="19"/>
      <c r="FBR25" s="19"/>
      <c r="FBS25" s="19"/>
      <c r="FBT25" s="19"/>
      <c r="FBU25" s="19"/>
      <c r="FBV25" s="19"/>
      <c r="FBW25" s="19"/>
      <c r="FBX25" s="19"/>
      <c r="FBY25" s="19"/>
      <c r="FBZ25" s="19"/>
      <c r="FCA25" s="19"/>
      <c r="FCB25" s="19"/>
      <c r="FCC25" s="19"/>
      <c r="FCD25" s="19"/>
      <c r="FCE25" s="19"/>
      <c r="FCF25" s="19"/>
      <c r="FCG25" s="19"/>
      <c r="FCH25" s="19"/>
      <c r="FCI25" s="19"/>
      <c r="FCJ25" s="19"/>
      <c r="FCK25" s="19"/>
      <c r="FCL25" s="19"/>
      <c r="FCM25" s="19"/>
      <c r="FCN25" s="19"/>
      <c r="FCO25" s="19"/>
      <c r="FCP25" s="19"/>
      <c r="FCQ25" s="19"/>
      <c r="FCR25" s="19"/>
      <c r="FCS25" s="19"/>
      <c r="FCT25" s="19"/>
      <c r="FCU25" s="19"/>
      <c r="FCV25" s="19"/>
      <c r="FCW25" s="19"/>
      <c r="FCX25" s="19"/>
      <c r="FCY25" s="19"/>
      <c r="FCZ25" s="19"/>
      <c r="FDA25" s="19"/>
      <c r="FDB25" s="19"/>
      <c r="FDC25" s="19"/>
      <c r="FDD25" s="19"/>
      <c r="FDE25" s="19"/>
      <c r="FDF25" s="19"/>
      <c r="FDG25" s="19"/>
      <c r="FDH25" s="19"/>
      <c r="FDI25" s="19"/>
      <c r="FDJ25" s="19"/>
      <c r="FDK25" s="19"/>
      <c r="FDL25" s="19"/>
      <c r="FDM25" s="19"/>
      <c r="FDN25" s="19"/>
      <c r="FDO25" s="19"/>
      <c r="FDP25" s="19"/>
      <c r="FDQ25" s="19"/>
      <c r="FDR25" s="19"/>
      <c r="FDS25" s="19"/>
      <c r="FDT25" s="19"/>
      <c r="FDU25" s="19"/>
      <c r="FDV25" s="19"/>
      <c r="FDW25" s="19"/>
      <c r="FDX25" s="19"/>
      <c r="FDY25" s="19"/>
      <c r="FDZ25" s="19"/>
      <c r="FEA25" s="19"/>
      <c r="FEB25" s="19"/>
      <c r="FEC25" s="19"/>
      <c r="FED25" s="19"/>
      <c r="FEE25" s="19"/>
      <c r="FEF25" s="19"/>
      <c r="FEG25" s="19"/>
      <c r="FEH25" s="19"/>
      <c r="FEI25" s="19"/>
      <c r="FEJ25" s="19"/>
      <c r="FEK25" s="19"/>
      <c r="FEL25" s="19"/>
      <c r="FEM25" s="19"/>
      <c r="FEN25" s="19"/>
      <c r="FEO25" s="19"/>
      <c r="FEP25" s="19"/>
      <c r="FEQ25" s="19"/>
      <c r="FER25" s="19"/>
      <c r="FES25" s="19"/>
      <c r="FET25" s="19"/>
      <c r="FEU25" s="19"/>
      <c r="FEV25" s="19"/>
      <c r="FEW25" s="19"/>
      <c r="FEX25" s="19"/>
      <c r="FEY25" s="19"/>
      <c r="FEZ25" s="19"/>
      <c r="FFA25" s="19"/>
      <c r="FFB25" s="19"/>
      <c r="FFC25" s="19"/>
      <c r="FFD25" s="19"/>
      <c r="FFE25" s="19"/>
      <c r="FFF25" s="19"/>
      <c r="FFG25" s="19"/>
      <c r="FFH25" s="19"/>
      <c r="FFI25" s="19"/>
      <c r="FFJ25" s="19"/>
      <c r="FFK25" s="19"/>
      <c r="FFL25" s="19"/>
      <c r="FFM25" s="19"/>
      <c r="FFN25" s="19"/>
      <c r="FFO25" s="19"/>
      <c r="FFP25" s="19"/>
      <c r="FFQ25" s="19"/>
      <c r="FFR25" s="19"/>
      <c r="FFS25" s="19"/>
      <c r="FFT25" s="19"/>
      <c r="FFU25" s="19"/>
      <c r="FFV25" s="19"/>
      <c r="FFW25" s="19"/>
      <c r="FFX25" s="19"/>
      <c r="FFY25" s="19"/>
      <c r="FFZ25" s="19"/>
      <c r="FGA25" s="19"/>
      <c r="FGB25" s="19"/>
      <c r="FGC25" s="19"/>
      <c r="FGD25" s="19"/>
      <c r="FGE25" s="19"/>
      <c r="FGF25" s="19"/>
      <c r="FGG25" s="19"/>
      <c r="FGH25" s="19"/>
      <c r="FGI25" s="19"/>
      <c r="FGJ25" s="19"/>
      <c r="FGK25" s="19"/>
      <c r="FGL25" s="19"/>
      <c r="FGM25" s="19"/>
      <c r="FGN25" s="19"/>
      <c r="FGO25" s="19"/>
      <c r="FGP25" s="19"/>
      <c r="FGQ25" s="19"/>
      <c r="FGR25" s="19"/>
      <c r="FGS25" s="19"/>
      <c r="FGT25" s="19"/>
      <c r="FGU25" s="19"/>
      <c r="FGV25" s="19"/>
      <c r="FGW25" s="19"/>
      <c r="FGX25" s="19"/>
      <c r="FGY25" s="19"/>
      <c r="FGZ25" s="19"/>
      <c r="FHA25" s="19"/>
      <c r="FHB25" s="19"/>
      <c r="FHC25" s="19"/>
      <c r="FHD25" s="19"/>
      <c r="FHE25" s="19"/>
      <c r="FHF25" s="19"/>
      <c r="FHG25" s="19"/>
      <c r="FHH25" s="19"/>
      <c r="FHI25" s="19"/>
      <c r="FHJ25" s="19"/>
      <c r="FHK25" s="19"/>
      <c r="FHL25" s="19"/>
      <c r="FHM25" s="19"/>
      <c r="FHN25" s="19"/>
      <c r="FHO25" s="19"/>
      <c r="FHP25" s="19"/>
      <c r="FHQ25" s="19"/>
      <c r="FHR25" s="19"/>
      <c r="FHS25" s="19"/>
      <c r="FHT25" s="19"/>
      <c r="FHU25" s="19"/>
      <c r="FHV25" s="19"/>
      <c r="FHW25" s="19"/>
      <c r="FHX25" s="19"/>
      <c r="FHY25" s="19"/>
      <c r="FHZ25" s="19"/>
      <c r="FIA25" s="19"/>
      <c r="FIB25" s="19"/>
      <c r="FIC25" s="19"/>
      <c r="FID25" s="19"/>
      <c r="FIE25" s="19"/>
      <c r="FIF25" s="19"/>
      <c r="FIG25" s="19"/>
      <c r="FIH25" s="19"/>
      <c r="FII25" s="19"/>
      <c r="FIJ25" s="19"/>
      <c r="FIK25" s="19"/>
      <c r="FIL25" s="19"/>
      <c r="FIM25" s="19"/>
      <c r="FIN25" s="19"/>
      <c r="FIO25" s="19"/>
      <c r="FIP25" s="19"/>
      <c r="FIQ25" s="19"/>
      <c r="FIR25" s="19"/>
      <c r="FIS25" s="19"/>
      <c r="FIT25" s="19"/>
      <c r="FIU25" s="19"/>
      <c r="FIV25" s="19"/>
      <c r="FIW25" s="19"/>
      <c r="FIX25" s="19"/>
      <c r="FIY25" s="19"/>
      <c r="FIZ25" s="19"/>
      <c r="FJA25" s="19"/>
      <c r="FJB25" s="19"/>
      <c r="FJC25" s="19"/>
      <c r="FJD25" s="19"/>
      <c r="FJE25" s="19"/>
      <c r="FJF25" s="19"/>
      <c r="FJG25" s="19"/>
      <c r="FJH25" s="19"/>
      <c r="FJI25" s="19"/>
      <c r="FJJ25" s="19"/>
      <c r="FJK25" s="19"/>
      <c r="FJL25" s="19"/>
      <c r="FJM25" s="19"/>
      <c r="FJN25" s="19"/>
      <c r="FJO25" s="19"/>
      <c r="FJP25" s="19"/>
      <c r="FJQ25" s="19"/>
      <c r="FJR25" s="19"/>
      <c r="FJS25" s="19"/>
      <c r="FJT25" s="19"/>
      <c r="FJU25" s="19"/>
      <c r="FJV25" s="19"/>
      <c r="FJW25" s="19"/>
      <c r="FJX25" s="19"/>
      <c r="FJY25" s="19"/>
      <c r="FJZ25" s="19"/>
      <c r="FKA25" s="19"/>
      <c r="FKB25" s="19"/>
      <c r="FKC25" s="19"/>
      <c r="FKD25" s="19"/>
      <c r="FKE25" s="19"/>
      <c r="FKF25" s="19"/>
      <c r="FKG25" s="19"/>
      <c r="FKH25" s="19"/>
      <c r="FKI25" s="19"/>
      <c r="FKJ25" s="19"/>
      <c r="FKK25" s="19"/>
      <c r="FKL25" s="19"/>
      <c r="FKM25" s="19"/>
      <c r="FKN25" s="19"/>
      <c r="FKO25" s="19"/>
      <c r="FKP25" s="19"/>
      <c r="FKQ25" s="19"/>
      <c r="FKR25" s="19"/>
      <c r="FKS25" s="19"/>
      <c r="FKT25" s="19"/>
      <c r="FKU25" s="19"/>
      <c r="FKV25" s="19"/>
      <c r="FKW25" s="19"/>
      <c r="FKX25" s="19"/>
      <c r="FKY25" s="19"/>
      <c r="FKZ25" s="19"/>
      <c r="FLA25" s="19"/>
      <c r="FLB25" s="19"/>
      <c r="FLC25" s="19"/>
      <c r="FLD25" s="19"/>
      <c r="FLE25" s="19"/>
      <c r="FLF25" s="19"/>
      <c r="FLG25" s="19"/>
      <c r="FLH25" s="19"/>
      <c r="FLI25" s="19"/>
      <c r="FLJ25" s="19"/>
      <c r="FLK25" s="19"/>
      <c r="FLL25" s="19"/>
      <c r="FLM25" s="19"/>
      <c r="FLN25" s="19"/>
      <c r="FLO25" s="19"/>
      <c r="FLP25" s="19"/>
      <c r="FLQ25" s="19"/>
      <c r="FLR25" s="19"/>
      <c r="FLS25" s="19"/>
      <c r="FLT25" s="19"/>
      <c r="FLU25" s="19"/>
      <c r="FLV25" s="19"/>
      <c r="FLW25" s="19"/>
      <c r="FLX25" s="19"/>
      <c r="FLY25" s="19"/>
      <c r="FLZ25" s="19"/>
      <c r="FMA25" s="19"/>
      <c r="FMB25" s="19"/>
      <c r="FMC25" s="19"/>
      <c r="FMD25" s="19"/>
      <c r="FME25" s="19"/>
      <c r="FMF25" s="19"/>
      <c r="FMG25" s="19"/>
      <c r="FMH25" s="19"/>
      <c r="FMI25" s="19"/>
      <c r="FMJ25" s="19"/>
      <c r="FMK25" s="19"/>
      <c r="FML25" s="19"/>
      <c r="FMM25" s="19"/>
      <c r="FMN25" s="19"/>
      <c r="FMO25" s="19"/>
      <c r="FMP25" s="19"/>
      <c r="FMQ25" s="19"/>
      <c r="FMR25" s="19"/>
      <c r="FMS25" s="19"/>
      <c r="FMT25" s="19"/>
      <c r="FMU25" s="19"/>
      <c r="FMV25" s="19"/>
      <c r="FMW25" s="19"/>
      <c r="FMX25" s="19"/>
      <c r="FMY25" s="19"/>
      <c r="FMZ25" s="19"/>
      <c r="FNA25" s="19"/>
      <c r="FNB25" s="19"/>
      <c r="FNC25" s="19"/>
      <c r="FND25" s="19"/>
      <c r="FNE25" s="19"/>
      <c r="FNF25" s="19"/>
      <c r="FNG25" s="19"/>
      <c r="FNH25" s="19"/>
      <c r="FNI25" s="19"/>
      <c r="FNJ25" s="19"/>
      <c r="FNK25" s="19"/>
      <c r="FNL25" s="19"/>
      <c r="FNM25" s="19"/>
      <c r="FNN25" s="19"/>
      <c r="FNO25" s="19"/>
      <c r="FNP25" s="19"/>
      <c r="FNQ25" s="19"/>
      <c r="FNR25" s="19"/>
      <c r="FNS25" s="19"/>
      <c r="FNT25" s="19"/>
      <c r="FNU25" s="19"/>
      <c r="FNV25" s="19"/>
      <c r="FNW25" s="19"/>
      <c r="FNX25" s="19"/>
      <c r="FNY25" s="19"/>
      <c r="FNZ25" s="19"/>
      <c r="FOA25" s="19"/>
      <c r="FOB25" s="19"/>
      <c r="FOC25" s="19"/>
      <c r="FOD25" s="19"/>
      <c r="FOE25" s="19"/>
      <c r="FOF25" s="19"/>
      <c r="FOG25" s="19"/>
      <c r="FOH25" s="19"/>
      <c r="FOI25" s="19"/>
      <c r="FOJ25" s="19"/>
      <c r="FOK25" s="19"/>
      <c r="FOL25" s="19"/>
      <c r="FOM25" s="19"/>
      <c r="FON25" s="19"/>
      <c r="FOO25" s="19"/>
      <c r="FOP25" s="19"/>
      <c r="FOQ25" s="19"/>
      <c r="FOR25" s="19"/>
      <c r="FOS25" s="19"/>
      <c r="FOT25" s="19"/>
      <c r="FOU25" s="19"/>
      <c r="FOV25" s="19"/>
      <c r="FOW25" s="19"/>
      <c r="FOX25" s="19"/>
      <c r="FOY25" s="19"/>
      <c r="FOZ25" s="19"/>
      <c r="FPA25" s="19"/>
      <c r="FPB25" s="19"/>
      <c r="FPC25" s="19"/>
      <c r="FPD25" s="19"/>
      <c r="FPE25" s="19"/>
      <c r="FPF25" s="19"/>
      <c r="FPG25" s="19"/>
      <c r="FPH25" s="19"/>
      <c r="FPI25" s="19"/>
      <c r="FPJ25" s="19"/>
      <c r="FPK25" s="19"/>
      <c r="FPL25" s="19"/>
      <c r="FPM25" s="19"/>
      <c r="FPN25" s="19"/>
      <c r="FPO25" s="19"/>
      <c r="FPP25" s="19"/>
      <c r="FPQ25" s="19"/>
      <c r="FPR25" s="19"/>
      <c r="FPS25" s="19"/>
      <c r="FPT25" s="19"/>
      <c r="FPU25" s="19"/>
      <c r="FPV25" s="19"/>
      <c r="FPW25" s="19"/>
      <c r="FPX25" s="19"/>
      <c r="FPY25" s="19"/>
      <c r="FPZ25" s="19"/>
      <c r="FQA25" s="19"/>
      <c r="FQB25" s="19"/>
      <c r="FQC25" s="19"/>
      <c r="FQD25" s="19"/>
      <c r="FQE25" s="19"/>
      <c r="FQF25" s="19"/>
      <c r="FQG25" s="19"/>
      <c r="FQH25" s="19"/>
      <c r="FQI25" s="19"/>
      <c r="FQJ25" s="19"/>
      <c r="FQK25" s="19"/>
      <c r="FQL25" s="19"/>
      <c r="FQM25" s="19"/>
      <c r="FQN25" s="19"/>
      <c r="FQO25" s="19"/>
      <c r="FQP25" s="19"/>
      <c r="FQQ25" s="19"/>
      <c r="FQR25" s="19"/>
      <c r="FQS25" s="19"/>
      <c r="FQT25" s="19"/>
      <c r="FQU25" s="19"/>
      <c r="FQV25" s="19"/>
      <c r="FQW25" s="19"/>
      <c r="FQX25" s="19"/>
      <c r="FQY25" s="19"/>
      <c r="FQZ25" s="19"/>
      <c r="FRA25" s="19"/>
      <c r="FRB25" s="19"/>
      <c r="FRC25" s="19"/>
      <c r="FRD25" s="19"/>
      <c r="FRE25" s="19"/>
      <c r="FRF25" s="19"/>
      <c r="FRG25" s="19"/>
      <c r="FRH25" s="19"/>
      <c r="FRI25" s="19"/>
      <c r="FRJ25" s="19"/>
      <c r="FRK25" s="19"/>
      <c r="FRL25" s="19"/>
      <c r="FRM25" s="19"/>
      <c r="FRN25" s="19"/>
      <c r="FRO25" s="19"/>
      <c r="FRP25" s="19"/>
      <c r="FRQ25" s="19"/>
      <c r="FRR25" s="19"/>
      <c r="FRS25" s="19"/>
      <c r="FRT25" s="19"/>
      <c r="FRU25" s="19"/>
      <c r="FRV25" s="19"/>
      <c r="FRW25" s="19"/>
      <c r="FRX25" s="19"/>
      <c r="FRY25" s="19"/>
      <c r="FRZ25" s="19"/>
      <c r="FSA25" s="19"/>
      <c r="FSB25" s="19"/>
      <c r="FSC25" s="19"/>
      <c r="FSD25" s="19"/>
      <c r="FSE25" s="19"/>
      <c r="FSF25" s="19"/>
      <c r="FSG25" s="19"/>
      <c r="FSH25" s="19"/>
      <c r="FSI25" s="19"/>
      <c r="FSJ25" s="19"/>
      <c r="FSK25" s="19"/>
      <c r="FSL25" s="19"/>
      <c r="FSM25" s="19"/>
      <c r="FSN25" s="19"/>
      <c r="FSO25" s="19"/>
      <c r="FSP25" s="19"/>
      <c r="FSQ25" s="19"/>
      <c r="FSR25" s="19"/>
      <c r="FSS25" s="19"/>
      <c r="FST25" s="19"/>
      <c r="FSU25" s="19"/>
      <c r="FSV25" s="19"/>
      <c r="FSW25" s="19"/>
      <c r="FSX25" s="19"/>
      <c r="FSY25" s="19"/>
      <c r="FSZ25" s="19"/>
      <c r="FTA25" s="19"/>
      <c r="FTB25" s="19"/>
      <c r="FTC25" s="19"/>
      <c r="FTD25" s="19"/>
      <c r="FTE25" s="19"/>
      <c r="FTF25" s="19"/>
      <c r="FTG25" s="19"/>
      <c r="FTH25" s="19"/>
      <c r="FTI25" s="19"/>
      <c r="FTJ25" s="19"/>
      <c r="FTK25" s="19"/>
      <c r="FTL25" s="19"/>
      <c r="FTM25" s="19"/>
      <c r="FTN25" s="19"/>
      <c r="FTO25" s="19"/>
      <c r="FTP25" s="19"/>
      <c r="FTQ25" s="19"/>
      <c r="FTR25" s="19"/>
      <c r="FTS25" s="19"/>
      <c r="FTT25" s="19"/>
      <c r="FTU25" s="19"/>
      <c r="FTV25" s="19"/>
      <c r="FTW25" s="19"/>
      <c r="FTX25" s="19"/>
      <c r="FTY25" s="19"/>
      <c r="FTZ25" s="19"/>
      <c r="FUA25" s="19"/>
      <c r="FUB25" s="19"/>
      <c r="FUC25" s="19"/>
      <c r="FUD25" s="19"/>
      <c r="FUE25" s="19"/>
      <c r="FUF25" s="19"/>
      <c r="FUG25" s="19"/>
      <c r="FUH25" s="19"/>
      <c r="FUI25" s="19"/>
      <c r="FUJ25" s="19"/>
      <c r="FUK25" s="19"/>
      <c r="FUL25" s="19"/>
      <c r="FUM25" s="19"/>
      <c r="FUN25" s="19"/>
      <c r="FUO25" s="19"/>
      <c r="FUP25" s="19"/>
      <c r="FUQ25" s="19"/>
      <c r="FUR25" s="19"/>
      <c r="FUS25" s="19"/>
      <c r="FUT25" s="19"/>
      <c r="FUU25" s="19"/>
      <c r="FUV25" s="19"/>
      <c r="FUW25" s="19"/>
      <c r="FUX25" s="19"/>
      <c r="FUY25" s="19"/>
      <c r="FUZ25" s="19"/>
      <c r="FVA25" s="19"/>
      <c r="FVB25" s="19"/>
      <c r="FVC25" s="19"/>
      <c r="FVD25" s="19"/>
      <c r="FVE25" s="19"/>
      <c r="FVF25" s="19"/>
      <c r="FVG25" s="19"/>
      <c r="FVH25" s="19"/>
      <c r="FVI25" s="19"/>
      <c r="FVJ25" s="19"/>
      <c r="FVK25" s="19"/>
      <c r="FVL25" s="19"/>
      <c r="FVM25" s="19"/>
      <c r="FVN25" s="19"/>
      <c r="FVO25" s="19"/>
      <c r="FVP25" s="19"/>
      <c r="FVQ25" s="19"/>
      <c r="FVR25" s="19"/>
      <c r="FVS25" s="19"/>
      <c r="FVT25" s="19"/>
      <c r="FVU25" s="19"/>
      <c r="FVV25" s="19"/>
      <c r="FVW25" s="19"/>
      <c r="FVX25" s="19"/>
      <c r="FVY25" s="19"/>
      <c r="FVZ25" s="19"/>
      <c r="FWA25" s="19"/>
      <c r="FWB25" s="19"/>
      <c r="FWC25" s="19"/>
      <c r="FWD25" s="19"/>
      <c r="FWE25" s="19"/>
      <c r="FWF25" s="19"/>
      <c r="FWG25" s="19"/>
      <c r="FWH25" s="19"/>
      <c r="FWI25" s="19"/>
      <c r="FWJ25" s="19"/>
      <c r="FWK25" s="19"/>
      <c r="FWL25" s="19"/>
      <c r="FWM25" s="19"/>
      <c r="FWN25" s="19"/>
      <c r="FWO25" s="19"/>
      <c r="FWP25" s="19"/>
      <c r="FWQ25" s="19"/>
      <c r="FWR25" s="19"/>
      <c r="FWS25" s="19"/>
      <c r="FWT25" s="19"/>
      <c r="FWU25" s="19"/>
      <c r="FWV25" s="19"/>
      <c r="FWW25" s="19"/>
      <c r="FWX25" s="19"/>
      <c r="FWY25" s="19"/>
      <c r="FWZ25" s="19"/>
      <c r="FXA25" s="19"/>
      <c r="FXB25" s="19"/>
      <c r="FXC25" s="19"/>
      <c r="FXD25" s="19"/>
      <c r="FXE25" s="19"/>
      <c r="FXF25" s="19"/>
      <c r="FXG25" s="19"/>
      <c r="FXH25" s="19"/>
      <c r="FXI25" s="19"/>
      <c r="FXJ25" s="19"/>
      <c r="FXK25" s="19"/>
      <c r="FXL25" s="19"/>
      <c r="FXM25" s="19"/>
      <c r="FXN25" s="19"/>
      <c r="FXO25" s="19"/>
      <c r="FXP25" s="19"/>
      <c r="FXQ25" s="19"/>
      <c r="FXR25" s="19"/>
      <c r="FXS25" s="19"/>
      <c r="FXT25" s="19"/>
      <c r="FXU25" s="19"/>
      <c r="FXV25" s="19"/>
      <c r="FXW25" s="19"/>
      <c r="FXX25" s="19"/>
      <c r="FXY25" s="19"/>
      <c r="FXZ25" s="19"/>
      <c r="FYA25" s="19"/>
      <c r="FYB25" s="19"/>
      <c r="FYC25" s="19"/>
      <c r="FYD25" s="19"/>
      <c r="FYE25" s="19"/>
      <c r="FYF25" s="19"/>
      <c r="FYG25" s="19"/>
      <c r="FYH25" s="19"/>
      <c r="FYI25" s="19"/>
      <c r="FYJ25" s="19"/>
      <c r="FYK25" s="19"/>
      <c r="FYL25" s="19"/>
      <c r="FYM25" s="19"/>
      <c r="FYN25" s="19"/>
      <c r="FYO25" s="19"/>
      <c r="FYP25" s="19"/>
      <c r="FYQ25" s="19"/>
      <c r="FYR25" s="19"/>
      <c r="FYS25" s="19"/>
      <c r="FYT25" s="19"/>
      <c r="FYU25" s="19"/>
      <c r="FYV25" s="19"/>
      <c r="FYW25" s="19"/>
      <c r="FYX25" s="19"/>
      <c r="FYY25" s="19"/>
      <c r="FYZ25" s="19"/>
      <c r="FZA25" s="19"/>
      <c r="FZB25" s="19"/>
      <c r="FZC25" s="19"/>
      <c r="FZD25" s="19"/>
      <c r="FZE25" s="19"/>
      <c r="FZF25" s="19"/>
      <c r="FZG25" s="19"/>
      <c r="FZH25" s="19"/>
      <c r="FZI25" s="19"/>
      <c r="FZJ25" s="19"/>
      <c r="FZK25" s="19"/>
      <c r="FZL25" s="19"/>
      <c r="FZM25" s="19"/>
      <c r="FZN25" s="19"/>
      <c r="FZO25" s="19"/>
      <c r="FZP25" s="19"/>
      <c r="FZQ25" s="19"/>
      <c r="FZR25" s="19"/>
      <c r="FZS25" s="19"/>
      <c r="FZT25" s="19"/>
      <c r="FZU25" s="19"/>
      <c r="FZV25" s="19"/>
      <c r="FZW25" s="19"/>
      <c r="FZX25" s="19"/>
      <c r="FZY25" s="19"/>
      <c r="FZZ25" s="19"/>
      <c r="GAA25" s="19"/>
      <c r="GAB25" s="19"/>
      <c r="GAC25" s="19"/>
      <c r="GAD25" s="19"/>
      <c r="GAE25" s="19"/>
      <c r="GAF25" s="19"/>
      <c r="GAG25" s="19"/>
      <c r="GAH25" s="19"/>
      <c r="GAI25" s="19"/>
      <c r="GAJ25" s="19"/>
      <c r="GAK25" s="19"/>
      <c r="GAL25" s="19"/>
      <c r="GAM25" s="19"/>
      <c r="GAN25" s="19"/>
      <c r="GAO25" s="19"/>
      <c r="GAP25" s="19"/>
      <c r="GAQ25" s="19"/>
      <c r="GAR25" s="19"/>
      <c r="GAS25" s="19"/>
      <c r="GAT25" s="19"/>
      <c r="GAU25" s="19"/>
      <c r="GAV25" s="19"/>
      <c r="GAW25" s="19"/>
      <c r="GAX25" s="19"/>
      <c r="GAY25" s="19"/>
      <c r="GAZ25" s="19"/>
      <c r="GBA25" s="19"/>
      <c r="GBB25" s="19"/>
      <c r="GBC25" s="19"/>
      <c r="GBD25" s="19"/>
      <c r="GBE25" s="19"/>
      <c r="GBF25" s="19"/>
      <c r="GBG25" s="19"/>
      <c r="GBH25" s="19"/>
      <c r="GBI25" s="19"/>
      <c r="GBJ25" s="19"/>
      <c r="GBK25" s="19"/>
      <c r="GBL25" s="19"/>
      <c r="GBM25" s="19"/>
      <c r="GBN25" s="19"/>
      <c r="GBO25" s="19"/>
      <c r="GBP25" s="19"/>
      <c r="GBQ25" s="19"/>
      <c r="GBR25" s="19"/>
      <c r="GBS25" s="19"/>
      <c r="GBT25" s="19"/>
      <c r="GBU25" s="19"/>
      <c r="GBV25" s="19"/>
      <c r="GBW25" s="19"/>
      <c r="GBX25" s="19"/>
      <c r="GBY25" s="19"/>
      <c r="GBZ25" s="19"/>
      <c r="GCA25" s="19"/>
      <c r="GCB25" s="19"/>
      <c r="GCC25" s="19"/>
      <c r="GCD25" s="19"/>
      <c r="GCE25" s="19"/>
      <c r="GCF25" s="19"/>
      <c r="GCG25" s="19"/>
      <c r="GCH25" s="19"/>
      <c r="GCI25" s="19"/>
      <c r="GCJ25" s="19"/>
      <c r="GCK25" s="19"/>
      <c r="GCL25" s="19"/>
      <c r="GCM25" s="19"/>
      <c r="GCN25" s="19"/>
      <c r="GCO25" s="19"/>
      <c r="GCP25" s="19"/>
      <c r="GCQ25" s="19"/>
      <c r="GCR25" s="19"/>
      <c r="GCS25" s="19"/>
      <c r="GCT25" s="19"/>
      <c r="GCU25" s="19"/>
      <c r="GCV25" s="19"/>
      <c r="GCW25" s="19"/>
      <c r="GCX25" s="19"/>
      <c r="GCY25" s="19"/>
      <c r="GCZ25" s="19"/>
      <c r="GDA25" s="19"/>
      <c r="GDB25" s="19"/>
      <c r="GDC25" s="19"/>
      <c r="GDD25" s="19"/>
      <c r="GDE25" s="19"/>
      <c r="GDF25" s="19"/>
      <c r="GDG25" s="19"/>
      <c r="GDH25" s="19"/>
      <c r="GDI25" s="19"/>
      <c r="GDJ25" s="19"/>
      <c r="GDK25" s="19"/>
      <c r="GDL25" s="19"/>
      <c r="GDM25" s="19"/>
      <c r="GDN25" s="19"/>
      <c r="GDO25" s="19"/>
      <c r="GDP25" s="19"/>
      <c r="GDQ25" s="19"/>
      <c r="GDR25" s="19"/>
      <c r="GDS25" s="19"/>
      <c r="GDT25" s="19"/>
      <c r="GDU25" s="19"/>
      <c r="GDV25" s="19"/>
      <c r="GDW25" s="19"/>
      <c r="GDX25" s="19"/>
      <c r="GDY25" s="19"/>
      <c r="GDZ25" s="19"/>
      <c r="GEA25" s="19"/>
      <c r="GEB25" s="19"/>
      <c r="GEC25" s="19"/>
      <c r="GED25" s="19"/>
      <c r="GEE25" s="19"/>
      <c r="GEF25" s="19"/>
      <c r="GEG25" s="19"/>
      <c r="GEH25" s="19"/>
      <c r="GEI25" s="19"/>
      <c r="GEJ25" s="19"/>
      <c r="GEK25" s="19"/>
      <c r="GEL25" s="19"/>
      <c r="GEM25" s="19"/>
      <c r="GEN25" s="19"/>
      <c r="GEO25" s="19"/>
      <c r="GEP25" s="19"/>
      <c r="GEQ25" s="19"/>
      <c r="GER25" s="19"/>
      <c r="GES25" s="19"/>
      <c r="GET25" s="19"/>
      <c r="GEU25" s="19"/>
      <c r="GEV25" s="19"/>
      <c r="GEW25" s="19"/>
      <c r="GEX25" s="19"/>
      <c r="GEY25" s="19"/>
      <c r="GEZ25" s="19"/>
      <c r="GFA25" s="19"/>
      <c r="GFB25" s="19"/>
      <c r="GFC25" s="19"/>
      <c r="GFD25" s="19"/>
      <c r="GFE25" s="19"/>
      <c r="GFF25" s="19"/>
      <c r="GFG25" s="19"/>
      <c r="GFH25" s="19"/>
      <c r="GFI25" s="19"/>
      <c r="GFJ25" s="19"/>
      <c r="GFK25" s="19"/>
      <c r="GFL25" s="19"/>
      <c r="GFM25" s="19"/>
      <c r="GFN25" s="19"/>
      <c r="GFO25" s="19"/>
      <c r="GFP25" s="19"/>
      <c r="GFQ25" s="19"/>
      <c r="GFR25" s="19"/>
      <c r="GFS25" s="19"/>
      <c r="GFT25" s="19"/>
      <c r="GFU25" s="19"/>
      <c r="GFV25" s="19"/>
      <c r="GFW25" s="19"/>
      <c r="GFX25" s="19"/>
      <c r="GFY25" s="19"/>
      <c r="GFZ25" s="19"/>
      <c r="GGA25" s="19"/>
      <c r="GGB25" s="19"/>
      <c r="GGC25" s="19"/>
      <c r="GGD25" s="19"/>
      <c r="GGE25" s="19"/>
      <c r="GGF25" s="19"/>
      <c r="GGG25" s="19"/>
      <c r="GGH25" s="19"/>
      <c r="GGI25" s="19"/>
      <c r="GGJ25" s="19"/>
      <c r="GGK25" s="19"/>
      <c r="GGL25" s="19"/>
      <c r="GGM25" s="19"/>
      <c r="GGN25" s="19"/>
      <c r="GGO25" s="19"/>
      <c r="GGP25" s="19"/>
      <c r="GGQ25" s="19"/>
      <c r="GGR25" s="19"/>
      <c r="GGS25" s="19"/>
      <c r="GGT25" s="19"/>
      <c r="GGU25" s="19"/>
      <c r="GGV25" s="19"/>
      <c r="GGW25" s="19"/>
      <c r="GGX25" s="19"/>
      <c r="GGY25" s="19"/>
      <c r="GGZ25" s="19"/>
      <c r="GHA25" s="19"/>
      <c r="GHB25" s="19"/>
      <c r="GHC25" s="19"/>
      <c r="GHD25" s="19"/>
      <c r="GHE25" s="19"/>
      <c r="GHF25" s="19"/>
      <c r="GHG25" s="19"/>
      <c r="GHH25" s="19"/>
      <c r="GHI25" s="19"/>
      <c r="GHJ25" s="19"/>
      <c r="GHK25" s="19"/>
      <c r="GHL25" s="19"/>
      <c r="GHM25" s="19"/>
      <c r="GHN25" s="19"/>
      <c r="GHO25" s="19"/>
      <c r="GHP25" s="19"/>
      <c r="GHQ25" s="19"/>
      <c r="GHR25" s="19"/>
      <c r="GHS25" s="19"/>
      <c r="GHT25" s="19"/>
      <c r="GHU25" s="19"/>
      <c r="GHV25" s="19"/>
      <c r="GHW25" s="19"/>
      <c r="GHX25" s="19"/>
      <c r="GHY25" s="19"/>
      <c r="GHZ25" s="19"/>
      <c r="GIA25" s="19"/>
      <c r="GIB25" s="19"/>
      <c r="GIC25" s="19"/>
      <c r="GID25" s="19"/>
      <c r="GIE25" s="19"/>
      <c r="GIF25" s="19"/>
      <c r="GIG25" s="19"/>
      <c r="GIH25" s="19"/>
      <c r="GII25" s="19"/>
      <c r="GIJ25" s="19"/>
      <c r="GIK25" s="19"/>
      <c r="GIL25" s="19"/>
      <c r="GIM25" s="19"/>
      <c r="GIN25" s="19"/>
      <c r="GIO25" s="19"/>
      <c r="GIP25" s="19"/>
      <c r="GIQ25" s="19"/>
      <c r="GIR25" s="19"/>
      <c r="GIS25" s="19"/>
      <c r="GIT25" s="19"/>
      <c r="GIU25" s="19"/>
      <c r="GIV25" s="19"/>
      <c r="GIW25" s="19"/>
      <c r="GIX25" s="19"/>
      <c r="GIY25" s="19"/>
      <c r="GIZ25" s="19"/>
      <c r="GJA25" s="19"/>
      <c r="GJB25" s="19"/>
      <c r="GJC25" s="19"/>
      <c r="GJD25" s="19"/>
      <c r="GJE25" s="19"/>
      <c r="GJF25" s="19"/>
      <c r="GJG25" s="19"/>
      <c r="GJH25" s="19"/>
      <c r="GJI25" s="19"/>
      <c r="GJJ25" s="19"/>
      <c r="GJK25" s="19"/>
      <c r="GJL25" s="19"/>
      <c r="GJM25" s="19"/>
      <c r="GJN25" s="19"/>
      <c r="GJO25" s="19"/>
      <c r="GJP25" s="19"/>
      <c r="GJQ25" s="19"/>
      <c r="GJR25" s="19"/>
      <c r="GJS25" s="19"/>
      <c r="GJT25" s="19"/>
      <c r="GJU25" s="19"/>
      <c r="GJV25" s="19"/>
      <c r="GJW25" s="19"/>
      <c r="GJX25" s="19"/>
      <c r="GJY25" s="19"/>
      <c r="GJZ25" s="19"/>
      <c r="GKA25" s="19"/>
      <c r="GKB25" s="19"/>
      <c r="GKC25" s="19"/>
      <c r="GKD25" s="19"/>
      <c r="GKE25" s="19"/>
      <c r="GKF25" s="19"/>
      <c r="GKG25" s="19"/>
      <c r="GKH25" s="19"/>
      <c r="GKI25" s="19"/>
      <c r="GKJ25" s="19"/>
      <c r="GKK25" s="19"/>
      <c r="GKL25" s="19"/>
      <c r="GKM25" s="19"/>
      <c r="GKN25" s="19"/>
      <c r="GKO25" s="19"/>
      <c r="GKP25" s="19"/>
      <c r="GKQ25" s="19"/>
      <c r="GKR25" s="19"/>
      <c r="GKS25" s="19"/>
      <c r="GKT25" s="19"/>
      <c r="GKU25" s="19"/>
      <c r="GKV25" s="19"/>
      <c r="GKW25" s="19"/>
      <c r="GKX25" s="19"/>
      <c r="GKY25" s="19"/>
      <c r="GKZ25" s="19"/>
      <c r="GLA25" s="19"/>
      <c r="GLB25" s="19"/>
      <c r="GLC25" s="19"/>
      <c r="GLD25" s="19"/>
      <c r="GLE25" s="19"/>
      <c r="GLF25" s="19"/>
      <c r="GLG25" s="19"/>
      <c r="GLH25" s="19"/>
      <c r="GLI25" s="19"/>
      <c r="GLJ25" s="19"/>
      <c r="GLK25" s="19"/>
      <c r="GLL25" s="19"/>
      <c r="GLM25" s="19"/>
      <c r="GLN25" s="19"/>
      <c r="GLO25" s="19"/>
      <c r="GLP25" s="19"/>
      <c r="GLQ25" s="19"/>
      <c r="GLR25" s="19"/>
      <c r="GLS25" s="19"/>
      <c r="GLT25" s="19"/>
      <c r="GLU25" s="19"/>
      <c r="GLV25" s="19"/>
      <c r="GLW25" s="19"/>
      <c r="GLX25" s="19"/>
      <c r="GLY25" s="19"/>
      <c r="GLZ25" s="19"/>
      <c r="GMA25" s="19"/>
      <c r="GMB25" s="19"/>
      <c r="GMC25" s="19"/>
      <c r="GMD25" s="19"/>
      <c r="GME25" s="19"/>
      <c r="GMF25" s="19"/>
      <c r="GMG25" s="19"/>
      <c r="GMH25" s="19"/>
      <c r="GMI25" s="19"/>
      <c r="GMJ25" s="19"/>
      <c r="GMK25" s="19"/>
      <c r="GML25" s="19"/>
      <c r="GMM25" s="19"/>
      <c r="GMN25" s="19"/>
      <c r="GMO25" s="19"/>
      <c r="GMP25" s="19"/>
      <c r="GMQ25" s="19"/>
      <c r="GMR25" s="19"/>
      <c r="GMS25" s="19"/>
      <c r="GMT25" s="19"/>
      <c r="GMU25" s="19"/>
      <c r="GMV25" s="19"/>
      <c r="GMW25" s="19"/>
      <c r="GMX25" s="19"/>
      <c r="GMY25" s="19"/>
      <c r="GMZ25" s="19"/>
      <c r="GNA25" s="19"/>
      <c r="GNB25" s="19"/>
      <c r="GNC25" s="19"/>
      <c r="GND25" s="19"/>
      <c r="GNE25" s="19"/>
      <c r="GNF25" s="19"/>
      <c r="GNG25" s="19"/>
      <c r="GNH25" s="19"/>
      <c r="GNI25" s="19"/>
      <c r="GNJ25" s="19"/>
      <c r="GNK25" s="19"/>
      <c r="GNL25" s="19"/>
      <c r="GNM25" s="19"/>
      <c r="GNN25" s="19"/>
      <c r="GNO25" s="19"/>
      <c r="GNP25" s="19"/>
      <c r="GNQ25" s="19"/>
      <c r="GNR25" s="19"/>
      <c r="GNS25" s="19"/>
      <c r="GNT25" s="19"/>
      <c r="GNU25" s="19"/>
      <c r="GNV25" s="19"/>
      <c r="GNW25" s="19"/>
      <c r="GNX25" s="19"/>
      <c r="GNY25" s="19"/>
      <c r="GNZ25" s="19"/>
      <c r="GOA25" s="19"/>
      <c r="GOB25" s="19"/>
      <c r="GOC25" s="19"/>
      <c r="GOD25" s="19"/>
      <c r="GOE25" s="19"/>
      <c r="GOF25" s="19"/>
      <c r="GOG25" s="19"/>
      <c r="GOH25" s="19"/>
      <c r="GOI25" s="19"/>
      <c r="GOJ25" s="19"/>
      <c r="GOK25" s="19"/>
      <c r="GOL25" s="19"/>
      <c r="GOM25" s="19"/>
      <c r="GON25" s="19"/>
      <c r="GOO25" s="19"/>
      <c r="GOP25" s="19"/>
      <c r="GOQ25" s="19"/>
      <c r="GOR25" s="19"/>
      <c r="GOS25" s="19"/>
      <c r="GOT25" s="19"/>
      <c r="GOU25" s="19"/>
      <c r="GOV25" s="19"/>
      <c r="GOW25" s="19"/>
      <c r="GOX25" s="19"/>
      <c r="GOY25" s="19"/>
      <c r="GOZ25" s="19"/>
      <c r="GPA25" s="19"/>
      <c r="GPB25" s="19"/>
      <c r="GPC25" s="19"/>
      <c r="GPD25" s="19"/>
      <c r="GPE25" s="19"/>
      <c r="GPF25" s="19"/>
      <c r="GPG25" s="19"/>
      <c r="GPH25" s="19"/>
      <c r="GPI25" s="19"/>
      <c r="GPJ25" s="19"/>
      <c r="GPK25" s="19"/>
      <c r="GPL25" s="19"/>
      <c r="GPM25" s="19"/>
      <c r="GPN25" s="19"/>
      <c r="GPO25" s="19"/>
      <c r="GPP25" s="19"/>
      <c r="GPQ25" s="19"/>
      <c r="GPR25" s="19"/>
      <c r="GPS25" s="19"/>
      <c r="GPT25" s="19"/>
      <c r="GPU25" s="19"/>
      <c r="GPV25" s="19"/>
      <c r="GPW25" s="19"/>
      <c r="GPX25" s="19"/>
      <c r="GPY25" s="19"/>
      <c r="GPZ25" s="19"/>
      <c r="GQA25" s="19"/>
      <c r="GQB25" s="19"/>
      <c r="GQC25" s="19"/>
      <c r="GQD25" s="19"/>
      <c r="GQE25" s="19"/>
      <c r="GQF25" s="19"/>
      <c r="GQG25" s="19"/>
      <c r="GQH25" s="19"/>
      <c r="GQI25" s="19"/>
      <c r="GQJ25" s="19"/>
      <c r="GQK25" s="19"/>
      <c r="GQL25" s="19"/>
      <c r="GQM25" s="19"/>
      <c r="GQN25" s="19"/>
      <c r="GQO25" s="19"/>
      <c r="GQP25" s="19"/>
      <c r="GQQ25" s="19"/>
      <c r="GQR25" s="19"/>
      <c r="GQS25" s="19"/>
      <c r="GQT25" s="19"/>
      <c r="GQU25" s="19"/>
      <c r="GQV25" s="19"/>
      <c r="GQW25" s="19"/>
      <c r="GQX25" s="19"/>
      <c r="GQY25" s="19"/>
      <c r="GQZ25" s="19"/>
      <c r="GRA25" s="19"/>
      <c r="GRB25" s="19"/>
      <c r="GRC25" s="19"/>
      <c r="GRD25" s="19"/>
      <c r="GRE25" s="19"/>
      <c r="GRF25" s="19"/>
      <c r="GRG25" s="19"/>
      <c r="GRH25" s="19"/>
      <c r="GRI25" s="19"/>
      <c r="GRJ25" s="19"/>
      <c r="GRK25" s="19"/>
      <c r="GRL25" s="19"/>
      <c r="GRM25" s="19"/>
      <c r="GRN25" s="19"/>
      <c r="GRO25" s="19"/>
      <c r="GRP25" s="19"/>
      <c r="GRQ25" s="19"/>
      <c r="GRR25" s="19"/>
      <c r="GRS25" s="19"/>
      <c r="GRT25" s="19"/>
      <c r="GRU25" s="19"/>
      <c r="GRV25" s="19"/>
      <c r="GRW25" s="19"/>
      <c r="GRX25" s="19"/>
      <c r="GRY25" s="19"/>
      <c r="GRZ25" s="19"/>
      <c r="GSA25" s="19"/>
      <c r="GSB25" s="19"/>
      <c r="GSC25" s="19"/>
      <c r="GSD25" s="19"/>
      <c r="GSE25" s="19"/>
      <c r="GSF25" s="19"/>
      <c r="GSG25" s="19"/>
      <c r="GSH25" s="19"/>
      <c r="GSI25" s="19"/>
      <c r="GSJ25" s="19"/>
      <c r="GSK25" s="19"/>
      <c r="GSL25" s="19"/>
      <c r="GSM25" s="19"/>
      <c r="GSN25" s="19"/>
      <c r="GSO25" s="19"/>
      <c r="GSP25" s="19"/>
      <c r="GSQ25" s="19"/>
      <c r="GSR25" s="19"/>
      <c r="GSS25" s="19"/>
      <c r="GST25" s="19"/>
      <c r="GSU25" s="19"/>
      <c r="GSV25" s="19"/>
      <c r="GSW25" s="19"/>
      <c r="GSX25" s="19"/>
      <c r="GSY25" s="19"/>
      <c r="GSZ25" s="19"/>
      <c r="GTA25" s="19"/>
      <c r="GTB25" s="19"/>
      <c r="GTC25" s="19"/>
      <c r="GTD25" s="19"/>
      <c r="GTE25" s="19"/>
      <c r="GTF25" s="19"/>
      <c r="GTG25" s="19"/>
      <c r="GTH25" s="19"/>
      <c r="GTI25" s="19"/>
      <c r="GTJ25" s="19"/>
      <c r="GTK25" s="19"/>
      <c r="GTL25" s="19"/>
      <c r="GTM25" s="19"/>
      <c r="GTN25" s="19"/>
      <c r="GTO25" s="19"/>
      <c r="GTP25" s="19"/>
      <c r="GTQ25" s="19"/>
      <c r="GTR25" s="19"/>
      <c r="GTS25" s="19"/>
      <c r="GTT25" s="19"/>
      <c r="GTU25" s="19"/>
      <c r="GTV25" s="19"/>
      <c r="GTW25" s="19"/>
      <c r="GTX25" s="19"/>
      <c r="GTY25" s="19"/>
      <c r="GTZ25" s="19"/>
      <c r="GUA25" s="19"/>
      <c r="GUB25" s="19"/>
      <c r="GUC25" s="19"/>
      <c r="GUD25" s="19"/>
      <c r="GUE25" s="19"/>
      <c r="GUF25" s="19"/>
      <c r="GUG25" s="19"/>
      <c r="GUH25" s="19"/>
      <c r="GUI25" s="19"/>
      <c r="GUJ25" s="19"/>
      <c r="GUK25" s="19"/>
      <c r="GUL25" s="19"/>
      <c r="GUM25" s="19"/>
      <c r="GUN25" s="19"/>
      <c r="GUO25" s="19"/>
      <c r="GUP25" s="19"/>
      <c r="GUQ25" s="19"/>
      <c r="GUR25" s="19"/>
      <c r="GUS25" s="19"/>
      <c r="GUT25" s="19"/>
      <c r="GUU25" s="19"/>
      <c r="GUV25" s="19"/>
      <c r="GUW25" s="19"/>
      <c r="GUX25" s="19"/>
      <c r="GUY25" s="19"/>
      <c r="GUZ25" s="19"/>
      <c r="GVA25" s="19"/>
      <c r="GVB25" s="19"/>
      <c r="GVC25" s="19"/>
      <c r="GVD25" s="19"/>
      <c r="GVE25" s="19"/>
      <c r="GVF25" s="19"/>
      <c r="GVG25" s="19"/>
      <c r="GVH25" s="19"/>
      <c r="GVI25" s="19"/>
      <c r="GVJ25" s="19"/>
      <c r="GVK25" s="19"/>
      <c r="GVL25" s="19"/>
      <c r="GVM25" s="19"/>
      <c r="GVN25" s="19"/>
      <c r="GVO25" s="19"/>
      <c r="GVP25" s="19"/>
      <c r="GVQ25" s="19"/>
      <c r="GVR25" s="19"/>
      <c r="GVS25" s="19"/>
      <c r="GVT25" s="19"/>
      <c r="GVU25" s="19"/>
      <c r="GVV25" s="19"/>
      <c r="GVW25" s="19"/>
      <c r="GVX25" s="19"/>
      <c r="GVY25" s="19"/>
      <c r="GVZ25" s="19"/>
      <c r="GWA25" s="19"/>
      <c r="GWB25" s="19"/>
      <c r="GWC25" s="19"/>
      <c r="GWD25" s="19"/>
      <c r="GWE25" s="19"/>
      <c r="GWF25" s="19"/>
      <c r="GWG25" s="19"/>
      <c r="GWH25" s="19"/>
      <c r="GWI25" s="19"/>
      <c r="GWJ25" s="19"/>
      <c r="GWK25" s="19"/>
      <c r="GWL25" s="19"/>
      <c r="GWM25" s="19"/>
      <c r="GWN25" s="19"/>
      <c r="GWO25" s="19"/>
      <c r="GWP25" s="19"/>
      <c r="GWQ25" s="19"/>
      <c r="GWR25" s="19"/>
      <c r="GWS25" s="19"/>
      <c r="GWT25" s="19"/>
      <c r="GWU25" s="19"/>
      <c r="GWV25" s="19"/>
      <c r="GWW25" s="19"/>
      <c r="GWX25" s="19"/>
      <c r="GWY25" s="19"/>
      <c r="GWZ25" s="19"/>
      <c r="GXA25" s="19"/>
      <c r="GXB25" s="19"/>
      <c r="GXC25" s="19"/>
      <c r="GXD25" s="19"/>
      <c r="GXE25" s="19"/>
      <c r="GXF25" s="19"/>
      <c r="GXG25" s="19"/>
      <c r="GXH25" s="19"/>
      <c r="GXI25" s="19"/>
      <c r="GXJ25" s="19"/>
      <c r="GXK25" s="19"/>
      <c r="GXL25" s="19"/>
      <c r="GXM25" s="19"/>
      <c r="GXN25" s="19"/>
      <c r="GXO25" s="19"/>
      <c r="GXP25" s="19"/>
      <c r="GXQ25" s="19"/>
      <c r="GXR25" s="19"/>
      <c r="GXS25" s="19"/>
      <c r="GXT25" s="19"/>
      <c r="GXU25" s="19"/>
      <c r="GXV25" s="19"/>
      <c r="GXW25" s="19"/>
      <c r="GXX25" s="19"/>
      <c r="GXY25" s="19"/>
      <c r="GXZ25" s="19"/>
      <c r="GYA25" s="19"/>
      <c r="GYB25" s="19"/>
      <c r="GYC25" s="19"/>
      <c r="GYD25" s="19"/>
      <c r="GYE25" s="19"/>
      <c r="GYF25" s="19"/>
      <c r="GYG25" s="19"/>
      <c r="GYH25" s="19"/>
      <c r="GYI25" s="19"/>
      <c r="GYJ25" s="19"/>
      <c r="GYK25" s="19"/>
      <c r="GYL25" s="19"/>
      <c r="GYM25" s="19"/>
      <c r="GYN25" s="19"/>
      <c r="GYO25" s="19"/>
      <c r="GYP25" s="19"/>
      <c r="GYQ25" s="19"/>
      <c r="GYR25" s="19"/>
      <c r="GYS25" s="19"/>
      <c r="GYT25" s="19"/>
      <c r="GYU25" s="19"/>
      <c r="GYV25" s="19"/>
      <c r="GYW25" s="19"/>
      <c r="GYX25" s="19"/>
      <c r="GYY25" s="19"/>
      <c r="GYZ25" s="19"/>
      <c r="GZA25" s="19"/>
      <c r="GZB25" s="19"/>
      <c r="GZC25" s="19"/>
      <c r="GZD25" s="19"/>
      <c r="GZE25" s="19"/>
      <c r="GZF25" s="19"/>
      <c r="GZG25" s="19"/>
      <c r="GZH25" s="19"/>
      <c r="GZI25" s="19"/>
      <c r="GZJ25" s="19"/>
      <c r="GZK25" s="19"/>
      <c r="GZL25" s="19"/>
      <c r="GZM25" s="19"/>
      <c r="GZN25" s="19"/>
      <c r="GZO25" s="19"/>
      <c r="GZP25" s="19"/>
      <c r="GZQ25" s="19"/>
      <c r="GZR25" s="19"/>
      <c r="GZS25" s="19"/>
      <c r="GZT25" s="19"/>
      <c r="GZU25" s="19"/>
      <c r="GZV25" s="19"/>
      <c r="GZW25" s="19"/>
      <c r="GZX25" s="19"/>
      <c r="GZY25" s="19"/>
      <c r="GZZ25" s="19"/>
      <c r="HAA25" s="19"/>
      <c r="HAB25" s="19"/>
      <c r="HAC25" s="19"/>
      <c r="HAD25" s="19"/>
      <c r="HAE25" s="19"/>
      <c r="HAF25" s="19"/>
      <c r="HAG25" s="19"/>
      <c r="HAH25" s="19"/>
      <c r="HAI25" s="19"/>
      <c r="HAJ25" s="19"/>
      <c r="HAK25" s="19"/>
      <c r="HAL25" s="19"/>
      <c r="HAM25" s="19"/>
      <c r="HAN25" s="19"/>
      <c r="HAO25" s="19"/>
      <c r="HAP25" s="19"/>
      <c r="HAQ25" s="19"/>
      <c r="HAR25" s="19"/>
      <c r="HAS25" s="19"/>
      <c r="HAT25" s="19"/>
      <c r="HAU25" s="19"/>
      <c r="HAV25" s="19"/>
      <c r="HAW25" s="19"/>
      <c r="HAX25" s="19"/>
      <c r="HAY25" s="19"/>
      <c r="HAZ25" s="19"/>
      <c r="HBA25" s="19"/>
      <c r="HBB25" s="19"/>
      <c r="HBC25" s="19"/>
      <c r="HBD25" s="19"/>
      <c r="HBE25" s="19"/>
      <c r="HBF25" s="19"/>
      <c r="HBG25" s="19"/>
      <c r="HBH25" s="19"/>
      <c r="HBI25" s="19"/>
      <c r="HBJ25" s="19"/>
      <c r="HBK25" s="19"/>
      <c r="HBL25" s="19"/>
      <c r="HBM25" s="19"/>
      <c r="HBN25" s="19"/>
      <c r="HBO25" s="19"/>
      <c r="HBP25" s="19"/>
      <c r="HBQ25" s="19"/>
      <c r="HBR25" s="19"/>
      <c r="HBS25" s="19"/>
      <c r="HBT25" s="19"/>
      <c r="HBU25" s="19"/>
      <c r="HBV25" s="19"/>
      <c r="HBW25" s="19"/>
      <c r="HBX25" s="19"/>
      <c r="HBY25" s="19"/>
      <c r="HBZ25" s="19"/>
      <c r="HCA25" s="19"/>
      <c r="HCB25" s="19"/>
      <c r="HCC25" s="19"/>
      <c r="HCD25" s="19"/>
      <c r="HCE25" s="19"/>
      <c r="HCF25" s="19"/>
      <c r="HCG25" s="19"/>
      <c r="HCH25" s="19"/>
      <c r="HCI25" s="19"/>
      <c r="HCJ25" s="19"/>
      <c r="HCK25" s="19"/>
      <c r="HCL25" s="19"/>
      <c r="HCM25" s="19"/>
      <c r="HCN25" s="19"/>
      <c r="HCO25" s="19"/>
      <c r="HCP25" s="19"/>
      <c r="HCQ25" s="19"/>
      <c r="HCR25" s="19"/>
      <c r="HCS25" s="19"/>
      <c r="HCT25" s="19"/>
      <c r="HCU25" s="19"/>
      <c r="HCV25" s="19"/>
      <c r="HCW25" s="19"/>
      <c r="HCX25" s="19"/>
      <c r="HCY25" s="19"/>
      <c r="HCZ25" s="19"/>
      <c r="HDA25" s="19"/>
      <c r="HDB25" s="19"/>
      <c r="HDC25" s="19"/>
      <c r="HDD25" s="19"/>
      <c r="HDE25" s="19"/>
      <c r="HDF25" s="19"/>
      <c r="HDG25" s="19"/>
      <c r="HDH25" s="19"/>
      <c r="HDI25" s="19"/>
      <c r="HDJ25" s="19"/>
      <c r="HDK25" s="19"/>
      <c r="HDL25" s="19"/>
      <c r="HDM25" s="19"/>
      <c r="HDN25" s="19"/>
      <c r="HDO25" s="19"/>
      <c r="HDP25" s="19"/>
      <c r="HDQ25" s="19"/>
      <c r="HDR25" s="19"/>
      <c r="HDS25" s="19"/>
      <c r="HDT25" s="19"/>
      <c r="HDU25" s="19"/>
      <c r="HDV25" s="19"/>
      <c r="HDW25" s="19"/>
      <c r="HDX25" s="19"/>
      <c r="HDY25" s="19"/>
      <c r="HDZ25" s="19"/>
      <c r="HEA25" s="19"/>
      <c r="HEB25" s="19"/>
      <c r="HEC25" s="19"/>
      <c r="HED25" s="19"/>
      <c r="HEE25" s="19"/>
      <c r="HEF25" s="19"/>
      <c r="HEG25" s="19"/>
      <c r="HEH25" s="19"/>
      <c r="HEI25" s="19"/>
      <c r="HEJ25" s="19"/>
      <c r="HEK25" s="19"/>
      <c r="HEL25" s="19"/>
      <c r="HEM25" s="19"/>
      <c r="HEN25" s="19"/>
      <c r="HEO25" s="19"/>
      <c r="HEP25" s="19"/>
      <c r="HEQ25" s="19"/>
      <c r="HER25" s="19"/>
      <c r="HES25" s="19"/>
      <c r="HET25" s="19"/>
      <c r="HEU25" s="19"/>
      <c r="HEV25" s="19"/>
      <c r="HEW25" s="19"/>
      <c r="HEX25" s="19"/>
      <c r="HEY25" s="19"/>
      <c r="HEZ25" s="19"/>
      <c r="HFA25" s="19"/>
      <c r="HFB25" s="19"/>
      <c r="HFC25" s="19"/>
      <c r="HFD25" s="19"/>
      <c r="HFE25" s="19"/>
      <c r="HFF25" s="19"/>
      <c r="HFG25" s="19"/>
      <c r="HFH25" s="19"/>
      <c r="HFI25" s="19"/>
      <c r="HFJ25" s="19"/>
      <c r="HFK25" s="19"/>
      <c r="HFL25" s="19"/>
      <c r="HFM25" s="19"/>
      <c r="HFN25" s="19"/>
      <c r="HFO25" s="19"/>
      <c r="HFP25" s="19"/>
      <c r="HFQ25" s="19"/>
      <c r="HFR25" s="19"/>
      <c r="HFS25" s="19"/>
      <c r="HFT25" s="19"/>
      <c r="HFU25" s="19"/>
      <c r="HFV25" s="19"/>
      <c r="HFW25" s="19"/>
      <c r="HFX25" s="19"/>
      <c r="HFY25" s="19"/>
      <c r="HFZ25" s="19"/>
      <c r="HGA25" s="19"/>
      <c r="HGB25" s="19"/>
      <c r="HGC25" s="19"/>
      <c r="HGD25" s="19"/>
      <c r="HGE25" s="19"/>
      <c r="HGF25" s="19"/>
      <c r="HGG25" s="19"/>
      <c r="HGH25" s="19"/>
      <c r="HGI25" s="19"/>
      <c r="HGJ25" s="19"/>
      <c r="HGK25" s="19"/>
      <c r="HGL25" s="19"/>
      <c r="HGM25" s="19"/>
      <c r="HGN25" s="19"/>
      <c r="HGO25" s="19"/>
      <c r="HGP25" s="19"/>
      <c r="HGQ25" s="19"/>
      <c r="HGR25" s="19"/>
      <c r="HGS25" s="19"/>
      <c r="HGT25" s="19"/>
      <c r="HGU25" s="19"/>
      <c r="HGV25" s="19"/>
      <c r="HGW25" s="19"/>
      <c r="HGX25" s="19"/>
      <c r="HGY25" s="19"/>
      <c r="HGZ25" s="19"/>
      <c r="HHA25" s="19"/>
      <c r="HHB25" s="19"/>
      <c r="HHC25" s="19"/>
      <c r="HHD25" s="19"/>
      <c r="HHE25" s="19"/>
      <c r="HHF25" s="19"/>
      <c r="HHG25" s="19"/>
      <c r="HHH25" s="19"/>
      <c r="HHI25" s="19"/>
      <c r="HHJ25" s="19"/>
      <c r="HHK25" s="19"/>
      <c r="HHL25" s="19"/>
      <c r="HHM25" s="19"/>
      <c r="HHN25" s="19"/>
      <c r="HHO25" s="19"/>
      <c r="HHP25" s="19"/>
      <c r="HHQ25" s="19"/>
      <c r="HHR25" s="19"/>
      <c r="HHS25" s="19"/>
      <c r="HHT25" s="19"/>
      <c r="HHU25" s="19"/>
      <c r="HHV25" s="19"/>
      <c r="HHW25" s="19"/>
      <c r="HHX25" s="19"/>
      <c r="HHY25" s="19"/>
      <c r="HHZ25" s="19"/>
      <c r="HIA25" s="19"/>
      <c r="HIB25" s="19"/>
      <c r="HIC25" s="19"/>
      <c r="HID25" s="19"/>
      <c r="HIE25" s="19"/>
      <c r="HIF25" s="19"/>
      <c r="HIG25" s="19"/>
      <c r="HIH25" s="19"/>
      <c r="HII25" s="19"/>
      <c r="HIJ25" s="19"/>
      <c r="HIK25" s="19"/>
      <c r="HIL25" s="19"/>
      <c r="HIM25" s="19"/>
      <c r="HIN25" s="19"/>
      <c r="HIO25" s="19"/>
      <c r="HIP25" s="19"/>
      <c r="HIQ25" s="19"/>
      <c r="HIR25" s="19"/>
      <c r="HIS25" s="19"/>
      <c r="HIT25" s="19"/>
      <c r="HIU25" s="19"/>
      <c r="HIV25" s="19"/>
      <c r="HIW25" s="19"/>
      <c r="HIX25" s="19"/>
      <c r="HIY25" s="19"/>
      <c r="HIZ25" s="19"/>
      <c r="HJA25" s="19"/>
      <c r="HJB25" s="19"/>
      <c r="HJC25" s="19"/>
      <c r="HJD25" s="19"/>
      <c r="HJE25" s="19"/>
      <c r="HJF25" s="19"/>
      <c r="HJG25" s="19"/>
      <c r="HJH25" s="19"/>
      <c r="HJI25" s="19"/>
      <c r="HJJ25" s="19"/>
      <c r="HJK25" s="19"/>
      <c r="HJL25" s="19"/>
      <c r="HJM25" s="19"/>
      <c r="HJN25" s="19"/>
      <c r="HJO25" s="19"/>
      <c r="HJP25" s="19"/>
      <c r="HJQ25" s="19"/>
      <c r="HJR25" s="19"/>
      <c r="HJS25" s="19"/>
      <c r="HJT25" s="19"/>
      <c r="HJU25" s="19"/>
      <c r="HJV25" s="19"/>
      <c r="HJW25" s="19"/>
      <c r="HJX25" s="19"/>
      <c r="HJY25" s="19"/>
      <c r="HJZ25" s="19"/>
      <c r="HKA25" s="19"/>
      <c r="HKB25" s="19"/>
      <c r="HKC25" s="19"/>
      <c r="HKD25" s="19"/>
      <c r="HKE25" s="19"/>
      <c r="HKF25" s="19"/>
      <c r="HKG25" s="19"/>
      <c r="HKH25" s="19"/>
      <c r="HKI25" s="19"/>
      <c r="HKJ25" s="19"/>
      <c r="HKK25" s="19"/>
      <c r="HKL25" s="19"/>
      <c r="HKM25" s="19"/>
      <c r="HKN25" s="19"/>
      <c r="HKO25" s="19"/>
      <c r="HKP25" s="19"/>
      <c r="HKQ25" s="19"/>
      <c r="HKR25" s="19"/>
      <c r="HKS25" s="19"/>
      <c r="HKT25" s="19"/>
      <c r="HKU25" s="19"/>
      <c r="HKV25" s="19"/>
      <c r="HKW25" s="19"/>
      <c r="HKX25" s="19"/>
      <c r="HKY25" s="19"/>
      <c r="HKZ25" s="19"/>
      <c r="HLA25" s="19"/>
      <c r="HLB25" s="19"/>
      <c r="HLC25" s="19"/>
      <c r="HLD25" s="19"/>
      <c r="HLE25" s="19"/>
      <c r="HLF25" s="19"/>
      <c r="HLG25" s="19"/>
      <c r="HLH25" s="19"/>
      <c r="HLI25" s="19"/>
      <c r="HLJ25" s="19"/>
      <c r="HLK25" s="19"/>
      <c r="HLL25" s="19"/>
      <c r="HLM25" s="19"/>
      <c r="HLN25" s="19"/>
      <c r="HLO25" s="19"/>
      <c r="HLP25" s="19"/>
      <c r="HLQ25" s="19"/>
      <c r="HLR25" s="19"/>
      <c r="HLS25" s="19"/>
      <c r="HLT25" s="19"/>
      <c r="HLU25" s="19"/>
      <c r="HLV25" s="19"/>
      <c r="HLW25" s="19"/>
      <c r="HLX25" s="19"/>
      <c r="HLY25" s="19"/>
      <c r="HLZ25" s="19"/>
      <c r="HMA25" s="19"/>
      <c r="HMB25" s="19"/>
      <c r="HMC25" s="19"/>
      <c r="HMD25" s="19"/>
      <c r="HME25" s="19"/>
      <c r="HMF25" s="19"/>
      <c r="HMG25" s="19"/>
      <c r="HMH25" s="19"/>
      <c r="HMI25" s="19"/>
      <c r="HMJ25" s="19"/>
      <c r="HMK25" s="19"/>
      <c r="HML25" s="19"/>
      <c r="HMM25" s="19"/>
      <c r="HMN25" s="19"/>
      <c r="HMO25" s="19"/>
      <c r="HMP25" s="19"/>
      <c r="HMQ25" s="19"/>
      <c r="HMR25" s="19"/>
      <c r="HMS25" s="19"/>
      <c r="HMT25" s="19"/>
      <c r="HMU25" s="19"/>
      <c r="HMV25" s="19"/>
      <c r="HMW25" s="19"/>
      <c r="HMX25" s="19"/>
      <c r="HMY25" s="19"/>
      <c r="HMZ25" s="19"/>
      <c r="HNA25" s="19"/>
      <c r="HNB25" s="19"/>
      <c r="HNC25" s="19"/>
      <c r="HND25" s="19"/>
      <c r="HNE25" s="19"/>
      <c r="HNF25" s="19"/>
      <c r="HNG25" s="19"/>
      <c r="HNH25" s="19"/>
      <c r="HNI25" s="19"/>
      <c r="HNJ25" s="19"/>
      <c r="HNK25" s="19"/>
      <c r="HNL25" s="19"/>
      <c r="HNM25" s="19"/>
      <c r="HNN25" s="19"/>
      <c r="HNO25" s="19"/>
      <c r="HNP25" s="19"/>
      <c r="HNQ25" s="19"/>
      <c r="HNR25" s="19"/>
      <c r="HNS25" s="19"/>
      <c r="HNT25" s="19"/>
      <c r="HNU25" s="19"/>
      <c r="HNV25" s="19"/>
      <c r="HNW25" s="19"/>
      <c r="HNX25" s="19"/>
      <c r="HNY25" s="19"/>
      <c r="HNZ25" s="19"/>
      <c r="HOA25" s="19"/>
      <c r="HOB25" s="19"/>
      <c r="HOC25" s="19"/>
      <c r="HOD25" s="19"/>
      <c r="HOE25" s="19"/>
      <c r="HOF25" s="19"/>
      <c r="HOG25" s="19"/>
      <c r="HOH25" s="19"/>
      <c r="HOI25" s="19"/>
      <c r="HOJ25" s="19"/>
      <c r="HOK25" s="19"/>
      <c r="HOL25" s="19"/>
      <c r="HOM25" s="19"/>
      <c r="HON25" s="19"/>
      <c r="HOO25" s="19"/>
      <c r="HOP25" s="19"/>
      <c r="HOQ25" s="19"/>
      <c r="HOR25" s="19"/>
      <c r="HOS25" s="19"/>
      <c r="HOT25" s="19"/>
      <c r="HOU25" s="19"/>
      <c r="HOV25" s="19"/>
      <c r="HOW25" s="19"/>
      <c r="HOX25" s="19"/>
      <c r="HOY25" s="19"/>
      <c r="HOZ25" s="19"/>
      <c r="HPA25" s="19"/>
      <c r="HPB25" s="19"/>
      <c r="HPC25" s="19"/>
      <c r="HPD25" s="19"/>
      <c r="HPE25" s="19"/>
      <c r="HPF25" s="19"/>
      <c r="HPG25" s="19"/>
      <c r="HPH25" s="19"/>
      <c r="HPI25" s="19"/>
      <c r="HPJ25" s="19"/>
      <c r="HPK25" s="19"/>
      <c r="HPL25" s="19"/>
      <c r="HPM25" s="19"/>
      <c r="HPN25" s="19"/>
      <c r="HPO25" s="19"/>
      <c r="HPP25" s="19"/>
      <c r="HPQ25" s="19"/>
      <c r="HPR25" s="19"/>
      <c r="HPS25" s="19"/>
      <c r="HPT25" s="19"/>
      <c r="HPU25" s="19"/>
      <c r="HPV25" s="19"/>
      <c r="HPW25" s="19"/>
      <c r="HPX25" s="19"/>
      <c r="HPY25" s="19"/>
      <c r="HPZ25" s="19"/>
      <c r="HQA25" s="19"/>
      <c r="HQB25" s="19"/>
      <c r="HQC25" s="19"/>
      <c r="HQD25" s="19"/>
      <c r="HQE25" s="19"/>
      <c r="HQF25" s="19"/>
      <c r="HQG25" s="19"/>
      <c r="HQH25" s="19"/>
      <c r="HQI25" s="19"/>
      <c r="HQJ25" s="19"/>
      <c r="HQK25" s="19"/>
      <c r="HQL25" s="19"/>
      <c r="HQM25" s="19"/>
      <c r="HQN25" s="19"/>
      <c r="HQO25" s="19"/>
      <c r="HQP25" s="19"/>
      <c r="HQQ25" s="19"/>
      <c r="HQR25" s="19"/>
      <c r="HQS25" s="19"/>
      <c r="HQT25" s="19"/>
      <c r="HQU25" s="19"/>
      <c r="HQV25" s="19"/>
      <c r="HQW25" s="19"/>
      <c r="HQX25" s="19"/>
      <c r="HQY25" s="19"/>
      <c r="HQZ25" s="19"/>
      <c r="HRA25" s="19"/>
      <c r="HRB25" s="19"/>
      <c r="HRC25" s="19"/>
      <c r="HRD25" s="19"/>
      <c r="HRE25" s="19"/>
      <c r="HRF25" s="19"/>
      <c r="HRG25" s="19"/>
      <c r="HRH25" s="19"/>
      <c r="HRI25" s="19"/>
      <c r="HRJ25" s="19"/>
      <c r="HRK25" s="19"/>
      <c r="HRL25" s="19"/>
      <c r="HRM25" s="19"/>
      <c r="HRN25" s="19"/>
      <c r="HRO25" s="19"/>
      <c r="HRP25" s="19"/>
      <c r="HRQ25" s="19"/>
      <c r="HRR25" s="19"/>
      <c r="HRS25" s="19"/>
      <c r="HRT25" s="19"/>
      <c r="HRU25" s="19"/>
      <c r="HRV25" s="19"/>
      <c r="HRW25" s="19"/>
      <c r="HRX25" s="19"/>
      <c r="HRY25" s="19"/>
      <c r="HRZ25" s="19"/>
      <c r="HSA25" s="19"/>
      <c r="HSB25" s="19"/>
      <c r="HSC25" s="19"/>
      <c r="HSD25" s="19"/>
      <c r="HSE25" s="19"/>
      <c r="HSF25" s="19"/>
      <c r="HSG25" s="19"/>
      <c r="HSH25" s="19"/>
      <c r="HSI25" s="19"/>
      <c r="HSJ25" s="19"/>
      <c r="HSK25" s="19"/>
      <c r="HSL25" s="19"/>
      <c r="HSM25" s="19"/>
      <c r="HSN25" s="19"/>
      <c r="HSO25" s="19"/>
      <c r="HSP25" s="19"/>
      <c r="HSQ25" s="19"/>
      <c r="HSR25" s="19"/>
      <c r="HSS25" s="19"/>
      <c r="HST25" s="19"/>
      <c r="HSU25" s="19"/>
      <c r="HSV25" s="19"/>
      <c r="HSW25" s="19"/>
      <c r="HSX25" s="19"/>
      <c r="HSY25" s="19"/>
      <c r="HSZ25" s="19"/>
      <c r="HTA25" s="19"/>
      <c r="HTB25" s="19"/>
      <c r="HTC25" s="19"/>
      <c r="HTD25" s="19"/>
      <c r="HTE25" s="19"/>
      <c r="HTF25" s="19"/>
      <c r="HTG25" s="19"/>
      <c r="HTH25" s="19"/>
      <c r="HTI25" s="19"/>
      <c r="HTJ25" s="19"/>
      <c r="HTK25" s="19"/>
      <c r="HTL25" s="19"/>
      <c r="HTM25" s="19"/>
      <c r="HTN25" s="19"/>
      <c r="HTO25" s="19"/>
      <c r="HTP25" s="19"/>
      <c r="HTQ25" s="19"/>
      <c r="HTR25" s="19"/>
      <c r="HTS25" s="19"/>
      <c r="HTT25" s="19"/>
      <c r="HTU25" s="19"/>
      <c r="HTV25" s="19"/>
      <c r="HTW25" s="19"/>
      <c r="HTX25" s="19"/>
      <c r="HTY25" s="19"/>
      <c r="HTZ25" s="19"/>
      <c r="HUA25" s="19"/>
      <c r="HUB25" s="19"/>
      <c r="HUC25" s="19"/>
      <c r="HUD25" s="19"/>
      <c r="HUE25" s="19"/>
      <c r="HUF25" s="19"/>
      <c r="HUG25" s="19"/>
      <c r="HUH25" s="19"/>
      <c r="HUI25" s="19"/>
      <c r="HUJ25" s="19"/>
      <c r="HUK25" s="19"/>
      <c r="HUL25" s="19"/>
      <c r="HUM25" s="19"/>
      <c r="HUN25" s="19"/>
      <c r="HUO25" s="19"/>
      <c r="HUP25" s="19"/>
      <c r="HUQ25" s="19"/>
      <c r="HUR25" s="19"/>
      <c r="HUS25" s="19"/>
      <c r="HUT25" s="19"/>
      <c r="HUU25" s="19"/>
      <c r="HUV25" s="19"/>
      <c r="HUW25" s="19"/>
      <c r="HUX25" s="19"/>
      <c r="HUY25" s="19"/>
      <c r="HUZ25" s="19"/>
      <c r="HVA25" s="19"/>
      <c r="HVB25" s="19"/>
      <c r="HVC25" s="19"/>
      <c r="HVD25" s="19"/>
      <c r="HVE25" s="19"/>
      <c r="HVF25" s="19"/>
      <c r="HVG25" s="19"/>
      <c r="HVH25" s="19"/>
      <c r="HVI25" s="19"/>
      <c r="HVJ25" s="19"/>
      <c r="HVK25" s="19"/>
      <c r="HVL25" s="19"/>
      <c r="HVM25" s="19"/>
      <c r="HVN25" s="19"/>
      <c r="HVO25" s="19"/>
      <c r="HVP25" s="19"/>
      <c r="HVQ25" s="19"/>
      <c r="HVR25" s="19"/>
      <c r="HVS25" s="19"/>
      <c r="HVT25" s="19"/>
      <c r="HVU25" s="19"/>
      <c r="HVV25" s="19"/>
      <c r="HVW25" s="19"/>
      <c r="HVX25" s="19"/>
      <c r="HVY25" s="19"/>
      <c r="HVZ25" s="19"/>
      <c r="HWA25" s="19"/>
      <c r="HWB25" s="19"/>
      <c r="HWC25" s="19"/>
      <c r="HWD25" s="19"/>
      <c r="HWE25" s="19"/>
      <c r="HWF25" s="19"/>
      <c r="HWG25" s="19"/>
      <c r="HWH25" s="19"/>
      <c r="HWI25" s="19"/>
      <c r="HWJ25" s="19"/>
      <c r="HWK25" s="19"/>
      <c r="HWL25" s="19"/>
      <c r="HWM25" s="19"/>
      <c r="HWN25" s="19"/>
      <c r="HWO25" s="19"/>
      <c r="HWP25" s="19"/>
      <c r="HWQ25" s="19"/>
      <c r="HWR25" s="19"/>
      <c r="HWS25" s="19"/>
      <c r="HWT25" s="19"/>
      <c r="HWU25" s="19"/>
      <c r="HWV25" s="19"/>
      <c r="HWW25" s="19"/>
      <c r="HWX25" s="19"/>
      <c r="HWY25" s="19"/>
      <c r="HWZ25" s="19"/>
      <c r="HXA25" s="19"/>
      <c r="HXB25" s="19"/>
      <c r="HXC25" s="19"/>
      <c r="HXD25" s="19"/>
      <c r="HXE25" s="19"/>
      <c r="HXF25" s="19"/>
      <c r="HXG25" s="19"/>
      <c r="HXH25" s="19"/>
      <c r="HXI25" s="19"/>
      <c r="HXJ25" s="19"/>
      <c r="HXK25" s="19"/>
      <c r="HXL25" s="19"/>
      <c r="HXM25" s="19"/>
      <c r="HXN25" s="19"/>
      <c r="HXO25" s="19"/>
      <c r="HXP25" s="19"/>
      <c r="HXQ25" s="19"/>
      <c r="HXR25" s="19"/>
      <c r="HXS25" s="19"/>
      <c r="HXT25" s="19"/>
      <c r="HXU25" s="19"/>
      <c r="HXV25" s="19"/>
      <c r="HXW25" s="19"/>
      <c r="HXX25" s="19"/>
      <c r="HXY25" s="19"/>
      <c r="HXZ25" s="19"/>
      <c r="HYA25" s="19"/>
      <c r="HYB25" s="19"/>
      <c r="HYC25" s="19"/>
      <c r="HYD25" s="19"/>
      <c r="HYE25" s="19"/>
      <c r="HYF25" s="19"/>
      <c r="HYG25" s="19"/>
      <c r="HYH25" s="19"/>
      <c r="HYI25" s="19"/>
      <c r="HYJ25" s="19"/>
      <c r="HYK25" s="19"/>
      <c r="HYL25" s="19"/>
      <c r="HYM25" s="19"/>
      <c r="HYN25" s="19"/>
      <c r="HYO25" s="19"/>
      <c r="HYP25" s="19"/>
      <c r="HYQ25" s="19"/>
      <c r="HYR25" s="19"/>
      <c r="HYS25" s="19"/>
      <c r="HYT25" s="19"/>
      <c r="HYU25" s="19"/>
      <c r="HYV25" s="19"/>
      <c r="HYW25" s="19"/>
      <c r="HYX25" s="19"/>
      <c r="HYY25" s="19"/>
      <c r="HYZ25" s="19"/>
      <c r="HZA25" s="19"/>
      <c r="HZB25" s="19"/>
      <c r="HZC25" s="19"/>
      <c r="HZD25" s="19"/>
      <c r="HZE25" s="19"/>
      <c r="HZF25" s="19"/>
      <c r="HZG25" s="19"/>
      <c r="HZH25" s="19"/>
      <c r="HZI25" s="19"/>
      <c r="HZJ25" s="19"/>
      <c r="HZK25" s="19"/>
      <c r="HZL25" s="19"/>
      <c r="HZM25" s="19"/>
      <c r="HZN25" s="19"/>
      <c r="HZO25" s="19"/>
      <c r="HZP25" s="19"/>
      <c r="HZQ25" s="19"/>
      <c r="HZR25" s="19"/>
      <c r="HZS25" s="19"/>
      <c r="HZT25" s="19"/>
      <c r="HZU25" s="19"/>
      <c r="HZV25" s="19"/>
      <c r="HZW25" s="19"/>
      <c r="HZX25" s="19"/>
      <c r="HZY25" s="19"/>
      <c r="HZZ25" s="19"/>
      <c r="IAA25" s="19"/>
      <c r="IAB25" s="19"/>
      <c r="IAC25" s="19"/>
      <c r="IAD25" s="19"/>
      <c r="IAE25" s="19"/>
      <c r="IAF25" s="19"/>
      <c r="IAG25" s="19"/>
      <c r="IAH25" s="19"/>
      <c r="IAI25" s="19"/>
      <c r="IAJ25" s="19"/>
      <c r="IAK25" s="19"/>
      <c r="IAL25" s="19"/>
      <c r="IAM25" s="19"/>
      <c r="IAN25" s="19"/>
      <c r="IAO25" s="19"/>
      <c r="IAP25" s="19"/>
      <c r="IAQ25" s="19"/>
      <c r="IAR25" s="19"/>
      <c r="IAS25" s="19"/>
      <c r="IAT25" s="19"/>
      <c r="IAU25" s="19"/>
      <c r="IAV25" s="19"/>
      <c r="IAW25" s="19"/>
      <c r="IAX25" s="19"/>
      <c r="IAY25" s="19"/>
      <c r="IAZ25" s="19"/>
      <c r="IBA25" s="19"/>
      <c r="IBB25" s="19"/>
      <c r="IBC25" s="19"/>
      <c r="IBD25" s="19"/>
      <c r="IBE25" s="19"/>
      <c r="IBF25" s="19"/>
      <c r="IBG25" s="19"/>
      <c r="IBH25" s="19"/>
      <c r="IBI25" s="19"/>
      <c r="IBJ25" s="19"/>
      <c r="IBK25" s="19"/>
      <c r="IBL25" s="19"/>
      <c r="IBM25" s="19"/>
      <c r="IBN25" s="19"/>
      <c r="IBO25" s="19"/>
      <c r="IBP25" s="19"/>
      <c r="IBQ25" s="19"/>
      <c r="IBR25" s="19"/>
      <c r="IBS25" s="19"/>
      <c r="IBT25" s="19"/>
      <c r="IBU25" s="19"/>
      <c r="IBV25" s="19"/>
      <c r="IBW25" s="19"/>
      <c r="IBX25" s="19"/>
      <c r="IBY25" s="19"/>
      <c r="IBZ25" s="19"/>
      <c r="ICA25" s="19"/>
      <c r="ICB25" s="19"/>
      <c r="ICC25" s="19"/>
      <c r="ICD25" s="19"/>
      <c r="ICE25" s="19"/>
      <c r="ICF25" s="19"/>
      <c r="ICG25" s="19"/>
      <c r="ICH25" s="19"/>
      <c r="ICI25" s="19"/>
      <c r="ICJ25" s="19"/>
      <c r="ICK25" s="19"/>
      <c r="ICL25" s="19"/>
      <c r="ICM25" s="19"/>
      <c r="ICN25" s="19"/>
      <c r="ICO25" s="19"/>
      <c r="ICP25" s="19"/>
      <c r="ICQ25" s="19"/>
      <c r="ICR25" s="19"/>
      <c r="ICS25" s="19"/>
      <c r="ICT25" s="19"/>
      <c r="ICU25" s="19"/>
      <c r="ICV25" s="19"/>
      <c r="ICW25" s="19"/>
      <c r="ICX25" s="19"/>
      <c r="ICY25" s="19"/>
      <c r="ICZ25" s="19"/>
      <c r="IDA25" s="19"/>
      <c r="IDB25" s="19"/>
      <c r="IDC25" s="19"/>
      <c r="IDD25" s="19"/>
      <c r="IDE25" s="19"/>
      <c r="IDF25" s="19"/>
      <c r="IDG25" s="19"/>
      <c r="IDH25" s="19"/>
      <c r="IDI25" s="19"/>
      <c r="IDJ25" s="19"/>
      <c r="IDK25" s="19"/>
      <c r="IDL25" s="19"/>
      <c r="IDM25" s="19"/>
      <c r="IDN25" s="19"/>
      <c r="IDO25" s="19"/>
      <c r="IDP25" s="19"/>
      <c r="IDQ25" s="19"/>
      <c r="IDR25" s="19"/>
      <c r="IDS25" s="19"/>
      <c r="IDT25" s="19"/>
      <c r="IDU25" s="19"/>
      <c r="IDV25" s="19"/>
      <c r="IDW25" s="19"/>
      <c r="IDX25" s="19"/>
      <c r="IDY25" s="19"/>
      <c r="IDZ25" s="19"/>
      <c r="IEA25" s="19"/>
      <c r="IEB25" s="19"/>
      <c r="IEC25" s="19"/>
      <c r="IED25" s="19"/>
      <c r="IEE25" s="19"/>
      <c r="IEF25" s="19"/>
      <c r="IEG25" s="19"/>
      <c r="IEH25" s="19"/>
      <c r="IEI25" s="19"/>
      <c r="IEJ25" s="19"/>
      <c r="IEK25" s="19"/>
      <c r="IEL25" s="19"/>
      <c r="IEM25" s="19"/>
      <c r="IEN25" s="19"/>
      <c r="IEO25" s="19"/>
      <c r="IEP25" s="19"/>
      <c r="IEQ25" s="19"/>
      <c r="IER25" s="19"/>
      <c r="IES25" s="19"/>
      <c r="IET25" s="19"/>
      <c r="IEU25" s="19"/>
      <c r="IEV25" s="19"/>
      <c r="IEW25" s="19"/>
      <c r="IEX25" s="19"/>
      <c r="IEY25" s="19"/>
      <c r="IEZ25" s="19"/>
      <c r="IFA25" s="19"/>
      <c r="IFB25" s="19"/>
      <c r="IFC25" s="19"/>
      <c r="IFD25" s="19"/>
      <c r="IFE25" s="19"/>
      <c r="IFF25" s="19"/>
      <c r="IFG25" s="19"/>
      <c r="IFH25" s="19"/>
      <c r="IFI25" s="19"/>
      <c r="IFJ25" s="19"/>
      <c r="IFK25" s="19"/>
      <c r="IFL25" s="19"/>
      <c r="IFM25" s="19"/>
      <c r="IFN25" s="19"/>
      <c r="IFO25" s="19"/>
      <c r="IFP25" s="19"/>
      <c r="IFQ25" s="19"/>
      <c r="IFR25" s="19"/>
      <c r="IFS25" s="19"/>
      <c r="IFT25" s="19"/>
      <c r="IFU25" s="19"/>
      <c r="IFV25" s="19"/>
      <c r="IFW25" s="19"/>
      <c r="IFX25" s="19"/>
      <c r="IFY25" s="19"/>
      <c r="IFZ25" s="19"/>
      <c r="IGA25" s="19"/>
      <c r="IGB25" s="19"/>
      <c r="IGC25" s="19"/>
      <c r="IGD25" s="19"/>
      <c r="IGE25" s="19"/>
      <c r="IGF25" s="19"/>
      <c r="IGG25" s="19"/>
      <c r="IGH25" s="19"/>
      <c r="IGI25" s="19"/>
      <c r="IGJ25" s="19"/>
      <c r="IGK25" s="19"/>
      <c r="IGL25" s="19"/>
      <c r="IGM25" s="19"/>
      <c r="IGN25" s="19"/>
      <c r="IGO25" s="19"/>
      <c r="IGP25" s="19"/>
      <c r="IGQ25" s="19"/>
      <c r="IGR25" s="19"/>
      <c r="IGS25" s="19"/>
      <c r="IGT25" s="19"/>
      <c r="IGU25" s="19"/>
      <c r="IGV25" s="19"/>
      <c r="IGW25" s="19"/>
      <c r="IGX25" s="19"/>
      <c r="IGY25" s="19"/>
      <c r="IGZ25" s="19"/>
      <c r="IHA25" s="19"/>
      <c r="IHB25" s="19"/>
      <c r="IHC25" s="19"/>
      <c r="IHD25" s="19"/>
      <c r="IHE25" s="19"/>
      <c r="IHF25" s="19"/>
      <c r="IHG25" s="19"/>
      <c r="IHH25" s="19"/>
      <c r="IHI25" s="19"/>
      <c r="IHJ25" s="19"/>
      <c r="IHK25" s="19"/>
      <c r="IHL25" s="19"/>
      <c r="IHM25" s="19"/>
      <c r="IHN25" s="19"/>
      <c r="IHO25" s="19"/>
      <c r="IHP25" s="19"/>
      <c r="IHQ25" s="19"/>
      <c r="IHR25" s="19"/>
      <c r="IHS25" s="19"/>
      <c r="IHT25" s="19"/>
      <c r="IHU25" s="19"/>
      <c r="IHV25" s="19"/>
      <c r="IHW25" s="19"/>
      <c r="IHX25" s="19"/>
      <c r="IHY25" s="19"/>
      <c r="IHZ25" s="19"/>
      <c r="IIA25" s="19"/>
      <c r="IIB25" s="19"/>
      <c r="IIC25" s="19"/>
      <c r="IID25" s="19"/>
      <c r="IIE25" s="19"/>
      <c r="IIF25" s="19"/>
      <c r="IIG25" s="19"/>
      <c r="IIH25" s="19"/>
      <c r="III25" s="19"/>
      <c r="IIJ25" s="19"/>
      <c r="IIK25" s="19"/>
      <c r="IIL25" s="19"/>
      <c r="IIM25" s="19"/>
      <c r="IIN25" s="19"/>
      <c r="IIO25" s="19"/>
      <c r="IIP25" s="19"/>
      <c r="IIQ25" s="19"/>
      <c r="IIR25" s="19"/>
      <c r="IIS25" s="19"/>
      <c r="IIT25" s="19"/>
      <c r="IIU25" s="19"/>
      <c r="IIV25" s="19"/>
      <c r="IIW25" s="19"/>
      <c r="IIX25" s="19"/>
      <c r="IIY25" s="19"/>
      <c r="IIZ25" s="19"/>
      <c r="IJA25" s="19"/>
      <c r="IJB25" s="19"/>
      <c r="IJC25" s="19"/>
      <c r="IJD25" s="19"/>
      <c r="IJE25" s="19"/>
      <c r="IJF25" s="19"/>
      <c r="IJG25" s="19"/>
      <c r="IJH25" s="19"/>
      <c r="IJI25" s="19"/>
      <c r="IJJ25" s="19"/>
      <c r="IJK25" s="19"/>
      <c r="IJL25" s="19"/>
      <c r="IJM25" s="19"/>
      <c r="IJN25" s="19"/>
      <c r="IJO25" s="19"/>
      <c r="IJP25" s="19"/>
      <c r="IJQ25" s="19"/>
      <c r="IJR25" s="19"/>
      <c r="IJS25" s="19"/>
      <c r="IJT25" s="19"/>
      <c r="IJU25" s="19"/>
      <c r="IJV25" s="19"/>
      <c r="IJW25" s="19"/>
      <c r="IJX25" s="19"/>
      <c r="IJY25" s="19"/>
      <c r="IJZ25" s="19"/>
      <c r="IKA25" s="19"/>
      <c r="IKB25" s="19"/>
      <c r="IKC25" s="19"/>
      <c r="IKD25" s="19"/>
      <c r="IKE25" s="19"/>
      <c r="IKF25" s="19"/>
      <c r="IKG25" s="19"/>
      <c r="IKH25" s="19"/>
      <c r="IKI25" s="19"/>
      <c r="IKJ25" s="19"/>
      <c r="IKK25" s="19"/>
      <c r="IKL25" s="19"/>
      <c r="IKM25" s="19"/>
      <c r="IKN25" s="19"/>
      <c r="IKO25" s="19"/>
      <c r="IKP25" s="19"/>
      <c r="IKQ25" s="19"/>
      <c r="IKR25" s="19"/>
      <c r="IKS25" s="19"/>
      <c r="IKT25" s="19"/>
      <c r="IKU25" s="19"/>
      <c r="IKV25" s="19"/>
      <c r="IKW25" s="19"/>
      <c r="IKX25" s="19"/>
      <c r="IKY25" s="19"/>
      <c r="IKZ25" s="19"/>
      <c r="ILA25" s="19"/>
      <c r="ILB25" s="19"/>
      <c r="ILC25" s="19"/>
      <c r="ILD25" s="19"/>
      <c r="ILE25" s="19"/>
      <c r="ILF25" s="19"/>
      <c r="ILG25" s="19"/>
      <c r="ILH25" s="19"/>
      <c r="ILI25" s="19"/>
      <c r="ILJ25" s="19"/>
      <c r="ILK25" s="19"/>
      <c r="ILL25" s="19"/>
      <c r="ILM25" s="19"/>
      <c r="ILN25" s="19"/>
      <c r="ILO25" s="19"/>
      <c r="ILP25" s="19"/>
      <c r="ILQ25" s="19"/>
      <c r="ILR25" s="19"/>
      <c r="ILS25" s="19"/>
      <c r="ILT25" s="19"/>
      <c r="ILU25" s="19"/>
      <c r="ILV25" s="19"/>
      <c r="ILW25" s="19"/>
      <c r="ILX25" s="19"/>
      <c r="ILY25" s="19"/>
      <c r="ILZ25" s="19"/>
      <c r="IMA25" s="19"/>
      <c r="IMB25" s="19"/>
      <c r="IMC25" s="19"/>
      <c r="IMD25" s="19"/>
      <c r="IME25" s="19"/>
      <c r="IMF25" s="19"/>
      <c r="IMG25" s="19"/>
      <c r="IMH25" s="19"/>
      <c r="IMI25" s="19"/>
      <c r="IMJ25" s="19"/>
      <c r="IMK25" s="19"/>
      <c r="IML25" s="19"/>
      <c r="IMM25" s="19"/>
      <c r="IMN25" s="19"/>
      <c r="IMO25" s="19"/>
      <c r="IMP25" s="19"/>
      <c r="IMQ25" s="19"/>
      <c r="IMR25" s="19"/>
      <c r="IMS25" s="19"/>
      <c r="IMT25" s="19"/>
      <c r="IMU25" s="19"/>
      <c r="IMV25" s="19"/>
      <c r="IMW25" s="19"/>
      <c r="IMX25" s="19"/>
      <c r="IMY25" s="19"/>
      <c r="IMZ25" s="19"/>
      <c r="INA25" s="19"/>
      <c r="INB25" s="19"/>
      <c r="INC25" s="19"/>
      <c r="IND25" s="19"/>
      <c r="INE25" s="19"/>
      <c r="INF25" s="19"/>
      <c r="ING25" s="19"/>
      <c r="INH25" s="19"/>
      <c r="INI25" s="19"/>
      <c r="INJ25" s="19"/>
      <c r="INK25" s="19"/>
      <c r="INL25" s="19"/>
      <c r="INM25" s="19"/>
      <c r="INN25" s="19"/>
      <c r="INO25" s="19"/>
      <c r="INP25" s="19"/>
      <c r="INQ25" s="19"/>
      <c r="INR25" s="19"/>
      <c r="INS25" s="19"/>
      <c r="INT25" s="19"/>
      <c r="INU25" s="19"/>
      <c r="INV25" s="19"/>
      <c r="INW25" s="19"/>
      <c r="INX25" s="19"/>
      <c r="INY25" s="19"/>
      <c r="INZ25" s="19"/>
      <c r="IOA25" s="19"/>
      <c r="IOB25" s="19"/>
      <c r="IOC25" s="19"/>
      <c r="IOD25" s="19"/>
      <c r="IOE25" s="19"/>
      <c r="IOF25" s="19"/>
      <c r="IOG25" s="19"/>
      <c r="IOH25" s="19"/>
      <c r="IOI25" s="19"/>
      <c r="IOJ25" s="19"/>
      <c r="IOK25" s="19"/>
      <c r="IOL25" s="19"/>
      <c r="IOM25" s="19"/>
      <c r="ION25" s="19"/>
      <c r="IOO25" s="19"/>
      <c r="IOP25" s="19"/>
      <c r="IOQ25" s="19"/>
      <c r="IOR25" s="19"/>
      <c r="IOS25" s="19"/>
      <c r="IOT25" s="19"/>
      <c r="IOU25" s="19"/>
      <c r="IOV25" s="19"/>
      <c r="IOW25" s="19"/>
      <c r="IOX25" s="19"/>
      <c r="IOY25" s="19"/>
      <c r="IOZ25" s="19"/>
      <c r="IPA25" s="19"/>
      <c r="IPB25" s="19"/>
      <c r="IPC25" s="19"/>
      <c r="IPD25" s="19"/>
      <c r="IPE25" s="19"/>
      <c r="IPF25" s="19"/>
      <c r="IPG25" s="19"/>
      <c r="IPH25" s="19"/>
      <c r="IPI25" s="19"/>
      <c r="IPJ25" s="19"/>
      <c r="IPK25" s="19"/>
      <c r="IPL25" s="19"/>
      <c r="IPM25" s="19"/>
      <c r="IPN25" s="19"/>
      <c r="IPO25" s="19"/>
      <c r="IPP25" s="19"/>
      <c r="IPQ25" s="19"/>
      <c r="IPR25" s="19"/>
      <c r="IPS25" s="19"/>
      <c r="IPT25" s="19"/>
      <c r="IPU25" s="19"/>
      <c r="IPV25" s="19"/>
      <c r="IPW25" s="19"/>
      <c r="IPX25" s="19"/>
      <c r="IPY25" s="19"/>
      <c r="IPZ25" s="19"/>
      <c r="IQA25" s="19"/>
      <c r="IQB25" s="19"/>
      <c r="IQC25" s="19"/>
      <c r="IQD25" s="19"/>
      <c r="IQE25" s="19"/>
      <c r="IQF25" s="19"/>
      <c r="IQG25" s="19"/>
      <c r="IQH25" s="19"/>
      <c r="IQI25" s="19"/>
      <c r="IQJ25" s="19"/>
      <c r="IQK25" s="19"/>
      <c r="IQL25" s="19"/>
      <c r="IQM25" s="19"/>
      <c r="IQN25" s="19"/>
      <c r="IQO25" s="19"/>
      <c r="IQP25" s="19"/>
      <c r="IQQ25" s="19"/>
      <c r="IQR25" s="19"/>
      <c r="IQS25" s="19"/>
      <c r="IQT25" s="19"/>
      <c r="IQU25" s="19"/>
      <c r="IQV25" s="19"/>
      <c r="IQW25" s="19"/>
      <c r="IQX25" s="19"/>
      <c r="IQY25" s="19"/>
      <c r="IQZ25" s="19"/>
      <c r="IRA25" s="19"/>
      <c r="IRB25" s="19"/>
      <c r="IRC25" s="19"/>
      <c r="IRD25" s="19"/>
      <c r="IRE25" s="19"/>
      <c r="IRF25" s="19"/>
      <c r="IRG25" s="19"/>
      <c r="IRH25" s="19"/>
      <c r="IRI25" s="19"/>
      <c r="IRJ25" s="19"/>
      <c r="IRK25" s="19"/>
      <c r="IRL25" s="19"/>
      <c r="IRM25" s="19"/>
      <c r="IRN25" s="19"/>
      <c r="IRO25" s="19"/>
      <c r="IRP25" s="19"/>
      <c r="IRQ25" s="19"/>
      <c r="IRR25" s="19"/>
      <c r="IRS25" s="19"/>
      <c r="IRT25" s="19"/>
      <c r="IRU25" s="19"/>
      <c r="IRV25" s="19"/>
      <c r="IRW25" s="19"/>
      <c r="IRX25" s="19"/>
      <c r="IRY25" s="19"/>
      <c r="IRZ25" s="19"/>
      <c r="ISA25" s="19"/>
      <c r="ISB25" s="19"/>
      <c r="ISC25" s="19"/>
      <c r="ISD25" s="19"/>
      <c r="ISE25" s="19"/>
      <c r="ISF25" s="19"/>
      <c r="ISG25" s="19"/>
      <c r="ISH25" s="19"/>
      <c r="ISI25" s="19"/>
      <c r="ISJ25" s="19"/>
      <c r="ISK25" s="19"/>
      <c r="ISL25" s="19"/>
      <c r="ISM25" s="19"/>
      <c r="ISN25" s="19"/>
      <c r="ISO25" s="19"/>
      <c r="ISP25" s="19"/>
      <c r="ISQ25" s="19"/>
      <c r="ISR25" s="19"/>
      <c r="ISS25" s="19"/>
      <c r="IST25" s="19"/>
      <c r="ISU25" s="19"/>
      <c r="ISV25" s="19"/>
      <c r="ISW25" s="19"/>
      <c r="ISX25" s="19"/>
      <c r="ISY25" s="19"/>
      <c r="ISZ25" s="19"/>
      <c r="ITA25" s="19"/>
      <c r="ITB25" s="19"/>
      <c r="ITC25" s="19"/>
      <c r="ITD25" s="19"/>
      <c r="ITE25" s="19"/>
      <c r="ITF25" s="19"/>
      <c r="ITG25" s="19"/>
      <c r="ITH25" s="19"/>
      <c r="ITI25" s="19"/>
      <c r="ITJ25" s="19"/>
      <c r="ITK25" s="19"/>
      <c r="ITL25" s="19"/>
      <c r="ITM25" s="19"/>
      <c r="ITN25" s="19"/>
      <c r="ITO25" s="19"/>
      <c r="ITP25" s="19"/>
      <c r="ITQ25" s="19"/>
      <c r="ITR25" s="19"/>
      <c r="ITS25" s="19"/>
      <c r="ITT25" s="19"/>
      <c r="ITU25" s="19"/>
      <c r="ITV25" s="19"/>
      <c r="ITW25" s="19"/>
      <c r="ITX25" s="19"/>
      <c r="ITY25" s="19"/>
      <c r="ITZ25" s="19"/>
      <c r="IUA25" s="19"/>
      <c r="IUB25" s="19"/>
      <c r="IUC25" s="19"/>
      <c r="IUD25" s="19"/>
      <c r="IUE25" s="19"/>
      <c r="IUF25" s="19"/>
      <c r="IUG25" s="19"/>
      <c r="IUH25" s="19"/>
      <c r="IUI25" s="19"/>
      <c r="IUJ25" s="19"/>
      <c r="IUK25" s="19"/>
      <c r="IUL25" s="19"/>
      <c r="IUM25" s="19"/>
      <c r="IUN25" s="19"/>
      <c r="IUO25" s="19"/>
      <c r="IUP25" s="19"/>
      <c r="IUQ25" s="19"/>
      <c r="IUR25" s="19"/>
      <c r="IUS25" s="19"/>
      <c r="IUT25" s="19"/>
      <c r="IUU25" s="19"/>
      <c r="IUV25" s="19"/>
      <c r="IUW25" s="19"/>
      <c r="IUX25" s="19"/>
      <c r="IUY25" s="19"/>
      <c r="IUZ25" s="19"/>
      <c r="IVA25" s="19"/>
      <c r="IVB25" s="19"/>
      <c r="IVC25" s="19"/>
      <c r="IVD25" s="19"/>
      <c r="IVE25" s="19"/>
      <c r="IVF25" s="19"/>
      <c r="IVG25" s="19"/>
      <c r="IVH25" s="19"/>
      <c r="IVI25" s="19"/>
      <c r="IVJ25" s="19"/>
      <c r="IVK25" s="19"/>
      <c r="IVL25" s="19"/>
      <c r="IVM25" s="19"/>
      <c r="IVN25" s="19"/>
      <c r="IVO25" s="19"/>
      <c r="IVP25" s="19"/>
      <c r="IVQ25" s="19"/>
      <c r="IVR25" s="19"/>
      <c r="IVS25" s="19"/>
      <c r="IVT25" s="19"/>
      <c r="IVU25" s="19"/>
      <c r="IVV25" s="19"/>
      <c r="IVW25" s="19"/>
      <c r="IVX25" s="19"/>
      <c r="IVY25" s="19"/>
      <c r="IVZ25" s="19"/>
      <c r="IWA25" s="19"/>
      <c r="IWB25" s="19"/>
      <c r="IWC25" s="19"/>
      <c r="IWD25" s="19"/>
      <c r="IWE25" s="19"/>
      <c r="IWF25" s="19"/>
      <c r="IWG25" s="19"/>
      <c r="IWH25" s="19"/>
      <c r="IWI25" s="19"/>
      <c r="IWJ25" s="19"/>
      <c r="IWK25" s="19"/>
      <c r="IWL25" s="19"/>
      <c r="IWM25" s="19"/>
      <c r="IWN25" s="19"/>
      <c r="IWO25" s="19"/>
      <c r="IWP25" s="19"/>
      <c r="IWQ25" s="19"/>
      <c r="IWR25" s="19"/>
      <c r="IWS25" s="19"/>
      <c r="IWT25" s="19"/>
      <c r="IWU25" s="19"/>
      <c r="IWV25" s="19"/>
      <c r="IWW25" s="19"/>
      <c r="IWX25" s="19"/>
      <c r="IWY25" s="19"/>
      <c r="IWZ25" s="19"/>
      <c r="IXA25" s="19"/>
      <c r="IXB25" s="19"/>
      <c r="IXC25" s="19"/>
      <c r="IXD25" s="19"/>
      <c r="IXE25" s="19"/>
      <c r="IXF25" s="19"/>
      <c r="IXG25" s="19"/>
      <c r="IXH25" s="19"/>
      <c r="IXI25" s="19"/>
      <c r="IXJ25" s="19"/>
      <c r="IXK25" s="19"/>
      <c r="IXL25" s="19"/>
      <c r="IXM25" s="19"/>
      <c r="IXN25" s="19"/>
      <c r="IXO25" s="19"/>
      <c r="IXP25" s="19"/>
      <c r="IXQ25" s="19"/>
      <c r="IXR25" s="19"/>
      <c r="IXS25" s="19"/>
      <c r="IXT25" s="19"/>
      <c r="IXU25" s="19"/>
      <c r="IXV25" s="19"/>
      <c r="IXW25" s="19"/>
      <c r="IXX25" s="19"/>
      <c r="IXY25" s="19"/>
      <c r="IXZ25" s="19"/>
      <c r="IYA25" s="19"/>
      <c r="IYB25" s="19"/>
      <c r="IYC25" s="19"/>
      <c r="IYD25" s="19"/>
      <c r="IYE25" s="19"/>
      <c r="IYF25" s="19"/>
      <c r="IYG25" s="19"/>
      <c r="IYH25" s="19"/>
      <c r="IYI25" s="19"/>
      <c r="IYJ25" s="19"/>
      <c r="IYK25" s="19"/>
      <c r="IYL25" s="19"/>
      <c r="IYM25" s="19"/>
      <c r="IYN25" s="19"/>
      <c r="IYO25" s="19"/>
      <c r="IYP25" s="19"/>
      <c r="IYQ25" s="19"/>
      <c r="IYR25" s="19"/>
      <c r="IYS25" s="19"/>
      <c r="IYT25" s="19"/>
      <c r="IYU25" s="19"/>
      <c r="IYV25" s="19"/>
      <c r="IYW25" s="19"/>
      <c r="IYX25" s="19"/>
      <c r="IYY25" s="19"/>
      <c r="IYZ25" s="19"/>
      <c r="IZA25" s="19"/>
      <c r="IZB25" s="19"/>
      <c r="IZC25" s="19"/>
      <c r="IZD25" s="19"/>
      <c r="IZE25" s="19"/>
      <c r="IZF25" s="19"/>
      <c r="IZG25" s="19"/>
      <c r="IZH25" s="19"/>
      <c r="IZI25" s="19"/>
      <c r="IZJ25" s="19"/>
      <c r="IZK25" s="19"/>
      <c r="IZL25" s="19"/>
      <c r="IZM25" s="19"/>
      <c r="IZN25" s="19"/>
      <c r="IZO25" s="19"/>
      <c r="IZP25" s="19"/>
      <c r="IZQ25" s="19"/>
      <c r="IZR25" s="19"/>
      <c r="IZS25" s="19"/>
      <c r="IZT25" s="19"/>
      <c r="IZU25" s="19"/>
      <c r="IZV25" s="19"/>
      <c r="IZW25" s="19"/>
      <c r="IZX25" s="19"/>
      <c r="IZY25" s="19"/>
      <c r="IZZ25" s="19"/>
      <c r="JAA25" s="19"/>
      <c r="JAB25" s="19"/>
      <c r="JAC25" s="19"/>
      <c r="JAD25" s="19"/>
      <c r="JAE25" s="19"/>
      <c r="JAF25" s="19"/>
      <c r="JAG25" s="19"/>
      <c r="JAH25" s="19"/>
      <c r="JAI25" s="19"/>
      <c r="JAJ25" s="19"/>
      <c r="JAK25" s="19"/>
      <c r="JAL25" s="19"/>
      <c r="JAM25" s="19"/>
      <c r="JAN25" s="19"/>
      <c r="JAO25" s="19"/>
      <c r="JAP25" s="19"/>
      <c r="JAQ25" s="19"/>
      <c r="JAR25" s="19"/>
      <c r="JAS25" s="19"/>
      <c r="JAT25" s="19"/>
      <c r="JAU25" s="19"/>
      <c r="JAV25" s="19"/>
      <c r="JAW25" s="19"/>
      <c r="JAX25" s="19"/>
      <c r="JAY25" s="19"/>
      <c r="JAZ25" s="19"/>
      <c r="JBA25" s="19"/>
      <c r="JBB25" s="19"/>
      <c r="JBC25" s="19"/>
      <c r="JBD25" s="19"/>
      <c r="JBE25" s="19"/>
      <c r="JBF25" s="19"/>
      <c r="JBG25" s="19"/>
      <c r="JBH25" s="19"/>
      <c r="JBI25" s="19"/>
      <c r="JBJ25" s="19"/>
      <c r="JBK25" s="19"/>
      <c r="JBL25" s="19"/>
      <c r="JBM25" s="19"/>
      <c r="JBN25" s="19"/>
      <c r="JBO25" s="19"/>
      <c r="JBP25" s="19"/>
      <c r="JBQ25" s="19"/>
      <c r="JBR25" s="19"/>
      <c r="JBS25" s="19"/>
      <c r="JBT25" s="19"/>
      <c r="JBU25" s="19"/>
      <c r="JBV25" s="19"/>
      <c r="JBW25" s="19"/>
      <c r="JBX25" s="19"/>
      <c r="JBY25" s="19"/>
      <c r="JBZ25" s="19"/>
      <c r="JCA25" s="19"/>
      <c r="JCB25" s="19"/>
      <c r="JCC25" s="19"/>
      <c r="JCD25" s="19"/>
      <c r="JCE25" s="19"/>
      <c r="JCF25" s="19"/>
      <c r="JCG25" s="19"/>
      <c r="JCH25" s="19"/>
      <c r="JCI25" s="19"/>
      <c r="JCJ25" s="19"/>
      <c r="JCK25" s="19"/>
      <c r="JCL25" s="19"/>
      <c r="JCM25" s="19"/>
      <c r="JCN25" s="19"/>
      <c r="JCO25" s="19"/>
      <c r="JCP25" s="19"/>
      <c r="JCQ25" s="19"/>
      <c r="JCR25" s="19"/>
      <c r="JCS25" s="19"/>
      <c r="JCT25" s="19"/>
      <c r="JCU25" s="19"/>
      <c r="JCV25" s="19"/>
      <c r="JCW25" s="19"/>
      <c r="JCX25" s="19"/>
      <c r="JCY25" s="19"/>
      <c r="JCZ25" s="19"/>
      <c r="JDA25" s="19"/>
      <c r="JDB25" s="19"/>
      <c r="JDC25" s="19"/>
      <c r="JDD25" s="19"/>
      <c r="JDE25" s="19"/>
      <c r="JDF25" s="19"/>
      <c r="JDG25" s="19"/>
      <c r="JDH25" s="19"/>
      <c r="JDI25" s="19"/>
      <c r="JDJ25" s="19"/>
      <c r="JDK25" s="19"/>
      <c r="JDL25" s="19"/>
      <c r="JDM25" s="19"/>
      <c r="JDN25" s="19"/>
      <c r="JDO25" s="19"/>
      <c r="JDP25" s="19"/>
      <c r="JDQ25" s="19"/>
      <c r="JDR25" s="19"/>
      <c r="JDS25" s="19"/>
      <c r="JDT25" s="19"/>
      <c r="JDU25" s="19"/>
      <c r="JDV25" s="19"/>
      <c r="JDW25" s="19"/>
      <c r="JDX25" s="19"/>
      <c r="JDY25" s="19"/>
      <c r="JDZ25" s="19"/>
      <c r="JEA25" s="19"/>
      <c r="JEB25" s="19"/>
      <c r="JEC25" s="19"/>
      <c r="JED25" s="19"/>
      <c r="JEE25" s="19"/>
      <c r="JEF25" s="19"/>
      <c r="JEG25" s="19"/>
      <c r="JEH25" s="19"/>
      <c r="JEI25" s="19"/>
      <c r="JEJ25" s="19"/>
      <c r="JEK25" s="19"/>
      <c r="JEL25" s="19"/>
      <c r="JEM25" s="19"/>
      <c r="JEN25" s="19"/>
      <c r="JEO25" s="19"/>
      <c r="JEP25" s="19"/>
      <c r="JEQ25" s="19"/>
      <c r="JER25" s="19"/>
      <c r="JES25" s="19"/>
      <c r="JET25" s="19"/>
      <c r="JEU25" s="19"/>
      <c r="JEV25" s="19"/>
      <c r="JEW25" s="19"/>
      <c r="JEX25" s="19"/>
      <c r="JEY25" s="19"/>
      <c r="JEZ25" s="19"/>
      <c r="JFA25" s="19"/>
      <c r="JFB25" s="19"/>
      <c r="JFC25" s="19"/>
      <c r="JFD25" s="19"/>
      <c r="JFE25" s="19"/>
      <c r="JFF25" s="19"/>
      <c r="JFG25" s="19"/>
      <c r="JFH25" s="19"/>
      <c r="JFI25" s="19"/>
      <c r="JFJ25" s="19"/>
      <c r="JFK25" s="19"/>
      <c r="JFL25" s="19"/>
      <c r="JFM25" s="19"/>
      <c r="JFN25" s="19"/>
      <c r="JFO25" s="19"/>
      <c r="JFP25" s="19"/>
      <c r="JFQ25" s="19"/>
      <c r="JFR25" s="19"/>
      <c r="JFS25" s="19"/>
      <c r="JFT25" s="19"/>
      <c r="JFU25" s="19"/>
      <c r="JFV25" s="19"/>
      <c r="JFW25" s="19"/>
      <c r="JFX25" s="19"/>
      <c r="JFY25" s="19"/>
      <c r="JFZ25" s="19"/>
      <c r="JGA25" s="19"/>
      <c r="JGB25" s="19"/>
      <c r="JGC25" s="19"/>
      <c r="JGD25" s="19"/>
      <c r="JGE25" s="19"/>
      <c r="JGF25" s="19"/>
      <c r="JGG25" s="19"/>
      <c r="JGH25" s="19"/>
      <c r="JGI25" s="19"/>
      <c r="JGJ25" s="19"/>
      <c r="JGK25" s="19"/>
      <c r="JGL25" s="19"/>
      <c r="JGM25" s="19"/>
      <c r="JGN25" s="19"/>
      <c r="JGO25" s="19"/>
      <c r="JGP25" s="19"/>
      <c r="JGQ25" s="19"/>
      <c r="JGR25" s="19"/>
      <c r="JGS25" s="19"/>
      <c r="JGT25" s="19"/>
      <c r="JGU25" s="19"/>
      <c r="JGV25" s="19"/>
      <c r="JGW25" s="19"/>
      <c r="JGX25" s="19"/>
      <c r="JGY25" s="19"/>
      <c r="JGZ25" s="19"/>
      <c r="JHA25" s="19"/>
      <c r="JHB25" s="19"/>
      <c r="JHC25" s="19"/>
      <c r="JHD25" s="19"/>
      <c r="JHE25" s="19"/>
      <c r="JHF25" s="19"/>
      <c r="JHG25" s="19"/>
      <c r="JHH25" s="19"/>
      <c r="JHI25" s="19"/>
      <c r="JHJ25" s="19"/>
      <c r="JHK25" s="19"/>
      <c r="JHL25" s="19"/>
      <c r="JHM25" s="19"/>
      <c r="JHN25" s="19"/>
      <c r="JHO25" s="19"/>
      <c r="JHP25" s="19"/>
      <c r="JHQ25" s="19"/>
      <c r="JHR25" s="19"/>
      <c r="JHS25" s="19"/>
      <c r="JHT25" s="19"/>
      <c r="JHU25" s="19"/>
      <c r="JHV25" s="19"/>
      <c r="JHW25" s="19"/>
      <c r="JHX25" s="19"/>
      <c r="JHY25" s="19"/>
      <c r="JHZ25" s="19"/>
      <c r="JIA25" s="19"/>
      <c r="JIB25" s="19"/>
      <c r="JIC25" s="19"/>
      <c r="JID25" s="19"/>
      <c r="JIE25" s="19"/>
      <c r="JIF25" s="19"/>
      <c r="JIG25" s="19"/>
      <c r="JIH25" s="19"/>
      <c r="JII25" s="19"/>
      <c r="JIJ25" s="19"/>
      <c r="JIK25" s="19"/>
      <c r="JIL25" s="19"/>
      <c r="JIM25" s="19"/>
      <c r="JIN25" s="19"/>
      <c r="JIO25" s="19"/>
      <c r="JIP25" s="19"/>
      <c r="JIQ25" s="19"/>
      <c r="JIR25" s="19"/>
      <c r="JIS25" s="19"/>
      <c r="JIT25" s="19"/>
      <c r="JIU25" s="19"/>
      <c r="JIV25" s="19"/>
      <c r="JIW25" s="19"/>
      <c r="JIX25" s="19"/>
      <c r="JIY25" s="19"/>
      <c r="JIZ25" s="19"/>
      <c r="JJA25" s="19"/>
      <c r="JJB25" s="19"/>
      <c r="JJC25" s="19"/>
      <c r="JJD25" s="19"/>
      <c r="JJE25" s="19"/>
      <c r="JJF25" s="19"/>
      <c r="JJG25" s="19"/>
      <c r="JJH25" s="19"/>
      <c r="JJI25" s="19"/>
      <c r="JJJ25" s="19"/>
      <c r="JJK25" s="19"/>
      <c r="JJL25" s="19"/>
      <c r="JJM25" s="19"/>
      <c r="JJN25" s="19"/>
      <c r="JJO25" s="19"/>
      <c r="JJP25" s="19"/>
      <c r="JJQ25" s="19"/>
      <c r="JJR25" s="19"/>
      <c r="JJS25" s="19"/>
      <c r="JJT25" s="19"/>
      <c r="JJU25" s="19"/>
      <c r="JJV25" s="19"/>
      <c r="JJW25" s="19"/>
      <c r="JJX25" s="19"/>
      <c r="JJY25" s="19"/>
      <c r="JJZ25" s="19"/>
      <c r="JKA25" s="19"/>
      <c r="JKB25" s="19"/>
      <c r="JKC25" s="19"/>
      <c r="JKD25" s="19"/>
      <c r="JKE25" s="19"/>
      <c r="JKF25" s="19"/>
      <c r="JKG25" s="19"/>
      <c r="JKH25" s="19"/>
      <c r="JKI25" s="19"/>
      <c r="JKJ25" s="19"/>
      <c r="JKK25" s="19"/>
      <c r="JKL25" s="19"/>
      <c r="JKM25" s="19"/>
      <c r="JKN25" s="19"/>
      <c r="JKO25" s="19"/>
      <c r="JKP25" s="19"/>
      <c r="JKQ25" s="19"/>
      <c r="JKR25" s="19"/>
      <c r="JKS25" s="19"/>
      <c r="JKT25" s="19"/>
      <c r="JKU25" s="19"/>
      <c r="JKV25" s="19"/>
      <c r="JKW25" s="19"/>
      <c r="JKX25" s="19"/>
      <c r="JKY25" s="19"/>
      <c r="JKZ25" s="19"/>
      <c r="JLA25" s="19"/>
      <c r="JLB25" s="19"/>
      <c r="JLC25" s="19"/>
      <c r="JLD25" s="19"/>
      <c r="JLE25" s="19"/>
      <c r="JLF25" s="19"/>
      <c r="JLG25" s="19"/>
      <c r="JLH25" s="19"/>
      <c r="JLI25" s="19"/>
      <c r="JLJ25" s="19"/>
      <c r="JLK25" s="19"/>
      <c r="JLL25" s="19"/>
      <c r="JLM25" s="19"/>
      <c r="JLN25" s="19"/>
      <c r="JLO25" s="19"/>
      <c r="JLP25" s="19"/>
      <c r="JLQ25" s="19"/>
      <c r="JLR25" s="19"/>
      <c r="JLS25" s="19"/>
      <c r="JLT25" s="19"/>
      <c r="JLU25" s="19"/>
      <c r="JLV25" s="19"/>
      <c r="JLW25" s="19"/>
      <c r="JLX25" s="19"/>
      <c r="JLY25" s="19"/>
      <c r="JLZ25" s="19"/>
      <c r="JMA25" s="19"/>
      <c r="JMB25" s="19"/>
      <c r="JMC25" s="19"/>
      <c r="JMD25" s="19"/>
      <c r="JME25" s="19"/>
      <c r="JMF25" s="19"/>
      <c r="JMG25" s="19"/>
      <c r="JMH25" s="19"/>
      <c r="JMI25" s="19"/>
      <c r="JMJ25" s="19"/>
      <c r="JMK25" s="19"/>
      <c r="JML25" s="19"/>
      <c r="JMM25" s="19"/>
      <c r="JMN25" s="19"/>
      <c r="JMO25" s="19"/>
      <c r="JMP25" s="19"/>
      <c r="JMQ25" s="19"/>
      <c r="JMR25" s="19"/>
      <c r="JMS25" s="19"/>
      <c r="JMT25" s="19"/>
      <c r="JMU25" s="19"/>
      <c r="JMV25" s="19"/>
      <c r="JMW25" s="19"/>
      <c r="JMX25" s="19"/>
      <c r="JMY25" s="19"/>
      <c r="JMZ25" s="19"/>
      <c r="JNA25" s="19"/>
      <c r="JNB25" s="19"/>
      <c r="JNC25" s="19"/>
      <c r="JND25" s="19"/>
      <c r="JNE25" s="19"/>
      <c r="JNF25" s="19"/>
      <c r="JNG25" s="19"/>
      <c r="JNH25" s="19"/>
      <c r="JNI25" s="19"/>
      <c r="JNJ25" s="19"/>
      <c r="JNK25" s="19"/>
      <c r="JNL25" s="19"/>
      <c r="JNM25" s="19"/>
      <c r="JNN25" s="19"/>
      <c r="JNO25" s="19"/>
      <c r="JNP25" s="19"/>
      <c r="JNQ25" s="19"/>
      <c r="JNR25" s="19"/>
      <c r="JNS25" s="19"/>
      <c r="JNT25" s="19"/>
      <c r="JNU25" s="19"/>
      <c r="JNV25" s="19"/>
      <c r="JNW25" s="19"/>
      <c r="JNX25" s="19"/>
      <c r="JNY25" s="19"/>
      <c r="JNZ25" s="19"/>
      <c r="JOA25" s="19"/>
      <c r="JOB25" s="19"/>
      <c r="JOC25" s="19"/>
      <c r="JOD25" s="19"/>
      <c r="JOE25" s="19"/>
      <c r="JOF25" s="19"/>
      <c r="JOG25" s="19"/>
      <c r="JOH25" s="19"/>
      <c r="JOI25" s="19"/>
      <c r="JOJ25" s="19"/>
      <c r="JOK25" s="19"/>
      <c r="JOL25" s="19"/>
      <c r="JOM25" s="19"/>
      <c r="JON25" s="19"/>
      <c r="JOO25" s="19"/>
      <c r="JOP25" s="19"/>
      <c r="JOQ25" s="19"/>
      <c r="JOR25" s="19"/>
      <c r="JOS25" s="19"/>
      <c r="JOT25" s="19"/>
      <c r="JOU25" s="19"/>
      <c r="JOV25" s="19"/>
      <c r="JOW25" s="19"/>
      <c r="JOX25" s="19"/>
      <c r="JOY25" s="19"/>
      <c r="JOZ25" s="19"/>
      <c r="JPA25" s="19"/>
      <c r="JPB25" s="19"/>
      <c r="JPC25" s="19"/>
      <c r="JPD25" s="19"/>
      <c r="JPE25" s="19"/>
      <c r="JPF25" s="19"/>
      <c r="JPG25" s="19"/>
      <c r="JPH25" s="19"/>
      <c r="JPI25" s="19"/>
      <c r="JPJ25" s="19"/>
      <c r="JPK25" s="19"/>
      <c r="JPL25" s="19"/>
      <c r="JPM25" s="19"/>
      <c r="JPN25" s="19"/>
      <c r="JPO25" s="19"/>
      <c r="JPP25" s="19"/>
      <c r="JPQ25" s="19"/>
      <c r="JPR25" s="19"/>
      <c r="JPS25" s="19"/>
      <c r="JPT25" s="19"/>
      <c r="JPU25" s="19"/>
      <c r="JPV25" s="19"/>
      <c r="JPW25" s="19"/>
      <c r="JPX25" s="19"/>
      <c r="JPY25" s="19"/>
      <c r="JPZ25" s="19"/>
      <c r="JQA25" s="19"/>
      <c r="JQB25" s="19"/>
      <c r="JQC25" s="19"/>
      <c r="JQD25" s="19"/>
      <c r="JQE25" s="19"/>
      <c r="JQF25" s="19"/>
      <c r="JQG25" s="19"/>
      <c r="JQH25" s="19"/>
      <c r="JQI25" s="19"/>
      <c r="JQJ25" s="19"/>
      <c r="JQK25" s="19"/>
      <c r="JQL25" s="19"/>
      <c r="JQM25" s="19"/>
      <c r="JQN25" s="19"/>
      <c r="JQO25" s="19"/>
      <c r="JQP25" s="19"/>
      <c r="JQQ25" s="19"/>
      <c r="JQR25" s="19"/>
      <c r="JQS25" s="19"/>
      <c r="JQT25" s="19"/>
      <c r="JQU25" s="19"/>
      <c r="JQV25" s="19"/>
      <c r="JQW25" s="19"/>
      <c r="JQX25" s="19"/>
      <c r="JQY25" s="19"/>
      <c r="JQZ25" s="19"/>
      <c r="JRA25" s="19"/>
      <c r="JRB25" s="19"/>
      <c r="JRC25" s="19"/>
      <c r="JRD25" s="19"/>
      <c r="JRE25" s="19"/>
      <c r="JRF25" s="19"/>
      <c r="JRG25" s="19"/>
      <c r="JRH25" s="19"/>
      <c r="JRI25" s="19"/>
      <c r="JRJ25" s="19"/>
      <c r="JRK25" s="19"/>
      <c r="JRL25" s="19"/>
      <c r="JRM25" s="19"/>
      <c r="JRN25" s="19"/>
      <c r="JRO25" s="19"/>
      <c r="JRP25" s="19"/>
      <c r="JRQ25" s="19"/>
      <c r="JRR25" s="19"/>
      <c r="JRS25" s="19"/>
      <c r="JRT25" s="19"/>
      <c r="JRU25" s="19"/>
      <c r="JRV25" s="19"/>
      <c r="JRW25" s="19"/>
      <c r="JRX25" s="19"/>
      <c r="JRY25" s="19"/>
      <c r="JRZ25" s="19"/>
      <c r="JSA25" s="19"/>
      <c r="JSB25" s="19"/>
      <c r="JSC25" s="19"/>
      <c r="JSD25" s="19"/>
      <c r="JSE25" s="19"/>
      <c r="JSF25" s="19"/>
      <c r="JSG25" s="19"/>
      <c r="JSH25" s="19"/>
      <c r="JSI25" s="19"/>
      <c r="JSJ25" s="19"/>
      <c r="JSK25" s="19"/>
      <c r="JSL25" s="19"/>
      <c r="JSM25" s="19"/>
      <c r="JSN25" s="19"/>
      <c r="JSO25" s="19"/>
      <c r="JSP25" s="19"/>
      <c r="JSQ25" s="19"/>
      <c r="JSR25" s="19"/>
      <c r="JSS25" s="19"/>
      <c r="JST25" s="19"/>
      <c r="JSU25" s="19"/>
      <c r="JSV25" s="19"/>
      <c r="JSW25" s="19"/>
      <c r="JSX25" s="19"/>
      <c r="JSY25" s="19"/>
      <c r="JSZ25" s="19"/>
      <c r="JTA25" s="19"/>
      <c r="JTB25" s="19"/>
      <c r="JTC25" s="19"/>
      <c r="JTD25" s="19"/>
      <c r="JTE25" s="19"/>
      <c r="JTF25" s="19"/>
      <c r="JTG25" s="19"/>
      <c r="JTH25" s="19"/>
      <c r="JTI25" s="19"/>
      <c r="JTJ25" s="19"/>
      <c r="JTK25" s="19"/>
      <c r="JTL25" s="19"/>
      <c r="JTM25" s="19"/>
      <c r="JTN25" s="19"/>
      <c r="JTO25" s="19"/>
      <c r="JTP25" s="19"/>
      <c r="JTQ25" s="19"/>
      <c r="JTR25" s="19"/>
      <c r="JTS25" s="19"/>
      <c r="JTT25" s="19"/>
      <c r="JTU25" s="19"/>
      <c r="JTV25" s="19"/>
      <c r="JTW25" s="19"/>
      <c r="JTX25" s="19"/>
      <c r="JTY25" s="19"/>
      <c r="JTZ25" s="19"/>
      <c r="JUA25" s="19"/>
      <c r="JUB25" s="19"/>
      <c r="JUC25" s="19"/>
      <c r="JUD25" s="19"/>
      <c r="JUE25" s="19"/>
      <c r="JUF25" s="19"/>
      <c r="JUG25" s="19"/>
      <c r="JUH25" s="19"/>
      <c r="JUI25" s="19"/>
      <c r="JUJ25" s="19"/>
      <c r="JUK25" s="19"/>
      <c r="JUL25" s="19"/>
      <c r="JUM25" s="19"/>
      <c r="JUN25" s="19"/>
      <c r="JUO25" s="19"/>
      <c r="JUP25" s="19"/>
      <c r="JUQ25" s="19"/>
      <c r="JUR25" s="19"/>
      <c r="JUS25" s="19"/>
      <c r="JUT25" s="19"/>
      <c r="JUU25" s="19"/>
      <c r="JUV25" s="19"/>
      <c r="JUW25" s="19"/>
      <c r="JUX25" s="19"/>
      <c r="JUY25" s="19"/>
      <c r="JUZ25" s="19"/>
      <c r="JVA25" s="19"/>
      <c r="JVB25" s="19"/>
      <c r="JVC25" s="19"/>
      <c r="JVD25" s="19"/>
      <c r="JVE25" s="19"/>
      <c r="JVF25" s="19"/>
      <c r="JVG25" s="19"/>
      <c r="JVH25" s="19"/>
      <c r="JVI25" s="19"/>
      <c r="JVJ25" s="19"/>
      <c r="JVK25" s="19"/>
      <c r="JVL25" s="19"/>
      <c r="JVM25" s="19"/>
      <c r="JVN25" s="19"/>
      <c r="JVO25" s="19"/>
      <c r="JVP25" s="19"/>
      <c r="JVQ25" s="19"/>
      <c r="JVR25" s="19"/>
      <c r="JVS25" s="19"/>
      <c r="JVT25" s="19"/>
      <c r="JVU25" s="19"/>
      <c r="JVV25" s="19"/>
      <c r="JVW25" s="19"/>
      <c r="JVX25" s="19"/>
      <c r="JVY25" s="19"/>
      <c r="JVZ25" s="19"/>
      <c r="JWA25" s="19"/>
      <c r="JWB25" s="19"/>
      <c r="JWC25" s="19"/>
      <c r="JWD25" s="19"/>
      <c r="JWE25" s="19"/>
      <c r="JWF25" s="19"/>
      <c r="JWG25" s="19"/>
      <c r="JWH25" s="19"/>
      <c r="JWI25" s="19"/>
      <c r="JWJ25" s="19"/>
      <c r="JWK25" s="19"/>
      <c r="JWL25" s="19"/>
      <c r="JWM25" s="19"/>
      <c r="JWN25" s="19"/>
      <c r="JWO25" s="19"/>
      <c r="JWP25" s="19"/>
      <c r="JWQ25" s="19"/>
      <c r="JWR25" s="19"/>
      <c r="JWS25" s="19"/>
      <c r="JWT25" s="19"/>
      <c r="JWU25" s="19"/>
      <c r="JWV25" s="19"/>
      <c r="JWW25" s="19"/>
      <c r="JWX25" s="19"/>
      <c r="JWY25" s="19"/>
      <c r="JWZ25" s="19"/>
      <c r="JXA25" s="19"/>
      <c r="JXB25" s="19"/>
      <c r="JXC25" s="19"/>
      <c r="JXD25" s="19"/>
      <c r="JXE25" s="19"/>
      <c r="JXF25" s="19"/>
      <c r="JXG25" s="19"/>
      <c r="JXH25" s="19"/>
      <c r="JXI25" s="19"/>
      <c r="JXJ25" s="19"/>
      <c r="JXK25" s="19"/>
      <c r="JXL25" s="19"/>
      <c r="JXM25" s="19"/>
      <c r="JXN25" s="19"/>
      <c r="JXO25" s="19"/>
      <c r="JXP25" s="19"/>
      <c r="JXQ25" s="19"/>
      <c r="JXR25" s="19"/>
      <c r="JXS25" s="19"/>
      <c r="JXT25" s="19"/>
      <c r="JXU25" s="19"/>
      <c r="JXV25" s="19"/>
      <c r="JXW25" s="19"/>
      <c r="JXX25" s="19"/>
      <c r="JXY25" s="19"/>
      <c r="JXZ25" s="19"/>
      <c r="JYA25" s="19"/>
      <c r="JYB25" s="19"/>
      <c r="JYC25" s="19"/>
      <c r="JYD25" s="19"/>
      <c r="JYE25" s="19"/>
      <c r="JYF25" s="19"/>
      <c r="JYG25" s="19"/>
      <c r="JYH25" s="19"/>
      <c r="JYI25" s="19"/>
      <c r="JYJ25" s="19"/>
      <c r="JYK25" s="19"/>
      <c r="JYL25" s="19"/>
      <c r="JYM25" s="19"/>
      <c r="JYN25" s="19"/>
      <c r="JYO25" s="19"/>
      <c r="JYP25" s="19"/>
      <c r="JYQ25" s="19"/>
      <c r="JYR25" s="19"/>
      <c r="JYS25" s="19"/>
      <c r="JYT25" s="19"/>
      <c r="JYU25" s="19"/>
      <c r="JYV25" s="19"/>
      <c r="JYW25" s="19"/>
      <c r="JYX25" s="19"/>
      <c r="JYY25" s="19"/>
      <c r="JYZ25" s="19"/>
      <c r="JZA25" s="19"/>
      <c r="JZB25" s="19"/>
      <c r="JZC25" s="19"/>
      <c r="JZD25" s="19"/>
      <c r="JZE25" s="19"/>
      <c r="JZF25" s="19"/>
      <c r="JZG25" s="19"/>
      <c r="JZH25" s="19"/>
      <c r="JZI25" s="19"/>
      <c r="JZJ25" s="19"/>
      <c r="JZK25" s="19"/>
      <c r="JZL25" s="19"/>
      <c r="JZM25" s="19"/>
      <c r="JZN25" s="19"/>
      <c r="JZO25" s="19"/>
      <c r="JZP25" s="19"/>
      <c r="JZQ25" s="19"/>
      <c r="JZR25" s="19"/>
      <c r="JZS25" s="19"/>
      <c r="JZT25" s="19"/>
      <c r="JZU25" s="19"/>
      <c r="JZV25" s="19"/>
      <c r="JZW25" s="19"/>
      <c r="JZX25" s="19"/>
      <c r="JZY25" s="19"/>
      <c r="JZZ25" s="19"/>
      <c r="KAA25" s="19"/>
      <c r="KAB25" s="19"/>
      <c r="KAC25" s="19"/>
      <c r="KAD25" s="19"/>
      <c r="KAE25" s="19"/>
      <c r="KAF25" s="19"/>
      <c r="KAG25" s="19"/>
      <c r="KAH25" s="19"/>
      <c r="KAI25" s="19"/>
      <c r="KAJ25" s="19"/>
      <c r="KAK25" s="19"/>
      <c r="KAL25" s="19"/>
      <c r="KAM25" s="19"/>
      <c r="KAN25" s="19"/>
      <c r="KAO25" s="19"/>
      <c r="KAP25" s="19"/>
      <c r="KAQ25" s="19"/>
      <c r="KAR25" s="19"/>
      <c r="KAS25" s="19"/>
      <c r="KAT25" s="19"/>
      <c r="KAU25" s="19"/>
      <c r="KAV25" s="19"/>
      <c r="KAW25" s="19"/>
      <c r="KAX25" s="19"/>
      <c r="KAY25" s="19"/>
      <c r="KAZ25" s="19"/>
      <c r="KBA25" s="19"/>
      <c r="KBB25" s="19"/>
      <c r="KBC25" s="19"/>
      <c r="KBD25" s="19"/>
      <c r="KBE25" s="19"/>
      <c r="KBF25" s="19"/>
      <c r="KBG25" s="19"/>
      <c r="KBH25" s="19"/>
      <c r="KBI25" s="19"/>
      <c r="KBJ25" s="19"/>
      <c r="KBK25" s="19"/>
      <c r="KBL25" s="19"/>
      <c r="KBM25" s="19"/>
      <c r="KBN25" s="19"/>
      <c r="KBO25" s="19"/>
      <c r="KBP25" s="19"/>
      <c r="KBQ25" s="19"/>
      <c r="KBR25" s="19"/>
      <c r="KBS25" s="19"/>
      <c r="KBT25" s="19"/>
      <c r="KBU25" s="19"/>
      <c r="KBV25" s="19"/>
      <c r="KBW25" s="19"/>
      <c r="KBX25" s="19"/>
      <c r="KBY25" s="19"/>
      <c r="KBZ25" s="19"/>
      <c r="KCA25" s="19"/>
      <c r="KCB25" s="19"/>
      <c r="KCC25" s="19"/>
      <c r="KCD25" s="19"/>
      <c r="KCE25" s="19"/>
      <c r="KCF25" s="19"/>
      <c r="KCG25" s="19"/>
      <c r="KCH25" s="19"/>
      <c r="KCI25" s="19"/>
      <c r="KCJ25" s="19"/>
      <c r="KCK25" s="19"/>
      <c r="KCL25" s="19"/>
      <c r="KCM25" s="19"/>
      <c r="KCN25" s="19"/>
      <c r="KCO25" s="19"/>
      <c r="KCP25" s="19"/>
      <c r="KCQ25" s="19"/>
      <c r="KCR25" s="19"/>
      <c r="KCS25" s="19"/>
      <c r="KCT25" s="19"/>
      <c r="KCU25" s="19"/>
      <c r="KCV25" s="19"/>
      <c r="KCW25" s="19"/>
      <c r="KCX25" s="19"/>
      <c r="KCY25" s="19"/>
      <c r="KCZ25" s="19"/>
      <c r="KDA25" s="19"/>
      <c r="KDB25" s="19"/>
      <c r="KDC25" s="19"/>
      <c r="KDD25" s="19"/>
      <c r="KDE25" s="19"/>
      <c r="KDF25" s="19"/>
      <c r="KDG25" s="19"/>
      <c r="KDH25" s="19"/>
      <c r="KDI25" s="19"/>
      <c r="KDJ25" s="19"/>
      <c r="KDK25" s="19"/>
      <c r="KDL25" s="19"/>
      <c r="KDM25" s="19"/>
      <c r="KDN25" s="19"/>
      <c r="KDO25" s="19"/>
      <c r="KDP25" s="19"/>
      <c r="KDQ25" s="19"/>
      <c r="KDR25" s="19"/>
      <c r="KDS25" s="19"/>
      <c r="KDT25" s="19"/>
      <c r="KDU25" s="19"/>
      <c r="KDV25" s="19"/>
      <c r="KDW25" s="19"/>
      <c r="KDX25" s="19"/>
      <c r="KDY25" s="19"/>
      <c r="KDZ25" s="19"/>
      <c r="KEA25" s="19"/>
      <c r="KEB25" s="19"/>
      <c r="KEC25" s="19"/>
      <c r="KED25" s="19"/>
      <c r="KEE25" s="19"/>
      <c r="KEF25" s="19"/>
      <c r="KEG25" s="19"/>
      <c r="KEH25" s="19"/>
      <c r="KEI25" s="19"/>
      <c r="KEJ25" s="19"/>
      <c r="KEK25" s="19"/>
      <c r="KEL25" s="19"/>
      <c r="KEM25" s="19"/>
      <c r="KEN25" s="19"/>
      <c r="KEO25" s="19"/>
      <c r="KEP25" s="19"/>
      <c r="KEQ25" s="19"/>
      <c r="KER25" s="19"/>
      <c r="KES25" s="19"/>
      <c r="KET25" s="19"/>
      <c r="KEU25" s="19"/>
      <c r="KEV25" s="19"/>
      <c r="KEW25" s="19"/>
      <c r="KEX25" s="19"/>
      <c r="KEY25" s="19"/>
      <c r="KEZ25" s="19"/>
      <c r="KFA25" s="19"/>
      <c r="KFB25" s="19"/>
      <c r="KFC25" s="19"/>
      <c r="KFD25" s="19"/>
      <c r="KFE25" s="19"/>
      <c r="KFF25" s="19"/>
      <c r="KFG25" s="19"/>
      <c r="KFH25" s="19"/>
      <c r="KFI25" s="19"/>
      <c r="KFJ25" s="19"/>
      <c r="KFK25" s="19"/>
      <c r="KFL25" s="19"/>
      <c r="KFM25" s="19"/>
      <c r="KFN25" s="19"/>
      <c r="KFO25" s="19"/>
      <c r="KFP25" s="19"/>
      <c r="KFQ25" s="19"/>
      <c r="KFR25" s="19"/>
      <c r="KFS25" s="19"/>
      <c r="KFT25" s="19"/>
      <c r="KFU25" s="19"/>
      <c r="KFV25" s="19"/>
      <c r="KFW25" s="19"/>
      <c r="KFX25" s="19"/>
      <c r="KFY25" s="19"/>
      <c r="KFZ25" s="19"/>
      <c r="KGA25" s="19"/>
      <c r="KGB25" s="19"/>
      <c r="KGC25" s="19"/>
      <c r="KGD25" s="19"/>
      <c r="KGE25" s="19"/>
      <c r="KGF25" s="19"/>
      <c r="KGG25" s="19"/>
      <c r="KGH25" s="19"/>
      <c r="KGI25" s="19"/>
      <c r="KGJ25" s="19"/>
      <c r="KGK25" s="19"/>
      <c r="KGL25" s="19"/>
      <c r="KGM25" s="19"/>
      <c r="KGN25" s="19"/>
      <c r="KGO25" s="19"/>
      <c r="KGP25" s="19"/>
      <c r="KGQ25" s="19"/>
      <c r="KGR25" s="19"/>
      <c r="KGS25" s="19"/>
      <c r="KGT25" s="19"/>
      <c r="KGU25" s="19"/>
      <c r="KGV25" s="19"/>
      <c r="KGW25" s="19"/>
      <c r="KGX25" s="19"/>
      <c r="KGY25" s="19"/>
      <c r="KGZ25" s="19"/>
      <c r="KHA25" s="19"/>
      <c r="KHB25" s="19"/>
      <c r="KHC25" s="19"/>
      <c r="KHD25" s="19"/>
      <c r="KHE25" s="19"/>
      <c r="KHF25" s="19"/>
      <c r="KHG25" s="19"/>
      <c r="KHH25" s="19"/>
      <c r="KHI25" s="19"/>
      <c r="KHJ25" s="19"/>
      <c r="KHK25" s="19"/>
      <c r="KHL25" s="19"/>
      <c r="KHM25" s="19"/>
      <c r="KHN25" s="19"/>
      <c r="KHO25" s="19"/>
      <c r="KHP25" s="19"/>
      <c r="KHQ25" s="19"/>
      <c r="KHR25" s="19"/>
      <c r="KHS25" s="19"/>
      <c r="KHT25" s="19"/>
      <c r="KHU25" s="19"/>
      <c r="KHV25" s="19"/>
      <c r="KHW25" s="19"/>
      <c r="KHX25" s="19"/>
      <c r="KHY25" s="19"/>
      <c r="KHZ25" s="19"/>
      <c r="KIA25" s="19"/>
      <c r="KIB25" s="19"/>
      <c r="KIC25" s="19"/>
      <c r="KID25" s="19"/>
      <c r="KIE25" s="19"/>
      <c r="KIF25" s="19"/>
      <c r="KIG25" s="19"/>
      <c r="KIH25" s="19"/>
      <c r="KII25" s="19"/>
      <c r="KIJ25" s="19"/>
      <c r="KIK25" s="19"/>
      <c r="KIL25" s="19"/>
      <c r="KIM25" s="19"/>
      <c r="KIN25" s="19"/>
      <c r="KIO25" s="19"/>
      <c r="KIP25" s="19"/>
      <c r="KIQ25" s="19"/>
      <c r="KIR25" s="19"/>
      <c r="KIS25" s="19"/>
      <c r="KIT25" s="19"/>
      <c r="KIU25" s="19"/>
      <c r="KIV25" s="19"/>
      <c r="KIW25" s="19"/>
      <c r="KIX25" s="19"/>
      <c r="KIY25" s="19"/>
      <c r="KIZ25" s="19"/>
      <c r="KJA25" s="19"/>
      <c r="KJB25" s="19"/>
      <c r="KJC25" s="19"/>
      <c r="KJD25" s="19"/>
      <c r="KJE25" s="19"/>
      <c r="KJF25" s="19"/>
      <c r="KJG25" s="19"/>
      <c r="KJH25" s="19"/>
      <c r="KJI25" s="19"/>
      <c r="KJJ25" s="19"/>
      <c r="KJK25" s="19"/>
      <c r="KJL25" s="19"/>
      <c r="KJM25" s="19"/>
      <c r="KJN25" s="19"/>
      <c r="KJO25" s="19"/>
      <c r="KJP25" s="19"/>
      <c r="KJQ25" s="19"/>
      <c r="KJR25" s="19"/>
      <c r="KJS25" s="19"/>
      <c r="KJT25" s="19"/>
      <c r="KJU25" s="19"/>
      <c r="KJV25" s="19"/>
      <c r="KJW25" s="19"/>
      <c r="KJX25" s="19"/>
      <c r="KJY25" s="19"/>
      <c r="KJZ25" s="19"/>
      <c r="KKA25" s="19"/>
      <c r="KKB25" s="19"/>
      <c r="KKC25" s="19"/>
      <c r="KKD25" s="19"/>
      <c r="KKE25" s="19"/>
      <c r="KKF25" s="19"/>
      <c r="KKG25" s="19"/>
      <c r="KKH25" s="19"/>
      <c r="KKI25" s="19"/>
      <c r="KKJ25" s="19"/>
      <c r="KKK25" s="19"/>
      <c r="KKL25" s="19"/>
      <c r="KKM25" s="19"/>
      <c r="KKN25" s="19"/>
      <c r="KKO25" s="19"/>
      <c r="KKP25" s="19"/>
      <c r="KKQ25" s="19"/>
      <c r="KKR25" s="19"/>
      <c r="KKS25" s="19"/>
      <c r="KKT25" s="19"/>
      <c r="KKU25" s="19"/>
      <c r="KKV25" s="19"/>
      <c r="KKW25" s="19"/>
      <c r="KKX25" s="19"/>
      <c r="KKY25" s="19"/>
      <c r="KKZ25" s="19"/>
      <c r="KLA25" s="19"/>
      <c r="KLB25" s="19"/>
      <c r="KLC25" s="19"/>
      <c r="KLD25" s="19"/>
      <c r="KLE25" s="19"/>
      <c r="KLF25" s="19"/>
      <c r="KLG25" s="19"/>
      <c r="KLH25" s="19"/>
      <c r="KLI25" s="19"/>
      <c r="KLJ25" s="19"/>
      <c r="KLK25" s="19"/>
      <c r="KLL25" s="19"/>
      <c r="KLM25" s="19"/>
      <c r="KLN25" s="19"/>
      <c r="KLO25" s="19"/>
      <c r="KLP25" s="19"/>
      <c r="KLQ25" s="19"/>
      <c r="KLR25" s="19"/>
      <c r="KLS25" s="19"/>
      <c r="KLT25" s="19"/>
      <c r="KLU25" s="19"/>
      <c r="KLV25" s="19"/>
      <c r="KLW25" s="19"/>
      <c r="KLX25" s="19"/>
      <c r="KLY25" s="19"/>
      <c r="KLZ25" s="19"/>
      <c r="KMA25" s="19"/>
      <c r="KMB25" s="19"/>
      <c r="KMC25" s="19"/>
      <c r="KMD25" s="19"/>
      <c r="KME25" s="19"/>
      <c r="KMF25" s="19"/>
      <c r="KMG25" s="19"/>
      <c r="KMH25" s="19"/>
      <c r="KMI25" s="19"/>
      <c r="KMJ25" s="19"/>
      <c r="KMK25" s="19"/>
      <c r="KML25" s="19"/>
      <c r="KMM25" s="19"/>
      <c r="KMN25" s="19"/>
      <c r="KMO25" s="19"/>
      <c r="KMP25" s="19"/>
      <c r="KMQ25" s="19"/>
      <c r="KMR25" s="19"/>
      <c r="KMS25" s="19"/>
      <c r="KMT25" s="19"/>
      <c r="KMU25" s="19"/>
      <c r="KMV25" s="19"/>
      <c r="KMW25" s="19"/>
      <c r="KMX25" s="19"/>
      <c r="KMY25" s="19"/>
      <c r="KMZ25" s="19"/>
      <c r="KNA25" s="19"/>
      <c r="KNB25" s="19"/>
      <c r="KNC25" s="19"/>
      <c r="KND25" s="19"/>
      <c r="KNE25" s="19"/>
      <c r="KNF25" s="19"/>
      <c r="KNG25" s="19"/>
      <c r="KNH25" s="19"/>
      <c r="KNI25" s="19"/>
      <c r="KNJ25" s="19"/>
      <c r="KNK25" s="19"/>
      <c r="KNL25" s="19"/>
      <c r="KNM25" s="19"/>
      <c r="KNN25" s="19"/>
      <c r="KNO25" s="19"/>
      <c r="KNP25" s="19"/>
      <c r="KNQ25" s="19"/>
      <c r="KNR25" s="19"/>
      <c r="KNS25" s="19"/>
      <c r="KNT25" s="19"/>
      <c r="KNU25" s="19"/>
      <c r="KNV25" s="19"/>
      <c r="KNW25" s="19"/>
      <c r="KNX25" s="19"/>
      <c r="KNY25" s="19"/>
      <c r="KNZ25" s="19"/>
      <c r="KOA25" s="19"/>
      <c r="KOB25" s="19"/>
      <c r="KOC25" s="19"/>
      <c r="KOD25" s="19"/>
      <c r="KOE25" s="19"/>
      <c r="KOF25" s="19"/>
      <c r="KOG25" s="19"/>
      <c r="KOH25" s="19"/>
      <c r="KOI25" s="19"/>
      <c r="KOJ25" s="19"/>
      <c r="KOK25" s="19"/>
      <c r="KOL25" s="19"/>
      <c r="KOM25" s="19"/>
      <c r="KON25" s="19"/>
      <c r="KOO25" s="19"/>
      <c r="KOP25" s="19"/>
      <c r="KOQ25" s="19"/>
      <c r="KOR25" s="19"/>
      <c r="KOS25" s="19"/>
      <c r="KOT25" s="19"/>
      <c r="KOU25" s="19"/>
      <c r="KOV25" s="19"/>
      <c r="KOW25" s="19"/>
      <c r="KOX25" s="19"/>
      <c r="KOY25" s="19"/>
      <c r="KOZ25" s="19"/>
      <c r="KPA25" s="19"/>
      <c r="KPB25" s="19"/>
      <c r="KPC25" s="19"/>
      <c r="KPD25" s="19"/>
      <c r="KPE25" s="19"/>
      <c r="KPF25" s="19"/>
      <c r="KPG25" s="19"/>
      <c r="KPH25" s="19"/>
      <c r="KPI25" s="19"/>
      <c r="KPJ25" s="19"/>
      <c r="KPK25" s="19"/>
      <c r="KPL25" s="19"/>
      <c r="KPM25" s="19"/>
      <c r="KPN25" s="19"/>
      <c r="KPO25" s="19"/>
      <c r="KPP25" s="19"/>
      <c r="KPQ25" s="19"/>
      <c r="KPR25" s="19"/>
      <c r="KPS25" s="19"/>
      <c r="KPT25" s="19"/>
      <c r="KPU25" s="19"/>
      <c r="KPV25" s="19"/>
      <c r="KPW25" s="19"/>
      <c r="KPX25" s="19"/>
      <c r="KPY25" s="19"/>
      <c r="KPZ25" s="19"/>
      <c r="KQA25" s="19"/>
      <c r="KQB25" s="19"/>
      <c r="KQC25" s="19"/>
      <c r="KQD25" s="19"/>
      <c r="KQE25" s="19"/>
      <c r="KQF25" s="19"/>
      <c r="KQG25" s="19"/>
      <c r="KQH25" s="19"/>
      <c r="KQI25" s="19"/>
      <c r="KQJ25" s="19"/>
      <c r="KQK25" s="19"/>
      <c r="KQL25" s="19"/>
      <c r="KQM25" s="19"/>
      <c r="KQN25" s="19"/>
      <c r="KQO25" s="19"/>
      <c r="KQP25" s="19"/>
      <c r="KQQ25" s="19"/>
      <c r="KQR25" s="19"/>
      <c r="KQS25" s="19"/>
      <c r="KQT25" s="19"/>
      <c r="KQU25" s="19"/>
      <c r="KQV25" s="19"/>
      <c r="KQW25" s="19"/>
      <c r="KQX25" s="19"/>
      <c r="KQY25" s="19"/>
      <c r="KQZ25" s="19"/>
      <c r="KRA25" s="19"/>
      <c r="KRB25" s="19"/>
      <c r="KRC25" s="19"/>
      <c r="KRD25" s="19"/>
      <c r="KRE25" s="19"/>
      <c r="KRF25" s="19"/>
      <c r="KRG25" s="19"/>
      <c r="KRH25" s="19"/>
      <c r="KRI25" s="19"/>
      <c r="KRJ25" s="19"/>
      <c r="KRK25" s="19"/>
      <c r="KRL25" s="19"/>
      <c r="KRM25" s="19"/>
      <c r="KRN25" s="19"/>
      <c r="KRO25" s="19"/>
      <c r="KRP25" s="19"/>
      <c r="KRQ25" s="19"/>
      <c r="KRR25" s="19"/>
      <c r="KRS25" s="19"/>
      <c r="KRT25" s="19"/>
      <c r="KRU25" s="19"/>
      <c r="KRV25" s="19"/>
      <c r="KRW25" s="19"/>
      <c r="KRX25" s="19"/>
      <c r="KRY25" s="19"/>
      <c r="KRZ25" s="19"/>
      <c r="KSA25" s="19"/>
      <c r="KSB25" s="19"/>
      <c r="KSC25" s="19"/>
      <c r="KSD25" s="19"/>
      <c r="KSE25" s="19"/>
      <c r="KSF25" s="19"/>
      <c r="KSG25" s="19"/>
      <c r="KSH25" s="19"/>
      <c r="KSI25" s="19"/>
      <c r="KSJ25" s="19"/>
      <c r="KSK25" s="19"/>
      <c r="KSL25" s="19"/>
      <c r="KSM25" s="19"/>
      <c r="KSN25" s="19"/>
      <c r="KSO25" s="19"/>
      <c r="KSP25" s="19"/>
      <c r="KSQ25" s="19"/>
      <c r="KSR25" s="19"/>
      <c r="KSS25" s="19"/>
      <c r="KST25" s="19"/>
      <c r="KSU25" s="19"/>
      <c r="KSV25" s="19"/>
      <c r="KSW25" s="19"/>
      <c r="KSX25" s="19"/>
      <c r="KSY25" s="19"/>
      <c r="KSZ25" s="19"/>
      <c r="KTA25" s="19"/>
      <c r="KTB25" s="19"/>
      <c r="KTC25" s="19"/>
      <c r="KTD25" s="19"/>
      <c r="KTE25" s="19"/>
      <c r="KTF25" s="19"/>
      <c r="KTG25" s="19"/>
      <c r="KTH25" s="19"/>
      <c r="KTI25" s="19"/>
      <c r="KTJ25" s="19"/>
      <c r="KTK25" s="19"/>
      <c r="KTL25" s="19"/>
      <c r="KTM25" s="19"/>
      <c r="KTN25" s="19"/>
      <c r="KTO25" s="19"/>
      <c r="KTP25" s="19"/>
      <c r="KTQ25" s="19"/>
      <c r="KTR25" s="19"/>
      <c r="KTS25" s="19"/>
      <c r="KTT25" s="19"/>
      <c r="KTU25" s="19"/>
      <c r="KTV25" s="19"/>
      <c r="KTW25" s="19"/>
      <c r="KTX25" s="19"/>
      <c r="KTY25" s="19"/>
      <c r="KTZ25" s="19"/>
      <c r="KUA25" s="19"/>
      <c r="KUB25" s="19"/>
      <c r="KUC25" s="19"/>
      <c r="KUD25" s="19"/>
      <c r="KUE25" s="19"/>
      <c r="KUF25" s="19"/>
      <c r="KUG25" s="19"/>
      <c r="KUH25" s="19"/>
      <c r="KUI25" s="19"/>
      <c r="KUJ25" s="19"/>
      <c r="KUK25" s="19"/>
      <c r="KUL25" s="19"/>
      <c r="KUM25" s="19"/>
      <c r="KUN25" s="19"/>
      <c r="KUO25" s="19"/>
      <c r="KUP25" s="19"/>
      <c r="KUQ25" s="19"/>
      <c r="KUR25" s="19"/>
      <c r="KUS25" s="19"/>
      <c r="KUT25" s="19"/>
      <c r="KUU25" s="19"/>
      <c r="KUV25" s="19"/>
      <c r="KUW25" s="19"/>
      <c r="KUX25" s="19"/>
      <c r="KUY25" s="19"/>
      <c r="KUZ25" s="19"/>
      <c r="KVA25" s="19"/>
      <c r="KVB25" s="19"/>
      <c r="KVC25" s="19"/>
      <c r="KVD25" s="19"/>
      <c r="KVE25" s="19"/>
      <c r="KVF25" s="19"/>
      <c r="KVG25" s="19"/>
      <c r="KVH25" s="19"/>
      <c r="KVI25" s="19"/>
      <c r="KVJ25" s="19"/>
      <c r="KVK25" s="19"/>
      <c r="KVL25" s="19"/>
      <c r="KVM25" s="19"/>
      <c r="KVN25" s="19"/>
      <c r="KVO25" s="19"/>
      <c r="KVP25" s="19"/>
      <c r="KVQ25" s="19"/>
      <c r="KVR25" s="19"/>
      <c r="KVS25" s="19"/>
      <c r="KVT25" s="19"/>
      <c r="KVU25" s="19"/>
      <c r="KVV25" s="19"/>
      <c r="KVW25" s="19"/>
      <c r="KVX25" s="19"/>
      <c r="KVY25" s="19"/>
      <c r="KVZ25" s="19"/>
      <c r="KWA25" s="19"/>
      <c r="KWB25" s="19"/>
      <c r="KWC25" s="19"/>
      <c r="KWD25" s="19"/>
      <c r="KWE25" s="19"/>
      <c r="KWF25" s="19"/>
      <c r="KWG25" s="19"/>
      <c r="KWH25" s="19"/>
      <c r="KWI25" s="19"/>
      <c r="KWJ25" s="19"/>
      <c r="KWK25" s="19"/>
      <c r="KWL25" s="19"/>
      <c r="KWM25" s="19"/>
      <c r="KWN25" s="19"/>
      <c r="KWO25" s="19"/>
      <c r="KWP25" s="19"/>
      <c r="KWQ25" s="19"/>
      <c r="KWR25" s="19"/>
      <c r="KWS25" s="19"/>
      <c r="KWT25" s="19"/>
      <c r="KWU25" s="19"/>
      <c r="KWV25" s="19"/>
      <c r="KWW25" s="19"/>
      <c r="KWX25" s="19"/>
      <c r="KWY25" s="19"/>
      <c r="KWZ25" s="19"/>
      <c r="KXA25" s="19"/>
      <c r="KXB25" s="19"/>
      <c r="KXC25" s="19"/>
      <c r="KXD25" s="19"/>
      <c r="KXE25" s="19"/>
      <c r="KXF25" s="19"/>
      <c r="KXG25" s="19"/>
      <c r="KXH25" s="19"/>
      <c r="KXI25" s="19"/>
      <c r="KXJ25" s="19"/>
      <c r="KXK25" s="19"/>
      <c r="KXL25" s="19"/>
      <c r="KXM25" s="19"/>
      <c r="KXN25" s="19"/>
      <c r="KXO25" s="19"/>
      <c r="KXP25" s="19"/>
      <c r="KXQ25" s="19"/>
      <c r="KXR25" s="19"/>
      <c r="KXS25" s="19"/>
      <c r="KXT25" s="19"/>
      <c r="KXU25" s="19"/>
      <c r="KXV25" s="19"/>
      <c r="KXW25" s="19"/>
      <c r="KXX25" s="19"/>
      <c r="KXY25" s="19"/>
      <c r="KXZ25" s="19"/>
      <c r="KYA25" s="19"/>
      <c r="KYB25" s="19"/>
      <c r="KYC25" s="19"/>
      <c r="KYD25" s="19"/>
      <c r="KYE25" s="19"/>
      <c r="KYF25" s="19"/>
      <c r="KYG25" s="19"/>
      <c r="KYH25" s="19"/>
      <c r="KYI25" s="19"/>
      <c r="KYJ25" s="19"/>
      <c r="KYK25" s="19"/>
      <c r="KYL25" s="19"/>
      <c r="KYM25" s="19"/>
      <c r="KYN25" s="19"/>
      <c r="KYO25" s="19"/>
      <c r="KYP25" s="19"/>
      <c r="KYQ25" s="19"/>
      <c r="KYR25" s="19"/>
      <c r="KYS25" s="19"/>
      <c r="KYT25" s="19"/>
      <c r="KYU25" s="19"/>
      <c r="KYV25" s="19"/>
      <c r="KYW25" s="19"/>
      <c r="KYX25" s="19"/>
      <c r="KYY25" s="19"/>
      <c r="KYZ25" s="19"/>
      <c r="KZA25" s="19"/>
      <c r="KZB25" s="19"/>
      <c r="KZC25" s="19"/>
      <c r="KZD25" s="19"/>
      <c r="KZE25" s="19"/>
      <c r="KZF25" s="19"/>
      <c r="KZG25" s="19"/>
      <c r="KZH25" s="19"/>
      <c r="KZI25" s="19"/>
      <c r="KZJ25" s="19"/>
      <c r="KZK25" s="19"/>
      <c r="KZL25" s="19"/>
      <c r="KZM25" s="19"/>
      <c r="KZN25" s="19"/>
      <c r="KZO25" s="19"/>
      <c r="KZP25" s="19"/>
      <c r="KZQ25" s="19"/>
      <c r="KZR25" s="19"/>
      <c r="KZS25" s="19"/>
      <c r="KZT25" s="19"/>
      <c r="KZU25" s="19"/>
      <c r="KZV25" s="19"/>
      <c r="KZW25" s="19"/>
      <c r="KZX25" s="19"/>
      <c r="KZY25" s="19"/>
      <c r="KZZ25" s="19"/>
      <c r="LAA25" s="19"/>
      <c r="LAB25" s="19"/>
      <c r="LAC25" s="19"/>
      <c r="LAD25" s="19"/>
      <c r="LAE25" s="19"/>
      <c r="LAF25" s="19"/>
      <c r="LAG25" s="19"/>
      <c r="LAH25" s="19"/>
      <c r="LAI25" s="19"/>
      <c r="LAJ25" s="19"/>
      <c r="LAK25" s="19"/>
      <c r="LAL25" s="19"/>
      <c r="LAM25" s="19"/>
      <c r="LAN25" s="19"/>
      <c r="LAO25" s="19"/>
      <c r="LAP25" s="19"/>
      <c r="LAQ25" s="19"/>
      <c r="LAR25" s="19"/>
      <c r="LAS25" s="19"/>
      <c r="LAT25" s="19"/>
      <c r="LAU25" s="19"/>
      <c r="LAV25" s="19"/>
      <c r="LAW25" s="19"/>
      <c r="LAX25" s="19"/>
      <c r="LAY25" s="19"/>
      <c r="LAZ25" s="19"/>
      <c r="LBA25" s="19"/>
      <c r="LBB25" s="19"/>
      <c r="LBC25" s="19"/>
      <c r="LBD25" s="19"/>
      <c r="LBE25" s="19"/>
      <c r="LBF25" s="19"/>
      <c r="LBG25" s="19"/>
      <c r="LBH25" s="19"/>
      <c r="LBI25" s="19"/>
      <c r="LBJ25" s="19"/>
      <c r="LBK25" s="19"/>
      <c r="LBL25" s="19"/>
      <c r="LBM25" s="19"/>
      <c r="LBN25" s="19"/>
      <c r="LBO25" s="19"/>
      <c r="LBP25" s="19"/>
      <c r="LBQ25" s="19"/>
      <c r="LBR25" s="19"/>
      <c r="LBS25" s="19"/>
      <c r="LBT25" s="19"/>
      <c r="LBU25" s="19"/>
      <c r="LBV25" s="19"/>
      <c r="LBW25" s="19"/>
      <c r="LBX25" s="19"/>
      <c r="LBY25" s="19"/>
      <c r="LBZ25" s="19"/>
      <c r="LCA25" s="19"/>
      <c r="LCB25" s="19"/>
      <c r="LCC25" s="19"/>
      <c r="LCD25" s="19"/>
      <c r="LCE25" s="19"/>
      <c r="LCF25" s="19"/>
      <c r="LCG25" s="19"/>
      <c r="LCH25" s="19"/>
      <c r="LCI25" s="19"/>
      <c r="LCJ25" s="19"/>
      <c r="LCK25" s="19"/>
      <c r="LCL25" s="19"/>
      <c r="LCM25" s="19"/>
      <c r="LCN25" s="19"/>
      <c r="LCO25" s="19"/>
      <c r="LCP25" s="19"/>
      <c r="LCQ25" s="19"/>
      <c r="LCR25" s="19"/>
      <c r="LCS25" s="19"/>
      <c r="LCT25" s="19"/>
      <c r="LCU25" s="19"/>
      <c r="LCV25" s="19"/>
      <c r="LCW25" s="19"/>
      <c r="LCX25" s="19"/>
      <c r="LCY25" s="19"/>
      <c r="LCZ25" s="19"/>
      <c r="LDA25" s="19"/>
      <c r="LDB25" s="19"/>
      <c r="LDC25" s="19"/>
      <c r="LDD25" s="19"/>
      <c r="LDE25" s="19"/>
      <c r="LDF25" s="19"/>
      <c r="LDG25" s="19"/>
      <c r="LDH25" s="19"/>
      <c r="LDI25" s="19"/>
      <c r="LDJ25" s="19"/>
      <c r="LDK25" s="19"/>
      <c r="LDL25" s="19"/>
      <c r="LDM25" s="19"/>
      <c r="LDN25" s="19"/>
      <c r="LDO25" s="19"/>
      <c r="LDP25" s="19"/>
      <c r="LDQ25" s="19"/>
      <c r="LDR25" s="19"/>
      <c r="LDS25" s="19"/>
      <c r="LDT25" s="19"/>
      <c r="LDU25" s="19"/>
      <c r="LDV25" s="19"/>
      <c r="LDW25" s="19"/>
      <c r="LDX25" s="19"/>
      <c r="LDY25" s="19"/>
      <c r="LDZ25" s="19"/>
      <c r="LEA25" s="19"/>
      <c r="LEB25" s="19"/>
      <c r="LEC25" s="19"/>
      <c r="LED25" s="19"/>
      <c r="LEE25" s="19"/>
      <c r="LEF25" s="19"/>
      <c r="LEG25" s="19"/>
      <c r="LEH25" s="19"/>
      <c r="LEI25" s="19"/>
      <c r="LEJ25" s="19"/>
      <c r="LEK25" s="19"/>
      <c r="LEL25" s="19"/>
      <c r="LEM25" s="19"/>
      <c r="LEN25" s="19"/>
      <c r="LEO25" s="19"/>
      <c r="LEP25" s="19"/>
      <c r="LEQ25" s="19"/>
      <c r="LER25" s="19"/>
      <c r="LES25" s="19"/>
      <c r="LET25" s="19"/>
      <c r="LEU25" s="19"/>
      <c r="LEV25" s="19"/>
      <c r="LEW25" s="19"/>
      <c r="LEX25" s="19"/>
      <c r="LEY25" s="19"/>
      <c r="LEZ25" s="19"/>
      <c r="LFA25" s="19"/>
      <c r="LFB25" s="19"/>
      <c r="LFC25" s="19"/>
      <c r="LFD25" s="19"/>
      <c r="LFE25" s="19"/>
      <c r="LFF25" s="19"/>
      <c r="LFG25" s="19"/>
      <c r="LFH25" s="19"/>
      <c r="LFI25" s="19"/>
      <c r="LFJ25" s="19"/>
      <c r="LFK25" s="19"/>
      <c r="LFL25" s="19"/>
      <c r="LFM25" s="19"/>
      <c r="LFN25" s="19"/>
      <c r="LFO25" s="19"/>
      <c r="LFP25" s="19"/>
      <c r="LFQ25" s="19"/>
      <c r="LFR25" s="19"/>
      <c r="LFS25" s="19"/>
      <c r="LFT25" s="19"/>
      <c r="LFU25" s="19"/>
      <c r="LFV25" s="19"/>
      <c r="LFW25" s="19"/>
      <c r="LFX25" s="19"/>
      <c r="LFY25" s="19"/>
      <c r="LFZ25" s="19"/>
      <c r="LGA25" s="19"/>
      <c r="LGB25" s="19"/>
      <c r="LGC25" s="19"/>
      <c r="LGD25" s="19"/>
      <c r="LGE25" s="19"/>
      <c r="LGF25" s="19"/>
      <c r="LGG25" s="19"/>
      <c r="LGH25" s="19"/>
      <c r="LGI25" s="19"/>
      <c r="LGJ25" s="19"/>
      <c r="LGK25" s="19"/>
      <c r="LGL25" s="19"/>
      <c r="LGM25" s="19"/>
      <c r="LGN25" s="19"/>
      <c r="LGO25" s="19"/>
      <c r="LGP25" s="19"/>
      <c r="LGQ25" s="19"/>
      <c r="LGR25" s="19"/>
      <c r="LGS25" s="19"/>
      <c r="LGT25" s="19"/>
      <c r="LGU25" s="19"/>
      <c r="LGV25" s="19"/>
      <c r="LGW25" s="19"/>
      <c r="LGX25" s="19"/>
      <c r="LGY25" s="19"/>
      <c r="LGZ25" s="19"/>
      <c r="LHA25" s="19"/>
      <c r="LHB25" s="19"/>
      <c r="LHC25" s="19"/>
      <c r="LHD25" s="19"/>
      <c r="LHE25" s="19"/>
      <c r="LHF25" s="19"/>
      <c r="LHG25" s="19"/>
      <c r="LHH25" s="19"/>
      <c r="LHI25" s="19"/>
      <c r="LHJ25" s="19"/>
      <c r="LHK25" s="19"/>
      <c r="LHL25" s="19"/>
      <c r="LHM25" s="19"/>
      <c r="LHN25" s="19"/>
      <c r="LHO25" s="19"/>
      <c r="LHP25" s="19"/>
      <c r="LHQ25" s="19"/>
      <c r="LHR25" s="19"/>
      <c r="LHS25" s="19"/>
      <c r="LHT25" s="19"/>
      <c r="LHU25" s="19"/>
      <c r="LHV25" s="19"/>
      <c r="LHW25" s="19"/>
      <c r="LHX25" s="19"/>
      <c r="LHY25" s="19"/>
      <c r="LHZ25" s="19"/>
      <c r="LIA25" s="19"/>
      <c r="LIB25" s="19"/>
      <c r="LIC25" s="19"/>
      <c r="LID25" s="19"/>
      <c r="LIE25" s="19"/>
      <c r="LIF25" s="19"/>
      <c r="LIG25" s="19"/>
      <c r="LIH25" s="19"/>
      <c r="LII25" s="19"/>
      <c r="LIJ25" s="19"/>
      <c r="LIK25" s="19"/>
      <c r="LIL25" s="19"/>
      <c r="LIM25" s="19"/>
      <c r="LIN25" s="19"/>
      <c r="LIO25" s="19"/>
      <c r="LIP25" s="19"/>
      <c r="LIQ25" s="19"/>
      <c r="LIR25" s="19"/>
      <c r="LIS25" s="19"/>
      <c r="LIT25" s="19"/>
      <c r="LIU25" s="19"/>
      <c r="LIV25" s="19"/>
      <c r="LIW25" s="19"/>
      <c r="LIX25" s="19"/>
      <c r="LIY25" s="19"/>
      <c r="LIZ25" s="19"/>
      <c r="LJA25" s="19"/>
      <c r="LJB25" s="19"/>
      <c r="LJC25" s="19"/>
      <c r="LJD25" s="19"/>
      <c r="LJE25" s="19"/>
      <c r="LJF25" s="19"/>
      <c r="LJG25" s="19"/>
      <c r="LJH25" s="19"/>
      <c r="LJI25" s="19"/>
      <c r="LJJ25" s="19"/>
      <c r="LJK25" s="19"/>
      <c r="LJL25" s="19"/>
      <c r="LJM25" s="19"/>
      <c r="LJN25" s="19"/>
      <c r="LJO25" s="19"/>
      <c r="LJP25" s="19"/>
      <c r="LJQ25" s="19"/>
      <c r="LJR25" s="19"/>
      <c r="LJS25" s="19"/>
      <c r="LJT25" s="19"/>
      <c r="LJU25" s="19"/>
      <c r="LJV25" s="19"/>
      <c r="LJW25" s="19"/>
      <c r="LJX25" s="19"/>
      <c r="LJY25" s="19"/>
      <c r="LJZ25" s="19"/>
      <c r="LKA25" s="19"/>
      <c r="LKB25" s="19"/>
      <c r="LKC25" s="19"/>
      <c r="LKD25" s="19"/>
      <c r="LKE25" s="19"/>
      <c r="LKF25" s="19"/>
      <c r="LKG25" s="19"/>
      <c r="LKH25" s="19"/>
      <c r="LKI25" s="19"/>
      <c r="LKJ25" s="19"/>
      <c r="LKK25" s="19"/>
      <c r="LKL25" s="19"/>
      <c r="LKM25" s="19"/>
      <c r="LKN25" s="19"/>
      <c r="LKO25" s="19"/>
      <c r="LKP25" s="19"/>
      <c r="LKQ25" s="19"/>
      <c r="LKR25" s="19"/>
      <c r="LKS25" s="19"/>
      <c r="LKT25" s="19"/>
      <c r="LKU25" s="19"/>
      <c r="LKV25" s="19"/>
      <c r="LKW25" s="19"/>
      <c r="LKX25" s="19"/>
      <c r="LKY25" s="19"/>
      <c r="LKZ25" s="19"/>
      <c r="LLA25" s="19"/>
      <c r="LLB25" s="19"/>
      <c r="LLC25" s="19"/>
      <c r="LLD25" s="19"/>
      <c r="LLE25" s="19"/>
      <c r="LLF25" s="19"/>
      <c r="LLG25" s="19"/>
      <c r="LLH25" s="19"/>
      <c r="LLI25" s="19"/>
      <c r="LLJ25" s="19"/>
      <c r="LLK25" s="19"/>
      <c r="LLL25" s="19"/>
      <c r="LLM25" s="19"/>
      <c r="LLN25" s="19"/>
      <c r="LLO25" s="19"/>
      <c r="LLP25" s="19"/>
      <c r="LLQ25" s="19"/>
      <c r="LLR25" s="19"/>
      <c r="LLS25" s="19"/>
      <c r="LLT25" s="19"/>
      <c r="LLU25" s="19"/>
      <c r="LLV25" s="19"/>
      <c r="LLW25" s="19"/>
      <c r="LLX25" s="19"/>
      <c r="LLY25" s="19"/>
      <c r="LLZ25" s="19"/>
      <c r="LMA25" s="19"/>
      <c r="LMB25" s="19"/>
      <c r="LMC25" s="19"/>
      <c r="LMD25" s="19"/>
      <c r="LME25" s="19"/>
      <c r="LMF25" s="19"/>
      <c r="LMG25" s="19"/>
      <c r="LMH25" s="19"/>
      <c r="LMI25" s="19"/>
      <c r="LMJ25" s="19"/>
      <c r="LMK25" s="19"/>
      <c r="LML25" s="19"/>
      <c r="LMM25" s="19"/>
      <c r="LMN25" s="19"/>
      <c r="LMO25" s="19"/>
      <c r="LMP25" s="19"/>
      <c r="LMQ25" s="19"/>
      <c r="LMR25" s="19"/>
      <c r="LMS25" s="19"/>
      <c r="LMT25" s="19"/>
      <c r="LMU25" s="19"/>
      <c r="LMV25" s="19"/>
      <c r="LMW25" s="19"/>
      <c r="LMX25" s="19"/>
      <c r="LMY25" s="19"/>
      <c r="LMZ25" s="19"/>
      <c r="LNA25" s="19"/>
      <c r="LNB25" s="19"/>
      <c r="LNC25" s="19"/>
      <c r="LND25" s="19"/>
      <c r="LNE25" s="19"/>
      <c r="LNF25" s="19"/>
      <c r="LNG25" s="19"/>
      <c r="LNH25" s="19"/>
      <c r="LNI25" s="19"/>
      <c r="LNJ25" s="19"/>
      <c r="LNK25" s="19"/>
      <c r="LNL25" s="19"/>
      <c r="LNM25" s="19"/>
      <c r="LNN25" s="19"/>
      <c r="LNO25" s="19"/>
      <c r="LNP25" s="19"/>
      <c r="LNQ25" s="19"/>
      <c r="LNR25" s="19"/>
      <c r="LNS25" s="19"/>
      <c r="LNT25" s="19"/>
      <c r="LNU25" s="19"/>
      <c r="LNV25" s="19"/>
      <c r="LNW25" s="19"/>
      <c r="LNX25" s="19"/>
      <c r="LNY25" s="19"/>
      <c r="LNZ25" s="19"/>
      <c r="LOA25" s="19"/>
      <c r="LOB25" s="19"/>
      <c r="LOC25" s="19"/>
      <c r="LOD25" s="19"/>
      <c r="LOE25" s="19"/>
      <c r="LOF25" s="19"/>
      <c r="LOG25" s="19"/>
      <c r="LOH25" s="19"/>
      <c r="LOI25" s="19"/>
      <c r="LOJ25" s="19"/>
      <c r="LOK25" s="19"/>
      <c r="LOL25" s="19"/>
      <c r="LOM25" s="19"/>
      <c r="LON25" s="19"/>
      <c r="LOO25" s="19"/>
      <c r="LOP25" s="19"/>
      <c r="LOQ25" s="19"/>
      <c r="LOR25" s="19"/>
      <c r="LOS25" s="19"/>
      <c r="LOT25" s="19"/>
      <c r="LOU25" s="19"/>
      <c r="LOV25" s="19"/>
      <c r="LOW25" s="19"/>
      <c r="LOX25" s="19"/>
      <c r="LOY25" s="19"/>
      <c r="LOZ25" s="19"/>
      <c r="LPA25" s="19"/>
      <c r="LPB25" s="19"/>
      <c r="LPC25" s="19"/>
      <c r="LPD25" s="19"/>
      <c r="LPE25" s="19"/>
      <c r="LPF25" s="19"/>
      <c r="LPG25" s="19"/>
      <c r="LPH25" s="19"/>
      <c r="LPI25" s="19"/>
      <c r="LPJ25" s="19"/>
      <c r="LPK25" s="19"/>
      <c r="LPL25" s="19"/>
      <c r="LPM25" s="19"/>
      <c r="LPN25" s="19"/>
      <c r="LPO25" s="19"/>
      <c r="LPP25" s="19"/>
      <c r="LPQ25" s="19"/>
      <c r="LPR25" s="19"/>
      <c r="LPS25" s="19"/>
      <c r="LPT25" s="19"/>
      <c r="LPU25" s="19"/>
      <c r="LPV25" s="19"/>
      <c r="LPW25" s="19"/>
      <c r="LPX25" s="19"/>
      <c r="LPY25" s="19"/>
      <c r="LPZ25" s="19"/>
      <c r="LQA25" s="19"/>
      <c r="LQB25" s="19"/>
      <c r="LQC25" s="19"/>
      <c r="LQD25" s="19"/>
      <c r="LQE25" s="19"/>
      <c r="LQF25" s="19"/>
      <c r="LQG25" s="19"/>
      <c r="LQH25" s="19"/>
      <c r="LQI25" s="19"/>
      <c r="LQJ25" s="19"/>
      <c r="LQK25" s="19"/>
      <c r="LQL25" s="19"/>
      <c r="LQM25" s="19"/>
      <c r="LQN25" s="19"/>
      <c r="LQO25" s="19"/>
      <c r="LQP25" s="19"/>
      <c r="LQQ25" s="19"/>
      <c r="LQR25" s="19"/>
      <c r="LQS25" s="19"/>
      <c r="LQT25" s="19"/>
      <c r="LQU25" s="19"/>
      <c r="LQV25" s="19"/>
      <c r="LQW25" s="19"/>
      <c r="LQX25" s="19"/>
      <c r="LQY25" s="19"/>
      <c r="LQZ25" s="19"/>
      <c r="LRA25" s="19"/>
      <c r="LRB25" s="19"/>
      <c r="LRC25" s="19"/>
      <c r="LRD25" s="19"/>
      <c r="LRE25" s="19"/>
      <c r="LRF25" s="19"/>
      <c r="LRG25" s="19"/>
      <c r="LRH25" s="19"/>
      <c r="LRI25" s="19"/>
      <c r="LRJ25" s="19"/>
      <c r="LRK25" s="19"/>
      <c r="LRL25" s="19"/>
      <c r="LRM25" s="19"/>
      <c r="LRN25" s="19"/>
      <c r="LRO25" s="19"/>
      <c r="LRP25" s="19"/>
      <c r="LRQ25" s="19"/>
      <c r="LRR25" s="19"/>
      <c r="LRS25" s="19"/>
      <c r="LRT25" s="19"/>
      <c r="LRU25" s="19"/>
      <c r="LRV25" s="19"/>
      <c r="LRW25" s="19"/>
      <c r="LRX25" s="19"/>
      <c r="LRY25" s="19"/>
      <c r="LRZ25" s="19"/>
      <c r="LSA25" s="19"/>
      <c r="LSB25" s="19"/>
      <c r="LSC25" s="19"/>
      <c r="LSD25" s="19"/>
      <c r="LSE25" s="19"/>
      <c r="LSF25" s="19"/>
      <c r="LSG25" s="19"/>
      <c r="LSH25" s="19"/>
      <c r="LSI25" s="19"/>
      <c r="LSJ25" s="19"/>
      <c r="LSK25" s="19"/>
      <c r="LSL25" s="19"/>
      <c r="LSM25" s="19"/>
      <c r="LSN25" s="19"/>
      <c r="LSO25" s="19"/>
      <c r="LSP25" s="19"/>
      <c r="LSQ25" s="19"/>
      <c r="LSR25" s="19"/>
      <c r="LSS25" s="19"/>
      <c r="LST25" s="19"/>
      <c r="LSU25" s="19"/>
      <c r="LSV25" s="19"/>
      <c r="LSW25" s="19"/>
      <c r="LSX25" s="19"/>
      <c r="LSY25" s="19"/>
      <c r="LSZ25" s="19"/>
      <c r="LTA25" s="19"/>
      <c r="LTB25" s="19"/>
      <c r="LTC25" s="19"/>
      <c r="LTD25" s="19"/>
      <c r="LTE25" s="19"/>
      <c r="LTF25" s="19"/>
      <c r="LTG25" s="19"/>
      <c r="LTH25" s="19"/>
      <c r="LTI25" s="19"/>
      <c r="LTJ25" s="19"/>
      <c r="LTK25" s="19"/>
      <c r="LTL25" s="19"/>
      <c r="LTM25" s="19"/>
      <c r="LTN25" s="19"/>
      <c r="LTO25" s="19"/>
      <c r="LTP25" s="19"/>
      <c r="LTQ25" s="19"/>
      <c r="LTR25" s="19"/>
      <c r="LTS25" s="19"/>
      <c r="LTT25" s="19"/>
      <c r="LTU25" s="19"/>
      <c r="LTV25" s="19"/>
      <c r="LTW25" s="19"/>
      <c r="LTX25" s="19"/>
      <c r="LTY25" s="19"/>
      <c r="LTZ25" s="19"/>
      <c r="LUA25" s="19"/>
      <c r="LUB25" s="19"/>
      <c r="LUC25" s="19"/>
      <c r="LUD25" s="19"/>
      <c r="LUE25" s="19"/>
      <c r="LUF25" s="19"/>
      <c r="LUG25" s="19"/>
      <c r="LUH25" s="19"/>
      <c r="LUI25" s="19"/>
      <c r="LUJ25" s="19"/>
      <c r="LUK25" s="19"/>
      <c r="LUL25" s="19"/>
      <c r="LUM25" s="19"/>
      <c r="LUN25" s="19"/>
      <c r="LUO25" s="19"/>
      <c r="LUP25" s="19"/>
      <c r="LUQ25" s="19"/>
      <c r="LUR25" s="19"/>
      <c r="LUS25" s="19"/>
      <c r="LUT25" s="19"/>
      <c r="LUU25" s="19"/>
      <c r="LUV25" s="19"/>
      <c r="LUW25" s="19"/>
      <c r="LUX25" s="19"/>
      <c r="LUY25" s="19"/>
      <c r="LUZ25" s="19"/>
      <c r="LVA25" s="19"/>
      <c r="LVB25" s="19"/>
      <c r="LVC25" s="19"/>
      <c r="LVD25" s="19"/>
      <c r="LVE25" s="19"/>
      <c r="LVF25" s="19"/>
      <c r="LVG25" s="19"/>
      <c r="LVH25" s="19"/>
      <c r="LVI25" s="19"/>
      <c r="LVJ25" s="19"/>
      <c r="LVK25" s="19"/>
      <c r="LVL25" s="19"/>
      <c r="LVM25" s="19"/>
      <c r="LVN25" s="19"/>
      <c r="LVO25" s="19"/>
      <c r="LVP25" s="19"/>
      <c r="LVQ25" s="19"/>
      <c r="LVR25" s="19"/>
      <c r="LVS25" s="19"/>
      <c r="LVT25" s="19"/>
      <c r="LVU25" s="19"/>
      <c r="LVV25" s="19"/>
      <c r="LVW25" s="19"/>
      <c r="LVX25" s="19"/>
      <c r="LVY25" s="19"/>
      <c r="LVZ25" s="19"/>
      <c r="LWA25" s="19"/>
      <c r="LWB25" s="19"/>
      <c r="LWC25" s="19"/>
      <c r="LWD25" s="19"/>
      <c r="LWE25" s="19"/>
      <c r="LWF25" s="19"/>
      <c r="LWG25" s="19"/>
      <c r="LWH25" s="19"/>
      <c r="LWI25" s="19"/>
      <c r="LWJ25" s="19"/>
      <c r="LWK25" s="19"/>
      <c r="LWL25" s="19"/>
      <c r="LWM25" s="19"/>
      <c r="LWN25" s="19"/>
      <c r="LWO25" s="19"/>
      <c r="LWP25" s="19"/>
      <c r="LWQ25" s="19"/>
      <c r="LWR25" s="19"/>
      <c r="LWS25" s="19"/>
      <c r="LWT25" s="19"/>
      <c r="LWU25" s="19"/>
      <c r="LWV25" s="19"/>
      <c r="LWW25" s="19"/>
      <c r="LWX25" s="19"/>
      <c r="LWY25" s="19"/>
      <c r="LWZ25" s="19"/>
      <c r="LXA25" s="19"/>
      <c r="LXB25" s="19"/>
      <c r="LXC25" s="19"/>
      <c r="LXD25" s="19"/>
      <c r="LXE25" s="19"/>
      <c r="LXF25" s="19"/>
      <c r="LXG25" s="19"/>
      <c r="LXH25" s="19"/>
      <c r="LXI25" s="19"/>
      <c r="LXJ25" s="19"/>
      <c r="LXK25" s="19"/>
      <c r="LXL25" s="19"/>
      <c r="LXM25" s="19"/>
      <c r="LXN25" s="19"/>
      <c r="LXO25" s="19"/>
      <c r="LXP25" s="19"/>
      <c r="LXQ25" s="19"/>
      <c r="LXR25" s="19"/>
      <c r="LXS25" s="19"/>
      <c r="LXT25" s="19"/>
      <c r="LXU25" s="19"/>
      <c r="LXV25" s="19"/>
      <c r="LXW25" s="19"/>
      <c r="LXX25" s="19"/>
      <c r="LXY25" s="19"/>
      <c r="LXZ25" s="19"/>
      <c r="LYA25" s="19"/>
      <c r="LYB25" s="19"/>
      <c r="LYC25" s="19"/>
      <c r="LYD25" s="19"/>
      <c r="LYE25" s="19"/>
      <c r="LYF25" s="19"/>
      <c r="LYG25" s="19"/>
      <c r="LYH25" s="19"/>
      <c r="LYI25" s="19"/>
      <c r="LYJ25" s="19"/>
      <c r="LYK25" s="19"/>
      <c r="LYL25" s="19"/>
      <c r="LYM25" s="19"/>
      <c r="LYN25" s="19"/>
      <c r="LYO25" s="19"/>
      <c r="LYP25" s="19"/>
      <c r="LYQ25" s="19"/>
      <c r="LYR25" s="19"/>
      <c r="LYS25" s="19"/>
      <c r="LYT25" s="19"/>
      <c r="LYU25" s="19"/>
      <c r="LYV25" s="19"/>
      <c r="LYW25" s="19"/>
      <c r="LYX25" s="19"/>
      <c r="LYY25" s="19"/>
      <c r="LYZ25" s="19"/>
      <c r="LZA25" s="19"/>
      <c r="LZB25" s="19"/>
      <c r="LZC25" s="19"/>
      <c r="LZD25" s="19"/>
      <c r="LZE25" s="19"/>
      <c r="LZF25" s="19"/>
      <c r="LZG25" s="19"/>
      <c r="LZH25" s="19"/>
      <c r="LZI25" s="19"/>
      <c r="LZJ25" s="19"/>
      <c r="LZK25" s="19"/>
      <c r="LZL25" s="19"/>
      <c r="LZM25" s="19"/>
      <c r="LZN25" s="19"/>
      <c r="LZO25" s="19"/>
      <c r="LZP25" s="19"/>
      <c r="LZQ25" s="19"/>
      <c r="LZR25" s="19"/>
      <c r="LZS25" s="19"/>
      <c r="LZT25" s="19"/>
      <c r="LZU25" s="19"/>
      <c r="LZV25" s="19"/>
      <c r="LZW25" s="19"/>
      <c r="LZX25" s="19"/>
      <c r="LZY25" s="19"/>
      <c r="LZZ25" s="19"/>
      <c r="MAA25" s="19"/>
      <c r="MAB25" s="19"/>
      <c r="MAC25" s="19"/>
      <c r="MAD25" s="19"/>
      <c r="MAE25" s="19"/>
      <c r="MAF25" s="19"/>
      <c r="MAG25" s="19"/>
      <c r="MAH25" s="19"/>
      <c r="MAI25" s="19"/>
      <c r="MAJ25" s="19"/>
      <c r="MAK25" s="19"/>
      <c r="MAL25" s="19"/>
      <c r="MAM25" s="19"/>
      <c r="MAN25" s="19"/>
      <c r="MAO25" s="19"/>
      <c r="MAP25" s="19"/>
      <c r="MAQ25" s="19"/>
      <c r="MAR25" s="19"/>
      <c r="MAS25" s="19"/>
      <c r="MAT25" s="19"/>
      <c r="MAU25" s="19"/>
      <c r="MAV25" s="19"/>
      <c r="MAW25" s="19"/>
      <c r="MAX25" s="19"/>
      <c r="MAY25" s="19"/>
      <c r="MAZ25" s="19"/>
      <c r="MBA25" s="19"/>
      <c r="MBB25" s="19"/>
      <c r="MBC25" s="19"/>
      <c r="MBD25" s="19"/>
      <c r="MBE25" s="19"/>
      <c r="MBF25" s="19"/>
      <c r="MBG25" s="19"/>
      <c r="MBH25" s="19"/>
      <c r="MBI25" s="19"/>
      <c r="MBJ25" s="19"/>
      <c r="MBK25" s="19"/>
      <c r="MBL25" s="19"/>
      <c r="MBM25" s="19"/>
      <c r="MBN25" s="19"/>
      <c r="MBO25" s="19"/>
      <c r="MBP25" s="19"/>
      <c r="MBQ25" s="19"/>
      <c r="MBR25" s="19"/>
      <c r="MBS25" s="19"/>
      <c r="MBT25" s="19"/>
      <c r="MBU25" s="19"/>
      <c r="MBV25" s="19"/>
      <c r="MBW25" s="19"/>
      <c r="MBX25" s="19"/>
      <c r="MBY25" s="19"/>
      <c r="MBZ25" s="19"/>
      <c r="MCA25" s="19"/>
      <c r="MCB25" s="19"/>
      <c r="MCC25" s="19"/>
      <c r="MCD25" s="19"/>
      <c r="MCE25" s="19"/>
      <c r="MCF25" s="19"/>
      <c r="MCG25" s="19"/>
      <c r="MCH25" s="19"/>
      <c r="MCI25" s="19"/>
      <c r="MCJ25" s="19"/>
      <c r="MCK25" s="19"/>
      <c r="MCL25" s="19"/>
      <c r="MCM25" s="19"/>
      <c r="MCN25" s="19"/>
      <c r="MCO25" s="19"/>
      <c r="MCP25" s="19"/>
      <c r="MCQ25" s="19"/>
      <c r="MCR25" s="19"/>
      <c r="MCS25" s="19"/>
      <c r="MCT25" s="19"/>
      <c r="MCU25" s="19"/>
      <c r="MCV25" s="19"/>
      <c r="MCW25" s="19"/>
      <c r="MCX25" s="19"/>
      <c r="MCY25" s="19"/>
      <c r="MCZ25" s="19"/>
      <c r="MDA25" s="19"/>
      <c r="MDB25" s="19"/>
      <c r="MDC25" s="19"/>
      <c r="MDD25" s="19"/>
      <c r="MDE25" s="19"/>
      <c r="MDF25" s="19"/>
      <c r="MDG25" s="19"/>
      <c r="MDH25" s="19"/>
      <c r="MDI25" s="19"/>
      <c r="MDJ25" s="19"/>
      <c r="MDK25" s="19"/>
      <c r="MDL25" s="19"/>
      <c r="MDM25" s="19"/>
      <c r="MDN25" s="19"/>
      <c r="MDO25" s="19"/>
      <c r="MDP25" s="19"/>
      <c r="MDQ25" s="19"/>
      <c r="MDR25" s="19"/>
      <c r="MDS25" s="19"/>
      <c r="MDT25" s="19"/>
      <c r="MDU25" s="19"/>
      <c r="MDV25" s="19"/>
      <c r="MDW25" s="19"/>
      <c r="MDX25" s="19"/>
      <c r="MDY25" s="19"/>
      <c r="MDZ25" s="19"/>
      <c r="MEA25" s="19"/>
      <c r="MEB25" s="19"/>
      <c r="MEC25" s="19"/>
      <c r="MED25" s="19"/>
      <c r="MEE25" s="19"/>
      <c r="MEF25" s="19"/>
      <c r="MEG25" s="19"/>
      <c r="MEH25" s="19"/>
      <c r="MEI25" s="19"/>
      <c r="MEJ25" s="19"/>
      <c r="MEK25" s="19"/>
      <c r="MEL25" s="19"/>
      <c r="MEM25" s="19"/>
      <c r="MEN25" s="19"/>
      <c r="MEO25" s="19"/>
      <c r="MEP25" s="19"/>
      <c r="MEQ25" s="19"/>
      <c r="MER25" s="19"/>
      <c r="MES25" s="19"/>
      <c r="MET25" s="19"/>
      <c r="MEU25" s="19"/>
      <c r="MEV25" s="19"/>
      <c r="MEW25" s="19"/>
      <c r="MEX25" s="19"/>
      <c r="MEY25" s="19"/>
      <c r="MEZ25" s="19"/>
      <c r="MFA25" s="19"/>
      <c r="MFB25" s="19"/>
      <c r="MFC25" s="19"/>
      <c r="MFD25" s="19"/>
      <c r="MFE25" s="19"/>
      <c r="MFF25" s="19"/>
      <c r="MFG25" s="19"/>
      <c r="MFH25" s="19"/>
      <c r="MFI25" s="19"/>
      <c r="MFJ25" s="19"/>
      <c r="MFK25" s="19"/>
      <c r="MFL25" s="19"/>
      <c r="MFM25" s="19"/>
      <c r="MFN25" s="19"/>
      <c r="MFO25" s="19"/>
      <c r="MFP25" s="19"/>
      <c r="MFQ25" s="19"/>
      <c r="MFR25" s="19"/>
      <c r="MFS25" s="19"/>
      <c r="MFT25" s="19"/>
      <c r="MFU25" s="19"/>
      <c r="MFV25" s="19"/>
      <c r="MFW25" s="19"/>
      <c r="MFX25" s="19"/>
      <c r="MFY25" s="19"/>
      <c r="MFZ25" s="19"/>
      <c r="MGA25" s="19"/>
      <c r="MGB25" s="19"/>
      <c r="MGC25" s="19"/>
      <c r="MGD25" s="19"/>
      <c r="MGE25" s="19"/>
      <c r="MGF25" s="19"/>
      <c r="MGG25" s="19"/>
      <c r="MGH25" s="19"/>
      <c r="MGI25" s="19"/>
      <c r="MGJ25" s="19"/>
      <c r="MGK25" s="19"/>
      <c r="MGL25" s="19"/>
      <c r="MGM25" s="19"/>
      <c r="MGN25" s="19"/>
      <c r="MGO25" s="19"/>
      <c r="MGP25" s="19"/>
      <c r="MGQ25" s="19"/>
      <c r="MGR25" s="19"/>
      <c r="MGS25" s="19"/>
      <c r="MGT25" s="19"/>
      <c r="MGU25" s="19"/>
      <c r="MGV25" s="19"/>
      <c r="MGW25" s="19"/>
      <c r="MGX25" s="19"/>
      <c r="MGY25" s="19"/>
      <c r="MGZ25" s="19"/>
      <c r="MHA25" s="19"/>
      <c r="MHB25" s="19"/>
      <c r="MHC25" s="19"/>
      <c r="MHD25" s="19"/>
      <c r="MHE25" s="19"/>
      <c r="MHF25" s="19"/>
      <c r="MHG25" s="19"/>
      <c r="MHH25" s="19"/>
      <c r="MHI25" s="19"/>
      <c r="MHJ25" s="19"/>
      <c r="MHK25" s="19"/>
      <c r="MHL25" s="19"/>
      <c r="MHM25" s="19"/>
      <c r="MHN25" s="19"/>
      <c r="MHO25" s="19"/>
      <c r="MHP25" s="19"/>
      <c r="MHQ25" s="19"/>
      <c r="MHR25" s="19"/>
      <c r="MHS25" s="19"/>
      <c r="MHT25" s="19"/>
      <c r="MHU25" s="19"/>
      <c r="MHV25" s="19"/>
      <c r="MHW25" s="19"/>
      <c r="MHX25" s="19"/>
      <c r="MHY25" s="19"/>
      <c r="MHZ25" s="19"/>
      <c r="MIA25" s="19"/>
      <c r="MIB25" s="19"/>
      <c r="MIC25" s="19"/>
      <c r="MID25" s="19"/>
      <c r="MIE25" s="19"/>
      <c r="MIF25" s="19"/>
      <c r="MIG25" s="19"/>
      <c r="MIH25" s="19"/>
      <c r="MII25" s="19"/>
      <c r="MIJ25" s="19"/>
      <c r="MIK25" s="19"/>
      <c r="MIL25" s="19"/>
      <c r="MIM25" s="19"/>
      <c r="MIN25" s="19"/>
      <c r="MIO25" s="19"/>
      <c r="MIP25" s="19"/>
      <c r="MIQ25" s="19"/>
      <c r="MIR25" s="19"/>
      <c r="MIS25" s="19"/>
      <c r="MIT25" s="19"/>
      <c r="MIU25" s="19"/>
      <c r="MIV25" s="19"/>
      <c r="MIW25" s="19"/>
      <c r="MIX25" s="19"/>
      <c r="MIY25" s="19"/>
      <c r="MIZ25" s="19"/>
      <c r="MJA25" s="19"/>
      <c r="MJB25" s="19"/>
      <c r="MJC25" s="19"/>
      <c r="MJD25" s="19"/>
      <c r="MJE25" s="19"/>
      <c r="MJF25" s="19"/>
      <c r="MJG25" s="19"/>
      <c r="MJH25" s="19"/>
      <c r="MJI25" s="19"/>
      <c r="MJJ25" s="19"/>
      <c r="MJK25" s="19"/>
      <c r="MJL25" s="19"/>
      <c r="MJM25" s="19"/>
      <c r="MJN25" s="19"/>
      <c r="MJO25" s="19"/>
      <c r="MJP25" s="19"/>
      <c r="MJQ25" s="19"/>
      <c r="MJR25" s="19"/>
      <c r="MJS25" s="19"/>
      <c r="MJT25" s="19"/>
      <c r="MJU25" s="19"/>
      <c r="MJV25" s="19"/>
      <c r="MJW25" s="19"/>
      <c r="MJX25" s="19"/>
      <c r="MJY25" s="19"/>
      <c r="MJZ25" s="19"/>
      <c r="MKA25" s="19"/>
      <c r="MKB25" s="19"/>
      <c r="MKC25" s="19"/>
      <c r="MKD25" s="19"/>
      <c r="MKE25" s="19"/>
      <c r="MKF25" s="19"/>
      <c r="MKG25" s="19"/>
      <c r="MKH25" s="19"/>
      <c r="MKI25" s="19"/>
      <c r="MKJ25" s="19"/>
      <c r="MKK25" s="19"/>
      <c r="MKL25" s="19"/>
      <c r="MKM25" s="19"/>
      <c r="MKN25" s="19"/>
      <c r="MKO25" s="19"/>
      <c r="MKP25" s="19"/>
      <c r="MKQ25" s="19"/>
      <c r="MKR25" s="19"/>
      <c r="MKS25" s="19"/>
      <c r="MKT25" s="19"/>
      <c r="MKU25" s="19"/>
      <c r="MKV25" s="19"/>
      <c r="MKW25" s="19"/>
      <c r="MKX25" s="19"/>
      <c r="MKY25" s="19"/>
      <c r="MKZ25" s="19"/>
      <c r="MLA25" s="19"/>
      <c r="MLB25" s="19"/>
      <c r="MLC25" s="19"/>
      <c r="MLD25" s="19"/>
      <c r="MLE25" s="19"/>
      <c r="MLF25" s="19"/>
      <c r="MLG25" s="19"/>
      <c r="MLH25" s="19"/>
      <c r="MLI25" s="19"/>
      <c r="MLJ25" s="19"/>
      <c r="MLK25" s="19"/>
      <c r="MLL25" s="19"/>
      <c r="MLM25" s="19"/>
      <c r="MLN25" s="19"/>
      <c r="MLO25" s="19"/>
      <c r="MLP25" s="19"/>
      <c r="MLQ25" s="19"/>
      <c r="MLR25" s="19"/>
      <c r="MLS25" s="19"/>
      <c r="MLT25" s="19"/>
      <c r="MLU25" s="19"/>
      <c r="MLV25" s="19"/>
      <c r="MLW25" s="19"/>
      <c r="MLX25" s="19"/>
      <c r="MLY25" s="19"/>
      <c r="MLZ25" s="19"/>
      <c r="MMA25" s="19"/>
      <c r="MMB25" s="19"/>
      <c r="MMC25" s="19"/>
      <c r="MMD25" s="19"/>
      <c r="MME25" s="19"/>
      <c r="MMF25" s="19"/>
      <c r="MMG25" s="19"/>
      <c r="MMH25" s="19"/>
      <c r="MMI25" s="19"/>
      <c r="MMJ25" s="19"/>
      <c r="MMK25" s="19"/>
      <c r="MML25" s="19"/>
      <c r="MMM25" s="19"/>
      <c r="MMN25" s="19"/>
      <c r="MMO25" s="19"/>
      <c r="MMP25" s="19"/>
      <c r="MMQ25" s="19"/>
      <c r="MMR25" s="19"/>
      <c r="MMS25" s="19"/>
      <c r="MMT25" s="19"/>
      <c r="MMU25" s="19"/>
      <c r="MMV25" s="19"/>
      <c r="MMW25" s="19"/>
      <c r="MMX25" s="19"/>
      <c r="MMY25" s="19"/>
      <c r="MMZ25" s="19"/>
      <c r="MNA25" s="19"/>
      <c r="MNB25" s="19"/>
      <c r="MNC25" s="19"/>
      <c r="MND25" s="19"/>
      <c r="MNE25" s="19"/>
      <c r="MNF25" s="19"/>
      <c r="MNG25" s="19"/>
      <c r="MNH25" s="19"/>
      <c r="MNI25" s="19"/>
      <c r="MNJ25" s="19"/>
      <c r="MNK25" s="19"/>
      <c r="MNL25" s="19"/>
      <c r="MNM25" s="19"/>
      <c r="MNN25" s="19"/>
      <c r="MNO25" s="19"/>
      <c r="MNP25" s="19"/>
      <c r="MNQ25" s="19"/>
      <c r="MNR25" s="19"/>
      <c r="MNS25" s="19"/>
      <c r="MNT25" s="19"/>
      <c r="MNU25" s="19"/>
      <c r="MNV25" s="19"/>
      <c r="MNW25" s="19"/>
      <c r="MNX25" s="19"/>
      <c r="MNY25" s="19"/>
      <c r="MNZ25" s="19"/>
      <c r="MOA25" s="19"/>
      <c r="MOB25" s="19"/>
      <c r="MOC25" s="19"/>
      <c r="MOD25" s="19"/>
      <c r="MOE25" s="19"/>
      <c r="MOF25" s="19"/>
      <c r="MOG25" s="19"/>
      <c r="MOH25" s="19"/>
      <c r="MOI25" s="19"/>
      <c r="MOJ25" s="19"/>
      <c r="MOK25" s="19"/>
      <c r="MOL25" s="19"/>
      <c r="MOM25" s="19"/>
      <c r="MON25" s="19"/>
      <c r="MOO25" s="19"/>
      <c r="MOP25" s="19"/>
      <c r="MOQ25" s="19"/>
      <c r="MOR25" s="19"/>
      <c r="MOS25" s="19"/>
      <c r="MOT25" s="19"/>
      <c r="MOU25" s="19"/>
      <c r="MOV25" s="19"/>
      <c r="MOW25" s="19"/>
      <c r="MOX25" s="19"/>
      <c r="MOY25" s="19"/>
      <c r="MOZ25" s="19"/>
      <c r="MPA25" s="19"/>
      <c r="MPB25" s="19"/>
      <c r="MPC25" s="19"/>
      <c r="MPD25" s="19"/>
      <c r="MPE25" s="19"/>
      <c r="MPF25" s="19"/>
      <c r="MPG25" s="19"/>
      <c r="MPH25" s="19"/>
      <c r="MPI25" s="19"/>
      <c r="MPJ25" s="19"/>
      <c r="MPK25" s="19"/>
      <c r="MPL25" s="19"/>
      <c r="MPM25" s="19"/>
      <c r="MPN25" s="19"/>
      <c r="MPO25" s="19"/>
      <c r="MPP25" s="19"/>
      <c r="MPQ25" s="19"/>
      <c r="MPR25" s="19"/>
      <c r="MPS25" s="19"/>
      <c r="MPT25" s="19"/>
      <c r="MPU25" s="19"/>
      <c r="MPV25" s="19"/>
      <c r="MPW25" s="19"/>
      <c r="MPX25" s="19"/>
      <c r="MPY25" s="19"/>
      <c r="MPZ25" s="19"/>
      <c r="MQA25" s="19"/>
      <c r="MQB25" s="19"/>
      <c r="MQC25" s="19"/>
      <c r="MQD25" s="19"/>
      <c r="MQE25" s="19"/>
      <c r="MQF25" s="19"/>
      <c r="MQG25" s="19"/>
      <c r="MQH25" s="19"/>
      <c r="MQI25" s="19"/>
      <c r="MQJ25" s="19"/>
      <c r="MQK25" s="19"/>
      <c r="MQL25" s="19"/>
      <c r="MQM25" s="19"/>
      <c r="MQN25" s="19"/>
      <c r="MQO25" s="19"/>
      <c r="MQP25" s="19"/>
      <c r="MQQ25" s="19"/>
      <c r="MQR25" s="19"/>
      <c r="MQS25" s="19"/>
      <c r="MQT25" s="19"/>
      <c r="MQU25" s="19"/>
      <c r="MQV25" s="19"/>
      <c r="MQW25" s="19"/>
      <c r="MQX25" s="19"/>
      <c r="MQY25" s="19"/>
      <c r="MQZ25" s="19"/>
      <c r="MRA25" s="19"/>
      <c r="MRB25" s="19"/>
      <c r="MRC25" s="19"/>
      <c r="MRD25" s="19"/>
      <c r="MRE25" s="19"/>
      <c r="MRF25" s="19"/>
      <c r="MRG25" s="19"/>
      <c r="MRH25" s="19"/>
      <c r="MRI25" s="19"/>
      <c r="MRJ25" s="19"/>
      <c r="MRK25" s="19"/>
      <c r="MRL25" s="19"/>
      <c r="MRM25" s="19"/>
      <c r="MRN25" s="19"/>
      <c r="MRO25" s="19"/>
      <c r="MRP25" s="19"/>
      <c r="MRQ25" s="19"/>
      <c r="MRR25" s="19"/>
      <c r="MRS25" s="19"/>
      <c r="MRT25" s="19"/>
      <c r="MRU25" s="19"/>
      <c r="MRV25" s="19"/>
      <c r="MRW25" s="19"/>
      <c r="MRX25" s="19"/>
      <c r="MRY25" s="19"/>
      <c r="MRZ25" s="19"/>
      <c r="MSA25" s="19"/>
      <c r="MSB25" s="19"/>
      <c r="MSC25" s="19"/>
      <c r="MSD25" s="19"/>
      <c r="MSE25" s="19"/>
      <c r="MSF25" s="19"/>
      <c r="MSG25" s="19"/>
      <c r="MSH25" s="19"/>
      <c r="MSI25" s="19"/>
      <c r="MSJ25" s="19"/>
      <c r="MSK25" s="19"/>
      <c r="MSL25" s="19"/>
      <c r="MSM25" s="19"/>
      <c r="MSN25" s="19"/>
      <c r="MSO25" s="19"/>
      <c r="MSP25" s="19"/>
      <c r="MSQ25" s="19"/>
      <c r="MSR25" s="19"/>
      <c r="MSS25" s="19"/>
      <c r="MST25" s="19"/>
      <c r="MSU25" s="19"/>
      <c r="MSV25" s="19"/>
      <c r="MSW25" s="19"/>
      <c r="MSX25" s="19"/>
      <c r="MSY25" s="19"/>
      <c r="MSZ25" s="19"/>
      <c r="MTA25" s="19"/>
      <c r="MTB25" s="19"/>
      <c r="MTC25" s="19"/>
      <c r="MTD25" s="19"/>
      <c r="MTE25" s="19"/>
      <c r="MTF25" s="19"/>
      <c r="MTG25" s="19"/>
      <c r="MTH25" s="19"/>
      <c r="MTI25" s="19"/>
      <c r="MTJ25" s="19"/>
      <c r="MTK25" s="19"/>
      <c r="MTL25" s="19"/>
      <c r="MTM25" s="19"/>
      <c r="MTN25" s="19"/>
      <c r="MTO25" s="19"/>
      <c r="MTP25" s="19"/>
      <c r="MTQ25" s="19"/>
      <c r="MTR25" s="19"/>
      <c r="MTS25" s="19"/>
      <c r="MTT25" s="19"/>
      <c r="MTU25" s="19"/>
      <c r="MTV25" s="19"/>
      <c r="MTW25" s="19"/>
      <c r="MTX25" s="19"/>
      <c r="MTY25" s="19"/>
      <c r="MTZ25" s="19"/>
      <c r="MUA25" s="19"/>
      <c r="MUB25" s="19"/>
      <c r="MUC25" s="19"/>
      <c r="MUD25" s="19"/>
      <c r="MUE25" s="19"/>
      <c r="MUF25" s="19"/>
      <c r="MUG25" s="19"/>
      <c r="MUH25" s="19"/>
      <c r="MUI25" s="19"/>
      <c r="MUJ25" s="19"/>
      <c r="MUK25" s="19"/>
      <c r="MUL25" s="19"/>
      <c r="MUM25" s="19"/>
      <c r="MUN25" s="19"/>
      <c r="MUO25" s="19"/>
      <c r="MUP25" s="19"/>
      <c r="MUQ25" s="19"/>
      <c r="MUR25" s="19"/>
      <c r="MUS25" s="19"/>
      <c r="MUT25" s="19"/>
      <c r="MUU25" s="19"/>
      <c r="MUV25" s="19"/>
      <c r="MUW25" s="19"/>
      <c r="MUX25" s="19"/>
      <c r="MUY25" s="19"/>
      <c r="MUZ25" s="19"/>
      <c r="MVA25" s="19"/>
      <c r="MVB25" s="19"/>
      <c r="MVC25" s="19"/>
      <c r="MVD25" s="19"/>
      <c r="MVE25" s="19"/>
      <c r="MVF25" s="19"/>
      <c r="MVG25" s="19"/>
      <c r="MVH25" s="19"/>
      <c r="MVI25" s="19"/>
      <c r="MVJ25" s="19"/>
      <c r="MVK25" s="19"/>
      <c r="MVL25" s="19"/>
      <c r="MVM25" s="19"/>
      <c r="MVN25" s="19"/>
      <c r="MVO25" s="19"/>
      <c r="MVP25" s="19"/>
      <c r="MVQ25" s="19"/>
      <c r="MVR25" s="19"/>
      <c r="MVS25" s="19"/>
      <c r="MVT25" s="19"/>
      <c r="MVU25" s="19"/>
      <c r="MVV25" s="19"/>
      <c r="MVW25" s="19"/>
      <c r="MVX25" s="19"/>
      <c r="MVY25" s="19"/>
      <c r="MVZ25" s="19"/>
      <c r="MWA25" s="19"/>
      <c r="MWB25" s="19"/>
      <c r="MWC25" s="19"/>
      <c r="MWD25" s="19"/>
      <c r="MWE25" s="19"/>
      <c r="MWF25" s="19"/>
      <c r="MWG25" s="19"/>
      <c r="MWH25" s="19"/>
      <c r="MWI25" s="19"/>
      <c r="MWJ25" s="19"/>
      <c r="MWK25" s="19"/>
      <c r="MWL25" s="19"/>
      <c r="MWM25" s="19"/>
      <c r="MWN25" s="19"/>
      <c r="MWO25" s="19"/>
      <c r="MWP25" s="19"/>
      <c r="MWQ25" s="19"/>
      <c r="MWR25" s="19"/>
      <c r="MWS25" s="19"/>
      <c r="MWT25" s="19"/>
      <c r="MWU25" s="19"/>
      <c r="MWV25" s="19"/>
      <c r="MWW25" s="19"/>
      <c r="MWX25" s="19"/>
      <c r="MWY25" s="19"/>
      <c r="MWZ25" s="19"/>
      <c r="MXA25" s="19"/>
      <c r="MXB25" s="19"/>
      <c r="MXC25" s="19"/>
      <c r="MXD25" s="19"/>
      <c r="MXE25" s="19"/>
      <c r="MXF25" s="19"/>
      <c r="MXG25" s="19"/>
      <c r="MXH25" s="19"/>
      <c r="MXI25" s="19"/>
      <c r="MXJ25" s="19"/>
      <c r="MXK25" s="19"/>
      <c r="MXL25" s="19"/>
      <c r="MXM25" s="19"/>
      <c r="MXN25" s="19"/>
      <c r="MXO25" s="19"/>
      <c r="MXP25" s="19"/>
      <c r="MXQ25" s="19"/>
      <c r="MXR25" s="19"/>
      <c r="MXS25" s="19"/>
      <c r="MXT25" s="19"/>
      <c r="MXU25" s="19"/>
      <c r="MXV25" s="19"/>
      <c r="MXW25" s="19"/>
      <c r="MXX25" s="19"/>
      <c r="MXY25" s="19"/>
      <c r="MXZ25" s="19"/>
      <c r="MYA25" s="19"/>
      <c r="MYB25" s="19"/>
      <c r="MYC25" s="19"/>
      <c r="MYD25" s="19"/>
      <c r="MYE25" s="19"/>
      <c r="MYF25" s="19"/>
      <c r="MYG25" s="19"/>
      <c r="MYH25" s="19"/>
      <c r="MYI25" s="19"/>
      <c r="MYJ25" s="19"/>
      <c r="MYK25" s="19"/>
      <c r="MYL25" s="19"/>
      <c r="MYM25" s="19"/>
      <c r="MYN25" s="19"/>
      <c r="MYO25" s="19"/>
      <c r="MYP25" s="19"/>
      <c r="MYQ25" s="19"/>
      <c r="MYR25" s="19"/>
      <c r="MYS25" s="19"/>
      <c r="MYT25" s="19"/>
      <c r="MYU25" s="19"/>
      <c r="MYV25" s="19"/>
      <c r="MYW25" s="19"/>
      <c r="MYX25" s="19"/>
      <c r="MYY25" s="19"/>
      <c r="MYZ25" s="19"/>
      <c r="MZA25" s="19"/>
      <c r="MZB25" s="19"/>
      <c r="MZC25" s="19"/>
      <c r="MZD25" s="19"/>
      <c r="MZE25" s="19"/>
      <c r="MZF25" s="19"/>
      <c r="MZG25" s="19"/>
      <c r="MZH25" s="19"/>
      <c r="MZI25" s="19"/>
      <c r="MZJ25" s="19"/>
      <c r="MZK25" s="19"/>
      <c r="MZL25" s="19"/>
      <c r="MZM25" s="19"/>
      <c r="MZN25" s="19"/>
      <c r="MZO25" s="19"/>
      <c r="MZP25" s="19"/>
      <c r="MZQ25" s="19"/>
      <c r="MZR25" s="19"/>
      <c r="MZS25" s="19"/>
      <c r="MZT25" s="19"/>
      <c r="MZU25" s="19"/>
      <c r="MZV25" s="19"/>
      <c r="MZW25" s="19"/>
      <c r="MZX25" s="19"/>
      <c r="MZY25" s="19"/>
      <c r="MZZ25" s="19"/>
      <c r="NAA25" s="19"/>
      <c r="NAB25" s="19"/>
      <c r="NAC25" s="19"/>
      <c r="NAD25" s="19"/>
      <c r="NAE25" s="19"/>
      <c r="NAF25" s="19"/>
      <c r="NAG25" s="19"/>
      <c r="NAH25" s="19"/>
      <c r="NAI25" s="19"/>
      <c r="NAJ25" s="19"/>
      <c r="NAK25" s="19"/>
      <c r="NAL25" s="19"/>
      <c r="NAM25" s="19"/>
      <c r="NAN25" s="19"/>
      <c r="NAO25" s="19"/>
      <c r="NAP25" s="19"/>
      <c r="NAQ25" s="19"/>
      <c r="NAR25" s="19"/>
      <c r="NAS25" s="19"/>
      <c r="NAT25" s="19"/>
      <c r="NAU25" s="19"/>
      <c r="NAV25" s="19"/>
      <c r="NAW25" s="19"/>
      <c r="NAX25" s="19"/>
      <c r="NAY25" s="19"/>
      <c r="NAZ25" s="19"/>
      <c r="NBA25" s="19"/>
      <c r="NBB25" s="19"/>
      <c r="NBC25" s="19"/>
      <c r="NBD25" s="19"/>
      <c r="NBE25" s="19"/>
      <c r="NBF25" s="19"/>
      <c r="NBG25" s="19"/>
      <c r="NBH25" s="19"/>
      <c r="NBI25" s="19"/>
      <c r="NBJ25" s="19"/>
      <c r="NBK25" s="19"/>
      <c r="NBL25" s="19"/>
      <c r="NBM25" s="19"/>
      <c r="NBN25" s="19"/>
      <c r="NBO25" s="19"/>
      <c r="NBP25" s="19"/>
      <c r="NBQ25" s="19"/>
      <c r="NBR25" s="19"/>
      <c r="NBS25" s="19"/>
      <c r="NBT25" s="19"/>
      <c r="NBU25" s="19"/>
      <c r="NBV25" s="19"/>
      <c r="NBW25" s="19"/>
      <c r="NBX25" s="19"/>
      <c r="NBY25" s="19"/>
      <c r="NBZ25" s="19"/>
      <c r="NCA25" s="19"/>
      <c r="NCB25" s="19"/>
      <c r="NCC25" s="19"/>
      <c r="NCD25" s="19"/>
      <c r="NCE25" s="19"/>
      <c r="NCF25" s="19"/>
      <c r="NCG25" s="19"/>
      <c r="NCH25" s="19"/>
      <c r="NCI25" s="19"/>
      <c r="NCJ25" s="19"/>
      <c r="NCK25" s="19"/>
      <c r="NCL25" s="19"/>
      <c r="NCM25" s="19"/>
      <c r="NCN25" s="19"/>
      <c r="NCO25" s="19"/>
      <c r="NCP25" s="19"/>
      <c r="NCQ25" s="19"/>
      <c r="NCR25" s="19"/>
      <c r="NCS25" s="19"/>
      <c r="NCT25" s="19"/>
      <c r="NCU25" s="19"/>
      <c r="NCV25" s="19"/>
      <c r="NCW25" s="19"/>
      <c r="NCX25" s="19"/>
      <c r="NCY25" s="19"/>
      <c r="NCZ25" s="19"/>
      <c r="NDA25" s="19"/>
      <c r="NDB25" s="19"/>
      <c r="NDC25" s="19"/>
      <c r="NDD25" s="19"/>
      <c r="NDE25" s="19"/>
      <c r="NDF25" s="19"/>
      <c r="NDG25" s="19"/>
      <c r="NDH25" s="19"/>
      <c r="NDI25" s="19"/>
      <c r="NDJ25" s="19"/>
      <c r="NDK25" s="19"/>
      <c r="NDL25" s="19"/>
      <c r="NDM25" s="19"/>
      <c r="NDN25" s="19"/>
      <c r="NDO25" s="19"/>
      <c r="NDP25" s="19"/>
      <c r="NDQ25" s="19"/>
      <c r="NDR25" s="19"/>
      <c r="NDS25" s="19"/>
      <c r="NDT25" s="19"/>
      <c r="NDU25" s="19"/>
      <c r="NDV25" s="19"/>
      <c r="NDW25" s="19"/>
      <c r="NDX25" s="19"/>
      <c r="NDY25" s="19"/>
      <c r="NDZ25" s="19"/>
      <c r="NEA25" s="19"/>
      <c r="NEB25" s="19"/>
      <c r="NEC25" s="19"/>
      <c r="NED25" s="19"/>
      <c r="NEE25" s="19"/>
      <c r="NEF25" s="19"/>
      <c r="NEG25" s="19"/>
      <c r="NEH25" s="19"/>
      <c r="NEI25" s="19"/>
      <c r="NEJ25" s="19"/>
      <c r="NEK25" s="19"/>
      <c r="NEL25" s="19"/>
      <c r="NEM25" s="19"/>
      <c r="NEN25" s="19"/>
      <c r="NEO25" s="19"/>
      <c r="NEP25" s="19"/>
      <c r="NEQ25" s="19"/>
      <c r="NER25" s="19"/>
      <c r="NES25" s="19"/>
      <c r="NET25" s="19"/>
      <c r="NEU25" s="19"/>
      <c r="NEV25" s="19"/>
      <c r="NEW25" s="19"/>
      <c r="NEX25" s="19"/>
      <c r="NEY25" s="19"/>
      <c r="NEZ25" s="19"/>
      <c r="NFA25" s="19"/>
      <c r="NFB25" s="19"/>
      <c r="NFC25" s="19"/>
      <c r="NFD25" s="19"/>
      <c r="NFE25" s="19"/>
      <c r="NFF25" s="19"/>
      <c r="NFG25" s="19"/>
      <c r="NFH25" s="19"/>
      <c r="NFI25" s="19"/>
      <c r="NFJ25" s="19"/>
      <c r="NFK25" s="19"/>
      <c r="NFL25" s="19"/>
      <c r="NFM25" s="19"/>
      <c r="NFN25" s="19"/>
      <c r="NFO25" s="19"/>
      <c r="NFP25" s="19"/>
      <c r="NFQ25" s="19"/>
      <c r="NFR25" s="19"/>
      <c r="NFS25" s="19"/>
      <c r="NFT25" s="19"/>
      <c r="NFU25" s="19"/>
      <c r="NFV25" s="19"/>
      <c r="NFW25" s="19"/>
      <c r="NFX25" s="19"/>
      <c r="NFY25" s="19"/>
      <c r="NFZ25" s="19"/>
      <c r="NGA25" s="19"/>
      <c r="NGB25" s="19"/>
      <c r="NGC25" s="19"/>
      <c r="NGD25" s="19"/>
      <c r="NGE25" s="19"/>
      <c r="NGF25" s="19"/>
      <c r="NGG25" s="19"/>
      <c r="NGH25" s="19"/>
      <c r="NGI25" s="19"/>
      <c r="NGJ25" s="19"/>
      <c r="NGK25" s="19"/>
      <c r="NGL25" s="19"/>
      <c r="NGM25" s="19"/>
      <c r="NGN25" s="19"/>
      <c r="NGO25" s="19"/>
      <c r="NGP25" s="19"/>
      <c r="NGQ25" s="19"/>
      <c r="NGR25" s="19"/>
      <c r="NGS25" s="19"/>
      <c r="NGT25" s="19"/>
      <c r="NGU25" s="19"/>
      <c r="NGV25" s="19"/>
      <c r="NGW25" s="19"/>
      <c r="NGX25" s="19"/>
      <c r="NGY25" s="19"/>
      <c r="NGZ25" s="19"/>
      <c r="NHA25" s="19"/>
      <c r="NHB25" s="19"/>
      <c r="NHC25" s="19"/>
      <c r="NHD25" s="19"/>
      <c r="NHE25" s="19"/>
      <c r="NHF25" s="19"/>
      <c r="NHG25" s="19"/>
      <c r="NHH25" s="19"/>
      <c r="NHI25" s="19"/>
      <c r="NHJ25" s="19"/>
      <c r="NHK25" s="19"/>
      <c r="NHL25" s="19"/>
      <c r="NHM25" s="19"/>
      <c r="NHN25" s="19"/>
      <c r="NHO25" s="19"/>
      <c r="NHP25" s="19"/>
      <c r="NHQ25" s="19"/>
      <c r="NHR25" s="19"/>
      <c r="NHS25" s="19"/>
      <c r="NHT25" s="19"/>
      <c r="NHU25" s="19"/>
      <c r="NHV25" s="19"/>
      <c r="NHW25" s="19"/>
      <c r="NHX25" s="19"/>
      <c r="NHY25" s="19"/>
      <c r="NHZ25" s="19"/>
      <c r="NIA25" s="19"/>
      <c r="NIB25" s="19"/>
      <c r="NIC25" s="19"/>
      <c r="NID25" s="19"/>
      <c r="NIE25" s="19"/>
      <c r="NIF25" s="19"/>
      <c r="NIG25" s="19"/>
      <c r="NIH25" s="19"/>
      <c r="NII25" s="19"/>
      <c r="NIJ25" s="19"/>
      <c r="NIK25" s="19"/>
      <c r="NIL25" s="19"/>
      <c r="NIM25" s="19"/>
      <c r="NIN25" s="19"/>
      <c r="NIO25" s="19"/>
      <c r="NIP25" s="19"/>
      <c r="NIQ25" s="19"/>
      <c r="NIR25" s="19"/>
      <c r="NIS25" s="19"/>
      <c r="NIT25" s="19"/>
      <c r="NIU25" s="19"/>
      <c r="NIV25" s="19"/>
      <c r="NIW25" s="19"/>
      <c r="NIX25" s="19"/>
      <c r="NIY25" s="19"/>
      <c r="NIZ25" s="19"/>
      <c r="NJA25" s="19"/>
      <c r="NJB25" s="19"/>
      <c r="NJC25" s="19"/>
      <c r="NJD25" s="19"/>
      <c r="NJE25" s="19"/>
      <c r="NJF25" s="19"/>
      <c r="NJG25" s="19"/>
      <c r="NJH25" s="19"/>
      <c r="NJI25" s="19"/>
      <c r="NJJ25" s="19"/>
      <c r="NJK25" s="19"/>
      <c r="NJL25" s="19"/>
      <c r="NJM25" s="19"/>
      <c r="NJN25" s="19"/>
      <c r="NJO25" s="19"/>
      <c r="NJP25" s="19"/>
      <c r="NJQ25" s="19"/>
      <c r="NJR25" s="19"/>
      <c r="NJS25" s="19"/>
      <c r="NJT25" s="19"/>
      <c r="NJU25" s="19"/>
      <c r="NJV25" s="19"/>
      <c r="NJW25" s="19"/>
      <c r="NJX25" s="19"/>
      <c r="NJY25" s="19"/>
      <c r="NJZ25" s="19"/>
      <c r="NKA25" s="19"/>
      <c r="NKB25" s="19"/>
      <c r="NKC25" s="19"/>
      <c r="NKD25" s="19"/>
      <c r="NKE25" s="19"/>
      <c r="NKF25" s="19"/>
      <c r="NKG25" s="19"/>
      <c r="NKH25" s="19"/>
      <c r="NKI25" s="19"/>
      <c r="NKJ25" s="19"/>
      <c r="NKK25" s="19"/>
      <c r="NKL25" s="19"/>
      <c r="NKM25" s="19"/>
      <c r="NKN25" s="19"/>
      <c r="NKO25" s="19"/>
      <c r="NKP25" s="19"/>
      <c r="NKQ25" s="19"/>
      <c r="NKR25" s="19"/>
      <c r="NKS25" s="19"/>
      <c r="NKT25" s="19"/>
      <c r="NKU25" s="19"/>
      <c r="NKV25" s="19"/>
      <c r="NKW25" s="19"/>
      <c r="NKX25" s="19"/>
      <c r="NKY25" s="19"/>
      <c r="NKZ25" s="19"/>
      <c r="NLA25" s="19"/>
      <c r="NLB25" s="19"/>
      <c r="NLC25" s="19"/>
      <c r="NLD25" s="19"/>
      <c r="NLE25" s="19"/>
      <c r="NLF25" s="19"/>
      <c r="NLG25" s="19"/>
      <c r="NLH25" s="19"/>
      <c r="NLI25" s="19"/>
      <c r="NLJ25" s="19"/>
      <c r="NLK25" s="19"/>
      <c r="NLL25" s="19"/>
      <c r="NLM25" s="19"/>
      <c r="NLN25" s="19"/>
      <c r="NLO25" s="19"/>
      <c r="NLP25" s="19"/>
      <c r="NLQ25" s="19"/>
      <c r="NLR25" s="19"/>
      <c r="NLS25" s="19"/>
      <c r="NLT25" s="19"/>
      <c r="NLU25" s="19"/>
      <c r="NLV25" s="19"/>
      <c r="NLW25" s="19"/>
      <c r="NLX25" s="19"/>
      <c r="NLY25" s="19"/>
      <c r="NLZ25" s="19"/>
      <c r="NMA25" s="19"/>
      <c r="NMB25" s="19"/>
      <c r="NMC25" s="19"/>
      <c r="NMD25" s="19"/>
      <c r="NME25" s="19"/>
      <c r="NMF25" s="19"/>
      <c r="NMG25" s="19"/>
      <c r="NMH25" s="19"/>
      <c r="NMI25" s="19"/>
      <c r="NMJ25" s="19"/>
      <c r="NMK25" s="19"/>
      <c r="NML25" s="19"/>
      <c r="NMM25" s="19"/>
      <c r="NMN25" s="19"/>
      <c r="NMO25" s="19"/>
      <c r="NMP25" s="19"/>
      <c r="NMQ25" s="19"/>
      <c r="NMR25" s="19"/>
      <c r="NMS25" s="19"/>
      <c r="NMT25" s="19"/>
      <c r="NMU25" s="19"/>
      <c r="NMV25" s="19"/>
      <c r="NMW25" s="19"/>
      <c r="NMX25" s="19"/>
      <c r="NMY25" s="19"/>
      <c r="NMZ25" s="19"/>
      <c r="NNA25" s="19"/>
      <c r="NNB25" s="19"/>
      <c r="NNC25" s="19"/>
      <c r="NND25" s="19"/>
      <c r="NNE25" s="19"/>
      <c r="NNF25" s="19"/>
      <c r="NNG25" s="19"/>
      <c r="NNH25" s="19"/>
      <c r="NNI25" s="19"/>
      <c r="NNJ25" s="19"/>
      <c r="NNK25" s="19"/>
      <c r="NNL25" s="19"/>
      <c r="NNM25" s="19"/>
      <c r="NNN25" s="19"/>
      <c r="NNO25" s="19"/>
      <c r="NNP25" s="19"/>
      <c r="NNQ25" s="19"/>
      <c r="NNR25" s="19"/>
      <c r="NNS25" s="19"/>
      <c r="NNT25" s="19"/>
      <c r="NNU25" s="19"/>
      <c r="NNV25" s="19"/>
      <c r="NNW25" s="19"/>
      <c r="NNX25" s="19"/>
      <c r="NNY25" s="19"/>
      <c r="NNZ25" s="19"/>
      <c r="NOA25" s="19"/>
      <c r="NOB25" s="19"/>
      <c r="NOC25" s="19"/>
      <c r="NOD25" s="19"/>
      <c r="NOE25" s="19"/>
      <c r="NOF25" s="19"/>
      <c r="NOG25" s="19"/>
      <c r="NOH25" s="19"/>
      <c r="NOI25" s="19"/>
      <c r="NOJ25" s="19"/>
      <c r="NOK25" s="19"/>
      <c r="NOL25" s="19"/>
      <c r="NOM25" s="19"/>
      <c r="NON25" s="19"/>
      <c r="NOO25" s="19"/>
      <c r="NOP25" s="19"/>
      <c r="NOQ25" s="19"/>
      <c r="NOR25" s="19"/>
      <c r="NOS25" s="19"/>
      <c r="NOT25" s="19"/>
      <c r="NOU25" s="19"/>
      <c r="NOV25" s="19"/>
      <c r="NOW25" s="19"/>
      <c r="NOX25" s="19"/>
      <c r="NOY25" s="19"/>
      <c r="NOZ25" s="19"/>
      <c r="NPA25" s="19"/>
      <c r="NPB25" s="19"/>
      <c r="NPC25" s="19"/>
      <c r="NPD25" s="19"/>
      <c r="NPE25" s="19"/>
      <c r="NPF25" s="19"/>
      <c r="NPG25" s="19"/>
      <c r="NPH25" s="19"/>
      <c r="NPI25" s="19"/>
      <c r="NPJ25" s="19"/>
      <c r="NPK25" s="19"/>
      <c r="NPL25" s="19"/>
      <c r="NPM25" s="19"/>
      <c r="NPN25" s="19"/>
      <c r="NPO25" s="19"/>
      <c r="NPP25" s="19"/>
      <c r="NPQ25" s="19"/>
      <c r="NPR25" s="19"/>
      <c r="NPS25" s="19"/>
      <c r="NPT25" s="19"/>
      <c r="NPU25" s="19"/>
      <c r="NPV25" s="19"/>
      <c r="NPW25" s="19"/>
      <c r="NPX25" s="19"/>
      <c r="NPY25" s="19"/>
      <c r="NPZ25" s="19"/>
      <c r="NQA25" s="19"/>
      <c r="NQB25" s="19"/>
      <c r="NQC25" s="19"/>
      <c r="NQD25" s="19"/>
      <c r="NQE25" s="19"/>
      <c r="NQF25" s="19"/>
      <c r="NQG25" s="19"/>
      <c r="NQH25" s="19"/>
      <c r="NQI25" s="19"/>
      <c r="NQJ25" s="19"/>
      <c r="NQK25" s="19"/>
      <c r="NQL25" s="19"/>
      <c r="NQM25" s="19"/>
      <c r="NQN25" s="19"/>
      <c r="NQO25" s="19"/>
      <c r="NQP25" s="19"/>
      <c r="NQQ25" s="19"/>
      <c r="NQR25" s="19"/>
      <c r="NQS25" s="19"/>
      <c r="NQT25" s="19"/>
      <c r="NQU25" s="19"/>
      <c r="NQV25" s="19"/>
      <c r="NQW25" s="19"/>
      <c r="NQX25" s="19"/>
      <c r="NQY25" s="19"/>
      <c r="NQZ25" s="19"/>
      <c r="NRA25" s="19"/>
      <c r="NRB25" s="19"/>
      <c r="NRC25" s="19"/>
      <c r="NRD25" s="19"/>
      <c r="NRE25" s="19"/>
      <c r="NRF25" s="19"/>
      <c r="NRG25" s="19"/>
      <c r="NRH25" s="19"/>
      <c r="NRI25" s="19"/>
      <c r="NRJ25" s="19"/>
      <c r="NRK25" s="19"/>
      <c r="NRL25" s="19"/>
      <c r="NRM25" s="19"/>
      <c r="NRN25" s="19"/>
      <c r="NRO25" s="19"/>
      <c r="NRP25" s="19"/>
      <c r="NRQ25" s="19"/>
      <c r="NRR25" s="19"/>
      <c r="NRS25" s="19"/>
      <c r="NRT25" s="19"/>
      <c r="NRU25" s="19"/>
      <c r="NRV25" s="19"/>
      <c r="NRW25" s="19"/>
      <c r="NRX25" s="19"/>
      <c r="NRY25" s="19"/>
      <c r="NRZ25" s="19"/>
      <c r="NSA25" s="19"/>
      <c r="NSB25" s="19"/>
      <c r="NSC25" s="19"/>
      <c r="NSD25" s="19"/>
      <c r="NSE25" s="19"/>
      <c r="NSF25" s="19"/>
      <c r="NSG25" s="19"/>
      <c r="NSH25" s="19"/>
      <c r="NSI25" s="19"/>
      <c r="NSJ25" s="19"/>
      <c r="NSK25" s="19"/>
      <c r="NSL25" s="19"/>
      <c r="NSM25" s="19"/>
      <c r="NSN25" s="19"/>
      <c r="NSO25" s="19"/>
      <c r="NSP25" s="19"/>
      <c r="NSQ25" s="19"/>
      <c r="NSR25" s="19"/>
      <c r="NSS25" s="19"/>
      <c r="NST25" s="19"/>
      <c r="NSU25" s="19"/>
      <c r="NSV25" s="19"/>
      <c r="NSW25" s="19"/>
      <c r="NSX25" s="19"/>
      <c r="NSY25" s="19"/>
      <c r="NSZ25" s="19"/>
      <c r="NTA25" s="19"/>
      <c r="NTB25" s="19"/>
      <c r="NTC25" s="19"/>
      <c r="NTD25" s="19"/>
      <c r="NTE25" s="19"/>
      <c r="NTF25" s="19"/>
      <c r="NTG25" s="19"/>
      <c r="NTH25" s="19"/>
      <c r="NTI25" s="19"/>
      <c r="NTJ25" s="19"/>
      <c r="NTK25" s="19"/>
      <c r="NTL25" s="19"/>
      <c r="NTM25" s="19"/>
      <c r="NTN25" s="19"/>
      <c r="NTO25" s="19"/>
      <c r="NTP25" s="19"/>
      <c r="NTQ25" s="19"/>
      <c r="NTR25" s="19"/>
      <c r="NTS25" s="19"/>
      <c r="NTT25" s="19"/>
      <c r="NTU25" s="19"/>
      <c r="NTV25" s="19"/>
      <c r="NTW25" s="19"/>
      <c r="NTX25" s="19"/>
      <c r="NTY25" s="19"/>
      <c r="NTZ25" s="19"/>
      <c r="NUA25" s="19"/>
      <c r="NUB25" s="19"/>
      <c r="NUC25" s="19"/>
      <c r="NUD25" s="19"/>
      <c r="NUE25" s="19"/>
      <c r="NUF25" s="19"/>
      <c r="NUG25" s="19"/>
      <c r="NUH25" s="19"/>
      <c r="NUI25" s="19"/>
      <c r="NUJ25" s="19"/>
      <c r="NUK25" s="19"/>
      <c r="NUL25" s="19"/>
      <c r="NUM25" s="19"/>
      <c r="NUN25" s="19"/>
      <c r="NUO25" s="19"/>
      <c r="NUP25" s="19"/>
      <c r="NUQ25" s="19"/>
      <c r="NUR25" s="19"/>
      <c r="NUS25" s="19"/>
      <c r="NUT25" s="19"/>
      <c r="NUU25" s="19"/>
      <c r="NUV25" s="19"/>
      <c r="NUW25" s="19"/>
      <c r="NUX25" s="19"/>
      <c r="NUY25" s="19"/>
      <c r="NUZ25" s="19"/>
      <c r="NVA25" s="19"/>
      <c r="NVB25" s="19"/>
      <c r="NVC25" s="19"/>
      <c r="NVD25" s="19"/>
      <c r="NVE25" s="19"/>
      <c r="NVF25" s="19"/>
      <c r="NVG25" s="19"/>
      <c r="NVH25" s="19"/>
      <c r="NVI25" s="19"/>
      <c r="NVJ25" s="19"/>
      <c r="NVK25" s="19"/>
      <c r="NVL25" s="19"/>
      <c r="NVM25" s="19"/>
      <c r="NVN25" s="19"/>
      <c r="NVO25" s="19"/>
      <c r="NVP25" s="19"/>
      <c r="NVQ25" s="19"/>
      <c r="NVR25" s="19"/>
      <c r="NVS25" s="19"/>
      <c r="NVT25" s="19"/>
      <c r="NVU25" s="19"/>
      <c r="NVV25" s="19"/>
      <c r="NVW25" s="19"/>
      <c r="NVX25" s="19"/>
      <c r="NVY25" s="19"/>
      <c r="NVZ25" s="19"/>
      <c r="NWA25" s="19"/>
      <c r="NWB25" s="19"/>
      <c r="NWC25" s="19"/>
      <c r="NWD25" s="19"/>
      <c r="NWE25" s="19"/>
      <c r="NWF25" s="19"/>
      <c r="NWG25" s="19"/>
      <c r="NWH25" s="19"/>
      <c r="NWI25" s="19"/>
      <c r="NWJ25" s="19"/>
      <c r="NWK25" s="19"/>
      <c r="NWL25" s="19"/>
      <c r="NWM25" s="19"/>
      <c r="NWN25" s="19"/>
      <c r="NWO25" s="19"/>
      <c r="NWP25" s="19"/>
      <c r="NWQ25" s="19"/>
      <c r="NWR25" s="19"/>
      <c r="NWS25" s="19"/>
      <c r="NWT25" s="19"/>
      <c r="NWU25" s="19"/>
      <c r="NWV25" s="19"/>
      <c r="NWW25" s="19"/>
      <c r="NWX25" s="19"/>
      <c r="NWY25" s="19"/>
      <c r="NWZ25" s="19"/>
      <c r="NXA25" s="19"/>
      <c r="NXB25" s="19"/>
      <c r="NXC25" s="19"/>
      <c r="NXD25" s="19"/>
      <c r="NXE25" s="19"/>
      <c r="NXF25" s="19"/>
      <c r="NXG25" s="19"/>
      <c r="NXH25" s="19"/>
      <c r="NXI25" s="19"/>
      <c r="NXJ25" s="19"/>
      <c r="NXK25" s="19"/>
      <c r="NXL25" s="19"/>
      <c r="NXM25" s="19"/>
      <c r="NXN25" s="19"/>
      <c r="NXO25" s="19"/>
      <c r="NXP25" s="19"/>
      <c r="NXQ25" s="19"/>
      <c r="NXR25" s="19"/>
      <c r="NXS25" s="19"/>
      <c r="NXT25" s="19"/>
      <c r="NXU25" s="19"/>
      <c r="NXV25" s="19"/>
      <c r="NXW25" s="19"/>
      <c r="NXX25" s="19"/>
      <c r="NXY25" s="19"/>
      <c r="NXZ25" s="19"/>
      <c r="NYA25" s="19"/>
      <c r="NYB25" s="19"/>
      <c r="NYC25" s="19"/>
      <c r="NYD25" s="19"/>
      <c r="NYE25" s="19"/>
      <c r="NYF25" s="19"/>
      <c r="NYG25" s="19"/>
      <c r="NYH25" s="19"/>
      <c r="NYI25" s="19"/>
      <c r="NYJ25" s="19"/>
      <c r="NYK25" s="19"/>
      <c r="NYL25" s="19"/>
      <c r="NYM25" s="19"/>
      <c r="NYN25" s="19"/>
      <c r="NYO25" s="19"/>
      <c r="NYP25" s="19"/>
      <c r="NYQ25" s="19"/>
      <c r="NYR25" s="19"/>
      <c r="NYS25" s="19"/>
      <c r="NYT25" s="19"/>
      <c r="NYU25" s="19"/>
      <c r="NYV25" s="19"/>
      <c r="NYW25" s="19"/>
      <c r="NYX25" s="19"/>
      <c r="NYY25" s="19"/>
      <c r="NYZ25" s="19"/>
      <c r="NZA25" s="19"/>
      <c r="NZB25" s="19"/>
      <c r="NZC25" s="19"/>
      <c r="NZD25" s="19"/>
      <c r="NZE25" s="19"/>
      <c r="NZF25" s="19"/>
      <c r="NZG25" s="19"/>
      <c r="NZH25" s="19"/>
      <c r="NZI25" s="19"/>
      <c r="NZJ25" s="19"/>
      <c r="NZK25" s="19"/>
      <c r="NZL25" s="19"/>
      <c r="NZM25" s="19"/>
      <c r="NZN25" s="19"/>
      <c r="NZO25" s="19"/>
      <c r="NZP25" s="19"/>
      <c r="NZQ25" s="19"/>
      <c r="NZR25" s="19"/>
      <c r="NZS25" s="19"/>
      <c r="NZT25" s="19"/>
      <c r="NZU25" s="19"/>
      <c r="NZV25" s="19"/>
      <c r="NZW25" s="19"/>
      <c r="NZX25" s="19"/>
      <c r="NZY25" s="19"/>
      <c r="NZZ25" s="19"/>
      <c r="OAA25" s="19"/>
      <c r="OAB25" s="19"/>
      <c r="OAC25" s="19"/>
      <c r="OAD25" s="19"/>
      <c r="OAE25" s="19"/>
      <c r="OAF25" s="19"/>
      <c r="OAG25" s="19"/>
      <c r="OAH25" s="19"/>
      <c r="OAI25" s="19"/>
      <c r="OAJ25" s="19"/>
      <c r="OAK25" s="19"/>
      <c r="OAL25" s="19"/>
      <c r="OAM25" s="19"/>
      <c r="OAN25" s="19"/>
      <c r="OAO25" s="19"/>
      <c r="OAP25" s="19"/>
      <c r="OAQ25" s="19"/>
      <c r="OAR25" s="19"/>
      <c r="OAS25" s="19"/>
      <c r="OAT25" s="19"/>
      <c r="OAU25" s="19"/>
      <c r="OAV25" s="19"/>
      <c r="OAW25" s="19"/>
      <c r="OAX25" s="19"/>
      <c r="OAY25" s="19"/>
      <c r="OAZ25" s="19"/>
      <c r="OBA25" s="19"/>
      <c r="OBB25" s="19"/>
      <c r="OBC25" s="19"/>
      <c r="OBD25" s="19"/>
      <c r="OBE25" s="19"/>
      <c r="OBF25" s="19"/>
      <c r="OBG25" s="19"/>
      <c r="OBH25" s="19"/>
      <c r="OBI25" s="19"/>
      <c r="OBJ25" s="19"/>
      <c r="OBK25" s="19"/>
      <c r="OBL25" s="19"/>
      <c r="OBM25" s="19"/>
      <c r="OBN25" s="19"/>
      <c r="OBO25" s="19"/>
      <c r="OBP25" s="19"/>
      <c r="OBQ25" s="19"/>
      <c r="OBR25" s="19"/>
      <c r="OBS25" s="19"/>
      <c r="OBT25" s="19"/>
      <c r="OBU25" s="19"/>
      <c r="OBV25" s="19"/>
      <c r="OBW25" s="19"/>
      <c r="OBX25" s="19"/>
      <c r="OBY25" s="19"/>
      <c r="OBZ25" s="19"/>
      <c r="OCA25" s="19"/>
      <c r="OCB25" s="19"/>
      <c r="OCC25" s="19"/>
      <c r="OCD25" s="19"/>
      <c r="OCE25" s="19"/>
      <c r="OCF25" s="19"/>
      <c r="OCG25" s="19"/>
      <c r="OCH25" s="19"/>
      <c r="OCI25" s="19"/>
      <c r="OCJ25" s="19"/>
      <c r="OCK25" s="19"/>
      <c r="OCL25" s="19"/>
      <c r="OCM25" s="19"/>
      <c r="OCN25" s="19"/>
      <c r="OCO25" s="19"/>
      <c r="OCP25" s="19"/>
      <c r="OCQ25" s="19"/>
      <c r="OCR25" s="19"/>
      <c r="OCS25" s="19"/>
      <c r="OCT25" s="19"/>
      <c r="OCU25" s="19"/>
      <c r="OCV25" s="19"/>
      <c r="OCW25" s="19"/>
      <c r="OCX25" s="19"/>
      <c r="OCY25" s="19"/>
      <c r="OCZ25" s="19"/>
      <c r="ODA25" s="19"/>
      <c r="ODB25" s="19"/>
      <c r="ODC25" s="19"/>
      <c r="ODD25" s="19"/>
      <c r="ODE25" s="19"/>
      <c r="ODF25" s="19"/>
      <c r="ODG25" s="19"/>
      <c r="ODH25" s="19"/>
      <c r="ODI25" s="19"/>
      <c r="ODJ25" s="19"/>
      <c r="ODK25" s="19"/>
      <c r="ODL25" s="19"/>
      <c r="ODM25" s="19"/>
      <c r="ODN25" s="19"/>
      <c r="ODO25" s="19"/>
      <c r="ODP25" s="19"/>
      <c r="ODQ25" s="19"/>
      <c r="ODR25" s="19"/>
      <c r="ODS25" s="19"/>
      <c r="ODT25" s="19"/>
      <c r="ODU25" s="19"/>
      <c r="ODV25" s="19"/>
      <c r="ODW25" s="19"/>
      <c r="ODX25" s="19"/>
      <c r="ODY25" s="19"/>
      <c r="ODZ25" s="19"/>
      <c r="OEA25" s="19"/>
      <c r="OEB25" s="19"/>
      <c r="OEC25" s="19"/>
      <c r="OED25" s="19"/>
      <c r="OEE25" s="19"/>
      <c r="OEF25" s="19"/>
      <c r="OEG25" s="19"/>
      <c r="OEH25" s="19"/>
      <c r="OEI25" s="19"/>
      <c r="OEJ25" s="19"/>
      <c r="OEK25" s="19"/>
      <c r="OEL25" s="19"/>
      <c r="OEM25" s="19"/>
      <c r="OEN25" s="19"/>
      <c r="OEO25" s="19"/>
      <c r="OEP25" s="19"/>
      <c r="OEQ25" s="19"/>
      <c r="OER25" s="19"/>
      <c r="OES25" s="19"/>
      <c r="OET25" s="19"/>
      <c r="OEU25" s="19"/>
      <c r="OEV25" s="19"/>
      <c r="OEW25" s="19"/>
      <c r="OEX25" s="19"/>
      <c r="OEY25" s="19"/>
      <c r="OEZ25" s="19"/>
      <c r="OFA25" s="19"/>
      <c r="OFB25" s="19"/>
      <c r="OFC25" s="19"/>
      <c r="OFD25" s="19"/>
      <c r="OFE25" s="19"/>
      <c r="OFF25" s="19"/>
      <c r="OFG25" s="19"/>
      <c r="OFH25" s="19"/>
      <c r="OFI25" s="19"/>
      <c r="OFJ25" s="19"/>
      <c r="OFK25" s="19"/>
      <c r="OFL25" s="19"/>
      <c r="OFM25" s="19"/>
      <c r="OFN25" s="19"/>
      <c r="OFO25" s="19"/>
      <c r="OFP25" s="19"/>
      <c r="OFQ25" s="19"/>
      <c r="OFR25" s="19"/>
      <c r="OFS25" s="19"/>
      <c r="OFT25" s="19"/>
      <c r="OFU25" s="19"/>
      <c r="OFV25" s="19"/>
      <c r="OFW25" s="19"/>
      <c r="OFX25" s="19"/>
      <c r="OFY25" s="19"/>
      <c r="OFZ25" s="19"/>
      <c r="OGA25" s="19"/>
      <c r="OGB25" s="19"/>
      <c r="OGC25" s="19"/>
      <c r="OGD25" s="19"/>
      <c r="OGE25" s="19"/>
      <c r="OGF25" s="19"/>
      <c r="OGG25" s="19"/>
      <c r="OGH25" s="19"/>
      <c r="OGI25" s="19"/>
      <c r="OGJ25" s="19"/>
      <c r="OGK25" s="19"/>
      <c r="OGL25" s="19"/>
      <c r="OGM25" s="19"/>
      <c r="OGN25" s="19"/>
      <c r="OGO25" s="19"/>
      <c r="OGP25" s="19"/>
      <c r="OGQ25" s="19"/>
      <c r="OGR25" s="19"/>
      <c r="OGS25" s="19"/>
      <c r="OGT25" s="19"/>
      <c r="OGU25" s="19"/>
      <c r="OGV25" s="19"/>
      <c r="OGW25" s="19"/>
      <c r="OGX25" s="19"/>
      <c r="OGY25" s="19"/>
      <c r="OGZ25" s="19"/>
      <c r="OHA25" s="19"/>
      <c r="OHB25" s="19"/>
      <c r="OHC25" s="19"/>
      <c r="OHD25" s="19"/>
      <c r="OHE25" s="19"/>
      <c r="OHF25" s="19"/>
      <c r="OHG25" s="19"/>
      <c r="OHH25" s="19"/>
      <c r="OHI25" s="19"/>
      <c r="OHJ25" s="19"/>
      <c r="OHK25" s="19"/>
      <c r="OHL25" s="19"/>
      <c r="OHM25" s="19"/>
      <c r="OHN25" s="19"/>
      <c r="OHO25" s="19"/>
      <c r="OHP25" s="19"/>
      <c r="OHQ25" s="19"/>
      <c r="OHR25" s="19"/>
      <c r="OHS25" s="19"/>
      <c r="OHT25" s="19"/>
      <c r="OHU25" s="19"/>
      <c r="OHV25" s="19"/>
      <c r="OHW25" s="19"/>
      <c r="OHX25" s="19"/>
      <c r="OHY25" s="19"/>
      <c r="OHZ25" s="19"/>
      <c r="OIA25" s="19"/>
      <c r="OIB25" s="19"/>
      <c r="OIC25" s="19"/>
      <c r="OID25" s="19"/>
      <c r="OIE25" s="19"/>
      <c r="OIF25" s="19"/>
      <c r="OIG25" s="19"/>
      <c r="OIH25" s="19"/>
      <c r="OII25" s="19"/>
      <c r="OIJ25" s="19"/>
      <c r="OIK25" s="19"/>
      <c r="OIL25" s="19"/>
      <c r="OIM25" s="19"/>
      <c r="OIN25" s="19"/>
      <c r="OIO25" s="19"/>
      <c r="OIP25" s="19"/>
      <c r="OIQ25" s="19"/>
      <c r="OIR25" s="19"/>
      <c r="OIS25" s="19"/>
      <c r="OIT25" s="19"/>
      <c r="OIU25" s="19"/>
      <c r="OIV25" s="19"/>
      <c r="OIW25" s="19"/>
      <c r="OIX25" s="19"/>
      <c r="OIY25" s="19"/>
      <c r="OIZ25" s="19"/>
      <c r="OJA25" s="19"/>
      <c r="OJB25" s="19"/>
      <c r="OJC25" s="19"/>
      <c r="OJD25" s="19"/>
      <c r="OJE25" s="19"/>
      <c r="OJF25" s="19"/>
      <c r="OJG25" s="19"/>
      <c r="OJH25" s="19"/>
      <c r="OJI25" s="19"/>
      <c r="OJJ25" s="19"/>
      <c r="OJK25" s="19"/>
      <c r="OJL25" s="19"/>
      <c r="OJM25" s="19"/>
      <c r="OJN25" s="19"/>
      <c r="OJO25" s="19"/>
      <c r="OJP25" s="19"/>
      <c r="OJQ25" s="19"/>
      <c r="OJR25" s="19"/>
      <c r="OJS25" s="19"/>
      <c r="OJT25" s="19"/>
      <c r="OJU25" s="19"/>
      <c r="OJV25" s="19"/>
      <c r="OJW25" s="19"/>
      <c r="OJX25" s="19"/>
      <c r="OJY25" s="19"/>
      <c r="OJZ25" s="19"/>
      <c r="OKA25" s="19"/>
      <c r="OKB25" s="19"/>
      <c r="OKC25" s="19"/>
      <c r="OKD25" s="19"/>
      <c r="OKE25" s="19"/>
      <c r="OKF25" s="19"/>
      <c r="OKG25" s="19"/>
      <c r="OKH25" s="19"/>
      <c r="OKI25" s="19"/>
      <c r="OKJ25" s="19"/>
      <c r="OKK25" s="19"/>
      <c r="OKL25" s="19"/>
      <c r="OKM25" s="19"/>
      <c r="OKN25" s="19"/>
      <c r="OKO25" s="19"/>
      <c r="OKP25" s="19"/>
      <c r="OKQ25" s="19"/>
      <c r="OKR25" s="19"/>
      <c r="OKS25" s="19"/>
      <c r="OKT25" s="19"/>
      <c r="OKU25" s="19"/>
      <c r="OKV25" s="19"/>
      <c r="OKW25" s="19"/>
      <c r="OKX25" s="19"/>
      <c r="OKY25" s="19"/>
      <c r="OKZ25" s="19"/>
      <c r="OLA25" s="19"/>
      <c r="OLB25" s="19"/>
      <c r="OLC25" s="19"/>
      <c r="OLD25" s="19"/>
      <c r="OLE25" s="19"/>
      <c r="OLF25" s="19"/>
      <c r="OLG25" s="19"/>
      <c r="OLH25" s="19"/>
      <c r="OLI25" s="19"/>
      <c r="OLJ25" s="19"/>
      <c r="OLK25" s="19"/>
      <c r="OLL25" s="19"/>
      <c r="OLM25" s="19"/>
      <c r="OLN25" s="19"/>
      <c r="OLO25" s="19"/>
      <c r="OLP25" s="19"/>
      <c r="OLQ25" s="19"/>
      <c r="OLR25" s="19"/>
      <c r="OLS25" s="19"/>
      <c r="OLT25" s="19"/>
      <c r="OLU25" s="19"/>
      <c r="OLV25" s="19"/>
      <c r="OLW25" s="19"/>
      <c r="OLX25" s="19"/>
      <c r="OLY25" s="19"/>
      <c r="OLZ25" s="19"/>
      <c r="OMA25" s="19"/>
      <c r="OMB25" s="19"/>
      <c r="OMC25" s="19"/>
      <c r="OMD25" s="19"/>
      <c r="OME25" s="19"/>
      <c r="OMF25" s="19"/>
      <c r="OMG25" s="19"/>
      <c r="OMH25" s="19"/>
      <c r="OMI25" s="19"/>
      <c r="OMJ25" s="19"/>
      <c r="OMK25" s="19"/>
      <c r="OML25" s="19"/>
      <c r="OMM25" s="19"/>
      <c r="OMN25" s="19"/>
      <c r="OMO25" s="19"/>
      <c r="OMP25" s="19"/>
      <c r="OMQ25" s="19"/>
      <c r="OMR25" s="19"/>
      <c r="OMS25" s="19"/>
      <c r="OMT25" s="19"/>
      <c r="OMU25" s="19"/>
      <c r="OMV25" s="19"/>
      <c r="OMW25" s="19"/>
      <c r="OMX25" s="19"/>
      <c r="OMY25" s="19"/>
      <c r="OMZ25" s="19"/>
      <c r="ONA25" s="19"/>
      <c r="ONB25" s="19"/>
      <c r="ONC25" s="19"/>
      <c r="OND25" s="19"/>
      <c r="ONE25" s="19"/>
      <c r="ONF25" s="19"/>
      <c r="ONG25" s="19"/>
      <c r="ONH25" s="19"/>
      <c r="ONI25" s="19"/>
      <c r="ONJ25" s="19"/>
      <c r="ONK25" s="19"/>
      <c r="ONL25" s="19"/>
      <c r="ONM25" s="19"/>
      <c r="ONN25" s="19"/>
      <c r="ONO25" s="19"/>
      <c r="ONP25" s="19"/>
      <c r="ONQ25" s="19"/>
      <c r="ONR25" s="19"/>
      <c r="ONS25" s="19"/>
      <c r="ONT25" s="19"/>
      <c r="ONU25" s="19"/>
      <c r="ONV25" s="19"/>
      <c r="ONW25" s="19"/>
      <c r="ONX25" s="19"/>
      <c r="ONY25" s="19"/>
      <c r="ONZ25" s="19"/>
      <c r="OOA25" s="19"/>
      <c r="OOB25" s="19"/>
      <c r="OOC25" s="19"/>
      <c r="OOD25" s="19"/>
      <c r="OOE25" s="19"/>
      <c r="OOF25" s="19"/>
      <c r="OOG25" s="19"/>
      <c r="OOH25" s="19"/>
      <c r="OOI25" s="19"/>
      <c r="OOJ25" s="19"/>
      <c r="OOK25" s="19"/>
      <c r="OOL25" s="19"/>
      <c r="OOM25" s="19"/>
      <c r="OON25" s="19"/>
      <c r="OOO25" s="19"/>
      <c r="OOP25" s="19"/>
      <c r="OOQ25" s="19"/>
      <c r="OOR25" s="19"/>
      <c r="OOS25" s="19"/>
      <c r="OOT25" s="19"/>
      <c r="OOU25" s="19"/>
      <c r="OOV25" s="19"/>
      <c r="OOW25" s="19"/>
      <c r="OOX25" s="19"/>
      <c r="OOY25" s="19"/>
      <c r="OOZ25" s="19"/>
      <c r="OPA25" s="19"/>
      <c r="OPB25" s="19"/>
      <c r="OPC25" s="19"/>
      <c r="OPD25" s="19"/>
      <c r="OPE25" s="19"/>
      <c r="OPF25" s="19"/>
      <c r="OPG25" s="19"/>
      <c r="OPH25" s="19"/>
      <c r="OPI25" s="19"/>
      <c r="OPJ25" s="19"/>
      <c r="OPK25" s="19"/>
      <c r="OPL25" s="19"/>
      <c r="OPM25" s="19"/>
      <c r="OPN25" s="19"/>
      <c r="OPO25" s="19"/>
      <c r="OPP25" s="19"/>
      <c r="OPQ25" s="19"/>
      <c r="OPR25" s="19"/>
      <c r="OPS25" s="19"/>
      <c r="OPT25" s="19"/>
      <c r="OPU25" s="19"/>
      <c r="OPV25" s="19"/>
      <c r="OPW25" s="19"/>
      <c r="OPX25" s="19"/>
      <c r="OPY25" s="19"/>
      <c r="OPZ25" s="19"/>
      <c r="OQA25" s="19"/>
      <c r="OQB25" s="19"/>
      <c r="OQC25" s="19"/>
      <c r="OQD25" s="19"/>
      <c r="OQE25" s="19"/>
      <c r="OQF25" s="19"/>
      <c r="OQG25" s="19"/>
      <c r="OQH25" s="19"/>
      <c r="OQI25" s="19"/>
      <c r="OQJ25" s="19"/>
      <c r="OQK25" s="19"/>
      <c r="OQL25" s="19"/>
      <c r="OQM25" s="19"/>
      <c r="OQN25" s="19"/>
      <c r="OQO25" s="19"/>
      <c r="OQP25" s="19"/>
      <c r="OQQ25" s="19"/>
      <c r="OQR25" s="19"/>
      <c r="OQS25" s="19"/>
      <c r="OQT25" s="19"/>
      <c r="OQU25" s="19"/>
      <c r="OQV25" s="19"/>
      <c r="OQW25" s="19"/>
      <c r="OQX25" s="19"/>
      <c r="OQY25" s="19"/>
      <c r="OQZ25" s="19"/>
      <c r="ORA25" s="19"/>
      <c r="ORB25" s="19"/>
      <c r="ORC25" s="19"/>
      <c r="ORD25" s="19"/>
      <c r="ORE25" s="19"/>
      <c r="ORF25" s="19"/>
      <c r="ORG25" s="19"/>
      <c r="ORH25" s="19"/>
      <c r="ORI25" s="19"/>
      <c r="ORJ25" s="19"/>
      <c r="ORK25" s="19"/>
      <c r="ORL25" s="19"/>
      <c r="ORM25" s="19"/>
      <c r="ORN25" s="19"/>
      <c r="ORO25" s="19"/>
      <c r="ORP25" s="19"/>
      <c r="ORQ25" s="19"/>
      <c r="ORR25" s="19"/>
      <c r="ORS25" s="19"/>
      <c r="ORT25" s="19"/>
      <c r="ORU25" s="19"/>
      <c r="ORV25" s="19"/>
      <c r="ORW25" s="19"/>
      <c r="ORX25" s="19"/>
      <c r="ORY25" s="19"/>
      <c r="ORZ25" s="19"/>
      <c r="OSA25" s="19"/>
      <c r="OSB25" s="19"/>
      <c r="OSC25" s="19"/>
      <c r="OSD25" s="19"/>
      <c r="OSE25" s="19"/>
      <c r="OSF25" s="19"/>
      <c r="OSG25" s="19"/>
      <c r="OSH25" s="19"/>
      <c r="OSI25" s="19"/>
      <c r="OSJ25" s="19"/>
      <c r="OSK25" s="19"/>
      <c r="OSL25" s="19"/>
      <c r="OSM25" s="19"/>
      <c r="OSN25" s="19"/>
      <c r="OSO25" s="19"/>
      <c r="OSP25" s="19"/>
      <c r="OSQ25" s="19"/>
      <c r="OSR25" s="19"/>
      <c r="OSS25" s="19"/>
      <c r="OST25" s="19"/>
      <c r="OSU25" s="19"/>
      <c r="OSV25" s="19"/>
      <c r="OSW25" s="19"/>
      <c r="OSX25" s="19"/>
      <c r="OSY25" s="19"/>
      <c r="OSZ25" s="19"/>
      <c r="OTA25" s="19"/>
      <c r="OTB25" s="19"/>
      <c r="OTC25" s="19"/>
      <c r="OTD25" s="19"/>
      <c r="OTE25" s="19"/>
      <c r="OTF25" s="19"/>
      <c r="OTG25" s="19"/>
      <c r="OTH25" s="19"/>
      <c r="OTI25" s="19"/>
      <c r="OTJ25" s="19"/>
      <c r="OTK25" s="19"/>
      <c r="OTL25" s="19"/>
      <c r="OTM25" s="19"/>
      <c r="OTN25" s="19"/>
      <c r="OTO25" s="19"/>
      <c r="OTP25" s="19"/>
      <c r="OTQ25" s="19"/>
      <c r="OTR25" s="19"/>
      <c r="OTS25" s="19"/>
      <c r="OTT25" s="19"/>
      <c r="OTU25" s="19"/>
      <c r="OTV25" s="19"/>
      <c r="OTW25" s="19"/>
      <c r="OTX25" s="19"/>
      <c r="OTY25" s="19"/>
      <c r="OTZ25" s="19"/>
      <c r="OUA25" s="19"/>
      <c r="OUB25" s="19"/>
      <c r="OUC25" s="19"/>
      <c r="OUD25" s="19"/>
      <c r="OUE25" s="19"/>
      <c r="OUF25" s="19"/>
      <c r="OUG25" s="19"/>
      <c r="OUH25" s="19"/>
      <c r="OUI25" s="19"/>
      <c r="OUJ25" s="19"/>
      <c r="OUK25" s="19"/>
      <c r="OUL25" s="19"/>
      <c r="OUM25" s="19"/>
      <c r="OUN25" s="19"/>
      <c r="OUO25" s="19"/>
      <c r="OUP25" s="19"/>
      <c r="OUQ25" s="19"/>
      <c r="OUR25" s="19"/>
      <c r="OUS25" s="19"/>
      <c r="OUT25" s="19"/>
      <c r="OUU25" s="19"/>
      <c r="OUV25" s="19"/>
      <c r="OUW25" s="19"/>
      <c r="OUX25" s="19"/>
      <c r="OUY25" s="19"/>
      <c r="OUZ25" s="19"/>
      <c r="OVA25" s="19"/>
      <c r="OVB25" s="19"/>
      <c r="OVC25" s="19"/>
      <c r="OVD25" s="19"/>
      <c r="OVE25" s="19"/>
      <c r="OVF25" s="19"/>
      <c r="OVG25" s="19"/>
      <c r="OVH25" s="19"/>
      <c r="OVI25" s="19"/>
      <c r="OVJ25" s="19"/>
      <c r="OVK25" s="19"/>
      <c r="OVL25" s="19"/>
      <c r="OVM25" s="19"/>
      <c r="OVN25" s="19"/>
      <c r="OVO25" s="19"/>
      <c r="OVP25" s="19"/>
      <c r="OVQ25" s="19"/>
      <c r="OVR25" s="19"/>
      <c r="OVS25" s="19"/>
      <c r="OVT25" s="19"/>
      <c r="OVU25" s="19"/>
      <c r="OVV25" s="19"/>
      <c r="OVW25" s="19"/>
      <c r="OVX25" s="19"/>
      <c r="OVY25" s="19"/>
      <c r="OVZ25" s="19"/>
      <c r="OWA25" s="19"/>
      <c r="OWB25" s="19"/>
      <c r="OWC25" s="19"/>
      <c r="OWD25" s="19"/>
      <c r="OWE25" s="19"/>
      <c r="OWF25" s="19"/>
      <c r="OWG25" s="19"/>
      <c r="OWH25" s="19"/>
      <c r="OWI25" s="19"/>
      <c r="OWJ25" s="19"/>
      <c r="OWK25" s="19"/>
      <c r="OWL25" s="19"/>
      <c r="OWM25" s="19"/>
      <c r="OWN25" s="19"/>
      <c r="OWO25" s="19"/>
      <c r="OWP25" s="19"/>
      <c r="OWQ25" s="19"/>
      <c r="OWR25" s="19"/>
      <c r="OWS25" s="19"/>
      <c r="OWT25" s="19"/>
      <c r="OWU25" s="19"/>
      <c r="OWV25" s="19"/>
      <c r="OWW25" s="19"/>
      <c r="OWX25" s="19"/>
      <c r="OWY25" s="19"/>
      <c r="OWZ25" s="19"/>
      <c r="OXA25" s="19"/>
      <c r="OXB25" s="19"/>
      <c r="OXC25" s="19"/>
      <c r="OXD25" s="19"/>
      <c r="OXE25" s="19"/>
      <c r="OXF25" s="19"/>
      <c r="OXG25" s="19"/>
      <c r="OXH25" s="19"/>
      <c r="OXI25" s="19"/>
      <c r="OXJ25" s="19"/>
      <c r="OXK25" s="19"/>
      <c r="OXL25" s="19"/>
      <c r="OXM25" s="19"/>
      <c r="OXN25" s="19"/>
      <c r="OXO25" s="19"/>
      <c r="OXP25" s="19"/>
      <c r="OXQ25" s="19"/>
      <c r="OXR25" s="19"/>
      <c r="OXS25" s="19"/>
      <c r="OXT25" s="19"/>
      <c r="OXU25" s="19"/>
      <c r="OXV25" s="19"/>
      <c r="OXW25" s="19"/>
      <c r="OXX25" s="19"/>
      <c r="OXY25" s="19"/>
      <c r="OXZ25" s="19"/>
      <c r="OYA25" s="19"/>
      <c r="OYB25" s="19"/>
      <c r="OYC25" s="19"/>
      <c r="OYD25" s="19"/>
      <c r="OYE25" s="19"/>
      <c r="OYF25" s="19"/>
      <c r="OYG25" s="19"/>
      <c r="OYH25" s="19"/>
      <c r="OYI25" s="19"/>
      <c r="OYJ25" s="19"/>
      <c r="OYK25" s="19"/>
      <c r="OYL25" s="19"/>
      <c r="OYM25" s="19"/>
      <c r="OYN25" s="19"/>
      <c r="OYO25" s="19"/>
      <c r="OYP25" s="19"/>
      <c r="OYQ25" s="19"/>
      <c r="OYR25" s="19"/>
      <c r="OYS25" s="19"/>
      <c r="OYT25" s="19"/>
      <c r="OYU25" s="19"/>
      <c r="OYV25" s="19"/>
      <c r="OYW25" s="19"/>
      <c r="OYX25" s="19"/>
      <c r="OYY25" s="19"/>
      <c r="OYZ25" s="19"/>
      <c r="OZA25" s="19"/>
      <c r="OZB25" s="19"/>
      <c r="OZC25" s="19"/>
      <c r="OZD25" s="19"/>
      <c r="OZE25" s="19"/>
      <c r="OZF25" s="19"/>
      <c r="OZG25" s="19"/>
      <c r="OZH25" s="19"/>
      <c r="OZI25" s="19"/>
      <c r="OZJ25" s="19"/>
      <c r="OZK25" s="19"/>
      <c r="OZL25" s="19"/>
      <c r="OZM25" s="19"/>
      <c r="OZN25" s="19"/>
      <c r="OZO25" s="19"/>
      <c r="OZP25" s="19"/>
      <c r="OZQ25" s="19"/>
      <c r="OZR25" s="19"/>
      <c r="OZS25" s="19"/>
      <c r="OZT25" s="19"/>
      <c r="OZU25" s="19"/>
      <c r="OZV25" s="19"/>
      <c r="OZW25" s="19"/>
      <c r="OZX25" s="19"/>
      <c r="OZY25" s="19"/>
      <c r="OZZ25" s="19"/>
      <c r="PAA25" s="19"/>
      <c r="PAB25" s="19"/>
      <c r="PAC25" s="19"/>
      <c r="PAD25" s="19"/>
      <c r="PAE25" s="19"/>
      <c r="PAF25" s="19"/>
      <c r="PAG25" s="19"/>
      <c r="PAH25" s="19"/>
      <c r="PAI25" s="19"/>
      <c r="PAJ25" s="19"/>
      <c r="PAK25" s="19"/>
      <c r="PAL25" s="19"/>
      <c r="PAM25" s="19"/>
      <c r="PAN25" s="19"/>
      <c r="PAO25" s="19"/>
      <c r="PAP25" s="19"/>
      <c r="PAQ25" s="19"/>
      <c r="PAR25" s="19"/>
      <c r="PAS25" s="19"/>
      <c r="PAT25" s="19"/>
      <c r="PAU25" s="19"/>
      <c r="PAV25" s="19"/>
      <c r="PAW25" s="19"/>
      <c r="PAX25" s="19"/>
      <c r="PAY25" s="19"/>
      <c r="PAZ25" s="19"/>
      <c r="PBA25" s="19"/>
      <c r="PBB25" s="19"/>
      <c r="PBC25" s="19"/>
      <c r="PBD25" s="19"/>
      <c r="PBE25" s="19"/>
      <c r="PBF25" s="19"/>
      <c r="PBG25" s="19"/>
      <c r="PBH25" s="19"/>
      <c r="PBI25" s="19"/>
      <c r="PBJ25" s="19"/>
      <c r="PBK25" s="19"/>
      <c r="PBL25" s="19"/>
      <c r="PBM25" s="19"/>
      <c r="PBN25" s="19"/>
      <c r="PBO25" s="19"/>
      <c r="PBP25" s="19"/>
      <c r="PBQ25" s="19"/>
      <c r="PBR25" s="19"/>
      <c r="PBS25" s="19"/>
      <c r="PBT25" s="19"/>
      <c r="PBU25" s="19"/>
      <c r="PBV25" s="19"/>
      <c r="PBW25" s="19"/>
      <c r="PBX25" s="19"/>
      <c r="PBY25" s="19"/>
      <c r="PBZ25" s="19"/>
      <c r="PCA25" s="19"/>
      <c r="PCB25" s="19"/>
      <c r="PCC25" s="19"/>
      <c r="PCD25" s="19"/>
      <c r="PCE25" s="19"/>
      <c r="PCF25" s="19"/>
      <c r="PCG25" s="19"/>
      <c r="PCH25" s="19"/>
      <c r="PCI25" s="19"/>
      <c r="PCJ25" s="19"/>
      <c r="PCK25" s="19"/>
      <c r="PCL25" s="19"/>
      <c r="PCM25" s="19"/>
      <c r="PCN25" s="19"/>
      <c r="PCO25" s="19"/>
      <c r="PCP25" s="19"/>
      <c r="PCQ25" s="19"/>
      <c r="PCR25" s="19"/>
      <c r="PCS25" s="19"/>
      <c r="PCT25" s="19"/>
      <c r="PCU25" s="19"/>
      <c r="PCV25" s="19"/>
      <c r="PCW25" s="19"/>
      <c r="PCX25" s="19"/>
      <c r="PCY25" s="19"/>
      <c r="PCZ25" s="19"/>
      <c r="PDA25" s="19"/>
      <c r="PDB25" s="19"/>
      <c r="PDC25" s="19"/>
      <c r="PDD25" s="19"/>
      <c r="PDE25" s="19"/>
      <c r="PDF25" s="19"/>
      <c r="PDG25" s="19"/>
      <c r="PDH25" s="19"/>
      <c r="PDI25" s="19"/>
      <c r="PDJ25" s="19"/>
      <c r="PDK25" s="19"/>
      <c r="PDL25" s="19"/>
      <c r="PDM25" s="19"/>
      <c r="PDN25" s="19"/>
      <c r="PDO25" s="19"/>
      <c r="PDP25" s="19"/>
      <c r="PDQ25" s="19"/>
      <c r="PDR25" s="19"/>
      <c r="PDS25" s="19"/>
      <c r="PDT25" s="19"/>
      <c r="PDU25" s="19"/>
      <c r="PDV25" s="19"/>
      <c r="PDW25" s="19"/>
      <c r="PDX25" s="19"/>
      <c r="PDY25" s="19"/>
      <c r="PDZ25" s="19"/>
      <c r="PEA25" s="19"/>
      <c r="PEB25" s="19"/>
      <c r="PEC25" s="19"/>
      <c r="PED25" s="19"/>
      <c r="PEE25" s="19"/>
      <c r="PEF25" s="19"/>
      <c r="PEG25" s="19"/>
      <c r="PEH25" s="19"/>
      <c r="PEI25" s="19"/>
      <c r="PEJ25" s="19"/>
      <c r="PEK25" s="19"/>
      <c r="PEL25" s="19"/>
      <c r="PEM25" s="19"/>
      <c r="PEN25" s="19"/>
      <c r="PEO25" s="19"/>
      <c r="PEP25" s="19"/>
      <c r="PEQ25" s="19"/>
      <c r="PER25" s="19"/>
      <c r="PES25" s="19"/>
      <c r="PET25" s="19"/>
      <c r="PEU25" s="19"/>
      <c r="PEV25" s="19"/>
      <c r="PEW25" s="19"/>
      <c r="PEX25" s="19"/>
      <c r="PEY25" s="19"/>
      <c r="PEZ25" s="19"/>
      <c r="PFA25" s="19"/>
      <c r="PFB25" s="19"/>
      <c r="PFC25" s="19"/>
      <c r="PFD25" s="19"/>
      <c r="PFE25" s="19"/>
      <c r="PFF25" s="19"/>
      <c r="PFG25" s="19"/>
      <c r="PFH25" s="19"/>
      <c r="PFI25" s="19"/>
      <c r="PFJ25" s="19"/>
      <c r="PFK25" s="19"/>
      <c r="PFL25" s="19"/>
      <c r="PFM25" s="19"/>
      <c r="PFN25" s="19"/>
      <c r="PFO25" s="19"/>
      <c r="PFP25" s="19"/>
      <c r="PFQ25" s="19"/>
      <c r="PFR25" s="19"/>
      <c r="PFS25" s="19"/>
      <c r="PFT25" s="19"/>
      <c r="PFU25" s="19"/>
      <c r="PFV25" s="19"/>
      <c r="PFW25" s="19"/>
      <c r="PFX25" s="19"/>
      <c r="PFY25" s="19"/>
      <c r="PFZ25" s="19"/>
      <c r="PGA25" s="19"/>
      <c r="PGB25" s="19"/>
      <c r="PGC25" s="19"/>
      <c r="PGD25" s="19"/>
      <c r="PGE25" s="19"/>
      <c r="PGF25" s="19"/>
      <c r="PGG25" s="19"/>
      <c r="PGH25" s="19"/>
      <c r="PGI25" s="19"/>
      <c r="PGJ25" s="19"/>
      <c r="PGK25" s="19"/>
      <c r="PGL25" s="19"/>
      <c r="PGM25" s="19"/>
      <c r="PGN25" s="19"/>
      <c r="PGO25" s="19"/>
      <c r="PGP25" s="19"/>
      <c r="PGQ25" s="19"/>
      <c r="PGR25" s="19"/>
      <c r="PGS25" s="19"/>
      <c r="PGT25" s="19"/>
      <c r="PGU25" s="19"/>
      <c r="PGV25" s="19"/>
      <c r="PGW25" s="19"/>
      <c r="PGX25" s="19"/>
      <c r="PGY25" s="19"/>
      <c r="PGZ25" s="19"/>
      <c r="PHA25" s="19"/>
      <c r="PHB25" s="19"/>
      <c r="PHC25" s="19"/>
      <c r="PHD25" s="19"/>
      <c r="PHE25" s="19"/>
      <c r="PHF25" s="19"/>
      <c r="PHG25" s="19"/>
      <c r="PHH25" s="19"/>
      <c r="PHI25" s="19"/>
      <c r="PHJ25" s="19"/>
      <c r="PHK25" s="19"/>
      <c r="PHL25" s="19"/>
      <c r="PHM25" s="19"/>
      <c r="PHN25" s="19"/>
      <c r="PHO25" s="19"/>
      <c r="PHP25" s="19"/>
      <c r="PHQ25" s="19"/>
      <c r="PHR25" s="19"/>
      <c r="PHS25" s="19"/>
      <c r="PHT25" s="19"/>
      <c r="PHU25" s="19"/>
      <c r="PHV25" s="19"/>
      <c r="PHW25" s="19"/>
      <c r="PHX25" s="19"/>
      <c r="PHY25" s="19"/>
      <c r="PHZ25" s="19"/>
      <c r="PIA25" s="19"/>
      <c r="PIB25" s="19"/>
      <c r="PIC25" s="19"/>
      <c r="PID25" s="19"/>
      <c r="PIE25" s="19"/>
      <c r="PIF25" s="19"/>
      <c r="PIG25" s="19"/>
      <c r="PIH25" s="19"/>
      <c r="PII25" s="19"/>
      <c r="PIJ25" s="19"/>
      <c r="PIK25" s="19"/>
      <c r="PIL25" s="19"/>
      <c r="PIM25" s="19"/>
      <c r="PIN25" s="19"/>
      <c r="PIO25" s="19"/>
      <c r="PIP25" s="19"/>
      <c r="PIQ25" s="19"/>
      <c r="PIR25" s="19"/>
      <c r="PIS25" s="19"/>
      <c r="PIT25" s="19"/>
      <c r="PIU25" s="19"/>
      <c r="PIV25" s="19"/>
      <c r="PIW25" s="19"/>
      <c r="PIX25" s="19"/>
      <c r="PIY25" s="19"/>
      <c r="PIZ25" s="19"/>
      <c r="PJA25" s="19"/>
      <c r="PJB25" s="19"/>
      <c r="PJC25" s="19"/>
      <c r="PJD25" s="19"/>
      <c r="PJE25" s="19"/>
      <c r="PJF25" s="19"/>
      <c r="PJG25" s="19"/>
      <c r="PJH25" s="19"/>
      <c r="PJI25" s="19"/>
      <c r="PJJ25" s="19"/>
      <c r="PJK25" s="19"/>
      <c r="PJL25" s="19"/>
      <c r="PJM25" s="19"/>
      <c r="PJN25" s="19"/>
      <c r="PJO25" s="19"/>
      <c r="PJP25" s="19"/>
      <c r="PJQ25" s="19"/>
      <c r="PJR25" s="19"/>
      <c r="PJS25" s="19"/>
      <c r="PJT25" s="19"/>
      <c r="PJU25" s="19"/>
      <c r="PJV25" s="19"/>
      <c r="PJW25" s="19"/>
      <c r="PJX25" s="19"/>
      <c r="PJY25" s="19"/>
      <c r="PJZ25" s="19"/>
      <c r="PKA25" s="19"/>
      <c r="PKB25" s="19"/>
      <c r="PKC25" s="19"/>
      <c r="PKD25" s="19"/>
      <c r="PKE25" s="19"/>
      <c r="PKF25" s="19"/>
      <c r="PKG25" s="19"/>
      <c r="PKH25" s="19"/>
      <c r="PKI25" s="19"/>
      <c r="PKJ25" s="19"/>
      <c r="PKK25" s="19"/>
      <c r="PKL25" s="19"/>
      <c r="PKM25" s="19"/>
      <c r="PKN25" s="19"/>
      <c r="PKO25" s="19"/>
      <c r="PKP25" s="19"/>
      <c r="PKQ25" s="19"/>
      <c r="PKR25" s="19"/>
      <c r="PKS25" s="19"/>
      <c r="PKT25" s="19"/>
      <c r="PKU25" s="19"/>
      <c r="PKV25" s="19"/>
      <c r="PKW25" s="19"/>
      <c r="PKX25" s="19"/>
      <c r="PKY25" s="19"/>
      <c r="PKZ25" s="19"/>
      <c r="PLA25" s="19"/>
      <c r="PLB25" s="19"/>
      <c r="PLC25" s="19"/>
      <c r="PLD25" s="19"/>
      <c r="PLE25" s="19"/>
      <c r="PLF25" s="19"/>
      <c r="PLG25" s="19"/>
      <c r="PLH25" s="19"/>
      <c r="PLI25" s="19"/>
      <c r="PLJ25" s="19"/>
      <c r="PLK25" s="19"/>
      <c r="PLL25" s="19"/>
      <c r="PLM25" s="19"/>
      <c r="PLN25" s="19"/>
      <c r="PLO25" s="19"/>
      <c r="PLP25" s="19"/>
      <c r="PLQ25" s="19"/>
      <c r="PLR25" s="19"/>
      <c r="PLS25" s="19"/>
      <c r="PLT25" s="19"/>
      <c r="PLU25" s="19"/>
      <c r="PLV25" s="19"/>
      <c r="PLW25" s="19"/>
      <c r="PLX25" s="19"/>
      <c r="PLY25" s="19"/>
      <c r="PLZ25" s="19"/>
      <c r="PMA25" s="19"/>
      <c r="PMB25" s="19"/>
      <c r="PMC25" s="19"/>
      <c r="PMD25" s="19"/>
      <c r="PME25" s="19"/>
      <c r="PMF25" s="19"/>
      <c r="PMG25" s="19"/>
      <c r="PMH25" s="19"/>
      <c r="PMI25" s="19"/>
      <c r="PMJ25" s="19"/>
      <c r="PMK25" s="19"/>
      <c r="PML25" s="19"/>
      <c r="PMM25" s="19"/>
      <c r="PMN25" s="19"/>
      <c r="PMO25" s="19"/>
      <c r="PMP25" s="19"/>
      <c r="PMQ25" s="19"/>
      <c r="PMR25" s="19"/>
      <c r="PMS25" s="19"/>
      <c r="PMT25" s="19"/>
      <c r="PMU25" s="19"/>
      <c r="PMV25" s="19"/>
      <c r="PMW25" s="19"/>
      <c r="PMX25" s="19"/>
      <c r="PMY25" s="19"/>
      <c r="PMZ25" s="19"/>
      <c r="PNA25" s="19"/>
      <c r="PNB25" s="19"/>
      <c r="PNC25" s="19"/>
      <c r="PND25" s="19"/>
      <c r="PNE25" s="19"/>
      <c r="PNF25" s="19"/>
      <c r="PNG25" s="19"/>
      <c r="PNH25" s="19"/>
      <c r="PNI25" s="19"/>
      <c r="PNJ25" s="19"/>
      <c r="PNK25" s="19"/>
      <c r="PNL25" s="19"/>
      <c r="PNM25" s="19"/>
      <c r="PNN25" s="19"/>
      <c r="PNO25" s="19"/>
      <c r="PNP25" s="19"/>
      <c r="PNQ25" s="19"/>
      <c r="PNR25" s="19"/>
      <c r="PNS25" s="19"/>
      <c r="PNT25" s="19"/>
      <c r="PNU25" s="19"/>
      <c r="PNV25" s="19"/>
      <c r="PNW25" s="19"/>
      <c r="PNX25" s="19"/>
      <c r="PNY25" s="19"/>
      <c r="PNZ25" s="19"/>
      <c r="POA25" s="19"/>
      <c r="POB25" s="19"/>
      <c r="POC25" s="19"/>
      <c r="POD25" s="19"/>
      <c r="POE25" s="19"/>
      <c r="POF25" s="19"/>
      <c r="POG25" s="19"/>
      <c r="POH25" s="19"/>
      <c r="POI25" s="19"/>
      <c r="POJ25" s="19"/>
      <c r="POK25" s="19"/>
      <c r="POL25" s="19"/>
      <c r="POM25" s="19"/>
      <c r="PON25" s="19"/>
      <c r="POO25" s="19"/>
      <c r="POP25" s="19"/>
      <c r="POQ25" s="19"/>
      <c r="POR25" s="19"/>
      <c r="POS25" s="19"/>
      <c r="POT25" s="19"/>
      <c r="POU25" s="19"/>
      <c r="POV25" s="19"/>
      <c r="POW25" s="19"/>
      <c r="POX25" s="19"/>
      <c r="POY25" s="19"/>
      <c r="POZ25" s="19"/>
      <c r="PPA25" s="19"/>
      <c r="PPB25" s="19"/>
      <c r="PPC25" s="19"/>
      <c r="PPD25" s="19"/>
      <c r="PPE25" s="19"/>
      <c r="PPF25" s="19"/>
      <c r="PPG25" s="19"/>
      <c r="PPH25" s="19"/>
      <c r="PPI25" s="19"/>
      <c r="PPJ25" s="19"/>
      <c r="PPK25" s="19"/>
      <c r="PPL25" s="19"/>
      <c r="PPM25" s="19"/>
      <c r="PPN25" s="19"/>
      <c r="PPO25" s="19"/>
      <c r="PPP25" s="19"/>
      <c r="PPQ25" s="19"/>
      <c r="PPR25" s="19"/>
      <c r="PPS25" s="19"/>
      <c r="PPT25" s="19"/>
      <c r="PPU25" s="19"/>
      <c r="PPV25" s="19"/>
      <c r="PPW25" s="19"/>
      <c r="PPX25" s="19"/>
      <c r="PPY25" s="19"/>
      <c r="PPZ25" s="19"/>
      <c r="PQA25" s="19"/>
      <c r="PQB25" s="19"/>
      <c r="PQC25" s="19"/>
      <c r="PQD25" s="19"/>
      <c r="PQE25" s="19"/>
      <c r="PQF25" s="19"/>
      <c r="PQG25" s="19"/>
      <c r="PQH25" s="19"/>
      <c r="PQI25" s="19"/>
      <c r="PQJ25" s="19"/>
      <c r="PQK25" s="19"/>
      <c r="PQL25" s="19"/>
      <c r="PQM25" s="19"/>
      <c r="PQN25" s="19"/>
      <c r="PQO25" s="19"/>
      <c r="PQP25" s="19"/>
      <c r="PQQ25" s="19"/>
      <c r="PQR25" s="19"/>
      <c r="PQS25" s="19"/>
      <c r="PQT25" s="19"/>
      <c r="PQU25" s="19"/>
      <c r="PQV25" s="19"/>
      <c r="PQW25" s="19"/>
      <c r="PQX25" s="19"/>
      <c r="PQY25" s="19"/>
      <c r="PQZ25" s="19"/>
      <c r="PRA25" s="19"/>
      <c r="PRB25" s="19"/>
      <c r="PRC25" s="19"/>
      <c r="PRD25" s="19"/>
      <c r="PRE25" s="19"/>
      <c r="PRF25" s="19"/>
      <c r="PRG25" s="19"/>
      <c r="PRH25" s="19"/>
      <c r="PRI25" s="19"/>
      <c r="PRJ25" s="19"/>
      <c r="PRK25" s="19"/>
      <c r="PRL25" s="19"/>
      <c r="PRM25" s="19"/>
      <c r="PRN25" s="19"/>
      <c r="PRO25" s="19"/>
      <c r="PRP25" s="19"/>
      <c r="PRQ25" s="19"/>
      <c r="PRR25" s="19"/>
      <c r="PRS25" s="19"/>
      <c r="PRT25" s="19"/>
      <c r="PRU25" s="19"/>
      <c r="PRV25" s="19"/>
      <c r="PRW25" s="19"/>
      <c r="PRX25" s="19"/>
      <c r="PRY25" s="19"/>
      <c r="PRZ25" s="19"/>
      <c r="PSA25" s="19"/>
      <c r="PSB25" s="19"/>
      <c r="PSC25" s="19"/>
      <c r="PSD25" s="19"/>
      <c r="PSE25" s="19"/>
      <c r="PSF25" s="19"/>
      <c r="PSG25" s="19"/>
      <c r="PSH25" s="19"/>
      <c r="PSI25" s="19"/>
      <c r="PSJ25" s="19"/>
      <c r="PSK25" s="19"/>
      <c r="PSL25" s="19"/>
      <c r="PSM25" s="19"/>
      <c r="PSN25" s="19"/>
      <c r="PSO25" s="19"/>
      <c r="PSP25" s="19"/>
      <c r="PSQ25" s="19"/>
      <c r="PSR25" s="19"/>
      <c r="PSS25" s="19"/>
      <c r="PST25" s="19"/>
      <c r="PSU25" s="19"/>
      <c r="PSV25" s="19"/>
      <c r="PSW25" s="19"/>
      <c r="PSX25" s="19"/>
      <c r="PSY25" s="19"/>
      <c r="PSZ25" s="19"/>
      <c r="PTA25" s="19"/>
      <c r="PTB25" s="19"/>
      <c r="PTC25" s="19"/>
      <c r="PTD25" s="19"/>
      <c r="PTE25" s="19"/>
      <c r="PTF25" s="19"/>
      <c r="PTG25" s="19"/>
      <c r="PTH25" s="19"/>
      <c r="PTI25" s="19"/>
      <c r="PTJ25" s="19"/>
      <c r="PTK25" s="19"/>
      <c r="PTL25" s="19"/>
      <c r="PTM25" s="19"/>
      <c r="PTN25" s="19"/>
      <c r="PTO25" s="19"/>
      <c r="PTP25" s="19"/>
      <c r="PTQ25" s="19"/>
      <c r="PTR25" s="19"/>
      <c r="PTS25" s="19"/>
      <c r="PTT25" s="19"/>
      <c r="PTU25" s="19"/>
      <c r="PTV25" s="19"/>
      <c r="PTW25" s="19"/>
      <c r="PTX25" s="19"/>
      <c r="PTY25" s="19"/>
      <c r="PTZ25" s="19"/>
      <c r="PUA25" s="19"/>
      <c r="PUB25" s="19"/>
      <c r="PUC25" s="19"/>
      <c r="PUD25" s="19"/>
      <c r="PUE25" s="19"/>
      <c r="PUF25" s="19"/>
      <c r="PUG25" s="19"/>
      <c r="PUH25" s="19"/>
      <c r="PUI25" s="19"/>
      <c r="PUJ25" s="19"/>
      <c r="PUK25" s="19"/>
      <c r="PUL25" s="19"/>
      <c r="PUM25" s="19"/>
      <c r="PUN25" s="19"/>
      <c r="PUO25" s="19"/>
      <c r="PUP25" s="19"/>
      <c r="PUQ25" s="19"/>
      <c r="PUR25" s="19"/>
      <c r="PUS25" s="19"/>
      <c r="PUT25" s="19"/>
      <c r="PUU25" s="19"/>
      <c r="PUV25" s="19"/>
      <c r="PUW25" s="19"/>
      <c r="PUX25" s="19"/>
      <c r="PUY25" s="19"/>
      <c r="PUZ25" s="19"/>
      <c r="PVA25" s="19"/>
      <c r="PVB25" s="19"/>
      <c r="PVC25" s="19"/>
      <c r="PVD25" s="19"/>
      <c r="PVE25" s="19"/>
      <c r="PVF25" s="19"/>
      <c r="PVG25" s="19"/>
      <c r="PVH25" s="19"/>
      <c r="PVI25" s="19"/>
      <c r="PVJ25" s="19"/>
      <c r="PVK25" s="19"/>
      <c r="PVL25" s="19"/>
      <c r="PVM25" s="19"/>
      <c r="PVN25" s="19"/>
      <c r="PVO25" s="19"/>
      <c r="PVP25" s="19"/>
      <c r="PVQ25" s="19"/>
      <c r="PVR25" s="19"/>
      <c r="PVS25" s="19"/>
      <c r="PVT25" s="19"/>
      <c r="PVU25" s="19"/>
      <c r="PVV25" s="19"/>
      <c r="PVW25" s="19"/>
      <c r="PVX25" s="19"/>
      <c r="PVY25" s="19"/>
      <c r="PVZ25" s="19"/>
      <c r="PWA25" s="19"/>
      <c r="PWB25" s="19"/>
      <c r="PWC25" s="19"/>
      <c r="PWD25" s="19"/>
      <c r="PWE25" s="19"/>
      <c r="PWF25" s="19"/>
      <c r="PWG25" s="19"/>
      <c r="PWH25" s="19"/>
      <c r="PWI25" s="19"/>
      <c r="PWJ25" s="19"/>
      <c r="PWK25" s="19"/>
      <c r="PWL25" s="19"/>
      <c r="PWM25" s="19"/>
      <c r="PWN25" s="19"/>
      <c r="PWO25" s="19"/>
      <c r="PWP25" s="19"/>
      <c r="PWQ25" s="19"/>
      <c r="PWR25" s="19"/>
      <c r="PWS25" s="19"/>
      <c r="PWT25" s="19"/>
      <c r="PWU25" s="19"/>
      <c r="PWV25" s="19"/>
      <c r="PWW25" s="19"/>
      <c r="PWX25" s="19"/>
      <c r="PWY25" s="19"/>
      <c r="PWZ25" s="19"/>
      <c r="PXA25" s="19"/>
      <c r="PXB25" s="19"/>
      <c r="PXC25" s="19"/>
      <c r="PXD25" s="19"/>
      <c r="PXE25" s="19"/>
      <c r="PXF25" s="19"/>
      <c r="PXG25" s="19"/>
      <c r="PXH25" s="19"/>
      <c r="PXI25" s="19"/>
      <c r="PXJ25" s="19"/>
      <c r="PXK25" s="19"/>
      <c r="PXL25" s="19"/>
      <c r="PXM25" s="19"/>
      <c r="PXN25" s="19"/>
      <c r="PXO25" s="19"/>
      <c r="PXP25" s="19"/>
      <c r="PXQ25" s="19"/>
      <c r="PXR25" s="19"/>
      <c r="PXS25" s="19"/>
      <c r="PXT25" s="19"/>
      <c r="PXU25" s="19"/>
      <c r="PXV25" s="19"/>
      <c r="PXW25" s="19"/>
      <c r="PXX25" s="19"/>
      <c r="PXY25" s="19"/>
      <c r="PXZ25" s="19"/>
      <c r="PYA25" s="19"/>
      <c r="PYB25" s="19"/>
      <c r="PYC25" s="19"/>
      <c r="PYD25" s="19"/>
      <c r="PYE25" s="19"/>
      <c r="PYF25" s="19"/>
      <c r="PYG25" s="19"/>
      <c r="PYH25" s="19"/>
      <c r="PYI25" s="19"/>
      <c r="PYJ25" s="19"/>
      <c r="PYK25" s="19"/>
      <c r="PYL25" s="19"/>
      <c r="PYM25" s="19"/>
      <c r="PYN25" s="19"/>
      <c r="PYO25" s="19"/>
      <c r="PYP25" s="19"/>
      <c r="PYQ25" s="19"/>
      <c r="PYR25" s="19"/>
      <c r="PYS25" s="19"/>
      <c r="PYT25" s="19"/>
      <c r="PYU25" s="19"/>
      <c r="PYV25" s="19"/>
      <c r="PYW25" s="19"/>
      <c r="PYX25" s="19"/>
      <c r="PYY25" s="19"/>
      <c r="PYZ25" s="19"/>
      <c r="PZA25" s="19"/>
      <c r="PZB25" s="19"/>
      <c r="PZC25" s="19"/>
      <c r="PZD25" s="19"/>
      <c r="PZE25" s="19"/>
      <c r="PZF25" s="19"/>
      <c r="PZG25" s="19"/>
      <c r="PZH25" s="19"/>
      <c r="PZI25" s="19"/>
      <c r="PZJ25" s="19"/>
      <c r="PZK25" s="19"/>
      <c r="PZL25" s="19"/>
      <c r="PZM25" s="19"/>
      <c r="PZN25" s="19"/>
      <c r="PZO25" s="19"/>
      <c r="PZP25" s="19"/>
      <c r="PZQ25" s="19"/>
      <c r="PZR25" s="19"/>
      <c r="PZS25" s="19"/>
      <c r="PZT25" s="19"/>
      <c r="PZU25" s="19"/>
      <c r="PZV25" s="19"/>
      <c r="PZW25" s="19"/>
      <c r="PZX25" s="19"/>
      <c r="PZY25" s="19"/>
      <c r="PZZ25" s="19"/>
      <c r="QAA25" s="19"/>
      <c r="QAB25" s="19"/>
      <c r="QAC25" s="19"/>
      <c r="QAD25" s="19"/>
      <c r="QAE25" s="19"/>
      <c r="QAF25" s="19"/>
      <c r="QAG25" s="19"/>
      <c r="QAH25" s="19"/>
      <c r="QAI25" s="19"/>
      <c r="QAJ25" s="19"/>
      <c r="QAK25" s="19"/>
      <c r="QAL25" s="19"/>
      <c r="QAM25" s="19"/>
      <c r="QAN25" s="19"/>
      <c r="QAO25" s="19"/>
      <c r="QAP25" s="19"/>
      <c r="QAQ25" s="19"/>
      <c r="QAR25" s="19"/>
      <c r="QAS25" s="19"/>
      <c r="QAT25" s="19"/>
      <c r="QAU25" s="19"/>
      <c r="QAV25" s="19"/>
      <c r="QAW25" s="19"/>
      <c r="QAX25" s="19"/>
      <c r="QAY25" s="19"/>
      <c r="QAZ25" s="19"/>
      <c r="QBA25" s="19"/>
      <c r="QBB25" s="19"/>
      <c r="QBC25" s="19"/>
      <c r="QBD25" s="19"/>
      <c r="QBE25" s="19"/>
      <c r="QBF25" s="19"/>
      <c r="QBG25" s="19"/>
      <c r="QBH25" s="19"/>
      <c r="QBI25" s="19"/>
      <c r="QBJ25" s="19"/>
      <c r="QBK25" s="19"/>
      <c r="QBL25" s="19"/>
      <c r="QBM25" s="19"/>
      <c r="QBN25" s="19"/>
      <c r="QBO25" s="19"/>
      <c r="QBP25" s="19"/>
      <c r="QBQ25" s="19"/>
      <c r="QBR25" s="19"/>
      <c r="QBS25" s="19"/>
      <c r="QBT25" s="19"/>
      <c r="QBU25" s="19"/>
      <c r="QBV25" s="19"/>
      <c r="QBW25" s="19"/>
      <c r="QBX25" s="19"/>
      <c r="QBY25" s="19"/>
      <c r="QBZ25" s="19"/>
      <c r="QCA25" s="19"/>
      <c r="QCB25" s="19"/>
      <c r="QCC25" s="19"/>
      <c r="QCD25" s="19"/>
      <c r="QCE25" s="19"/>
      <c r="QCF25" s="19"/>
      <c r="QCG25" s="19"/>
      <c r="QCH25" s="19"/>
      <c r="QCI25" s="19"/>
      <c r="QCJ25" s="19"/>
      <c r="QCK25" s="19"/>
      <c r="QCL25" s="19"/>
      <c r="QCM25" s="19"/>
      <c r="QCN25" s="19"/>
      <c r="QCO25" s="19"/>
      <c r="QCP25" s="19"/>
      <c r="QCQ25" s="19"/>
      <c r="QCR25" s="19"/>
      <c r="QCS25" s="19"/>
      <c r="QCT25" s="19"/>
      <c r="QCU25" s="19"/>
      <c r="QCV25" s="19"/>
      <c r="QCW25" s="19"/>
      <c r="QCX25" s="19"/>
      <c r="QCY25" s="19"/>
      <c r="QCZ25" s="19"/>
      <c r="QDA25" s="19"/>
      <c r="QDB25" s="19"/>
      <c r="QDC25" s="19"/>
      <c r="QDD25" s="19"/>
      <c r="QDE25" s="19"/>
      <c r="QDF25" s="19"/>
      <c r="QDG25" s="19"/>
      <c r="QDH25" s="19"/>
      <c r="QDI25" s="19"/>
      <c r="QDJ25" s="19"/>
      <c r="QDK25" s="19"/>
      <c r="QDL25" s="19"/>
      <c r="QDM25" s="19"/>
      <c r="QDN25" s="19"/>
      <c r="QDO25" s="19"/>
      <c r="QDP25" s="19"/>
      <c r="QDQ25" s="19"/>
      <c r="QDR25" s="19"/>
      <c r="QDS25" s="19"/>
      <c r="QDT25" s="19"/>
      <c r="QDU25" s="19"/>
      <c r="QDV25" s="19"/>
      <c r="QDW25" s="19"/>
      <c r="QDX25" s="19"/>
      <c r="QDY25" s="19"/>
      <c r="QDZ25" s="19"/>
      <c r="QEA25" s="19"/>
      <c r="QEB25" s="19"/>
      <c r="QEC25" s="19"/>
      <c r="QED25" s="19"/>
      <c r="QEE25" s="19"/>
      <c r="QEF25" s="19"/>
      <c r="QEG25" s="19"/>
      <c r="QEH25" s="19"/>
      <c r="QEI25" s="19"/>
      <c r="QEJ25" s="19"/>
      <c r="QEK25" s="19"/>
      <c r="QEL25" s="19"/>
      <c r="QEM25" s="19"/>
      <c r="QEN25" s="19"/>
      <c r="QEO25" s="19"/>
      <c r="QEP25" s="19"/>
      <c r="QEQ25" s="19"/>
      <c r="QER25" s="19"/>
      <c r="QES25" s="19"/>
      <c r="QET25" s="19"/>
      <c r="QEU25" s="19"/>
      <c r="QEV25" s="19"/>
      <c r="QEW25" s="19"/>
      <c r="QEX25" s="19"/>
      <c r="QEY25" s="19"/>
      <c r="QEZ25" s="19"/>
      <c r="QFA25" s="19"/>
      <c r="QFB25" s="19"/>
      <c r="QFC25" s="19"/>
      <c r="QFD25" s="19"/>
      <c r="QFE25" s="19"/>
      <c r="QFF25" s="19"/>
      <c r="QFG25" s="19"/>
      <c r="QFH25" s="19"/>
      <c r="QFI25" s="19"/>
      <c r="QFJ25" s="19"/>
      <c r="QFK25" s="19"/>
      <c r="QFL25" s="19"/>
      <c r="QFM25" s="19"/>
      <c r="QFN25" s="19"/>
      <c r="QFO25" s="19"/>
      <c r="QFP25" s="19"/>
      <c r="QFQ25" s="19"/>
      <c r="QFR25" s="19"/>
      <c r="QFS25" s="19"/>
      <c r="QFT25" s="19"/>
      <c r="QFU25" s="19"/>
      <c r="QFV25" s="19"/>
      <c r="QFW25" s="19"/>
      <c r="QFX25" s="19"/>
      <c r="QFY25" s="19"/>
      <c r="QFZ25" s="19"/>
      <c r="QGA25" s="19"/>
      <c r="QGB25" s="19"/>
      <c r="QGC25" s="19"/>
      <c r="QGD25" s="19"/>
      <c r="QGE25" s="19"/>
      <c r="QGF25" s="19"/>
      <c r="QGG25" s="19"/>
      <c r="QGH25" s="19"/>
      <c r="QGI25" s="19"/>
      <c r="QGJ25" s="19"/>
      <c r="QGK25" s="19"/>
      <c r="QGL25" s="19"/>
      <c r="QGM25" s="19"/>
      <c r="QGN25" s="19"/>
      <c r="QGO25" s="19"/>
      <c r="QGP25" s="19"/>
      <c r="QGQ25" s="19"/>
      <c r="QGR25" s="19"/>
      <c r="QGS25" s="19"/>
      <c r="QGT25" s="19"/>
      <c r="QGU25" s="19"/>
      <c r="QGV25" s="19"/>
      <c r="QGW25" s="19"/>
      <c r="QGX25" s="19"/>
      <c r="QGY25" s="19"/>
      <c r="QGZ25" s="19"/>
      <c r="QHA25" s="19"/>
      <c r="QHB25" s="19"/>
      <c r="QHC25" s="19"/>
      <c r="QHD25" s="19"/>
      <c r="QHE25" s="19"/>
      <c r="QHF25" s="19"/>
      <c r="QHG25" s="19"/>
      <c r="QHH25" s="19"/>
      <c r="QHI25" s="19"/>
      <c r="QHJ25" s="19"/>
      <c r="QHK25" s="19"/>
      <c r="QHL25" s="19"/>
      <c r="QHM25" s="19"/>
      <c r="QHN25" s="19"/>
      <c r="QHO25" s="19"/>
      <c r="QHP25" s="19"/>
      <c r="QHQ25" s="19"/>
      <c r="QHR25" s="19"/>
      <c r="QHS25" s="19"/>
      <c r="QHT25" s="19"/>
      <c r="QHU25" s="19"/>
      <c r="QHV25" s="19"/>
      <c r="QHW25" s="19"/>
      <c r="QHX25" s="19"/>
      <c r="QHY25" s="19"/>
      <c r="QHZ25" s="19"/>
      <c r="QIA25" s="19"/>
      <c r="QIB25" s="19"/>
      <c r="QIC25" s="19"/>
      <c r="QID25" s="19"/>
      <c r="QIE25" s="19"/>
      <c r="QIF25" s="19"/>
      <c r="QIG25" s="19"/>
      <c r="QIH25" s="19"/>
      <c r="QII25" s="19"/>
      <c r="QIJ25" s="19"/>
      <c r="QIK25" s="19"/>
      <c r="QIL25" s="19"/>
      <c r="QIM25" s="19"/>
      <c r="QIN25" s="19"/>
      <c r="QIO25" s="19"/>
      <c r="QIP25" s="19"/>
      <c r="QIQ25" s="19"/>
      <c r="QIR25" s="19"/>
      <c r="QIS25" s="19"/>
      <c r="QIT25" s="19"/>
      <c r="QIU25" s="19"/>
      <c r="QIV25" s="19"/>
      <c r="QIW25" s="19"/>
      <c r="QIX25" s="19"/>
      <c r="QIY25" s="19"/>
      <c r="QIZ25" s="19"/>
      <c r="QJA25" s="19"/>
      <c r="QJB25" s="19"/>
      <c r="QJC25" s="19"/>
      <c r="QJD25" s="19"/>
      <c r="QJE25" s="19"/>
      <c r="QJF25" s="19"/>
      <c r="QJG25" s="19"/>
      <c r="QJH25" s="19"/>
      <c r="QJI25" s="19"/>
      <c r="QJJ25" s="19"/>
      <c r="QJK25" s="19"/>
      <c r="QJL25" s="19"/>
      <c r="QJM25" s="19"/>
      <c r="QJN25" s="19"/>
      <c r="QJO25" s="19"/>
      <c r="QJP25" s="19"/>
      <c r="QJQ25" s="19"/>
      <c r="QJR25" s="19"/>
      <c r="QJS25" s="19"/>
      <c r="QJT25" s="19"/>
      <c r="QJU25" s="19"/>
      <c r="QJV25" s="19"/>
      <c r="QJW25" s="19"/>
      <c r="QJX25" s="19"/>
      <c r="QJY25" s="19"/>
      <c r="QJZ25" s="19"/>
      <c r="QKA25" s="19"/>
      <c r="QKB25" s="19"/>
      <c r="QKC25" s="19"/>
      <c r="QKD25" s="19"/>
      <c r="QKE25" s="19"/>
      <c r="QKF25" s="19"/>
      <c r="QKG25" s="19"/>
      <c r="QKH25" s="19"/>
      <c r="QKI25" s="19"/>
      <c r="QKJ25" s="19"/>
      <c r="QKK25" s="19"/>
      <c r="QKL25" s="19"/>
      <c r="QKM25" s="19"/>
      <c r="QKN25" s="19"/>
      <c r="QKO25" s="19"/>
      <c r="QKP25" s="19"/>
      <c r="QKQ25" s="19"/>
      <c r="QKR25" s="19"/>
      <c r="QKS25" s="19"/>
      <c r="QKT25" s="19"/>
      <c r="QKU25" s="19"/>
      <c r="QKV25" s="19"/>
      <c r="QKW25" s="19"/>
      <c r="QKX25" s="19"/>
      <c r="QKY25" s="19"/>
      <c r="QKZ25" s="19"/>
      <c r="QLA25" s="19"/>
      <c r="QLB25" s="19"/>
      <c r="QLC25" s="19"/>
      <c r="QLD25" s="19"/>
      <c r="QLE25" s="19"/>
      <c r="QLF25" s="19"/>
      <c r="QLG25" s="19"/>
      <c r="QLH25" s="19"/>
      <c r="QLI25" s="19"/>
      <c r="QLJ25" s="19"/>
      <c r="QLK25" s="19"/>
      <c r="QLL25" s="19"/>
      <c r="QLM25" s="19"/>
      <c r="QLN25" s="19"/>
      <c r="QLO25" s="19"/>
      <c r="QLP25" s="19"/>
      <c r="QLQ25" s="19"/>
      <c r="QLR25" s="19"/>
      <c r="QLS25" s="19"/>
      <c r="QLT25" s="19"/>
      <c r="QLU25" s="19"/>
      <c r="QLV25" s="19"/>
      <c r="QLW25" s="19"/>
      <c r="QLX25" s="19"/>
      <c r="QLY25" s="19"/>
      <c r="QLZ25" s="19"/>
      <c r="QMA25" s="19"/>
      <c r="QMB25" s="19"/>
      <c r="QMC25" s="19"/>
      <c r="QMD25" s="19"/>
      <c r="QME25" s="19"/>
      <c r="QMF25" s="19"/>
      <c r="QMG25" s="19"/>
      <c r="QMH25" s="19"/>
      <c r="QMI25" s="19"/>
      <c r="QMJ25" s="19"/>
      <c r="QMK25" s="19"/>
      <c r="QML25" s="19"/>
      <c r="QMM25" s="19"/>
      <c r="QMN25" s="19"/>
      <c r="QMO25" s="19"/>
      <c r="QMP25" s="19"/>
      <c r="QMQ25" s="19"/>
      <c r="QMR25" s="19"/>
      <c r="QMS25" s="19"/>
      <c r="QMT25" s="19"/>
      <c r="QMU25" s="19"/>
      <c r="QMV25" s="19"/>
      <c r="QMW25" s="19"/>
      <c r="QMX25" s="19"/>
      <c r="QMY25" s="19"/>
      <c r="QMZ25" s="19"/>
      <c r="QNA25" s="19"/>
      <c r="QNB25" s="19"/>
      <c r="QNC25" s="19"/>
      <c r="QND25" s="19"/>
      <c r="QNE25" s="19"/>
      <c r="QNF25" s="19"/>
      <c r="QNG25" s="19"/>
      <c r="QNH25" s="19"/>
      <c r="QNI25" s="19"/>
      <c r="QNJ25" s="19"/>
      <c r="QNK25" s="19"/>
      <c r="QNL25" s="19"/>
      <c r="QNM25" s="19"/>
      <c r="QNN25" s="19"/>
      <c r="QNO25" s="19"/>
      <c r="QNP25" s="19"/>
      <c r="QNQ25" s="19"/>
      <c r="QNR25" s="19"/>
      <c r="QNS25" s="19"/>
      <c r="QNT25" s="19"/>
      <c r="QNU25" s="19"/>
      <c r="QNV25" s="19"/>
      <c r="QNW25" s="19"/>
      <c r="QNX25" s="19"/>
      <c r="QNY25" s="19"/>
      <c r="QNZ25" s="19"/>
      <c r="QOA25" s="19"/>
      <c r="QOB25" s="19"/>
      <c r="QOC25" s="19"/>
      <c r="QOD25" s="19"/>
      <c r="QOE25" s="19"/>
      <c r="QOF25" s="19"/>
      <c r="QOG25" s="19"/>
      <c r="QOH25" s="19"/>
      <c r="QOI25" s="19"/>
      <c r="QOJ25" s="19"/>
      <c r="QOK25" s="19"/>
      <c r="QOL25" s="19"/>
      <c r="QOM25" s="19"/>
      <c r="QON25" s="19"/>
      <c r="QOO25" s="19"/>
      <c r="QOP25" s="19"/>
      <c r="QOQ25" s="19"/>
      <c r="QOR25" s="19"/>
      <c r="QOS25" s="19"/>
      <c r="QOT25" s="19"/>
      <c r="QOU25" s="19"/>
      <c r="QOV25" s="19"/>
      <c r="QOW25" s="19"/>
      <c r="QOX25" s="19"/>
      <c r="QOY25" s="19"/>
      <c r="QOZ25" s="19"/>
      <c r="QPA25" s="19"/>
      <c r="QPB25" s="19"/>
      <c r="QPC25" s="19"/>
      <c r="QPD25" s="19"/>
      <c r="QPE25" s="19"/>
      <c r="QPF25" s="19"/>
      <c r="QPG25" s="19"/>
      <c r="QPH25" s="19"/>
      <c r="QPI25" s="19"/>
      <c r="QPJ25" s="19"/>
      <c r="QPK25" s="19"/>
      <c r="QPL25" s="19"/>
      <c r="QPM25" s="19"/>
      <c r="QPN25" s="19"/>
      <c r="QPO25" s="19"/>
      <c r="QPP25" s="19"/>
      <c r="QPQ25" s="19"/>
      <c r="QPR25" s="19"/>
      <c r="QPS25" s="19"/>
      <c r="QPT25" s="19"/>
      <c r="QPU25" s="19"/>
      <c r="QPV25" s="19"/>
      <c r="QPW25" s="19"/>
      <c r="QPX25" s="19"/>
      <c r="QPY25" s="19"/>
      <c r="QPZ25" s="19"/>
      <c r="QQA25" s="19"/>
      <c r="QQB25" s="19"/>
      <c r="QQC25" s="19"/>
      <c r="QQD25" s="19"/>
      <c r="QQE25" s="19"/>
      <c r="QQF25" s="19"/>
      <c r="QQG25" s="19"/>
      <c r="QQH25" s="19"/>
      <c r="QQI25" s="19"/>
      <c r="QQJ25" s="19"/>
      <c r="QQK25" s="19"/>
      <c r="QQL25" s="19"/>
      <c r="QQM25" s="19"/>
      <c r="QQN25" s="19"/>
      <c r="QQO25" s="19"/>
      <c r="QQP25" s="19"/>
      <c r="QQQ25" s="19"/>
      <c r="QQR25" s="19"/>
      <c r="QQS25" s="19"/>
      <c r="QQT25" s="19"/>
      <c r="QQU25" s="19"/>
      <c r="QQV25" s="19"/>
      <c r="QQW25" s="19"/>
      <c r="QQX25" s="19"/>
      <c r="QQY25" s="19"/>
      <c r="QQZ25" s="19"/>
      <c r="QRA25" s="19"/>
      <c r="QRB25" s="19"/>
      <c r="QRC25" s="19"/>
      <c r="QRD25" s="19"/>
      <c r="QRE25" s="19"/>
      <c r="QRF25" s="19"/>
      <c r="QRG25" s="19"/>
      <c r="QRH25" s="19"/>
      <c r="QRI25" s="19"/>
      <c r="QRJ25" s="19"/>
      <c r="QRK25" s="19"/>
      <c r="QRL25" s="19"/>
      <c r="QRM25" s="19"/>
      <c r="QRN25" s="19"/>
      <c r="QRO25" s="19"/>
      <c r="QRP25" s="19"/>
      <c r="QRQ25" s="19"/>
      <c r="QRR25" s="19"/>
      <c r="QRS25" s="19"/>
      <c r="QRT25" s="19"/>
      <c r="QRU25" s="19"/>
      <c r="QRV25" s="19"/>
      <c r="QRW25" s="19"/>
      <c r="QRX25" s="19"/>
      <c r="QRY25" s="19"/>
      <c r="QRZ25" s="19"/>
      <c r="QSA25" s="19"/>
      <c r="QSB25" s="19"/>
      <c r="QSC25" s="19"/>
      <c r="QSD25" s="19"/>
      <c r="QSE25" s="19"/>
      <c r="QSF25" s="19"/>
      <c r="QSG25" s="19"/>
      <c r="QSH25" s="19"/>
      <c r="QSI25" s="19"/>
      <c r="QSJ25" s="19"/>
      <c r="QSK25" s="19"/>
      <c r="QSL25" s="19"/>
      <c r="QSM25" s="19"/>
      <c r="QSN25" s="19"/>
      <c r="QSO25" s="19"/>
      <c r="QSP25" s="19"/>
      <c r="QSQ25" s="19"/>
      <c r="QSR25" s="19"/>
      <c r="QSS25" s="19"/>
      <c r="QST25" s="19"/>
      <c r="QSU25" s="19"/>
      <c r="QSV25" s="19"/>
      <c r="QSW25" s="19"/>
      <c r="QSX25" s="19"/>
      <c r="QSY25" s="19"/>
      <c r="QSZ25" s="19"/>
      <c r="QTA25" s="19"/>
      <c r="QTB25" s="19"/>
      <c r="QTC25" s="19"/>
      <c r="QTD25" s="19"/>
      <c r="QTE25" s="19"/>
      <c r="QTF25" s="19"/>
      <c r="QTG25" s="19"/>
      <c r="QTH25" s="19"/>
      <c r="QTI25" s="19"/>
      <c r="QTJ25" s="19"/>
      <c r="QTK25" s="19"/>
      <c r="QTL25" s="19"/>
      <c r="QTM25" s="19"/>
      <c r="QTN25" s="19"/>
      <c r="QTO25" s="19"/>
      <c r="QTP25" s="19"/>
      <c r="QTQ25" s="19"/>
      <c r="QTR25" s="19"/>
      <c r="QTS25" s="19"/>
      <c r="QTT25" s="19"/>
      <c r="QTU25" s="19"/>
      <c r="QTV25" s="19"/>
      <c r="QTW25" s="19"/>
      <c r="QTX25" s="19"/>
      <c r="QTY25" s="19"/>
      <c r="QTZ25" s="19"/>
      <c r="QUA25" s="19"/>
      <c r="QUB25" s="19"/>
      <c r="QUC25" s="19"/>
      <c r="QUD25" s="19"/>
      <c r="QUE25" s="19"/>
      <c r="QUF25" s="19"/>
      <c r="QUG25" s="19"/>
      <c r="QUH25" s="19"/>
      <c r="QUI25" s="19"/>
      <c r="QUJ25" s="19"/>
      <c r="QUK25" s="19"/>
      <c r="QUL25" s="19"/>
      <c r="QUM25" s="19"/>
      <c r="QUN25" s="19"/>
      <c r="QUO25" s="19"/>
      <c r="QUP25" s="19"/>
      <c r="QUQ25" s="19"/>
      <c r="QUR25" s="19"/>
      <c r="QUS25" s="19"/>
      <c r="QUT25" s="19"/>
      <c r="QUU25" s="19"/>
      <c r="QUV25" s="19"/>
      <c r="QUW25" s="19"/>
      <c r="QUX25" s="19"/>
      <c r="QUY25" s="19"/>
      <c r="QUZ25" s="19"/>
      <c r="QVA25" s="19"/>
      <c r="QVB25" s="19"/>
      <c r="QVC25" s="19"/>
      <c r="QVD25" s="19"/>
      <c r="QVE25" s="19"/>
      <c r="QVF25" s="19"/>
      <c r="QVG25" s="19"/>
      <c r="QVH25" s="19"/>
      <c r="QVI25" s="19"/>
      <c r="QVJ25" s="19"/>
      <c r="QVK25" s="19"/>
      <c r="QVL25" s="19"/>
      <c r="QVM25" s="19"/>
      <c r="QVN25" s="19"/>
      <c r="QVO25" s="19"/>
      <c r="QVP25" s="19"/>
      <c r="QVQ25" s="19"/>
      <c r="QVR25" s="19"/>
      <c r="QVS25" s="19"/>
      <c r="QVT25" s="19"/>
      <c r="QVU25" s="19"/>
      <c r="QVV25" s="19"/>
      <c r="QVW25" s="19"/>
      <c r="QVX25" s="19"/>
      <c r="QVY25" s="19"/>
      <c r="QVZ25" s="19"/>
      <c r="QWA25" s="19"/>
      <c r="QWB25" s="19"/>
      <c r="QWC25" s="19"/>
      <c r="QWD25" s="19"/>
      <c r="QWE25" s="19"/>
      <c r="QWF25" s="19"/>
      <c r="QWG25" s="19"/>
      <c r="QWH25" s="19"/>
      <c r="QWI25" s="19"/>
      <c r="QWJ25" s="19"/>
      <c r="QWK25" s="19"/>
      <c r="QWL25" s="19"/>
      <c r="QWM25" s="19"/>
      <c r="QWN25" s="19"/>
      <c r="QWO25" s="19"/>
      <c r="QWP25" s="19"/>
      <c r="QWQ25" s="19"/>
      <c r="QWR25" s="19"/>
      <c r="QWS25" s="19"/>
      <c r="QWT25" s="19"/>
      <c r="QWU25" s="19"/>
      <c r="QWV25" s="19"/>
      <c r="QWW25" s="19"/>
      <c r="QWX25" s="19"/>
      <c r="QWY25" s="19"/>
      <c r="QWZ25" s="19"/>
      <c r="QXA25" s="19"/>
      <c r="QXB25" s="19"/>
      <c r="QXC25" s="19"/>
      <c r="QXD25" s="19"/>
      <c r="QXE25" s="19"/>
      <c r="QXF25" s="19"/>
      <c r="QXG25" s="19"/>
      <c r="QXH25" s="19"/>
      <c r="QXI25" s="19"/>
      <c r="QXJ25" s="19"/>
      <c r="QXK25" s="19"/>
      <c r="QXL25" s="19"/>
      <c r="QXM25" s="19"/>
      <c r="QXN25" s="19"/>
      <c r="QXO25" s="19"/>
      <c r="QXP25" s="19"/>
      <c r="QXQ25" s="19"/>
      <c r="QXR25" s="19"/>
      <c r="QXS25" s="19"/>
      <c r="QXT25" s="19"/>
      <c r="QXU25" s="19"/>
      <c r="QXV25" s="19"/>
      <c r="QXW25" s="19"/>
      <c r="QXX25" s="19"/>
      <c r="QXY25" s="19"/>
      <c r="QXZ25" s="19"/>
      <c r="QYA25" s="19"/>
      <c r="QYB25" s="19"/>
      <c r="QYC25" s="19"/>
      <c r="QYD25" s="19"/>
      <c r="QYE25" s="19"/>
      <c r="QYF25" s="19"/>
      <c r="QYG25" s="19"/>
      <c r="QYH25" s="19"/>
      <c r="QYI25" s="19"/>
      <c r="QYJ25" s="19"/>
      <c r="QYK25" s="19"/>
      <c r="QYL25" s="19"/>
      <c r="QYM25" s="19"/>
      <c r="QYN25" s="19"/>
      <c r="QYO25" s="19"/>
      <c r="QYP25" s="19"/>
      <c r="QYQ25" s="19"/>
      <c r="QYR25" s="19"/>
      <c r="QYS25" s="19"/>
      <c r="QYT25" s="19"/>
      <c r="QYU25" s="19"/>
      <c r="QYV25" s="19"/>
      <c r="QYW25" s="19"/>
      <c r="QYX25" s="19"/>
      <c r="QYY25" s="19"/>
      <c r="QYZ25" s="19"/>
      <c r="QZA25" s="19"/>
      <c r="QZB25" s="19"/>
      <c r="QZC25" s="19"/>
      <c r="QZD25" s="19"/>
      <c r="QZE25" s="19"/>
      <c r="QZF25" s="19"/>
      <c r="QZG25" s="19"/>
      <c r="QZH25" s="19"/>
      <c r="QZI25" s="19"/>
      <c r="QZJ25" s="19"/>
      <c r="QZK25" s="19"/>
      <c r="QZL25" s="19"/>
      <c r="QZM25" s="19"/>
      <c r="QZN25" s="19"/>
      <c r="QZO25" s="19"/>
      <c r="QZP25" s="19"/>
      <c r="QZQ25" s="19"/>
      <c r="QZR25" s="19"/>
      <c r="QZS25" s="19"/>
      <c r="QZT25" s="19"/>
      <c r="QZU25" s="19"/>
      <c r="QZV25" s="19"/>
      <c r="QZW25" s="19"/>
      <c r="QZX25" s="19"/>
      <c r="QZY25" s="19"/>
      <c r="QZZ25" s="19"/>
      <c r="RAA25" s="19"/>
      <c r="RAB25" s="19"/>
      <c r="RAC25" s="19"/>
      <c r="RAD25" s="19"/>
      <c r="RAE25" s="19"/>
      <c r="RAF25" s="19"/>
      <c r="RAG25" s="19"/>
      <c r="RAH25" s="19"/>
      <c r="RAI25" s="19"/>
      <c r="RAJ25" s="19"/>
      <c r="RAK25" s="19"/>
      <c r="RAL25" s="19"/>
      <c r="RAM25" s="19"/>
      <c r="RAN25" s="19"/>
      <c r="RAO25" s="19"/>
      <c r="RAP25" s="19"/>
      <c r="RAQ25" s="19"/>
      <c r="RAR25" s="19"/>
      <c r="RAS25" s="19"/>
      <c r="RAT25" s="19"/>
      <c r="RAU25" s="19"/>
      <c r="RAV25" s="19"/>
      <c r="RAW25" s="19"/>
      <c r="RAX25" s="19"/>
      <c r="RAY25" s="19"/>
      <c r="RAZ25" s="19"/>
      <c r="RBA25" s="19"/>
      <c r="RBB25" s="19"/>
      <c r="RBC25" s="19"/>
      <c r="RBD25" s="19"/>
      <c r="RBE25" s="19"/>
      <c r="RBF25" s="19"/>
      <c r="RBG25" s="19"/>
      <c r="RBH25" s="19"/>
      <c r="RBI25" s="19"/>
      <c r="RBJ25" s="19"/>
      <c r="RBK25" s="19"/>
      <c r="RBL25" s="19"/>
      <c r="RBM25" s="19"/>
      <c r="RBN25" s="19"/>
      <c r="RBO25" s="19"/>
      <c r="RBP25" s="19"/>
      <c r="RBQ25" s="19"/>
      <c r="RBR25" s="19"/>
      <c r="RBS25" s="19"/>
      <c r="RBT25" s="19"/>
      <c r="RBU25" s="19"/>
      <c r="RBV25" s="19"/>
      <c r="RBW25" s="19"/>
      <c r="RBX25" s="19"/>
      <c r="RBY25" s="19"/>
      <c r="RBZ25" s="19"/>
      <c r="RCA25" s="19"/>
      <c r="RCB25" s="19"/>
      <c r="RCC25" s="19"/>
      <c r="RCD25" s="19"/>
      <c r="RCE25" s="19"/>
      <c r="RCF25" s="19"/>
      <c r="RCG25" s="19"/>
      <c r="RCH25" s="19"/>
      <c r="RCI25" s="19"/>
      <c r="RCJ25" s="19"/>
      <c r="RCK25" s="19"/>
      <c r="RCL25" s="19"/>
      <c r="RCM25" s="19"/>
      <c r="RCN25" s="19"/>
      <c r="RCO25" s="19"/>
      <c r="RCP25" s="19"/>
      <c r="RCQ25" s="19"/>
      <c r="RCR25" s="19"/>
      <c r="RCS25" s="19"/>
      <c r="RCT25" s="19"/>
      <c r="RCU25" s="19"/>
      <c r="RCV25" s="19"/>
      <c r="RCW25" s="19"/>
      <c r="RCX25" s="19"/>
      <c r="RCY25" s="19"/>
      <c r="RCZ25" s="19"/>
      <c r="RDA25" s="19"/>
      <c r="RDB25" s="19"/>
      <c r="RDC25" s="19"/>
      <c r="RDD25" s="19"/>
      <c r="RDE25" s="19"/>
      <c r="RDF25" s="19"/>
      <c r="RDG25" s="19"/>
      <c r="RDH25" s="19"/>
      <c r="RDI25" s="19"/>
      <c r="RDJ25" s="19"/>
      <c r="RDK25" s="19"/>
      <c r="RDL25" s="19"/>
      <c r="RDM25" s="19"/>
      <c r="RDN25" s="19"/>
      <c r="RDO25" s="19"/>
      <c r="RDP25" s="19"/>
      <c r="RDQ25" s="19"/>
      <c r="RDR25" s="19"/>
      <c r="RDS25" s="19"/>
      <c r="RDT25" s="19"/>
      <c r="RDU25" s="19"/>
      <c r="RDV25" s="19"/>
      <c r="RDW25" s="19"/>
      <c r="RDX25" s="19"/>
      <c r="RDY25" s="19"/>
      <c r="RDZ25" s="19"/>
      <c r="REA25" s="19"/>
      <c r="REB25" s="19"/>
      <c r="REC25" s="19"/>
      <c r="RED25" s="19"/>
      <c r="REE25" s="19"/>
      <c r="REF25" s="19"/>
      <c r="REG25" s="19"/>
      <c r="REH25" s="19"/>
      <c r="REI25" s="19"/>
      <c r="REJ25" s="19"/>
      <c r="REK25" s="19"/>
      <c r="REL25" s="19"/>
      <c r="REM25" s="19"/>
      <c r="REN25" s="19"/>
      <c r="REO25" s="19"/>
      <c r="REP25" s="19"/>
      <c r="REQ25" s="19"/>
      <c r="RER25" s="19"/>
      <c r="RES25" s="19"/>
      <c r="RET25" s="19"/>
      <c r="REU25" s="19"/>
      <c r="REV25" s="19"/>
      <c r="REW25" s="19"/>
      <c r="REX25" s="19"/>
      <c r="REY25" s="19"/>
      <c r="REZ25" s="19"/>
      <c r="RFA25" s="19"/>
      <c r="RFB25" s="19"/>
      <c r="RFC25" s="19"/>
      <c r="RFD25" s="19"/>
      <c r="RFE25" s="19"/>
      <c r="RFF25" s="19"/>
      <c r="RFG25" s="19"/>
      <c r="RFH25" s="19"/>
      <c r="RFI25" s="19"/>
      <c r="RFJ25" s="19"/>
      <c r="RFK25" s="19"/>
      <c r="RFL25" s="19"/>
      <c r="RFM25" s="19"/>
      <c r="RFN25" s="19"/>
      <c r="RFO25" s="19"/>
      <c r="RFP25" s="19"/>
      <c r="RFQ25" s="19"/>
      <c r="RFR25" s="19"/>
      <c r="RFS25" s="19"/>
      <c r="RFT25" s="19"/>
      <c r="RFU25" s="19"/>
      <c r="RFV25" s="19"/>
      <c r="RFW25" s="19"/>
      <c r="RFX25" s="19"/>
      <c r="RFY25" s="19"/>
      <c r="RFZ25" s="19"/>
      <c r="RGA25" s="19"/>
      <c r="RGB25" s="19"/>
      <c r="RGC25" s="19"/>
      <c r="RGD25" s="19"/>
      <c r="RGE25" s="19"/>
      <c r="RGF25" s="19"/>
      <c r="RGG25" s="19"/>
      <c r="RGH25" s="19"/>
      <c r="RGI25" s="19"/>
      <c r="RGJ25" s="19"/>
      <c r="RGK25" s="19"/>
      <c r="RGL25" s="19"/>
      <c r="RGM25" s="19"/>
      <c r="RGN25" s="19"/>
      <c r="RGO25" s="19"/>
      <c r="RGP25" s="19"/>
      <c r="RGQ25" s="19"/>
      <c r="RGR25" s="19"/>
      <c r="RGS25" s="19"/>
      <c r="RGT25" s="19"/>
      <c r="RGU25" s="19"/>
      <c r="RGV25" s="19"/>
      <c r="RGW25" s="19"/>
      <c r="RGX25" s="19"/>
      <c r="RGY25" s="19"/>
      <c r="RGZ25" s="19"/>
      <c r="RHA25" s="19"/>
      <c r="RHB25" s="19"/>
      <c r="RHC25" s="19"/>
      <c r="RHD25" s="19"/>
      <c r="RHE25" s="19"/>
      <c r="RHF25" s="19"/>
      <c r="RHG25" s="19"/>
      <c r="RHH25" s="19"/>
      <c r="RHI25" s="19"/>
      <c r="RHJ25" s="19"/>
      <c r="RHK25" s="19"/>
      <c r="RHL25" s="19"/>
      <c r="RHM25" s="19"/>
      <c r="RHN25" s="19"/>
      <c r="RHO25" s="19"/>
      <c r="RHP25" s="19"/>
      <c r="RHQ25" s="19"/>
      <c r="RHR25" s="19"/>
      <c r="RHS25" s="19"/>
      <c r="RHT25" s="19"/>
      <c r="RHU25" s="19"/>
      <c r="RHV25" s="19"/>
      <c r="RHW25" s="19"/>
      <c r="RHX25" s="19"/>
      <c r="RHY25" s="19"/>
      <c r="RHZ25" s="19"/>
      <c r="RIA25" s="19"/>
      <c r="RIB25" s="19"/>
      <c r="RIC25" s="19"/>
      <c r="RID25" s="19"/>
      <c r="RIE25" s="19"/>
      <c r="RIF25" s="19"/>
      <c r="RIG25" s="19"/>
      <c r="RIH25" s="19"/>
      <c r="RII25" s="19"/>
      <c r="RIJ25" s="19"/>
      <c r="RIK25" s="19"/>
      <c r="RIL25" s="19"/>
      <c r="RIM25" s="19"/>
      <c r="RIN25" s="19"/>
      <c r="RIO25" s="19"/>
      <c r="RIP25" s="19"/>
      <c r="RIQ25" s="19"/>
      <c r="RIR25" s="19"/>
      <c r="RIS25" s="19"/>
      <c r="RIT25" s="19"/>
      <c r="RIU25" s="19"/>
      <c r="RIV25" s="19"/>
      <c r="RIW25" s="19"/>
      <c r="RIX25" s="19"/>
      <c r="RIY25" s="19"/>
      <c r="RIZ25" s="19"/>
      <c r="RJA25" s="19"/>
      <c r="RJB25" s="19"/>
      <c r="RJC25" s="19"/>
      <c r="RJD25" s="19"/>
      <c r="RJE25" s="19"/>
      <c r="RJF25" s="19"/>
      <c r="RJG25" s="19"/>
      <c r="RJH25" s="19"/>
      <c r="RJI25" s="19"/>
      <c r="RJJ25" s="19"/>
      <c r="RJK25" s="19"/>
      <c r="RJL25" s="19"/>
      <c r="RJM25" s="19"/>
      <c r="RJN25" s="19"/>
      <c r="RJO25" s="19"/>
      <c r="RJP25" s="19"/>
      <c r="RJQ25" s="19"/>
      <c r="RJR25" s="19"/>
      <c r="RJS25" s="19"/>
      <c r="RJT25" s="19"/>
      <c r="RJU25" s="19"/>
      <c r="RJV25" s="19"/>
      <c r="RJW25" s="19"/>
      <c r="RJX25" s="19"/>
      <c r="RJY25" s="19"/>
      <c r="RJZ25" s="19"/>
      <c r="RKA25" s="19"/>
      <c r="RKB25" s="19"/>
      <c r="RKC25" s="19"/>
      <c r="RKD25" s="19"/>
      <c r="RKE25" s="19"/>
      <c r="RKF25" s="19"/>
      <c r="RKG25" s="19"/>
      <c r="RKH25" s="19"/>
      <c r="RKI25" s="19"/>
      <c r="RKJ25" s="19"/>
      <c r="RKK25" s="19"/>
      <c r="RKL25" s="19"/>
      <c r="RKM25" s="19"/>
      <c r="RKN25" s="19"/>
      <c r="RKO25" s="19"/>
      <c r="RKP25" s="19"/>
      <c r="RKQ25" s="19"/>
      <c r="RKR25" s="19"/>
      <c r="RKS25" s="19"/>
      <c r="RKT25" s="19"/>
      <c r="RKU25" s="19"/>
      <c r="RKV25" s="19"/>
      <c r="RKW25" s="19"/>
      <c r="RKX25" s="19"/>
      <c r="RKY25" s="19"/>
      <c r="RKZ25" s="19"/>
      <c r="RLA25" s="19"/>
      <c r="RLB25" s="19"/>
      <c r="RLC25" s="19"/>
      <c r="RLD25" s="19"/>
      <c r="RLE25" s="19"/>
      <c r="RLF25" s="19"/>
      <c r="RLG25" s="19"/>
      <c r="RLH25" s="19"/>
      <c r="RLI25" s="19"/>
      <c r="RLJ25" s="19"/>
      <c r="RLK25" s="19"/>
      <c r="RLL25" s="19"/>
      <c r="RLM25" s="19"/>
      <c r="RLN25" s="19"/>
      <c r="RLO25" s="19"/>
      <c r="RLP25" s="19"/>
      <c r="RLQ25" s="19"/>
      <c r="RLR25" s="19"/>
      <c r="RLS25" s="19"/>
      <c r="RLT25" s="19"/>
      <c r="RLU25" s="19"/>
      <c r="RLV25" s="19"/>
      <c r="RLW25" s="19"/>
      <c r="RLX25" s="19"/>
      <c r="RLY25" s="19"/>
      <c r="RLZ25" s="19"/>
      <c r="RMA25" s="19"/>
      <c r="RMB25" s="19"/>
      <c r="RMC25" s="19"/>
      <c r="RMD25" s="19"/>
      <c r="RME25" s="19"/>
      <c r="RMF25" s="19"/>
      <c r="RMG25" s="19"/>
      <c r="RMH25" s="19"/>
      <c r="RMI25" s="19"/>
      <c r="RMJ25" s="19"/>
      <c r="RMK25" s="19"/>
      <c r="RML25" s="19"/>
      <c r="RMM25" s="19"/>
      <c r="RMN25" s="19"/>
      <c r="RMO25" s="19"/>
      <c r="RMP25" s="19"/>
      <c r="RMQ25" s="19"/>
      <c r="RMR25" s="19"/>
      <c r="RMS25" s="19"/>
      <c r="RMT25" s="19"/>
      <c r="RMU25" s="19"/>
      <c r="RMV25" s="19"/>
      <c r="RMW25" s="19"/>
      <c r="RMX25" s="19"/>
      <c r="RMY25" s="19"/>
      <c r="RMZ25" s="19"/>
      <c r="RNA25" s="19"/>
      <c r="RNB25" s="19"/>
      <c r="RNC25" s="19"/>
      <c r="RND25" s="19"/>
      <c r="RNE25" s="19"/>
      <c r="RNF25" s="19"/>
      <c r="RNG25" s="19"/>
      <c r="RNH25" s="19"/>
      <c r="RNI25" s="19"/>
      <c r="RNJ25" s="19"/>
      <c r="RNK25" s="19"/>
      <c r="RNL25" s="19"/>
      <c r="RNM25" s="19"/>
      <c r="RNN25" s="19"/>
      <c r="RNO25" s="19"/>
      <c r="RNP25" s="19"/>
      <c r="RNQ25" s="19"/>
      <c r="RNR25" s="19"/>
      <c r="RNS25" s="19"/>
      <c r="RNT25" s="19"/>
      <c r="RNU25" s="19"/>
      <c r="RNV25" s="19"/>
      <c r="RNW25" s="19"/>
      <c r="RNX25" s="19"/>
      <c r="RNY25" s="19"/>
      <c r="RNZ25" s="19"/>
      <c r="ROA25" s="19"/>
      <c r="ROB25" s="19"/>
      <c r="ROC25" s="19"/>
      <c r="ROD25" s="19"/>
      <c r="ROE25" s="19"/>
      <c r="ROF25" s="19"/>
      <c r="ROG25" s="19"/>
      <c r="ROH25" s="19"/>
      <c r="ROI25" s="19"/>
      <c r="ROJ25" s="19"/>
      <c r="ROK25" s="19"/>
      <c r="ROL25" s="19"/>
      <c r="ROM25" s="19"/>
      <c r="RON25" s="19"/>
      <c r="ROO25" s="19"/>
      <c r="ROP25" s="19"/>
      <c r="ROQ25" s="19"/>
      <c r="ROR25" s="19"/>
      <c r="ROS25" s="19"/>
      <c r="ROT25" s="19"/>
      <c r="ROU25" s="19"/>
      <c r="ROV25" s="19"/>
      <c r="ROW25" s="19"/>
      <c r="ROX25" s="19"/>
      <c r="ROY25" s="19"/>
      <c r="ROZ25" s="19"/>
      <c r="RPA25" s="19"/>
      <c r="RPB25" s="19"/>
      <c r="RPC25" s="19"/>
      <c r="RPD25" s="19"/>
      <c r="RPE25" s="19"/>
      <c r="RPF25" s="19"/>
      <c r="RPG25" s="19"/>
      <c r="RPH25" s="19"/>
      <c r="RPI25" s="19"/>
      <c r="RPJ25" s="19"/>
      <c r="RPK25" s="19"/>
      <c r="RPL25" s="19"/>
      <c r="RPM25" s="19"/>
      <c r="RPN25" s="19"/>
      <c r="RPO25" s="19"/>
      <c r="RPP25" s="19"/>
      <c r="RPQ25" s="19"/>
      <c r="RPR25" s="19"/>
      <c r="RPS25" s="19"/>
      <c r="RPT25" s="19"/>
      <c r="RPU25" s="19"/>
      <c r="RPV25" s="19"/>
      <c r="RPW25" s="19"/>
      <c r="RPX25" s="19"/>
      <c r="RPY25" s="19"/>
      <c r="RPZ25" s="19"/>
      <c r="RQA25" s="19"/>
      <c r="RQB25" s="19"/>
      <c r="RQC25" s="19"/>
      <c r="RQD25" s="19"/>
      <c r="RQE25" s="19"/>
      <c r="RQF25" s="19"/>
      <c r="RQG25" s="19"/>
      <c r="RQH25" s="19"/>
      <c r="RQI25" s="19"/>
      <c r="RQJ25" s="19"/>
      <c r="RQK25" s="19"/>
      <c r="RQL25" s="19"/>
      <c r="RQM25" s="19"/>
      <c r="RQN25" s="19"/>
      <c r="RQO25" s="19"/>
      <c r="RQP25" s="19"/>
      <c r="RQQ25" s="19"/>
      <c r="RQR25" s="19"/>
      <c r="RQS25" s="19"/>
      <c r="RQT25" s="19"/>
      <c r="RQU25" s="19"/>
      <c r="RQV25" s="19"/>
      <c r="RQW25" s="19"/>
      <c r="RQX25" s="19"/>
      <c r="RQY25" s="19"/>
      <c r="RQZ25" s="19"/>
      <c r="RRA25" s="19"/>
      <c r="RRB25" s="19"/>
      <c r="RRC25" s="19"/>
      <c r="RRD25" s="19"/>
      <c r="RRE25" s="19"/>
      <c r="RRF25" s="19"/>
      <c r="RRG25" s="19"/>
      <c r="RRH25" s="19"/>
      <c r="RRI25" s="19"/>
      <c r="RRJ25" s="19"/>
      <c r="RRK25" s="19"/>
      <c r="RRL25" s="19"/>
      <c r="RRM25" s="19"/>
      <c r="RRN25" s="19"/>
      <c r="RRO25" s="19"/>
      <c r="RRP25" s="19"/>
      <c r="RRQ25" s="19"/>
      <c r="RRR25" s="19"/>
      <c r="RRS25" s="19"/>
      <c r="RRT25" s="19"/>
      <c r="RRU25" s="19"/>
      <c r="RRV25" s="19"/>
      <c r="RRW25" s="19"/>
      <c r="RRX25" s="19"/>
      <c r="RRY25" s="19"/>
      <c r="RRZ25" s="19"/>
      <c r="RSA25" s="19"/>
      <c r="RSB25" s="19"/>
      <c r="RSC25" s="19"/>
      <c r="RSD25" s="19"/>
      <c r="RSE25" s="19"/>
      <c r="RSF25" s="19"/>
      <c r="RSG25" s="19"/>
      <c r="RSH25" s="19"/>
      <c r="RSI25" s="19"/>
      <c r="RSJ25" s="19"/>
      <c r="RSK25" s="19"/>
      <c r="RSL25" s="19"/>
      <c r="RSM25" s="19"/>
      <c r="RSN25" s="19"/>
      <c r="RSO25" s="19"/>
      <c r="RSP25" s="19"/>
      <c r="RSQ25" s="19"/>
      <c r="RSR25" s="19"/>
      <c r="RSS25" s="19"/>
      <c r="RST25" s="19"/>
      <c r="RSU25" s="19"/>
      <c r="RSV25" s="19"/>
      <c r="RSW25" s="19"/>
      <c r="RSX25" s="19"/>
      <c r="RSY25" s="19"/>
      <c r="RSZ25" s="19"/>
      <c r="RTA25" s="19"/>
      <c r="RTB25" s="19"/>
      <c r="RTC25" s="19"/>
      <c r="RTD25" s="19"/>
      <c r="RTE25" s="19"/>
      <c r="RTF25" s="19"/>
      <c r="RTG25" s="19"/>
      <c r="RTH25" s="19"/>
      <c r="RTI25" s="19"/>
      <c r="RTJ25" s="19"/>
      <c r="RTK25" s="19"/>
      <c r="RTL25" s="19"/>
      <c r="RTM25" s="19"/>
      <c r="RTN25" s="19"/>
      <c r="RTO25" s="19"/>
      <c r="RTP25" s="19"/>
      <c r="RTQ25" s="19"/>
      <c r="RTR25" s="19"/>
      <c r="RTS25" s="19"/>
      <c r="RTT25" s="19"/>
      <c r="RTU25" s="19"/>
      <c r="RTV25" s="19"/>
      <c r="RTW25" s="19"/>
      <c r="RTX25" s="19"/>
      <c r="RTY25" s="19"/>
      <c r="RTZ25" s="19"/>
      <c r="RUA25" s="19"/>
      <c r="RUB25" s="19"/>
      <c r="RUC25" s="19"/>
      <c r="RUD25" s="19"/>
      <c r="RUE25" s="19"/>
      <c r="RUF25" s="19"/>
      <c r="RUG25" s="19"/>
      <c r="RUH25" s="19"/>
      <c r="RUI25" s="19"/>
      <c r="RUJ25" s="19"/>
      <c r="RUK25" s="19"/>
      <c r="RUL25" s="19"/>
      <c r="RUM25" s="19"/>
      <c r="RUN25" s="19"/>
      <c r="RUO25" s="19"/>
      <c r="RUP25" s="19"/>
      <c r="RUQ25" s="19"/>
      <c r="RUR25" s="19"/>
      <c r="RUS25" s="19"/>
      <c r="RUT25" s="19"/>
      <c r="RUU25" s="19"/>
      <c r="RUV25" s="19"/>
      <c r="RUW25" s="19"/>
      <c r="RUX25" s="19"/>
      <c r="RUY25" s="19"/>
      <c r="RUZ25" s="19"/>
      <c r="RVA25" s="19"/>
      <c r="RVB25" s="19"/>
      <c r="RVC25" s="19"/>
      <c r="RVD25" s="19"/>
      <c r="RVE25" s="19"/>
      <c r="RVF25" s="19"/>
      <c r="RVG25" s="19"/>
      <c r="RVH25" s="19"/>
      <c r="RVI25" s="19"/>
      <c r="RVJ25" s="19"/>
      <c r="RVK25" s="19"/>
      <c r="RVL25" s="19"/>
      <c r="RVM25" s="19"/>
      <c r="RVN25" s="19"/>
      <c r="RVO25" s="19"/>
      <c r="RVP25" s="19"/>
      <c r="RVQ25" s="19"/>
      <c r="RVR25" s="19"/>
      <c r="RVS25" s="19"/>
      <c r="RVT25" s="19"/>
      <c r="RVU25" s="19"/>
      <c r="RVV25" s="19"/>
      <c r="RVW25" s="19"/>
      <c r="RVX25" s="19"/>
      <c r="RVY25" s="19"/>
      <c r="RVZ25" s="19"/>
      <c r="RWA25" s="19"/>
      <c r="RWB25" s="19"/>
      <c r="RWC25" s="19"/>
      <c r="RWD25" s="19"/>
      <c r="RWE25" s="19"/>
      <c r="RWF25" s="19"/>
      <c r="RWG25" s="19"/>
      <c r="RWH25" s="19"/>
      <c r="RWI25" s="19"/>
      <c r="RWJ25" s="19"/>
      <c r="RWK25" s="19"/>
      <c r="RWL25" s="19"/>
      <c r="RWM25" s="19"/>
      <c r="RWN25" s="19"/>
      <c r="RWO25" s="19"/>
      <c r="RWP25" s="19"/>
      <c r="RWQ25" s="19"/>
      <c r="RWR25" s="19"/>
      <c r="RWS25" s="19"/>
      <c r="RWT25" s="19"/>
      <c r="RWU25" s="19"/>
      <c r="RWV25" s="19"/>
      <c r="RWW25" s="19"/>
      <c r="RWX25" s="19"/>
      <c r="RWY25" s="19"/>
      <c r="RWZ25" s="19"/>
      <c r="RXA25" s="19"/>
      <c r="RXB25" s="19"/>
      <c r="RXC25" s="19"/>
      <c r="RXD25" s="19"/>
      <c r="RXE25" s="19"/>
      <c r="RXF25" s="19"/>
      <c r="RXG25" s="19"/>
      <c r="RXH25" s="19"/>
      <c r="RXI25" s="19"/>
      <c r="RXJ25" s="19"/>
      <c r="RXK25" s="19"/>
      <c r="RXL25" s="19"/>
      <c r="RXM25" s="19"/>
      <c r="RXN25" s="19"/>
      <c r="RXO25" s="19"/>
      <c r="RXP25" s="19"/>
      <c r="RXQ25" s="19"/>
      <c r="RXR25" s="19"/>
      <c r="RXS25" s="19"/>
      <c r="RXT25" s="19"/>
      <c r="RXU25" s="19"/>
      <c r="RXV25" s="19"/>
      <c r="RXW25" s="19"/>
      <c r="RXX25" s="19"/>
      <c r="RXY25" s="19"/>
      <c r="RXZ25" s="19"/>
      <c r="RYA25" s="19"/>
      <c r="RYB25" s="19"/>
      <c r="RYC25" s="19"/>
      <c r="RYD25" s="19"/>
      <c r="RYE25" s="19"/>
      <c r="RYF25" s="19"/>
      <c r="RYG25" s="19"/>
      <c r="RYH25" s="19"/>
      <c r="RYI25" s="19"/>
      <c r="RYJ25" s="19"/>
      <c r="RYK25" s="19"/>
      <c r="RYL25" s="19"/>
      <c r="RYM25" s="19"/>
      <c r="RYN25" s="19"/>
      <c r="RYO25" s="19"/>
      <c r="RYP25" s="19"/>
      <c r="RYQ25" s="19"/>
      <c r="RYR25" s="19"/>
      <c r="RYS25" s="19"/>
      <c r="RYT25" s="19"/>
      <c r="RYU25" s="19"/>
      <c r="RYV25" s="19"/>
      <c r="RYW25" s="19"/>
      <c r="RYX25" s="19"/>
      <c r="RYY25" s="19"/>
      <c r="RYZ25" s="19"/>
      <c r="RZA25" s="19"/>
      <c r="RZB25" s="19"/>
      <c r="RZC25" s="19"/>
      <c r="RZD25" s="19"/>
      <c r="RZE25" s="19"/>
      <c r="RZF25" s="19"/>
      <c r="RZG25" s="19"/>
      <c r="RZH25" s="19"/>
      <c r="RZI25" s="19"/>
      <c r="RZJ25" s="19"/>
      <c r="RZK25" s="19"/>
      <c r="RZL25" s="19"/>
      <c r="RZM25" s="19"/>
      <c r="RZN25" s="19"/>
      <c r="RZO25" s="19"/>
      <c r="RZP25" s="19"/>
      <c r="RZQ25" s="19"/>
      <c r="RZR25" s="19"/>
      <c r="RZS25" s="19"/>
      <c r="RZT25" s="19"/>
      <c r="RZU25" s="19"/>
      <c r="RZV25" s="19"/>
      <c r="RZW25" s="19"/>
      <c r="RZX25" s="19"/>
      <c r="RZY25" s="19"/>
      <c r="RZZ25" s="19"/>
      <c r="SAA25" s="19"/>
      <c r="SAB25" s="19"/>
      <c r="SAC25" s="19"/>
      <c r="SAD25" s="19"/>
      <c r="SAE25" s="19"/>
      <c r="SAF25" s="19"/>
      <c r="SAG25" s="19"/>
      <c r="SAH25" s="19"/>
      <c r="SAI25" s="19"/>
      <c r="SAJ25" s="19"/>
      <c r="SAK25" s="19"/>
      <c r="SAL25" s="19"/>
      <c r="SAM25" s="19"/>
      <c r="SAN25" s="19"/>
      <c r="SAO25" s="19"/>
      <c r="SAP25" s="19"/>
      <c r="SAQ25" s="19"/>
      <c r="SAR25" s="19"/>
      <c r="SAS25" s="19"/>
      <c r="SAT25" s="19"/>
      <c r="SAU25" s="19"/>
      <c r="SAV25" s="19"/>
      <c r="SAW25" s="19"/>
      <c r="SAX25" s="19"/>
      <c r="SAY25" s="19"/>
      <c r="SAZ25" s="19"/>
      <c r="SBA25" s="19"/>
      <c r="SBB25" s="19"/>
      <c r="SBC25" s="19"/>
      <c r="SBD25" s="19"/>
      <c r="SBE25" s="19"/>
      <c r="SBF25" s="19"/>
      <c r="SBG25" s="19"/>
      <c r="SBH25" s="19"/>
      <c r="SBI25" s="19"/>
      <c r="SBJ25" s="19"/>
      <c r="SBK25" s="19"/>
      <c r="SBL25" s="19"/>
      <c r="SBM25" s="19"/>
      <c r="SBN25" s="19"/>
      <c r="SBO25" s="19"/>
      <c r="SBP25" s="19"/>
      <c r="SBQ25" s="19"/>
      <c r="SBR25" s="19"/>
      <c r="SBS25" s="19"/>
      <c r="SBT25" s="19"/>
      <c r="SBU25" s="19"/>
      <c r="SBV25" s="19"/>
      <c r="SBW25" s="19"/>
      <c r="SBX25" s="19"/>
      <c r="SBY25" s="19"/>
      <c r="SBZ25" s="19"/>
      <c r="SCA25" s="19"/>
      <c r="SCB25" s="19"/>
      <c r="SCC25" s="19"/>
      <c r="SCD25" s="19"/>
      <c r="SCE25" s="19"/>
      <c r="SCF25" s="19"/>
      <c r="SCG25" s="19"/>
      <c r="SCH25" s="19"/>
      <c r="SCI25" s="19"/>
      <c r="SCJ25" s="19"/>
      <c r="SCK25" s="19"/>
      <c r="SCL25" s="19"/>
      <c r="SCM25" s="19"/>
      <c r="SCN25" s="19"/>
      <c r="SCO25" s="19"/>
      <c r="SCP25" s="19"/>
      <c r="SCQ25" s="19"/>
      <c r="SCR25" s="19"/>
      <c r="SCS25" s="19"/>
      <c r="SCT25" s="19"/>
      <c r="SCU25" s="19"/>
      <c r="SCV25" s="19"/>
      <c r="SCW25" s="19"/>
      <c r="SCX25" s="19"/>
      <c r="SCY25" s="19"/>
      <c r="SCZ25" s="19"/>
      <c r="SDA25" s="19"/>
      <c r="SDB25" s="19"/>
      <c r="SDC25" s="19"/>
      <c r="SDD25" s="19"/>
      <c r="SDE25" s="19"/>
      <c r="SDF25" s="19"/>
      <c r="SDG25" s="19"/>
      <c r="SDH25" s="19"/>
      <c r="SDI25" s="19"/>
      <c r="SDJ25" s="19"/>
      <c r="SDK25" s="19"/>
      <c r="SDL25" s="19"/>
      <c r="SDM25" s="19"/>
      <c r="SDN25" s="19"/>
      <c r="SDO25" s="19"/>
      <c r="SDP25" s="19"/>
      <c r="SDQ25" s="19"/>
      <c r="SDR25" s="19"/>
      <c r="SDS25" s="19"/>
      <c r="SDT25" s="19"/>
      <c r="SDU25" s="19"/>
      <c r="SDV25" s="19"/>
      <c r="SDW25" s="19"/>
      <c r="SDX25" s="19"/>
      <c r="SDY25" s="19"/>
      <c r="SDZ25" s="19"/>
      <c r="SEA25" s="19"/>
      <c r="SEB25" s="19"/>
      <c r="SEC25" s="19"/>
      <c r="SED25" s="19"/>
      <c r="SEE25" s="19"/>
      <c r="SEF25" s="19"/>
      <c r="SEG25" s="19"/>
      <c r="SEH25" s="19"/>
      <c r="SEI25" s="19"/>
      <c r="SEJ25" s="19"/>
      <c r="SEK25" s="19"/>
      <c r="SEL25" s="19"/>
      <c r="SEM25" s="19"/>
      <c r="SEN25" s="19"/>
      <c r="SEO25" s="19"/>
      <c r="SEP25" s="19"/>
      <c r="SEQ25" s="19"/>
      <c r="SER25" s="19"/>
      <c r="SES25" s="19"/>
      <c r="SET25" s="19"/>
      <c r="SEU25" s="19"/>
      <c r="SEV25" s="19"/>
      <c r="SEW25" s="19"/>
      <c r="SEX25" s="19"/>
      <c r="SEY25" s="19"/>
      <c r="SEZ25" s="19"/>
      <c r="SFA25" s="19"/>
      <c r="SFB25" s="19"/>
      <c r="SFC25" s="19"/>
      <c r="SFD25" s="19"/>
      <c r="SFE25" s="19"/>
      <c r="SFF25" s="19"/>
      <c r="SFG25" s="19"/>
      <c r="SFH25" s="19"/>
      <c r="SFI25" s="19"/>
      <c r="SFJ25" s="19"/>
      <c r="SFK25" s="19"/>
      <c r="SFL25" s="19"/>
      <c r="SFM25" s="19"/>
      <c r="SFN25" s="19"/>
      <c r="SFO25" s="19"/>
      <c r="SFP25" s="19"/>
      <c r="SFQ25" s="19"/>
      <c r="SFR25" s="19"/>
      <c r="SFS25" s="19"/>
      <c r="SFT25" s="19"/>
      <c r="SFU25" s="19"/>
      <c r="SFV25" s="19"/>
      <c r="SFW25" s="19"/>
      <c r="SFX25" s="19"/>
      <c r="SFY25" s="19"/>
      <c r="SFZ25" s="19"/>
      <c r="SGA25" s="19"/>
      <c r="SGB25" s="19"/>
      <c r="SGC25" s="19"/>
      <c r="SGD25" s="19"/>
      <c r="SGE25" s="19"/>
      <c r="SGF25" s="19"/>
      <c r="SGG25" s="19"/>
      <c r="SGH25" s="19"/>
      <c r="SGI25" s="19"/>
      <c r="SGJ25" s="19"/>
      <c r="SGK25" s="19"/>
      <c r="SGL25" s="19"/>
      <c r="SGM25" s="19"/>
      <c r="SGN25" s="19"/>
      <c r="SGO25" s="19"/>
      <c r="SGP25" s="19"/>
      <c r="SGQ25" s="19"/>
      <c r="SGR25" s="19"/>
      <c r="SGS25" s="19"/>
      <c r="SGT25" s="19"/>
      <c r="SGU25" s="19"/>
      <c r="SGV25" s="19"/>
      <c r="SGW25" s="19"/>
      <c r="SGX25" s="19"/>
      <c r="SGY25" s="19"/>
      <c r="SGZ25" s="19"/>
      <c r="SHA25" s="19"/>
      <c r="SHB25" s="19"/>
      <c r="SHC25" s="19"/>
      <c r="SHD25" s="19"/>
      <c r="SHE25" s="19"/>
      <c r="SHF25" s="19"/>
      <c r="SHG25" s="19"/>
      <c r="SHH25" s="19"/>
      <c r="SHI25" s="19"/>
      <c r="SHJ25" s="19"/>
      <c r="SHK25" s="19"/>
      <c r="SHL25" s="19"/>
      <c r="SHM25" s="19"/>
      <c r="SHN25" s="19"/>
      <c r="SHO25" s="19"/>
      <c r="SHP25" s="19"/>
      <c r="SHQ25" s="19"/>
      <c r="SHR25" s="19"/>
      <c r="SHS25" s="19"/>
      <c r="SHT25" s="19"/>
      <c r="SHU25" s="19"/>
      <c r="SHV25" s="19"/>
      <c r="SHW25" s="19"/>
      <c r="SHX25" s="19"/>
      <c r="SHY25" s="19"/>
      <c r="SHZ25" s="19"/>
      <c r="SIA25" s="19"/>
      <c r="SIB25" s="19"/>
      <c r="SIC25" s="19"/>
      <c r="SID25" s="19"/>
      <c r="SIE25" s="19"/>
      <c r="SIF25" s="19"/>
      <c r="SIG25" s="19"/>
      <c r="SIH25" s="19"/>
      <c r="SII25" s="19"/>
      <c r="SIJ25" s="19"/>
      <c r="SIK25" s="19"/>
      <c r="SIL25" s="19"/>
      <c r="SIM25" s="19"/>
      <c r="SIN25" s="19"/>
      <c r="SIO25" s="19"/>
      <c r="SIP25" s="19"/>
      <c r="SIQ25" s="19"/>
      <c r="SIR25" s="19"/>
      <c r="SIS25" s="19"/>
      <c r="SIT25" s="19"/>
      <c r="SIU25" s="19"/>
      <c r="SIV25" s="19"/>
      <c r="SIW25" s="19"/>
      <c r="SIX25" s="19"/>
      <c r="SIY25" s="19"/>
      <c r="SIZ25" s="19"/>
      <c r="SJA25" s="19"/>
      <c r="SJB25" s="19"/>
      <c r="SJC25" s="19"/>
      <c r="SJD25" s="19"/>
      <c r="SJE25" s="19"/>
      <c r="SJF25" s="19"/>
      <c r="SJG25" s="19"/>
      <c r="SJH25" s="19"/>
      <c r="SJI25" s="19"/>
      <c r="SJJ25" s="19"/>
      <c r="SJK25" s="19"/>
      <c r="SJL25" s="19"/>
      <c r="SJM25" s="19"/>
      <c r="SJN25" s="19"/>
      <c r="SJO25" s="19"/>
      <c r="SJP25" s="19"/>
      <c r="SJQ25" s="19"/>
      <c r="SJR25" s="19"/>
      <c r="SJS25" s="19"/>
      <c r="SJT25" s="19"/>
      <c r="SJU25" s="19"/>
      <c r="SJV25" s="19"/>
      <c r="SJW25" s="19"/>
      <c r="SJX25" s="19"/>
      <c r="SJY25" s="19"/>
      <c r="SJZ25" s="19"/>
      <c r="SKA25" s="19"/>
      <c r="SKB25" s="19"/>
      <c r="SKC25" s="19"/>
      <c r="SKD25" s="19"/>
      <c r="SKE25" s="19"/>
      <c r="SKF25" s="19"/>
      <c r="SKG25" s="19"/>
      <c r="SKH25" s="19"/>
      <c r="SKI25" s="19"/>
      <c r="SKJ25" s="19"/>
      <c r="SKK25" s="19"/>
      <c r="SKL25" s="19"/>
      <c r="SKM25" s="19"/>
      <c r="SKN25" s="19"/>
      <c r="SKO25" s="19"/>
      <c r="SKP25" s="19"/>
      <c r="SKQ25" s="19"/>
      <c r="SKR25" s="19"/>
      <c r="SKS25" s="19"/>
      <c r="SKT25" s="19"/>
      <c r="SKU25" s="19"/>
      <c r="SKV25" s="19"/>
      <c r="SKW25" s="19"/>
      <c r="SKX25" s="19"/>
      <c r="SKY25" s="19"/>
      <c r="SKZ25" s="19"/>
      <c r="SLA25" s="19"/>
      <c r="SLB25" s="19"/>
      <c r="SLC25" s="19"/>
      <c r="SLD25" s="19"/>
      <c r="SLE25" s="19"/>
      <c r="SLF25" s="19"/>
      <c r="SLG25" s="19"/>
      <c r="SLH25" s="19"/>
      <c r="SLI25" s="19"/>
      <c r="SLJ25" s="19"/>
      <c r="SLK25" s="19"/>
      <c r="SLL25" s="19"/>
      <c r="SLM25" s="19"/>
      <c r="SLN25" s="19"/>
      <c r="SLO25" s="19"/>
      <c r="SLP25" s="19"/>
      <c r="SLQ25" s="19"/>
      <c r="SLR25" s="19"/>
      <c r="SLS25" s="19"/>
      <c r="SLT25" s="19"/>
      <c r="SLU25" s="19"/>
      <c r="SLV25" s="19"/>
      <c r="SLW25" s="19"/>
      <c r="SLX25" s="19"/>
      <c r="SLY25" s="19"/>
      <c r="SLZ25" s="19"/>
      <c r="SMA25" s="19"/>
      <c r="SMB25" s="19"/>
      <c r="SMC25" s="19"/>
      <c r="SMD25" s="19"/>
      <c r="SME25" s="19"/>
      <c r="SMF25" s="19"/>
      <c r="SMG25" s="19"/>
      <c r="SMH25" s="19"/>
      <c r="SMI25" s="19"/>
      <c r="SMJ25" s="19"/>
      <c r="SMK25" s="19"/>
      <c r="SML25" s="19"/>
      <c r="SMM25" s="19"/>
      <c r="SMN25" s="19"/>
      <c r="SMO25" s="19"/>
      <c r="SMP25" s="19"/>
      <c r="SMQ25" s="19"/>
      <c r="SMR25" s="19"/>
      <c r="SMS25" s="19"/>
      <c r="SMT25" s="19"/>
      <c r="SMU25" s="19"/>
      <c r="SMV25" s="19"/>
      <c r="SMW25" s="19"/>
      <c r="SMX25" s="19"/>
      <c r="SMY25" s="19"/>
      <c r="SMZ25" s="19"/>
      <c r="SNA25" s="19"/>
      <c r="SNB25" s="19"/>
      <c r="SNC25" s="19"/>
      <c r="SND25" s="19"/>
      <c r="SNE25" s="19"/>
      <c r="SNF25" s="19"/>
      <c r="SNG25" s="19"/>
      <c r="SNH25" s="19"/>
      <c r="SNI25" s="19"/>
      <c r="SNJ25" s="19"/>
      <c r="SNK25" s="19"/>
      <c r="SNL25" s="19"/>
      <c r="SNM25" s="19"/>
      <c r="SNN25" s="19"/>
      <c r="SNO25" s="19"/>
      <c r="SNP25" s="19"/>
      <c r="SNQ25" s="19"/>
      <c r="SNR25" s="19"/>
      <c r="SNS25" s="19"/>
      <c r="SNT25" s="19"/>
      <c r="SNU25" s="19"/>
      <c r="SNV25" s="19"/>
      <c r="SNW25" s="19"/>
      <c r="SNX25" s="19"/>
      <c r="SNY25" s="19"/>
      <c r="SNZ25" s="19"/>
      <c r="SOA25" s="19"/>
      <c r="SOB25" s="19"/>
      <c r="SOC25" s="19"/>
      <c r="SOD25" s="19"/>
      <c r="SOE25" s="19"/>
      <c r="SOF25" s="19"/>
      <c r="SOG25" s="19"/>
      <c r="SOH25" s="19"/>
      <c r="SOI25" s="19"/>
      <c r="SOJ25" s="19"/>
      <c r="SOK25" s="19"/>
      <c r="SOL25" s="19"/>
      <c r="SOM25" s="19"/>
      <c r="SON25" s="19"/>
      <c r="SOO25" s="19"/>
      <c r="SOP25" s="19"/>
      <c r="SOQ25" s="19"/>
      <c r="SOR25" s="19"/>
      <c r="SOS25" s="19"/>
      <c r="SOT25" s="19"/>
      <c r="SOU25" s="19"/>
      <c r="SOV25" s="19"/>
      <c r="SOW25" s="19"/>
      <c r="SOX25" s="19"/>
      <c r="SOY25" s="19"/>
      <c r="SOZ25" s="19"/>
      <c r="SPA25" s="19"/>
      <c r="SPB25" s="19"/>
      <c r="SPC25" s="19"/>
      <c r="SPD25" s="19"/>
      <c r="SPE25" s="19"/>
      <c r="SPF25" s="19"/>
      <c r="SPG25" s="19"/>
      <c r="SPH25" s="19"/>
      <c r="SPI25" s="19"/>
      <c r="SPJ25" s="19"/>
      <c r="SPK25" s="19"/>
      <c r="SPL25" s="19"/>
      <c r="SPM25" s="19"/>
      <c r="SPN25" s="19"/>
      <c r="SPO25" s="19"/>
      <c r="SPP25" s="19"/>
      <c r="SPQ25" s="19"/>
      <c r="SPR25" s="19"/>
      <c r="SPS25" s="19"/>
      <c r="SPT25" s="19"/>
      <c r="SPU25" s="19"/>
      <c r="SPV25" s="19"/>
      <c r="SPW25" s="19"/>
      <c r="SPX25" s="19"/>
      <c r="SPY25" s="19"/>
      <c r="SPZ25" s="19"/>
      <c r="SQA25" s="19"/>
      <c r="SQB25" s="19"/>
      <c r="SQC25" s="19"/>
      <c r="SQD25" s="19"/>
      <c r="SQE25" s="19"/>
      <c r="SQF25" s="19"/>
      <c r="SQG25" s="19"/>
      <c r="SQH25" s="19"/>
      <c r="SQI25" s="19"/>
      <c r="SQJ25" s="19"/>
      <c r="SQK25" s="19"/>
      <c r="SQL25" s="19"/>
      <c r="SQM25" s="19"/>
      <c r="SQN25" s="19"/>
      <c r="SQO25" s="19"/>
      <c r="SQP25" s="19"/>
      <c r="SQQ25" s="19"/>
      <c r="SQR25" s="19"/>
      <c r="SQS25" s="19"/>
      <c r="SQT25" s="19"/>
      <c r="SQU25" s="19"/>
      <c r="SQV25" s="19"/>
      <c r="SQW25" s="19"/>
      <c r="SQX25" s="19"/>
      <c r="SQY25" s="19"/>
      <c r="SQZ25" s="19"/>
      <c r="SRA25" s="19"/>
      <c r="SRB25" s="19"/>
      <c r="SRC25" s="19"/>
      <c r="SRD25" s="19"/>
      <c r="SRE25" s="19"/>
      <c r="SRF25" s="19"/>
      <c r="SRG25" s="19"/>
      <c r="SRH25" s="19"/>
      <c r="SRI25" s="19"/>
      <c r="SRJ25" s="19"/>
      <c r="SRK25" s="19"/>
      <c r="SRL25" s="19"/>
      <c r="SRM25" s="19"/>
      <c r="SRN25" s="19"/>
      <c r="SRO25" s="19"/>
      <c r="SRP25" s="19"/>
      <c r="SRQ25" s="19"/>
      <c r="SRR25" s="19"/>
      <c r="SRS25" s="19"/>
      <c r="SRT25" s="19"/>
      <c r="SRU25" s="19"/>
      <c r="SRV25" s="19"/>
      <c r="SRW25" s="19"/>
      <c r="SRX25" s="19"/>
      <c r="SRY25" s="19"/>
      <c r="SRZ25" s="19"/>
      <c r="SSA25" s="19"/>
      <c r="SSB25" s="19"/>
      <c r="SSC25" s="19"/>
      <c r="SSD25" s="19"/>
      <c r="SSE25" s="19"/>
      <c r="SSF25" s="19"/>
      <c r="SSG25" s="19"/>
      <c r="SSH25" s="19"/>
      <c r="SSI25" s="19"/>
      <c r="SSJ25" s="19"/>
      <c r="SSK25" s="19"/>
      <c r="SSL25" s="19"/>
      <c r="SSM25" s="19"/>
      <c r="SSN25" s="19"/>
      <c r="SSO25" s="19"/>
      <c r="SSP25" s="19"/>
      <c r="SSQ25" s="19"/>
      <c r="SSR25" s="19"/>
      <c r="SSS25" s="19"/>
      <c r="SST25" s="19"/>
      <c r="SSU25" s="19"/>
      <c r="SSV25" s="19"/>
      <c r="SSW25" s="19"/>
      <c r="SSX25" s="19"/>
      <c r="SSY25" s="19"/>
      <c r="SSZ25" s="19"/>
      <c r="STA25" s="19"/>
      <c r="STB25" s="19"/>
      <c r="STC25" s="19"/>
      <c r="STD25" s="19"/>
      <c r="STE25" s="19"/>
      <c r="STF25" s="19"/>
      <c r="STG25" s="19"/>
      <c r="STH25" s="19"/>
      <c r="STI25" s="19"/>
      <c r="STJ25" s="19"/>
      <c r="STK25" s="19"/>
      <c r="STL25" s="19"/>
      <c r="STM25" s="19"/>
      <c r="STN25" s="19"/>
      <c r="STO25" s="19"/>
      <c r="STP25" s="19"/>
      <c r="STQ25" s="19"/>
      <c r="STR25" s="19"/>
      <c r="STS25" s="19"/>
      <c r="STT25" s="19"/>
      <c r="STU25" s="19"/>
      <c r="STV25" s="19"/>
      <c r="STW25" s="19"/>
      <c r="STX25" s="19"/>
      <c r="STY25" s="19"/>
      <c r="STZ25" s="19"/>
      <c r="SUA25" s="19"/>
      <c r="SUB25" s="19"/>
      <c r="SUC25" s="19"/>
      <c r="SUD25" s="19"/>
      <c r="SUE25" s="19"/>
      <c r="SUF25" s="19"/>
      <c r="SUG25" s="19"/>
      <c r="SUH25" s="19"/>
      <c r="SUI25" s="19"/>
      <c r="SUJ25" s="19"/>
      <c r="SUK25" s="19"/>
      <c r="SUL25" s="19"/>
      <c r="SUM25" s="19"/>
      <c r="SUN25" s="19"/>
      <c r="SUO25" s="19"/>
      <c r="SUP25" s="19"/>
      <c r="SUQ25" s="19"/>
      <c r="SUR25" s="19"/>
      <c r="SUS25" s="19"/>
      <c r="SUT25" s="19"/>
      <c r="SUU25" s="19"/>
      <c r="SUV25" s="19"/>
      <c r="SUW25" s="19"/>
      <c r="SUX25" s="19"/>
      <c r="SUY25" s="19"/>
      <c r="SUZ25" s="19"/>
      <c r="SVA25" s="19"/>
      <c r="SVB25" s="19"/>
      <c r="SVC25" s="19"/>
      <c r="SVD25" s="19"/>
      <c r="SVE25" s="19"/>
      <c r="SVF25" s="19"/>
      <c r="SVG25" s="19"/>
      <c r="SVH25" s="19"/>
      <c r="SVI25" s="19"/>
      <c r="SVJ25" s="19"/>
      <c r="SVK25" s="19"/>
      <c r="SVL25" s="19"/>
      <c r="SVM25" s="19"/>
      <c r="SVN25" s="19"/>
      <c r="SVO25" s="19"/>
      <c r="SVP25" s="19"/>
      <c r="SVQ25" s="19"/>
      <c r="SVR25" s="19"/>
      <c r="SVS25" s="19"/>
      <c r="SVT25" s="19"/>
      <c r="SVU25" s="19"/>
      <c r="SVV25" s="19"/>
      <c r="SVW25" s="19"/>
      <c r="SVX25" s="19"/>
      <c r="SVY25" s="19"/>
      <c r="SVZ25" s="19"/>
      <c r="SWA25" s="19"/>
      <c r="SWB25" s="19"/>
      <c r="SWC25" s="19"/>
      <c r="SWD25" s="19"/>
      <c r="SWE25" s="19"/>
      <c r="SWF25" s="19"/>
      <c r="SWG25" s="19"/>
      <c r="SWH25" s="19"/>
      <c r="SWI25" s="19"/>
      <c r="SWJ25" s="19"/>
      <c r="SWK25" s="19"/>
      <c r="SWL25" s="19"/>
      <c r="SWM25" s="19"/>
      <c r="SWN25" s="19"/>
      <c r="SWO25" s="19"/>
      <c r="SWP25" s="19"/>
      <c r="SWQ25" s="19"/>
      <c r="SWR25" s="19"/>
      <c r="SWS25" s="19"/>
      <c r="SWT25" s="19"/>
      <c r="SWU25" s="19"/>
      <c r="SWV25" s="19"/>
      <c r="SWW25" s="19"/>
      <c r="SWX25" s="19"/>
      <c r="SWY25" s="19"/>
      <c r="SWZ25" s="19"/>
      <c r="SXA25" s="19"/>
      <c r="SXB25" s="19"/>
      <c r="SXC25" s="19"/>
      <c r="SXD25" s="19"/>
      <c r="SXE25" s="19"/>
      <c r="SXF25" s="19"/>
      <c r="SXG25" s="19"/>
      <c r="SXH25" s="19"/>
      <c r="SXI25" s="19"/>
      <c r="SXJ25" s="19"/>
      <c r="SXK25" s="19"/>
      <c r="SXL25" s="19"/>
      <c r="SXM25" s="19"/>
      <c r="SXN25" s="19"/>
      <c r="SXO25" s="19"/>
      <c r="SXP25" s="19"/>
      <c r="SXQ25" s="19"/>
      <c r="SXR25" s="19"/>
      <c r="SXS25" s="19"/>
      <c r="SXT25" s="19"/>
      <c r="SXU25" s="19"/>
      <c r="SXV25" s="19"/>
      <c r="SXW25" s="19"/>
      <c r="SXX25" s="19"/>
      <c r="SXY25" s="19"/>
      <c r="SXZ25" s="19"/>
      <c r="SYA25" s="19"/>
      <c r="SYB25" s="19"/>
      <c r="SYC25" s="19"/>
      <c r="SYD25" s="19"/>
      <c r="SYE25" s="19"/>
      <c r="SYF25" s="19"/>
      <c r="SYG25" s="19"/>
      <c r="SYH25" s="19"/>
      <c r="SYI25" s="19"/>
      <c r="SYJ25" s="19"/>
      <c r="SYK25" s="19"/>
      <c r="SYL25" s="19"/>
      <c r="SYM25" s="19"/>
      <c r="SYN25" s="19"/>
      <c r="SYO25" s="19"/>
      <c r="SYP25" s="19"/>
      <c r="SYQ25" s="19"/>
      <c r="SYR25" s="19"/>
      <c r="SYS25" s="19"/>
      <c r="SYT25" s="19"/>
      <c r="SYU25" s="19"/>
      <c r="SYV25" s="19"/>
      <c r="SYW25" s="19"/>
      <c r="SYX25" s="19"/>
      <c r="SYY25" s="19"/>
      <c r="SYZ25" s="19"/>
      <c r="SZA25" s="19"/>
      <c r="SZB25" s="19"/>
      <c r="SZC25" s="19"/>
      <c r="SZD25" s="19"/>
      <c r="SZE25" s="19"/>
      <c r="SZF25" s="19"/>
      <c r="SZG25" s="19"/>
      <c r="SZH25" s="19"/>
      <c r="SZI25" s="19"/>
      <c r="SZJ25" s="19"/>
      <c r="SZK25" s="19"/>
      <c r="SZL25" s="19"/>
      <c r="SZM25" s="19"/>
      <c r="SZN25" s="19"/>
      <c r="SZO25" s="19"/>
      <c r="SZP25" s="19"/>
      <c r="SZQ25" s="19"/>
      <c r="SZR25" s="19"/>
      <c r="SZS25" s="19"/>
      <c r="SZT25" s="19"/>
      <c r="SZU25" s="19"/>
      <c r="SZV25" s="19"/>
      <c r="SZW25" s="19"/>
      <c r="SZX25" s="19"/>
      <c r="SZY25" s="19"/>
      <c r="SZZ25" s="19"/>
      <c r="TAA25" s="19"/>
      <c r="TAB25" s="19"/>
      <c r="TAC25" s="19"/>
      <c r="TAD25" s="19"/>
      <c r="TAE25" s="19"/>
      <c r="TAF25" s="19"/>
      <c r="TAG25" s="19"/>
      <c r="TAH25" s="19"/>
      <c r="TAI25" s="19"/>
      <c r="TAJ25" s="19"/>
      <c r="TAK25" s="19"/>
      <c r="TAL25" s="19"/>
      <c r="TAM25" s="19"/>
      <c r="TAN25" s="19"/>
      <c r="TAO25" s="19"/>
      <c r="TAP25" s="19"/>
      <c r="TAQ25" s="19"/>
      <c r="TAR25" s="19"/>
      <c r="TAS25" s="19"/>
      <c r="TAT25" s="19"/>
      <c r="TAU25" s="19"/>
      <c r="TAV25" s="19"/>
      <c r="TAW25" s="19"/>
      <c r="TAX25" s="19"/>
      <c r="TAY25" s="19"/>
      <c r="TAZ25" s="19"/>
      <c r="TBA25" s="19"/>
      <c r="TBB25" s="19"/>
      <c r="TBC25" s="19"/>
      <c r="TBD25" s="19"/>
      <c r="TBE25" s="19"/>
      <c r="TBF25" s="19"/>
      <c r="TBG25" s="19"/>
      <c r="TBH25" s="19"/>
      <c r="TBI25" s="19"/>
      <c r="TBJ25" s="19"/>
      <c r="TBK25" s="19"/>
      <c r="TBL25" s="19"/>
      <c r="TBM25" s="19"/>
      <c r="TBN25" s="19"/>
      <c r="TBO25" s="19"/>
      <c r="TBP25" s="19"/>
      <c r="TBQ25" s="19"/>
      <c r="TBR25" s="19"/>
      <c r="TBS25" s="19"/>
      <c r="TBT25" s="19"/>
      <c r="TBU25" s="19"/>
      <c r="TBV25" s="19"/>
      <c r="TBW25" s="19"/>
      <c r="TBX25" s="19"/>
      <c r="TBY25" s="19"/>
      <c r="TBZ25" s="19"/>
      <c r="TCA25" s="19"/>
      <c r="TCB25" s="19"/>
      <c r="TCC25" s="19"/>
      <c r="TCD25" s="19"/>
      <c r="TCE25" s="19"/>
      <c r="TCF25" s="19"/>
      <c r="TCG25" s="19"/>
      <c r="TCH25" s="19"/>
      <c r="TCI25" s="19"/>
      <c r="TCJ25" s="19"/>
      <c r="TCK25" s="19"/>
      <c r="TCL25" s="19"/>
      <c r="TCM25" s="19"/>
      <c r="TCN25" s="19"/>
      <c r="TCO25" s="19"/>
      <c r="TCP25" s="19"/>
      <c r="TCQ25" s="19"/>
      <c r="TCR25" s="19"/>
      <c r="TCS25" s="19"/>
      <c r="TCT25" s="19"/>
      <c r="TCU25" s="19"/>
      <c r="TCV25" s="19"/>
      <c r="TCW25" s="19"/>
      <c r="TCX25" s="19"/>
      <c r="TCY25" s="19"/>
      <c r="TCZ25" s="19"/>
      <c r="TDA25" s="19"/>
      <c r="TDB25" s="19"/>
      <c r="TDC25" s="19"/>
      <c r="TDD25" s="19"/>
      <c r="TDE25" s="19"/>
      <c r="TDF25" s="19"/>
      <c r="TDG25" s="19"/>
      <c r="TDH25" s="19"/>
      <c r="TDI25" s="19"/>
      <c r="TDJ25" s="19"/>
      <c r="TDK25" s="19"/>
      <c r="TDL25" s="19"/>
      <c r="TDM25" s="19"/>
      <c r="TDN25" s="19"/>
      <c r="TDO25" s="19"/>
      <c r="TDP25" s="19"/>
      <c r="TDQ25" s="19"/>
      <c r="TDR25" s="19"/>
      <c r="TDS25" s="19"/>
      <c r="TDT25" s="19"/>
      <c r="TDU25" s="19"/>
      <c r="TDV25" s="19"/>
      <c r="TDW25" s="19"/>
      <c r="TDX25" s="19"/>
      <c r="TDY25" s="19"/>
      <c r="TDZ25" s="19"/>
      <c r="TEA25" s="19"/>
      <c r="TEB25" s="19"/>
      <c r="TEC25" s="19"/>
      <c r="TED25" s="19"/>
      <c r="TEE25" s="19"/>
      <c r="TEF25" s="19"/>
      <c r="TEG25" s="19"/>
      <c r="TEH25" s="19"/>
      <c r="TEI25" s="19"/>
      <c r="TEJ25" s="19"/>
      <c r="TEK25" s="19"/>
      <c r="TEL25" s="19"/>
      <c r="TEM25" s="19"/>
      <c r="TEN25" s="19"/>
      <c r="TEO25" s="19"/>
      <c r="TEP25" s="19"/>
      <c r="TEQ25" s="19"/>
      <c r="TER25" s="19"/>
      <c r="TES25" s="19"/>
      <c r="TET25" s="19"/>
      <c r="TEU25" s="19"/>
      <c r="TEV25" s="19"/>
      <c r="TEW25" s="19"/>
      <c r="TEX25" s="19"/>
      <c r="TEY25" s="19"/>
      <c r="TEZ25" s="19"/>
      <c r="TFA25" s="19"/>
      <c r="TFB25" s="19"/>
      <c r="TFC25" s="19"/>
      <c r="TFD25" s="19"/>
      <c r="TFE25" s="19"/>
      <c r="TFF25" s="19"/>
      <c r="TFG25" s="19"/>
      <c r="TFH25" s="19"/>
      <c r="TFI25" s="19"/>
      <c r="TFJ25" s="19"/>
      <c r="TFK25" s="19"/>
      <c r="TFL25" s="19"/>
      <c r="TFM25" s="19"/>
      <c r="TFN25" s="19"/>
      <c r="TFO25" s="19"/>
      <c r="TFP25" s="19"/>
      <c r="TFQ25" s="19"/>
      <c r="TFR25" s="19"/>
      <c r="TFS25" s="19"/>
      <c r="TFT25" s="19"/>
      <c r="TFU25" s="19"/>
      <c r="TFV25" s="19"/>
      <c r="TFW25" s="19"/>
      <c r="TFX25" s="19"/>
      <c r="TFY25" s="19"/>
      <c r="TFZ25" s="19"/>
      <c r="TGA25" s="19"/>
      <c r="TGB25" s="19"/>
      <c r="TGC25" s="19"/>
      <c r="TGD25" s="19"/>
      <c r="TGE25" s="19"/>
      <c r="TGF25" s="19"/>
      <c r="TGG25" s="19"/>
      <c r="TGH25" s="19"/>
      <c r="TGI25" s="19"/>
      <c r="TGJ25" s="19"/>
      <c r="TGK25" s="19"/>
      <c r="TGL25" s="19"/>
      <c r="TGM25" s="19"/>
      <c r="TGN25" s="19"/>
      <c r="TGO25" s="19"/>
      <c r="TGP25" s="19"/>
      <c r="TGQ25" s="19"/>
      <c r="TGR25" s="19"/>
      <c r="TGS25" s="19"/>
      <c r="TGT25" s="19"/>
      <c r="TGU25" s="19"/>
      <c r="TGV25" s="19"/>
      <c r="TGW25" s="19"/>
      <c r="TGX25" s="19"/>
      <c r="TGY25" s="19"/>
      <c r="TGZ25" s="19"/>
      <c r="THA25" s="19"/>
      <c r="THB25" s="19"/>
      <c r="THC25" s="19"/>
      <c r="THD25" s="19"/>
      <c r="THE25" s="19"/>
      <c r="THF25" s="19"/>
      <c r="THG25" s="19"/>
      <c r="THH25" s="19"/>
      <c r="THI25" s="19"/>
      <c r="THJ25" s="19"/>
      <c r="THK25" s="19"/>
      <c r="THL25" s="19"/>
      <c r="THM25" s="19"/>
      <c r="THN25" s="19"/>
      <c r="THO25" s="19"/>
      <c r="THP25" s="19"/>
      <c r="THQ25" s="19"/>
      <c r="THR25" s="19"/>
      <c r="THS25" s="19"/>
      <c r="THT25" s="19"/>
      <c r="THU25" s="19"/>
      <c r="THV25" s="19"/>
      <c r="THW25" s="19"/>
      <c r="THX25" s="19"/>
      <c r="THY25" s="19"/>
      <c r="THZ25" s="19"/>
      <c r="TIA25" s="19"/>
      <c r="TIB25" s="19"/>
      <c r="TIC25" s="19"/>
      <c r="TID25" s="19"/>
      <c r="TIE25" s="19"/>
      <c r="TIF25" s="19"/>
      <c r="TIG25" s="19"/>
      <c r="TIH25" s="19"/>
      <c r="TII25" s="19"/>
      <c r="TIJ25" s="19"/>
      <c r="TIK25" s="19"/>
      <c r="TIL25" s="19"/>
      <c r="TIM25" s="19"/>
      <c r="TIN25" s="19"/>
      <c r="TIO25" s="19"/>
      <c r="TIP25" s="19"/>
      <c r="TIQ25" s="19"/>
      <c r="TIR25" s="19"/>
      <c r="TIS25" s="19"/>
      <c r="TIT25" s="19"/>
      <c r="TIU25" s="19"/>
      <c r="TIV25" s="19"/>
      <c r="TIW25" s="19"/>
      <c r="TIX25" s="19"/>
      <c r="TIY25" s="19"/>
      <c r="TIZ25" s="19"/>
      <c r="TJA25" s="19"/>
      <c r="TJB25" s="19"/>
      <c r="TJC25" s="19"/>
      <c r="TJD25" s="19"/>
      <c r="TJE25" s="19"/>
      <c r="TJF25" s="19"/>
      <c r="TJG25" s="19"/>
      <c r="TJH25" s="19"/>
      <c r="TJI25" s="19"/>
      <c r="TJJ25" s="19"/>
      <c r="TJK25" s="19"/>
      <c r="TJL25" s="19"/>
      <c r="TJM25" s="19"/>
      <c r="TJN25" s="19"/>
      <c r="TJO25" s="19"/>
      <c r="TJP25" s="19"/>
      <c r="TJQ25" s="19"/>
      <c r="TJR25" s="19"/>
      <c r="TJS25" s="19"/>
      <c r="TJT25" s="19"/>
      <c r="TJU25" s="19"/>
      <c r="TJV25" s="19"/>
      <c r="TJW25" s="19"/>
      <c r="TJX25" s="19"/>
      <c r="TJY25" s="19"/>
      <c r="TJZ25" s="19"/>
      <c r="TKA25" s="19"/>
      <c r="TKB25" s="19"/>
      <c r="TKC25" s="19"/>
      <c r="TKD25" s="19"/>
      <c r="TKE25" s="19"/>
      <c r="TKF25" s="19"/>
      <c r="TKG25" s="19"/>
      <c r="TKH25" s="19"/>
      <c r="TKI25" s="19"/>
      <c r="TKJ25" s="19"/>
      <c r="TKK25" s="19"/>
      <c r="TKL25" s="19"/>
      <c r="TKM25" s="19"/>
      <c r="TKN25" s="19"/>
      <c r="TKO25" s="19"/>
      <c r="TKP25" s="19"/>
      <c r="TKQ25" s="19"/>
      <c r="TKR25" s="19"/>
      <c r="TKS25" s="19"/>
      <c r="TKT25" s="19"/>
      <c r="TKU25" s="19"/>
      <c r="TKV25" s="19"/>
      <c r="TKW25" s="19"/>
      <c r="TKX25" s="19"/>
      <c r="TKY25" s="19"/>
      <c r="TKZ25" s="19"/>
      <c r="TLA25" s="19"/>
      <c r="TLB25" s="19"/>
      <c r="TLC25" s="19"/>
      <c r="TLD25" s="19"/>
      <c r="TLE25" s="19"/>
      <c r="TLF25" s="19"/>
      <c r="TLG25" s="19"/>
      <c r="TLH25" s="19"/>
      <c r="TLI25" s="19"/>
      <c r="TLJ25" s="19"/>
      <c r="TLK25" s="19"/>
      <c r="TLL25" s="19"/>
      <c r="TLM25" s="19"/>
      <c r="TLN25" s="19"/>
      <c r="TLO25" s="19"/>
      <c r="TLP25" s="19"/>
      <c r="TLQ25" s="19"/>
      <c r="TLR25" s="19"/>
      <c r="TLS25" s="19"/>
      <c r="TLT25" s="19"/>
      <c r="TLU25" s="19"/>
      <c r="TLV25" s="19"/>
      <c r="TLW25" s="19"/>
      <c r="TLX25" s="19"/>
      <c r="TLY25" s="19"/>
      <c r="TLZ25" s="19"/>
      <c r="TMA25" s="19"/>
      <c r="TMB25" s="19"/>
      <c r="TMC25" s="19"/>
      <c r="TMD25" s="19"/>
      <c r="TME25" s="19"/>
      <c r="TMF25" s="19"/>
      <c r="TMG25" s="19"/>
      <c r="TMH25" s="19"/>
      <c r="TMI25" s="19"/>
      <c r="TMJ25" s="19"/>
      <c r="TMK25" s="19"/>
      <c r="TML25" s="19"/>
      <c r="TMM25" s="19"/>
      <c r="TMN25" s="19"/>
      <c r="TMO25" s="19"/>
      <c r="TMP25" s="19"/>
      <c r="TMQ25" s="19"/>
      <c r="TMR25" s="19"/>
      <c r="TMS25" s="19"/>
      <c r="TMT25" s="19"/>
      <c r="TMU25" s="19"/>
      <c r="TMV25" s="19"/>
      <c r="TMW25" s="19"/>
      <c r="TMX25" s="19"/>
      <c r="TMY25" s="19"/>
      <c r="TMZ25" s="19"/>
      <c r="TNA25" s="19"/>
      <c r="TNB25" s="19"/>
      <c r="TNC25" s="19"/>
      <c r="TND25" s="19"/>
      <c r="TNE25" s="19"/>
      <c r="TNF25" s="19"/>
      <c r="TNG25" s="19"/>
      <c r="TNH25" s="19"/>
      <c r="TNI25" s="19"/>
      <c r="TNJ25" s="19"/>
      <c r="TNK25" s="19"/>
      <c r="TNL25" s="19"/>
      <c r="TNM25" s="19"/>
      <c r="TNN25" s="19"/>
      <c r="TNO25" s="19"/>
      <c r="TNP25" s="19"/>
      <c r="TNQ25" s="19"/>
      <c r="TNR25" s="19"/>
      <c r="TNS25" s="19"/>
      <c r="TNT25" s="19"/>
      <c r="TNU25" s="19"/>
      <c r="TNV25" s="19"/>
      <c r="TNW25" s="19"/>
      <c r="TNX25" s="19"/>
      <c r="TNY25" s="19"/>
      <c r="TNZ25" s="19"/>
      <c r="TOA25" s="19"/>
      <c r="TOB25" s="19"/>
      <c r="TOC25" s="19"/>
      <c r="TOD25" s="19"/>
      <c r="TOE25" s="19"/>
      <c r="TOF25" s="19"/>
      <c r="TOG25" s="19"/>
      <c r="TOH25" s="19"/>
      <c r="TOI25" s="19"/>
      <c r="TOJ25" s="19"/>
      <c r="TOK25" s="19"/>
      <c r="TOL25" s="19"/>
      <c r="TOM25" s="19"/>
      <c r="TON25" s="19"/>
      <c r="TOO25" s="19"/>
      <c r="TOP25" s="19"/>
      <c r="TOQ25" s="19"/>
      <c r="TOR25" s="19"/>
      <c r="TOS25" s="19"/>
      <c r="TOT25" s="19"/>
      <c r="TOU25" s="19"/>
      <c r="TOV25" s="19"/>
      <c r="TOW25" s="19"/>
      <c r="TOX25" s="19"/>
      <c r="TOY25" s="19"/>
      <c r="TOZ25" s="19"/>
      <c r="TPA25" s="19"/>
      <c r="TPB25" s="19"/>
      <c r="TPC25" s="19"/>
      <c r="TPD25" s="19"/>
      <c r="TPE25" s="19"/>
      <c r="TPF25" s="19"/>
      <c r="TPG25" s="19"/>
      <c r="TPH25" s="19"/>
      <c r="TPI25" s="19"/>
      <c r="TPJ25" s="19"/>
      <c r="TPK25" s="19"/>
      <c r="TPL25" s="19"/>
      <c r="TPM25" s="19"/>
      <c r="TPN25" s="19"/>
      <c r="TPO25" s="19"/>
      <c r="TPP25" s="19"/>
      <c r="TPQ25" s="19"/>
      <c r="TPR25" s="19"/>
      <c r="TPS25" s="19"/>
      <c r="TPT25" s="19"/>
      <c r="TPU25" s="19"/>
      <c r="TPV25" s="19"/>
      <c r="TPW25" s="19"/>
      <c r="TPX25" s="19"/>
      <c r="TPY25" s="19"/>
      <c r="TPZ25" s="19"/>
      <c r="TQA25" s="19"/>
      <c r="TQB25" s="19"/>
      <c r="TQC25" s="19"/>
      <c r="TQD25" s="19"/>
      <c r="TQE25" s="19"/>
      <c r="TQF25" s="19"/>
      <c r="TQG25" s="19"/>
      <c r="TQH25" s="19"/>
      <c r="TQI25" s="19"/>
      <c r="TQJ25" s="19"/>
      <c r="TQK25" s="19"/>
      <c r="TQL25" s="19"/>
      <c r="TQM25" s="19"/>
      <c r="TQN25" s="19"/>
      <c r="TQO25" s="19"/>
      <c r="TQP25" s="19"/>
      <c r="TQQ25" s="19"/>
      <c r="TQR25" s="19"/>
      <c r="TQS25" s="19"/>
      <c r="TQT25" s="19"/>
      <c r="TQU25" s="19"/>
      <c r="TQV25" s="19"/>
      <c r="TQW25" s="19"/>
      <c r="TQX25" s="19"/>
      <c r="TQY25" s="19"/>
      <c r="TQZ25" s="19"/>
      <c r="TRA25" s="19"/>
      <c r="TRB25" s="19"/>
      <c r="TRC25" s="19"/>
      <c r="TRD25" s="19"/>
      <c r="TRE25" s="19"/>
      <c r="TRF25" s="19"/>
      <c r="TRG25" s="19"/>
      <c r="TRH25" s="19"/>
      <c r="TRI25" s="19"/>
      <c r="TRJ25" s="19"/>
      <c r="TRK25" s="19"/>
      <c r="TRL25" s="19"/>
      <c r="TRM25" s="19"/>
      <c r="TRN25" s="19"/>
      <c r="TRO25" s="19"/>
      <c r="TRP25" s="19"/>
      <c r="TRQ25" s="19"/>
      <c r="TRR25" s="19"/>
      <c r="TRS25" s="19"/>
      <c r="TRT25" s="19"/>
      <c r="TRU25" s="19"/>
      <c r="TRV25" s="19"/>
      <c r="TRW25" s="19"/>
      <c r="TRX25" s="19"/>
      <c r="TRY25" s="19"/>
      <c r="TRZ25" s="19"/>
      <c r="TSA25" s="19"/>
      <c r="TSB25" s="19"/>
      <c r="TSC25" s="19"/>
      <c r="TSD25" s="19"/>
      <c r="TSE25" s="19"/>
      <c r="TSF25" s="19"/>
      <c r="TSG25" s="19"/>
      <c r="TSH25" s="19"/>
      <c r="TSI25" s="19"/>
      <c r="TSJ25" s="19"/>
      <c r="TSK25" s="19"/>
      <c r="TSL25" s="19"/>
      <c r="TSM25" s="19"/>
      <c r="TSN25" s="19"/>
      <c r="TSO25" s="19"/>
      <c r="TSP25" s="19"/>
      <c r="TSQ25" s="19"/>
      <c r="TSR25" s="19"/>
      <c r="TSS25" s="19"/>
      <c r="TST25" s="19"/>
      <c r="TSU25" s="19"/>
      <c r="TSV25" s="19"/>
      <c r="TSW25" s="19"/>
      <c r="TSX25" s="19"/>
      <c r="TSY25" s="19"/>
      <c r="TSZ25" s="19"/>
      <c r="TTA25" s="19"/>
      <c r="TTB25" s="19"/>
      <c r="TTC25" s="19"/>
      <c r="TTD25" s="19"/>
      <c r="TTE25" s="19"/>
      <c r="TTF25" s="19"/>
      <c r="TTG25" s="19"/>
      <c r="TTH25" s="19"/>
      <c r="TTI25" s="19"/>
      <c r="TTJ25" s="19"/>
      <c r="TTK25" s="19"/>
      <c r="TTL25" s="19"/>
      <c r="TTM25" s="19"/>
      <c r="TTN25" s="19"/>
      <c r="TTO25" s="19"/>
      <c r="TTP25" s="19"/>
      <c r="TTQ25" s="19"/>
      <c r="TTR25" s="19"/>
      <c r="TTS25" s="19"/>
      <c r="TTT25" s="19"/>
      <c r="TTU25" s="19"/>
      <c r="TTV25" s="19"/>
      <c r="TTW25" s="19"/>
      <c r="TTX25" s="19"/>
      <c r="TTY25" s="19"/>
      <c r="TTZ25" s="19"/>
      <c r="TUA25" s="19"/>
      <c r="TUB25" s="19"/>
      <c r="TUC25" s="19"/>
      <c r="TUD25" s="19"/>
      <c r="TUE25" s="19"/>
      <c r="TUF25" s="19"/>
      <c r="TUG25" s="19"/>
      <c r="TUH25" s="19"/>
      <c r="TUI25" s="19"/>
      <c r="TUJ25" s="19"/>
      <c r="TUK25" s="19"/>
      <c r="TUL25" s="19"/>
      <c r="TUM25" s="19"/>
      <c r="TUN25" s="19"/>
      <c r="TUO25" s="19"/>
      <c r="TUP25" s="19"/>
      <c r="TUQ25" s="19"/>
      <c r="TUR25" s="19"/>
      <c r="TUS25" s="19"/>
      <c r="TUT25" s="19"/>
      <c r="TUU25" s="19"/>
      <c r="TUV25" s="19"/>
      <c r="TUW25" s="19"/>
      <c r="TUX25" s="19"/>
      <c r="TUY25" s="19"/>
      <c r="TUZ25" s="19"/>
      <c r="TVA25" s="19"/>
      <c r="TVB25" s="19"/>
      <c r="TVC25" s="19"/>
      <c r="TVD25" s="19"/>
      <c r="TVE25" s="19"/>
      <c r="TVF25" s="19"/>
      <c r="TVG25" s="19"/>
      <c r="TVH25" s="19"/>
      <c r="TVI25" s="19"/>
      <c r="TVJ25" s="19"/>
      <c r="TVK25" s="19"/>
      <c r="TVL25" s="19"/>
      <c r="TVM25" s="19"/>
      <c r="TVN25" s="19"/>
      <c r="TVO25" s="19"/>
      <c r="TVP25" s="19"/>
      <c r="TVQ25" s="19"/>
      <c r="TVR25" s="19"/>
      <c r="TVS25" s="19"/>
      <c r="TVT25" s="19"/>
      <c r="TVU25" s="19"/>
      <c r="TVV25" s="19"/>
      <c r="TVW25" s="19"/>
      <c r="TVX25" s="19"/>
      <c r="TVY25" s="19"/>
      <c r="TVZ25" s="19"/>
      <c r="TWA25" s="19"/>
      <c r="TWB25" s="19"/>
      <c r="TWC25" s="19"/>
      <c r="TWD25" s="19"/>
      <c r="TWE25" s="19"/>
      <c r="TWF25" s="19"/>
      <c r="TWG25" s="19"/>
      <c r="TWH25" s="19"/>
      <c r="TWI25" s="19"/>
      <c r="TWJ25" s="19"/>
      <c r="TWK25" s="19"/>
      <c r="TWL25" s="19"/>
      <c r="TWM25" s="19"/>
      <c r="TWN25" s="19"/>
      <c r="TWO25" s="19"/>
      <c r="TWP25" s="19"/>
      <c r="TWQ25" s="19"/>
      <c r="TWR25" s="19"/>
      <c r="TWS25" s="19"/>
      <c r="TWT25" s="19"/>
      <c r="TWU25" s="19"/>
      <c r="TWV25" s="19"/>
      <c r="TWW25" s="19"/>
      <c r="TWX25" s="19"/>
      <c r="TWY25" s="19"/>
      <c r="TWZ25" s="19"/>
      <c r="TXA25" s="19"/>
      <c r="TXB25" s="19"/>
      <c r="TXC25" s="19"/>
      <c r="TXD25" s="19"/>
      <c r="TXE25" s="19"/>
      <c r="TXF25" s="19"/>
      <c r="TXG25" s="19"/>
      <c r="TXH25" s="19"/>
      <c r="TXI25" s="19"/>
      <c r="TXJ25" s="19"/>
      <c r="TXK25" s="19"/>
      <c r="TXL25" s="19"/>
      <c r="TXM25" s="19"/>
      <c r="TXN25" s="19"/>
      <c r="TXO25" s="19"/>
      <c r="TXP25" s="19"/>
      <c r="TXQ25" s="19"/>
      <c r="TXR25" s="19"/>
      <c r="TXS25" s="19"/>
      <c r="TXT25" s="19"/>
      <c r="TXU25" s="19"/>
      <c r="TXV25" s="19"/>
      <c r="TXW25" s="19"/>
      <c r="TXX25" s="19"/>
      <c r="TXY25" s="19"/>
      <c r="TXZ25" s="19"/>
      <c r="TYA25" s="19"/>
      <c r="TYB25" s="19"/>
      <c r="TYC25" s="19"/>
      <c r="TYD25" s="19"/>
      <c r="TYE25" s="19"/>
      <c r="TYF25" s="19"/>
      <c r="TYG25" s="19"/>
      <c r="TYH25" s="19"/>
      <c r="TYI25" s="19"/>
      <c r="TYJ25" s="19"/>
      <c r="TYK25" s="19"/>
      <c r="TYL25" s="19"/>
      <c r="TYM25" s="19"/>
      <c r="TYN25" s="19"/>
      <c r="TYO25" s="19"/>
      <c r="TYP25" s="19"/>
      <c r="TYQ25" s="19"/>
      <c r="TYR25" s="19"/>
      <c r="TYS25" s="19"/>
      <c r="TYT25" s="19"/>
      <c r="TYU25" s="19"/>
      <c r="TYV25" s="19"/>
      <c r="TYW25" s="19"/>
      <c r="TYX25" s="19"/>
      <c r="TYY25" s="19"/>
      <c r="TYZ25" s="19"/>
      <c r="TZA25" s="19"/>
      <c r="TZB25" s="19"/>
      <c r="TZC25" s="19"/>
      <c r="TZD25" s="19"/>
      <c r="TZE25" s="19"/>
      <c r="TZF25" s="19"/>
      <c r="TZG25" s="19"/>
      <c r="TZH25" s="19"/>
      <c r="TZI25" s="19"/>
      <c r="TZJ25" s="19"/>
      <c r="TZK25" s="19"/>
      <c r="TZL25" s="19"/>
      <c r="TZM25" s="19"/>
      <c r="TZN25" s="19"/>
      <c r="TZO25" s="19"/>
      <c r="TZP25" s="19"/>
      <c r="TZQ25" s="19"/>
      <c r="TZR25" s="19"/>
      <c r="TZS25" s="19"/>
      <c r="TZT25" s="19"/>
      <c r="TZU25" s="19"/>
      <c r="TZV25" s="19"/>
      <c r="TZW25" s="19"/>
      <c r="TZX25" s="19"/>
      <c r="TZY25" s="19"/>
      <c r="TZZ25" s="19"/>
      <c r="UAA25" s="19"/>
      <c r="UAB25" s="19"/>
      <c r="UAC25" s="19"/>
      <c r="UAD25" s="19"/>
      <c r="UAE25" s="19"/>
      <c r="UAF25" s="19"/>
      <c r="UAG25" s="19"/>
      <c r="UAH25" s="19"/>
      <c r="UAI25" s="19"/>
      <c r="UAJ25" s="19"/>
      <c r="UAK25" s="19"/>
      <c r="UAL25" s="19"/>
      <c r="UAM25" s="19"/>
      <c r="UAN25" s="19"/>
      <c r="UAO25" s="19"/>
      <c r="UAP25" s="19"/>
      <c r="UAQ25" s="19"/>
      <c r="UAR25" s="19"/>
      <c r="UAS25" s="19"/>
      <c r="UAT25" s="19"/>
      <c r="UAU25" s="19"/>
      <c r="UAV25" s="19"/>
      <c r="UAW25" s="19"/>
      <c r="UAX25" s="19"/>
      <c r="UAY25" s="19"/>
      <c r="UAZ25" s="19"/>
      <c r="UBA25" s="19"/>
      <c r="UBB25" s="19"/>
      <c r="UBC25" s="19"/>
      <c r="UBD25" s="19"/>
      <c r="UBE25" s="19"/>
      <c r="UBF25" s="19"/>
      <c r="UBG25" s="19"/>
      <c r="UBH25" s="19"/>
      <c r="UBI25" s="19"/>
      <c r="UBJ25" s="19"/>
      <c r="UBK25" s="19"/>
      <c r="UBL25" s="19"/>
      <c r="UBM25" s="19"/>
      <c r="UBN25" s="19"/>
      <c r="UBO25" s="19"/>
      <c r="UBP25" s="19"/>
      <c r="UBQ25" s="19"/>
      <c r="UBR25" s="19"/>
      <c r="UBS25" s="19"/>
      <c r="UBT25" s="19"/>
      <c r="UBU25" s="19"/>
      <c r="UBV25" s="19"/>
      <c r="UBW25" s="19"/>
      <c r="UBX25" s="19"/>
      <c r="UBY25" s="19"/>
      <c r="UBZ25" s="19"/>
      <c r="UCA25" s="19"/>
      <c r="UCB25" s="19"/>
      <c r="UCC25" s="19"/>
      <c r="UCD25" s="19"/>
      <c r="UCE25" s="19"/>
      <c r="UCF25" s="19"/>
      <c r="UCG25" s="19"/>
      <c r="UCH25" s="19"/>
      <c r="UCI25" s="19"/>
      <c r="UCJ25" s="19"/>
      <c r="UCK25" s="19"/>
      <c r="UCL25" s="19"/>
      <c r="UCM25" s="19"/>
      <c r="UCN25" s="19"/>
      <c r="UCO25" s="19"/>
      <c r="UCP25" s="19"/>
      <c r="UCQ25" s="19"/>
      <c r="UCR25" s="19"/>
      <c r="UCS25" s="19"/>
      <c r="UCT25" s="19"/>
      <c r="UCU25" s="19"/>
      <c r="UCV25" s="19"/>
      <c r="UCW25" s="19"/>
      <c r="UCX25" s="19"/>
      <c r="UCY25" s="19"/>
      <c r="UCZ25" s="19"/>
      <c r="UDA25" s="19"/>
      <c r="UDB25" s="19"/>
      <c r="UDC25" s="19"/>
      <c r="UDD25" s="19"/>
      <c r="UDE25" s="19"/>
      <c r="UDF25" s="19"/>
      <c r="UDG25" s="19"/>
      <c r="UDH25" s="19"/>
      <c r="UDI25" s="19"/>
      <c r="UDJ25" s="19"/>
      <c r="UDK25" s="19"/>
      <c r="UDL25" s="19"/>
      <c r="UDM25" s="19"/>
      <c r="UDN25" s="19"/>
      <c r="UDO25" s="19"/>
      <c r="UDP25" s="19"/>
      <c r="UDQ25" s="19"/>
      <c r="UDR25" s="19"/>
      <c r="UDS25" s="19"/>
      <c r="UDT25" s="19"/>
      <c r="UDU25" s="19"/>
      <c r="UDV25" s="19"/>
      <c r="UDW25" s="19"/>
      <c r="UDX25" s="19"/>
      <c r="UDY25" s="19"/>
      <c r="UDZ25" s="19"/>
      <c r="UEA25" s="19"/>
      <c r="UEB25" s="19"/>
      <c r="UEC25" s="19"/>
      <c r="UED25" s="19"/>
      <c r="UEE25" s="19"/>
      <c r="UEF25" s="19"/>
      <c r="UEG25" s="19"/>
      <c r="UEH25" s="19"/>
      <c r="UEI25" s="19"/>
      <c r="UEJ25" s="19"/>
      <c r="UEK25" s="19"/>
      <c r="UEL25" s="19"/>
      <c r="UEM25" s="19"/>
      <c r="UEN25" s="19"/>
      <c r="UEO25" s="19"/>
      <c r="UEP25" s="19"/>
      <c r="UEQ25" s="19"/>
      <c r="UER25" s="19"/>
      <c r="UES25" s="19"/>
      <c r="UET25" s="19"/>
      <c r="UEU25" s="19"/>
      <c r="UEV25" s="19"/>
      <c r="UEW25" s="19"/>
      <c r="UEX25" s="19"/>
      <c r="UEY25" s="19"/>
      <c r="UEZ25" s="19"/>
      <c r="UFA25" s="19"/>
      <c r="UFB25" s="19"/>
      <c r="UFC25" s="19"/>
      <c r="UFD25" s="19"/>
      <c r="UFE25" s="19"/>
      <c r="UFF25" s="19"/>
      <c r="UFG25" s="19"/>
      <c r="UFH25" s="19"/>
      <c r="UFI25" s="19"/>
      <c r="UFJ25" s="19"/>
      <c r="UFK25" s="19"/>
      <c r="UFL25" s="19"/>
      <c r="UFM25" s="19"/>
      <c r="UFN25" s="19"/>
      <c r="UFO25" s="19"/>
      <c r="UFP25" s="19"/>
      <c r="UFQ25" s="19"/>
      <c r="UFR25" s="19"/>
      <c r="UFS25" s="19"/>
      <c r="UFT25" s="19"/>
      <c r="UFU25" s="19"/>
      <c r="UFV25" s="19"/>
      <c r="UFW25" s="19"/>
      <c r="UFX25" s="19"/>
      <c r="UFY25" s="19"/>
      <c r="UFZ25" s="19"/>
      <c r="UGA25" s="19"/>
      <c r="UGB25" s="19"/>
      <c r="UGC25" s="19"/>
      <c r="UGD25" s="19"/>
      <c r="UGE25" s="19"/>
      <c r="UGF25" s="19"/>
      <c r="UGG25" s="19"/>
      <c r="UGH25" s="19"/>
      <c r="UGI25" s="19"/>
      <c r="UGJ25" s="19"/>
      <c r="UGK25" s="19"/>
      <c r="UGL25" s="19"/>
      <c r="UGM25" s="19"/>
      <c r="UGN25" s="19"/>
      <c r="UGO25" s="19"/>
      <c r="UGP25" s="19"/>
      <c r="UGQ25" s="19"/>
      <c r="UGR25" s="19"/>
      <c r="UGS25" s="19"/>
      <c r="UGT25" s="19"/>
      <c r="UGU25" s="19"/>
      <c r="UGV25" s="19"/>
      <c r="UGW25" s="19"/>
      <c r="UGX25" s="19"/>
      <c r="UGY25" s="19"/>
      <c r="UGZ25" s="19"/>
      <c r="UHA25" s="19"/>
      <c r="UHB25" s="19"/>
      <c r="UHC25" s="19"/>
      <c r="UHD25" s="19"/>
      <c r="UHE25" s="19"/>
      <c r="UHF25" s="19"/>
      <c r="UHG25" s="19"/>
      <c r="UHH25" s="19"/>
      <c r="UHI25" s="19"/>
      <c r="UHJ25" s="19"/>
      <c r="UHK25" s="19"/>
      <c r="UHL25" s="19"/>
      <c r="UHM25" s="19"/>
      <c r="UHN25" s="19"/>
      <c r="UHO25" s="19"/>
      <c r="UHP25" s="19"/>
      <c r="UHQ25" s="19"/>
      <c r="UHR25" s="19"/>
      <c r="UHS25" s="19"/>
      <c r="UHT25" s="19"/>
      <c r="UHU25" s="19"/>
      <c r="UHV25" s="19"/>
      <c r="UHW25" s="19"/>
      <c r="UHX25" s="19"/>
      <c r="UHY25" s="19"/>
      <c r="UHZ25" s="19"/>
      <c r="UIA25" s="19"/>
      <c r="UIB25" s="19"/>
      <c r="UIC25" s="19"/>
      <c r="UID25" s="19"/>
      <c r="UIE25" s="19"/>
      <c r="UIF25" s="19"/>
      <c r="UIG25" s="19"/>
      <c r="UIH25" s="19"/>
      <c r="UII25" s="19"/>
      <c r="UIJ25" s="19"/>
      <c r="UIK25" s="19"/>
      <c r="UIL25" s="19"/>
      <c r="UIM25" s="19"/>
      <c r="UIN25" s="19"/>
      <c r="UIO25" s="19"/>
      <c r="UIP25" s="19"/>
      <c r="UIQ25" s="19"/>
      <c r="UIR25" s="19"/>
      <c r="UIS25" s="19"/>
      <c r="UIT25" s="19"/>
      <c r="UIU25" s="19"/>
      <c r="UIV25" s="19"/>
      <c r="UIW25" s="19"/>
      <c r="UIX25" s="19"/>
      <c r="UIY25" s="19"/>
      <c r="UIZ25" s="19"/>
      <c r="UJA25" s="19"/>
      <c r="UJB25" s="19"/>
      <c r="UJC25" s="19"/>
      <c r="UJD25" s="19"/>
      <c r="UJE25" s="19"/>
      <c r="UJF25" s="19"/>
      <c r="UJG25" s="19"/>
      <c r="UJH25" s="19"/>
      <c r="UJI25" s="19"/>
      <c r="UJJ25" s="19"/>
      <c r="UJK25" s="19"/>
      <c r="UJL25" s="19"/>
      <c r="UJM25" s="19"/>
      <c r="UJN25" s="19"/>
      <c r="UJO25" s="19"/>
      <c r="UJP25" s="19"/>
      <c r="UJQ25" s="19"/>
      <c r="UJR25" s="19"/>
      <c r="UJS25" s="19"/>
      <c r="UJT25" s="19"/>
      <c r="UJU25" s="19"/>
      <c r="UJV25" s="19"/>
      <c r="UJW25" s="19"/>
      <c r="UJX25" s="19"/>
      <c r="UJY25" s="19"/>
      <c r="UJZ25" s="19"/>
      <c r="UKA25" s="19"/>
      <c r="UKB25" s="19"/>
      <c r="UKC25" s="19"/>
      <c r="UKD25" s="19"/>
      <c r="UKE25" s="19"/>
      <c r="UKF25" s="19"/>
      <c r="UKG25" s="19"/>
      <c r="UKH25" s="19"/>
      <c r="UKI25" s="19"/>
      <c r="UKJ25" s="19"/>
      <c r="UKK25" s="19"/>
      <c r="UKL25" s="19"/>
      <c r="UKM25" s="19"/>
      <c r="UKN25" s="19"/>
      <c r="UKO25" s="19"/>
      <c r="UKP25" s="19"/>
      <c r="UKQ25" s="19"/>
      <c r="UKR25" s="19"/>
      <c r="UKS25" s="19"/>
      <c r="UKT25" s="19"/>
      <c r="UKU25" s="19"/>
      <c r="UKV25" s="19"/>
      <c r="UKW25" s="19"/>
      <c r="UKX25" s="19"/>
      <c r="UKY25" s="19"/>
      <c r="UKZ25" s="19"/>
      <c r="ULA25" s="19"/>
      <c r="ULB25" s="19"/>
      <c r="ULC25" s="19"/>
      <c r="ULD25" s="19"/>
      <c r="ULE25" s="19"/>
      <c r="ULF25" s="19"/>
      <c r="ULG25" s="19"/>
      <c r="ULH25" s="19"/>
      <c r="ULI25" s="19"/>
      <c r="ULJ25" s="19"/>
      <c r="ULK25" s="19"/>
      <c r="ULL25" s="19"/>
      <c r="ULM25" s="19"/>
      <c r="ULN25" s="19"/>
      <c r="ULO25" s="19"/>
      <c r="ULP25" s="19"/>
      <c r="ULQ25" s="19"/>
      <c r="ULR25" s="19"/>
      <c r="ULS25" s="19"/>
      <c r="ULT25" s="19"/>
      <c r="ULU25" s="19"/>
      <c r="ULV25" s="19"/>
      <c r="ULW25" s="19"/>
      <c r="ULX25" s="19"/>
      <c r="ULY25" s="19"/>
      <c r="ULZ25" s="19"/>
      <c r="UMA25" s="19"/>
      <c r="UMB25" s="19"/>
      <c r="UMC25" s="19"/>
      <c r="UMD25" s="19"/>
      <c r="UME25" s="19"/>
      <c r="UMF25" s="19"/>
      <c r="UMG25" s="19"/>
      <c r="UMH25" s="19"/>
      <c r="UMI25" s="19"/>
      <c r="UMJ25" s="19"/>
      <c r="UMK25" s="19"/>
      <c r="UML25" s="19"/>
      <c r="UMM25" s="19"/>
      <c r="UMN25" s="19"/>
      <c r="UMO25" s="19"/>
      <c r="UMP25" s="19"/>
      <c r="UMQ25" s="19"/>
      <c r="UMR25" s="19"/>
      <c r="UMS25" s="19"/>
      <c r="UMT25" s="19"/>
      <c r="UMU25" s="19"/>
      <c r="UMV25" s="19"/>
      <c r="UMW25" s="19"/>
      <c r="UMX25" s="19"/>
      <c r="UMY25" s="19"/>
      <c r="UMZ25" s="19"/>
      <c r="UNA25" s="19"/>
      <c r="UNB25" s="19"/>
      <c r="UNC25" s="19"/>
      <c r="UND25" s="19"/>
      <c r="UNE25" s="19"/>
      <c r="UNF25" s="19"/>
      <c r="UNG25" s="19"/>
      <c r="UNH25" s="19"/>
      <c r="UNI25" s="19"/>
      <c r="UNJ25" s="19"/>
      <c r="UNK25" s="19"/>
      <c r="UNL25" s="19"/>
      <c r="UNM25" s="19"/>
      <c r="UNN25" s="19"/>
      <c r="UNO25" s="19"/>
      <c r="UNP25" s="19"/>
      <c r="UNQ25" s="19"/>
      <c r="UNR25" s="19"/>
      <c r="UNS25" s="19"/>
      <c r="UNT25" s="19"/>
      <c r="UNU25" s="19"/>
      <c r="UNV25" s="19"/>
      <c r="UNW25" s="19"/>
      <c r="UNX25" s="19"/>
      <c r="UNY25" s="19"/>
      <c r="UNZ25" s="19"/>
      <c r="UOA25" s="19"/>
      <c r="UOB25" s="19"/>
      <c r="UOC25" s="19"/>
      <c r="UOD25" s="19"/>
      <c r="UOE25" s="19"/>
      <c r="UOF25" s="19"/>
      <c r="UOG25" s="19"/>
      <c r="UOH25" s="19"/>
      <c r="UOI25" s="19"/>
      <c r="UOJ25" s="19"/>
      <c r="UOK25" s="19"/>
      <c r="UOL25" s="19"/>
      <c r="UOM25" s="19"/>
      <c r="UON25" s="19"/>
      <c r="UOO25" s="19"/>
      <c r="UOP25" s="19"/>
      <c r="UOQ25" s="19"/>
      <c r="UOR25" s="19"/>
      <c r="UOS25" s="19"/>
      <c r="UOT25" s="19"/>
      <c r="UOU25" s="19"/>
      <c r="UOV25" s="19"/>
      <c r="UOW25" s="19"/>
      <c r="UOX25" s="19"/>
      <c r="UOY25" s="19"/>
      <c r="UOZ25" s="19"/>
      <c r="UPA25" s="19"/>
      <c r="UPB25" s="19"/>
      <c r="UPC25" s="19"/>
      <c r="UPD25" s="19"/>
      <c r="UPE25" s="19"/>
      <c r="UPF25" s="19"/>
      <c r="UPG25" s="19"/>
      <c r="UPH25" s="19"/>
      <c r="UPI25" s="19"/>
      <c r="UPJ25" s="19"/>
      <c r="UPK25" s="19"/>
      <c r="UPL25" s="19"/>
      <c r="UPM25" s="19"/>
      <c r="UPN25" s="19"/>
      <c r="UPO25" s="19"/>
      <c r="UPP25" s="19"/>
      <c r="UPQ25" s="19"/>
      <c r="UPR25" s="19"/>
      <c r="UPS25" s="19"/>
      <c r="UPT25" s="19"/>
      <c r="UPU25" s="19"/>
      <c r="UPV25" s="19"/>
      <c r="UPW25" s="19"/>
      <c r="UPX25" s="19"/>
      <c r="UPY25" s="19"/>
      <c r="UPZ25" s="19"/>
      <c r="UQA25" s="19"/>
      <c r="UQB25" s="19"/>
      <c r="UQC25" s="19"/>
      <c r="UQD25" s="19"/>
      <c r="UQE25" s="19"/>
      <c r="UQF25" s="19"/>
      <c r="UQG25" s="19"/>
      <c r="UQH25" s="19"/>
      <c r="UQI25" s="19"/>
      <c r="UQJ25" s="19"/>
      <c r="UQK25" s="19"/>
      <c r="UQL25" s="19"/>
      <c r="UQM25" s="19"/>
      <c r="UQN25" s="19"/>
      <c r="UQO25" s="19"/>
      <c r="UQP25" s="19"/>
      <c r="UQQ25" s="19"/>
      <c r="UQR25" s="19"/>
      <c r="UQS25" s="19"/>
      <c r="UQT25" s="19"/>
      <c r="UQU25" s="19"/>
      <c r="UQV25" s="19"/>
      <c r="UQW25" s="19"/>
      <c r="UQX25" s="19"/>
      <c r="UQY25" s="19"/>
      <c r="UQZ25" s="19"/>
      <c r="URA25" s="19"/>
      <c r="URB25" s="19"/>
      <c r="URC25" s="19"/>
      <c r="URD25" s="19"/>
      <c r="URE25" s="19"/>
      <c r="URF25" s="19"/>
      <c r="URG25" s="19"/>
      <c r="URH25" s="19"/>
      <c r="URI25" s="19"/>
      <c r="URJ25" s="19"/>
      <c r="URK25" s="19"/>
      <c r="URL25" s="19"/>
      <c r="URM25" s="19"/>
      <c r="URN25" s="19"/>
      <c r="URO25" s="19"/>
      <c r="URP25" s="19"/>
      <c r="URQ25" s="19"/>
      <c r="URR25" s="19"/>
      <c r="URS25" s="19"/>
      <c r="URT25" s="19"/>
      <c r="URU25" s="19"/>
      <c r="URV25" s="19"/>
      <c r="URW25" s="19"/>
      <c r="URX25" s="19"/>
      <c r="URY25" s="19"/>
      <c r="URZ25" s="19"/>
      <c r="USA25" s="19"/>
      <c r="USB25" s="19"/>
      <c r="USC25" s="19"/>
      <c r="USD25" s="19"/>
      <c r="USE25" s="19"/>
      <c r="USF25" s="19"/>
      <c r="USG25" s="19"/>
      <c r="USH25" s="19"/>
      <c r="USI25" s="19"/>
      <c r="USJ25" s="19"/>
      <c r="USK25" s="19"/>
      <c r="USL25" s="19"/>
      <c r="USM25" s="19"/>
      <c r="USN25" s="19"/>
      <c r="USO25" s="19"/>
      <c r="USP25" s="19"/>
      <c r="USQ25" s="19"/>
      <c r="USR25" s="19"/>
      <c r="USS25" s="19"/>
      <c r="UST25" s="19"/>
      <c r="USU25" s="19"/>
      <c r="USV25" s="19"/>
      <c r="USW25" s="19"/>
      <c r="USX25" s="19"/>
      <c r="USY25" s="19"/>
      <c r="USZ25" s="19"/>
      <c r="UTA25" s="19"/>
      <c r="UTB25" s="19"/>
      <c r="UTC25" s="19"/>
      <c r="UTD25" s="19"/>
      <c r="UTE25" s="19"/>
      <c r="UTF25" s="19"/>
      <c r="UTG25" s="19"/>
      <c r="UTH25" s="19"/>
      <c r="UTI25" s="19"/>
      <c r="UTJ25" s="19"/>
      <c r="UTK25" s="19"/>
      <c r="UTL25" s="19"/>
      <c r="UTM25" s="19"/>
      <c r="UTN25" s="19"/>
      <c r="UTO25" s="19"/>
      <c r="UTP25" s="19"/>
      <c r="UTQ25" s="19"/>
      <c r="UTR25" s="19"/>
      <c r="UTS25" s="19"/>
      <c r="UTT25" s="19"/>
      <c r="UTU25" s="19"/>
      <c r="UTV25" s="19"/>
      <c r="UTW25" s="19"/>
      <c r="UTX25" s="19"/>
      <c r="UTY25" s="19"/>
      <c r="UTZ25" s="19"/>
      <c r="UUA25" s="19"/>
      <c r="UUB25" s="19"/>
      <c r="UUC25" s="19"/>
      <c r="UUD25" s="19"/>
      <c r="UUE25" s="19"/>
      <c r="UUF25" s="19"/>
      <c r="UUG25" s="19"/>
      <c r="UUH25" s="19"/>
      <c r="UUI25" s="19"/>
      <c r="UUJ25" s="19"/>
      <c r="UUK25" s="19"/>
      <c r="UUL25" s="19"/>
      <c r="UUM25" s="19"/>
      <c r="UUN25" s="19"/>
      <c r="UUO25" s="19"/>
      <c r="UUP25" s="19"/>
      <c r="UUQ25" s="19"/>
      <c r="UUR25" s="19"/>
      <c r="UUS25" s="19"/>
      <c r="UUT25" s="19"/>
      <c r="UUU25" s="19"/>
      <c r="UUV25" s="19"/>
      <c r="UUW25" s="19"/>
      <c r="UUX25" s="19"/>
      <c r="UUY25" s="19"/>
      <c r="UUZ25" s="19"/>
      <c r="UVA25" s="19"/>
      <c r="UVB25" s="19"/>
      <c r="UVC25" s="19"/>
      <c r="UVD25" s="19"/>
      <c r="UVE25" s="19"/>
      <c r="UVF25" s="19"/>
      <c r="UVG25" s="19"/>
      <c r="UVH25" s="19"/>
      <c r="UVI25" s="19"/>
      <c r="UVJ25" s="19"/>
      <c r="UVK25" s="19"/>
      <c r="UVL25" s="19"/>
      <c r="UVM25" s="19"/>
      <c r="UVN25" s="19"/>
      <c r="UVO25" s="19"/>
      <c r="UVP25" s="19"/>
      <c r="UVQ25" s="19"/>
      <c r="UVR25" s="19"/>
      <c r="UVS25" s="19"/>
      <c r="UVT25" s="19"/>
      <c r="UVU25" s="19"/>
      <c r="UVV25" s="19"/>
      <c r="UVW25" s="19"/>
      <c r="UVX25" s="19"/>
      <c r="UVY25" s="19"/>
      <c r="UVZ25" s="19"/>
      <c r="UWA25" s="19"/>
      <c r="UWB25" s="19"/>
      <c r="UWC25" s="19"/>
      <c r="UWD25" s="19"/>
      <c r="UWE25" s="19"/>
      <c r="UWF25" s="19"/>
      <c r="UWG25" s="19"/>
      <c r="UWH25" s="19"/>
      <c r="UWI25" s="19"/>
      <c r="UWJ25" s="19"/>
      <c r="UWK25" s="19"/>
      <c r="UWL25" s="19"/>
      <c r="UWM25" s="19"/>
      <c r="UWN25" s="19"/>
      <c r="UWO25" s="19"/>
      <c r="UWP25" s="19"/>
      <c r="UWQ25" s="19"/>
      <c r="UWR25" s="19"/>
      <c r="UWS25" s="19"/>
      <c r="UWT25" s="19"/>
      <c r="UWU25" s="19"/>
      <c r="UWV25" s="19"/>
      <c r="UWW25" s="19"/>
      <c r="UWX25" s="19"/>
      <c r="UWY25" s="19"/>
      <c r="UWZ25" s="19"/>
      <c r="UXA25" s="19"/>
      <c r="UXB25" s="19"/>
      <c r="UXC25" s="19"/>
      <c r="UXD25" s="19"/>
      <c r="UXE25" s="19"/>
      <c r="UXF25" s="19"/>
      <c r="UXG25" s="19"/>
      <c r="UXH25" s="19"/>
      <c r="UXI25" s="19"/>
      <c r="UXJ25" s="19"/>
      <c r="UXK25" s="19"/>
      <c r="UXL25" s="19"/>
      <c r="UXM25" s="19"/>
      <c r="UXN25" s="19"/>
      <c r="UXO25" s="19"/>
      <c r="UXP25" s="19"/>
      <c r="UXQ25" s="19"/>
      <c r="UXR25" s="19"/>
      <c r="UXS25" s="19"/>
      <c r="UXT25" s="19"/>
      <c r="UXU25" s="19"/>
      <c r="UXV25" s="19"/>
      <c r="UXW25" s="19"/>
      <c r="UXX25" s="19"/>
      <c r="UXY25" s="19"/>
      <c r="UXZ25" s="19"/>
      <c r="UYA25" s="19"/>
      <c r="UYB25" s="19"/>
      <c r="UYC25" s="19"/>
      <c r="UYD25" s="19"/>
      <c r="UYE25" s="19"/>
      <c r="UYF25" s="19"/>
      <c r="UYG25" s="19"/>
      <c r="UYH25" s="19"/>
      <c r="UYI25" s="19"/>
      <c r="UYJ25" s="19"/>
      <c r="UYK25" s="19"/>
      <c r="UYL25" s="19"/>
      <c r="UYM25" s="19"/>
      <c r="UYN25" s="19"/>
      <c r="UYO25" s="19"/>
      <c r="UYP25" s="19"/>
      <c r="UYQ25" s="19"/>
      <c r="UYR25" s="19"/>
      <c r="UYS25" s="19"/>
      <c r="UYT25" s="19"/>
      <c r="UYU25" s="19"/>
      <c r="UYV25" s="19"/>
      <c r="UYW25" s="19"/>
      <c r="UYX25" s="19"/>
      <c r="UYY25" s="19"/>
      <c r="UYZ25" s="19"/>
      <c r="UZA25" s="19"/>
      <c r="UZB25" s="19"/>
      <c r="UZC25" s="19"/>
      <c r="UZD25" s="19"/>
      <c r="UZE25" s="19"/>
      <c r="UZF25" s="19"/>
      <c r="UZG25" s="19"/>
      <c r="UZH25" s="19"/>
      <c r="UZI25" s="19"/>
      <c r="UZJ25" s="19"/>
      <c r="UZK25" s="19"/>
      <c r="UZL25" s="19"/>
      <c r="UZM25" s="19"/>
      <c r="UZN25" s="19"/>
      <c r="UZO25" s="19"/>
      <c r="UZP25" s="19"/>
      <c r="UZQ25" s="19"/>
      <c r="UZR25" s="19"/>
      <c r="UZS25" s="19"/>
      <c r="UZT25" s="19"/>
      <c r="UZU25" s="19"/>
      <c r="UZV25" s="19"/>
      <c r="UZW25" s="19"/>
      <c r="UZX25" s="19"/>
      <c r="UZY25" s="19"/>
      <c r="UZZ25" s="19"/>
      <c r="VAA25" s="19"/>
      <c r="VAB25" s="19"/>
      <c r="VAC25" s="19"/>
      <c r="VAD25" s="19"/>
      <c r="VAE25" s="19"/>
      <c r="VAF25" s="19"/>
      <c r="VAG25" s="19"/>
      <c r="VAH25" s="19"/>
      <c r="VAI25" s="19"/>
      <c r="VAJ25" s="19"/>
      <c r="VAK25" s="19"/>
      <c r="VAL25" s="19"/>
      <c r="VAM25" s="19"/>
      <c r="VAN25" s="19"/>
      <c r="VAO25" s="19"/>
      <c r="VAP25" s="19"/>
      <c r="VAQ25" s="19"/>
      <c r="VAR25" s="19"/>
      <c r="VAS25" s="19"/>
      <c r="VAT25" s="19"/>
      <c r="VAU25" s="19"/>
      <c r="VAV25" s="19"/>
      <c r="VAW25" s="19"/>
      <c r="VAX25" s="19"/>
      <c r="VAY25" s="19"/>
      <c r="VAZ25" s="19"/>
      <c r="VBA25" s="19"/>
      <c r="VBB25" s="19"/>
      <c r="VBC25" s="19"/>
      <c r="VBD25" s="19"/>
      <c r="VBE25" s="19"/>
      <c r="VBF25" s="19"/>
      <c r="VBG25" s="19"/>
      <c r="VBH25" s="19"/>
      <c r="VBI25" s="19"/>
      <c r="VBJ25" s="19"/>
      <c r="VBK25" s="19"/>
      <c r="VBL25" s="19"/>
      <c r="VBM25" s="19"/>
      <c r="VBN25" s="19"/>
      <c r="VBO25" s="19"/>
      <c r="VBP25" s="19"/>
      <c r="VBQ25" s="19"/>
      <c r="VBR25" s="19"/>
      <c r="VBS25" s="19"/>
      <c r="VBT25" s="19"/>
      <c r="VBU25" s="19"/>
      <c r="VBV25" s="19"/>
      <c r="VBW25" s="19"/>
      <c r="VBX25" s="19"/>
      <c r="VBY25" s="19"/>
      <c r="VBZ25" s="19"/>
      <c r="VCA25" s="19"/>
      <c r="VCB25" s="19"/>
      <c r="VCC25" s="19"/>
      <c r="VCD25" s="19"/>
      <c r="VCE25" s="19"/>
      <c r="VCF25" s="19"/>
      <c r="VCG25" s="19"/>
      <c r="VCH25" s="19"/>
      <c r="VCI25" s="19"/>
      <c r="VCJ25" s="19"/>
      <c r="VCK25" s="19"/>
      <c r="VCL25" s="19"/>
      <c r="VCM25" s="19"/>
      <c r="VCN25" s="19"/>
      <c r="VCO25" s="19"/>
      <c r="VCP25" s="19"/>
      <c r="VCQ25" s="19"/>
      <c r="VCR25" s="19"/>
      <c r="VCS25" s="19"/>
      <c r="VCT25" s="19"/>
      <c r="VCU25" s="19"/>
      <c r="VCV25" s="19"/>
      <c r="VCW25" s="19"/>
      <c r="VCX25" s="19"/>
      <c r="VCY25" s="19"/>
      <c r="VCZ25" s="19"/>
      <c r="VDA25" s="19"/>
      <c r="VDB25" s="19"/>
      <c r="VDC25" s="19"/>
      <c r="VDD25" s="19"/>
      <c r="VDE25" s="19"/>
      <c r="VDF25" s="19"/>
      <c r="VDG25" s="19"/>
      <c r="VDH25" s="19"/>
      <c r="VDI25" s="19"/>
      <c r="VDJ25" s="19"/>
      <c r="VDK25" s="19"/>
      <c r="VDL25" s="19"/>
      <c r="VDM25" s="19"/>
      <c r="VDN25" s="19"/>
      <c r="VDO25" s="19"/>
      <c r="VDP25" s="19"/>
      <c r="VDQ25" s="19"/>
      <c r="VDR25" s="19"/>
      <c r="VDS25" s="19"/>
      <c r="VDT25" s="19"/>
      <c r="VDU25" s="19"/>
      <c r="VDV25" s="19"/>
      <c r="VDW25" s="19"/>
      <c r="VDX25" s="19"/>
      <c r="VDY25" s="19"/>
      <c r="VDZ25" s="19"/>
      <c r="VEA25" s="19"/>
      <c r="VEB25" s="19"/>
      <c r="VEC25" s="19"/>
      <c r="VED25" s="19"/>
      <c r="VEE25" s="19"/>
      <c r="VEF25" s="19"/>
      <c r="VEG25" s="19"/>
      <c r="VEH25" s="19"/>
      <c r="VEI25" s="19"/>
      <c r="VEJ25" s="19"/>
      <c r="VEK25" s="19"/>
      <c r="VEL25" s="19"/>
      <c r="VEM25" s="19"/>
      <c r="VEN25" s="19"/>
      <c r="VEO25" s="19"/>
      <c r="VEP25" s="19"/>
      <c r="VEQ25" s="19"/>
      <c r="VER25" s="19"/>
      <c r="VES25" s="19"/>
      <c r="VET25" s="19"/>
      <c r="VEU25" s="19"/>
      <c r="VEV25" s="19"/>
      <c r="VEW25" s="19"/>
      <c r="VEX25" s="19"/>
      <c r="VEY25" s="19"/>
      <c r="VEZ25" s="19"/>
      <c r="VFA25" s="19"/>
      <c r="VFB25" s="19"/>
      <c r="VFC25" s="19"/>
      <c r="VFD25" s="19"/>
      <c r="VFE25" s="19"/>
      <c r="VFF25" s="19"/>
      <c r="VFG25" s="19"/>
      <c r="VFH25" s="19"/>
      <c r="VFI25" s="19"/>
      <c r="VFJ25" s="19"/>
      <c r="VFK25" s="19"/>
      <c r="VFL25" s="19"/>
      <c r="VFM25" s="19"/>
      <c r="VFN25" s="19"/>
      <c r="VFO25" s="19"/>
      <c r="VFP25" s="19"/>
      <c r="VFQ25" s="19"/>
      <c r="VFR25" s="19"/>
      <c r="VFS25" s="19"/>
      <c r="VFT25" s="19"/>
      <c r="VFU25" s="19"/>
      <c r="VFV25" s="19"/>
      <c r="VFW25" s="19"/>
      <c r="VFX25" s="19"/>
      <c r="VFY25" s="19"/>
      <c r="VFZ25" s="19"/>
      <c r="VGA25" s="19"/>
      <c r="VGB25" s="19"/>
      <c r="VGC25" s="19"/>
      <c r="VGD25" s="19"/>
      <c r="VGE25" s="19"/>
      <c r="VGF25" s="19"/>
      <c r="VGG25" s="19"/>
      <c r="VGH25" s="19"/>
      <c r="VGI25" s="19"/>
      <c r="VGJ25" s="19"/>
      <c r="VGK25" s="19"/>
      <c r="VGL25" s="19"/>
      <c r="VGM25" s="19"/>
      <c r="VGN25" s="19"/>
      <c r="VGO25" s="19"/>
      <c r="VGP25" s="19"/>
      <c r="VGQ25" s="19"/>
      <c r="VGR25" s="19"/>
      <c r="VGS25" s="19"/>
      <c r="VGT25" s="19"/>
      <c r="VGU25" s="19"/>
      <c r="VGV25" s="19"/>
      <c r="VGW25" s="19"/>
      <c r="VGX25" s="19"/>
      <c r="VGY25" s="19"/>
      <c r="VGZ25" s="19"/>
      <c r="VHA25" s="19"/>
      <c r="VHB25" s="19"/>
      <c r="VHC25" s="19"/>
      <c r="VHD25" s="19"/>
      <c r="VHE25" s="19"/>
      <c r="VHF25" s="19"/>
      <c r="VHG25" s="19"/>
      <c r="VHH25" s="19"/>
      <c r="VHI25" s="19"/>
      <c r="VHJ25" s="19"/>
      <c r="VHK25" s="19"/>
      <c r="VHL25" s="19"/>
      <c r="VHM25" s="19"/>
      <c r="VHN25" s="19"/>
      <c r="VHO25" s="19"/>
      <c r="VHP25" s="19"/>
      <c r="VHQ25" s="19"/>
      <c r="VHR25" s="19"/>
      <c r="VHS25" s="19"/>
      <c r="VHT25" s="19"/>
      <c r="VHU25" s="19"/>
      <c r="VHV25" s="19"/>
      <c r="VHW25" s="19"/>
      <c r="VHX25" s="19"/>
      <c r="VHY25" s="19"/>
      <c r="VHZ25" s="19"/>
      <c r="VIA25" s="19"/>
      <c r="VIB25" s="19"/>
      <c r="VIC25" s="19"/>
      <c r="VID25" s="19"/>
      <c r="VIE25" s="19"/>
      <c r="VIF25" s="19"/>
      <c r="VIG25" s="19"/>
      <c r="VIH25" s="19"/>
      <c r="VII25" s="19"/>
      <c r="VIJ25" s="19"/>
      <c r="VIK25" s="19"/>
      <c r="VIL25" s="19"/>
      <c r="VIM25" s="19"/>
      <c r="VIN25" s="19"/>
      <c r="VIO25" s="19"/>
      <c r="VIP25" s="19"/>
      <c r="VIQ25" s="19"/>
      <c r="VIR25" s="19"/>
      <c r="VIS25" s="19"/>
      <c r="VIT25" s="19"/>
      <c r="VIU25" s="19"/>
      <c r="VIV25" s="19"/>
      <c r="VIW25" s="19"/>
      <c r="VIX25" s="19"/>
      <c r="VIY25" s="19"/>
      <c r="VIZ25" s="19"/>
      <c r="VJA25" s="19"/>
      <c r="VJB25" s="19"/>
      <c r="VJC25" s="19"/>
      <c r="VJD25" s="19"/>
      <c r="VJE25" s="19"/>
      <c r="VJF25" s="19"/>
      <c r="VJG25" s="19"/>
      <c r="VJH25" s="19"/>
      <c r="VJI25" s="19"/>
      <c r="VJJ25" s="19"/>
      <c r="VJK25" s="19"/>
      <c r="VJL25" s="19"/>
      <c r="VJM25" s="19"/>
      <c r="VJN25" s="19"/>
      <c r="VJO25" s="19"/>
      <c r="VJP25" s="19"/>
      <c r="VJQ25" s="19"/>
      <c r="VJR25" s="19"/>
      <c r="VJS25" s="19"/>
      <c r="VJT25" s="19"/>
      <c r="VJU25" s="19"/>
      <c r="VJV25" s="19"/>
      <c r="VJW25" s="19"/>
      <c r="VJX25" s="19"/>
      <c r="VJY25" s="19"/>
      <c r="VJZ25" s="19"/>
      <c r="VKA25" s="19"/>
      <c r="VKB25" s="19"/>
      <c r="VKC25" s="19"/>
      <c r="VKD25" s="19"/>
      <c r="VKE25" s="19"/>
      <c r="VKF25" s="19"/>
      <c r="VKG25" s="19"/>
      <c r="VKH25" s="19"/>
      <c r="VKI25" s="19"/>
      <c r="VKJ25" s="19"/>
      <c r="VKK25" s="19"/>
      <c r="VKL25" s="19"/>
      <c r="VKM25" s="19"/>
      <c r="VKN25" s="19"/>
      <c r="VKO25" s="19"/>
      <c r="VKP25" s="19"/>
      <c r="VKQ25" s="19"/>
      <c r="VKR25" s="19"/>
      <c r="VKS25" s="19"/>
      <c r="VKT25" s="19"/>
      <c r="VKU25" s="19"/>
      <c r="VKV25" s="19"/>
      <c r="VKW25" s="19"/>
      <c r="VKX25" s="19"/>
      <c r="VKY25" s="19"/>
      <c r="VKZ25" s="19"/>
      <c r="VLA25" s="19"/>
      <c r="VLB25" s="19"/>
      <c r="VLC25" s="19"/>
      <c r="VLD25" s="19"/>
      <c r="VLE25" s="19"/>
      <c r="VLF25" s="19"/>
      <c r="VLG25" s="19"/>
      <c r="VLH25" s="19"/>
      <c r="VLI25" s="19"/>
      <c r="VLJ25" s="19"/>
      <c r="VLK25" s="19"/>
      <c r="VLL25" s="19"/>
      <c r="VLM25" s="19"/>
      <c r="VLN25" s="19"/>
      <c r="VLO25" s="19"/>
      <c r="VLP25" s="19"/>
      <c r="VLQ25" s="19"/>
      <c r="VLR25" s="19"/>
      <c r="VLS25" s="19"/>
      <c r="VLT25" s="19"/>
      <c r="VLU25" s="19"/>
      <c r="VLV25" s="19"/>
      <c r="VLW25" s="19"/>
      <c r="VLX25" s="19"/>
      <c r="VLY25" s="19"/>
      <c r="VLZ25" s="19"/>
      <c r="VMA25" s="19"/>
      <c r="VMB25" s="19"/>
      <c r="VMC25" s="19"/>
      <c r="VMD25" s="19"/>
      <c r="VME25" s="19"/>
      <c r="VMF25" s="19"/>
      <c r="VMG25" s="19"/>
      <c r="VMH25" s="19"/>
      <c r="VMI25" s="19"/>
      <c r="VMJ25" s="19"/>
      <c r="VMK25" s="19"/>
      <c r="VML25" s="19"/>
      <c r="VMM25" s="19"/>
      <c r="VMN25" s="19"/>
      <c r="VMO25" s="19"/>
      <c r="VMP25" s="19"/>
      <c r="VMQ25" s="19"/>
      <c r="VMR25" s="19"/>
      <c r="VMS25" s="19"/>
      <c r="VMT25" s="19"/>
      <c r="VMU25" s="19"/>
      <c r="VMV25" s="19"/>
      <c r="VMW25" s="19"/>
      <c r="VMX25" s="19"/>
      <c r="VMY25" s="19"/>
      <c r="VMZ25" s="19"/>
      <c r="VNA25" s="19"/>
      <c r="VNB25" s="19"/>
      <c r="VNC25" s="19"/>
      <c r="VND25" s="19"/>
      <c r="VNE25" s="19"/>
      <c r="VNF25" s="19"/>
      <c r="VNG25" s="19"/>
      <c r="VNH25" s="19"/>
      <c r="VNI25" s="19"/>
      <c r="VNJ25" s="19"/>
      <c r="VNK25" s="19"/>
      <c r="VNL25" s="19"/>
      <c r="VNM25" s="19"/>
      <c r="VNN25" s="19"/>
      <c r="VNO25" s="19"/>
      <c r="VNP25" s="19"/>
      <c r="VNQ25" s="19"/>
      <c r="VNR25" s="19"/>
      <c r="VNS25" s="19"/>
      <c r="VNT25" s="19"/>
      <c r="VNU25" s="19"/>
      <c r="VNV25" s="19"/>
      <c r="VNW25" s="19"/>
      <c r="VNX25" s="19"/>
      <c r="VNY25" s="19"/>
      <c r="VNZ25" s="19"/>
      <c r="VOA25" s="19"/>
      <c r="VOB25" s="19"/>
      <c r="VOC25" s="19"/>
      <c r="VOD25" s="19"/>
      <c r="VOE25" s="19"/>
      <c r="VOF25" s="19"/>
      <c r="VOG25" s="19"/>
      <c r="VOH25" s="19"/>
      <c r="VOI25" s="19"/>
      <c r="VOJ25" s="19"/>
      <c r="VOK25" s="19"/>
      <c r="VOL25" s="19"/>
      <c r="VOM25" s="19"/>
      <c r="VON25" s="19"/>
      <c r="VOO25" s="19"/>
      <c r="VOP25" s="19"/>
      <c r="VOQ25" s="19"/>
      <c r="VOR25" s="19"/>
      <c r="VOS25" s="19"/>
      <c r="VOT25" s="19"/>
      <c r="VOU25" s="19"/>
      <c r="VOV25" s="19"/>
      <c r="VOW25" s="19"/>
      <c r="VOX25" s="19"/>
      <c r="VOY25" s="19"/>
      <c r="VOZ25" s="19"/>
      <c r="VPA25" s="19"/>
      <c r="VPB25" s="19"/>
      <c r="VPC25" s="19"/>
      <c r="VPD25" s="19"/>
      <c r="VPE25" s="19"/>
      <c r="VPF25" s="19"/>
      <c r="VPG25" s="19"/>
      <c r="VPH25" s="19"/>
      <c r="VPI25" s="19"/>
      <c r="VPJ25" s="19"/>
      <c r="VPK25" s="19"/>
      <c r="VPL25" s="19"/>
      <c r="VPM25" s="19"/>
      <c r="VPN25" s="19"/>
      <c r="VPO25" s="19"/>
      <c r="VPP25" s="19"/>
      <c r="VPQ25" s="19"/>
      <c r="VPR25" s="19"/>
      <c r="VPS25" s="19"/>
      <c r="VPT25" s="19"/>
      <c r="VPU25" s="19"/>
      <c r="VPV25" s="19"/>
      <c r="VPW25" s="19"/>
      <c r="VPX25" s="19"/>
      <c r="VPY25" s="19"/>
      <c r="VPZ25" s="19"/>
      <c r="VQA25" s="19"/>
      <c r="VQB25" s="19"/>
      <c r="VQC25" s="19"/>
      <c r="VQD25" s="19"/>
      <c r="VQE25" s="19"/>
      <c r="VQF25" s="19"/>
      <c r="VQG25" s="19"/>
      <c r="VQH25" s="19"/>
      <c r="VQI25" s="19"/>
      <c r="VQJ25" s="19"/>
      <c r="VQK25" s="19"/>
      <c r="VQL25" s="19"/>
      <c r="VQM25" s="19"/>
      <c r="VQN25" s="19"/>
      <c r="VQO25" s="19"/>
      <c r="VQP25" s="19"/>
      <c r="VQQ25" s="19"/>
      <c r="VQR25" s="19"/>
      <c r="VQS25" s="19"/>
      <c r="VQT25" s="19"/>
      <c r="VQU25" s="19"/>
      <c r="VQV25" s="19"/>
      <c r="VQW25" s="19"/>
      <c r="VQX25" s="19"/>
      <c r="VQY25" s="19"/>
      <c r="VQZ25" s="19"/>
      <c r="VRA25" s="19"/>
      <c r="VRB25" s="19"/>
      <c r="VRC25" s="19"/>
      <c r="VRD25" s="19"/>
      <c r="VRE25" s="19"/>
      <c r="VRF25" s="19"/>
      <c r="VRG25" s="19"/>
      <c r="VRH25" s="19"/>
      <c r="VRI25" s="19"/>
      <c r="VRJ25" s="19"/>
      <c r="VRK25" s="19"/>
      <c r="VRL25" s="19"/>
      <c r="VRM25" s="19"/>
      <c r="VRN25" s="19"/>
      <c r="VRO25" s="19"/>
      <c r="VRP25" s="19"/>
      <c r="VRQ25" s="19"/>
      <c r="VRR25" s="19"/>
      <c r="VRS25" s="19"/>
      <c r="VRT25" s="19"/>
      <c r="VRU25" s="19"/>
      <c r="VRV25" s="19"/>
      <c r="VRW25" s="19"/>
      <c r="VRX25" s="19"/>
      <c r="VRY25" s="19"/>
      <c r="VRZ25" s="19"/>
      <c r="VSA25" s="19"/>
      <c r="VSB25" s="19"/>
      <c r="VSC25" s="19"/>
      <c r="VSD25" s="19"/>
      <c r="VSE25" s="19"/>
      <c r="VSF25" s="19"/>
      <c r="VSG25" s="19"/>
      <c r="VSH25" s="19"/>
      <c r="VSI25" s="19"/>
      <c r="VSJ25" s="19"/>
      <c r="VSK25" s="19"/>
      <c r="VSL25" s="19"/>
      <c r="VSM25" s="19"/>
      <c r="VSN25" s="19"/>
      <c r="VSO25" s="19"/>
      <c r="VSP25" s="19"/>
      <c r="VSQ25" s="19"/>
      <c r="VSR25" s="19"/>
      <c r="VSS25" s="19"/>
      <c r="VST25" s="19"/>
      <c r="VSU25" s="19"/>
      <c r="VSV25" s="19"/>
      <c r="VSW25" s="19"/>
      <c r="VSX25" s="19"/>
      <c r="VSY25" s="19"/>
      <c r="VSZ25" s="19"/>
      <c r="VTA25" s="19"/>
      <c r="VTB25" s="19"/>
      <c r="VTC25" s="19"/>
      <c r="VTD25" s="19"/>
      <c r="VTE25" s="19"/>
      <c r="VTF25" s="19"/>
      <c r="VTG25" s="19"/>
      <c r="VTH25" s="19"/>
      <c r="VTI25" s="19"/>
      <c r="VTJ25" s="19"/>
      <c r="VTK25" s="19"/>
      <c r="VTL25" s="19"/>
      <c r="VTM25" s="19"/>
      <c r="VTN25" s="19"/>
      <c r="VTO25" s="19"/>
      <c r="VTP25" s="19"/>
      <c r="VTQ25" s="19"/>
      <c r="VTR25" s="19"/>
      <c r="VTS25" s="19"/>
      <c r="VTT25" s="19"/>
      <c r="VTU25" s="19"/>
      <c r="VTV25" s="19"/>
      <c r="VTW25" s="19"/>
      <c r="VTX25" s="19"/>
      <c r="VTY25" s="19"/>
      <c r="VTZ25" s="19"/>
      <c r="VUA25" s="19"/>
      <c r="VUB25" s="19"/>
      <c r="VUC25" s="19"/>
      <c r="VUD25" s="19"/>
      <c r="VUE25" s="19"/>
      <c r="VUF25" s="19"/>
      <c r="VUG25" s="19"/>
      <c r="VUH25" s="19"/>
      <c r="VUI25" s="19"/>
      <c r="VUJ25" s="19"/>
      <c r="VUK25" s="19"/>
      <c r="VUL25" s="19"/>
      <c r="VUM25" s="19"/>
      <c r="VUN25" s="19"/>
      <c r="VUO25" s="19"/>
      <c r="VUP25" s="19"/>
      <c r="VUQ25" s="19"/>
      <c r="VUR25" s="19"/>
      <c r="VUS25" s="19"/>
      <c r="VUT25" s="19"/>
      <c r="VUU25" s="19"/>
      <c r="VUV25" s="19"/>
      <c r="VUW25" s="19"/>
      <c r="VUX25" s="19"/>
      <c r="VUY25" s="19"/>
      <c r="VUZ25" s="19"/>
      <c r="VVA25" s="19"/>
      <c r="VVB25" s="19"/>
      <c r="VVC25" s="19"/>
      <c r="VVD25" s="19"/>
      <c r="VVE25" s="19"/>
      <c r="VVF25" s="19"/>
      <c r="VVG25" s="19"/>
      <c r="VVH25" s="19"/>
      <c r="VVI25" s="19"/>
      <c r="VVJ25" s="19"/>
      <c r="VVK25" s="19"/>
      <c r="VVL25" s="19"/>
      <c r="VVM25" s="19"/>
      <c r="VVN25" s="19"/>
      <c r="VVO25" s="19"/>
      <c r="VVP25" s="19"/>
      <c r="VVQ25" s="19"/>
      <c r="VVR25" s="19"/>
      <c r="VVS25" s="19"/>
      <c r="VVT25" s="19"/>
      <c r="VVU25" s="19"/>
      <c r="VVV25" s="19"/>
      <c r="VVW25" s="19"/>
      <c r="VVX25" s="19"/>
      <c r="VVY25" s="19"/>
      <c r="VVZ25" s="19"/>
      <c r="VWA25" s="19"/>
      <c r="VWB25" s="19"/>
      <c r="VWC25" s="19"/>
      <c r="VWD25" s="19"/>
      <c r="VWE25" s="19"/>
      <c r="VWF25" s="19"/>
      <c r="VWG25" s="19"/>
      <c r="VWH25" s="19"/>
      <c r="VWI25" s="19"/>
      <c r="VWJ25" s="19"/>
      <c r="VWK25" s="19"/>
      <c r="VWL25" s="19"/>
      <c r="VWM25" s="19"/>
      <c r="VWN25" s="19"/>
      <c r="VWO25" s="19"/>
      <c r="VWP25" s="19"/>
      <c r="VWQ25" s="19"/>
      <c r="VWR25" s="19"/>
      <c r="VWS25" s="19"/>
      <c r="VWT25" s="19"/>
      <c r="VWU25" s="19"/>
      <c r="VWV25" s="19"/>
      <c r="VWW25" s="19"/>
      <c r="VWX25" s="19"/>
      <c r="VWY25" s="19"/>
      <c r="VWZ25" s="19"/>
      <c r="VXA25" s="19"/>
      <c r="VXB25" s="19"/>
      <c r="VXC25" s="19"/>
      <c r="VXD25" s="19"/>
      <c r="VXE25" s="19"/>
      <c r="VXF25" s="19"/>
      <c r="VXG25" s="19"/>
      <c r="VXH25" s="19"/>
      <c r="VXI25" s="19"/>
      <c r="VXJ25" s="19"/>
      <c r="VXK25" s="19"/>
      <c r="VXL25" s="19"/>
      <c r="VXM25" s="19"/>
      <c r="VXN25" s="19"/>
      <c r="VXO25" s="19"/>
      <c r="VXP25" s="19"/>
      <c r="VXQ25" s="19"/>
      <c r="VXR25" s="19"/>
      <c r="VXS25" s="19"/>
      <c r="VXT25" s="19"/>
      <c r="VXU25" s="19"/>
      <c r="VXV25" s="19"/>
      <c r="VXW25" s="19"/>
      <c r="VXX25" s="19"/>
      <c r="VXY25" s="19"/>
      <c r="VXZ25" s="19"/>
      <c r="VYA25" s="19"/>
      <c r="VYB25" s="19"/>
      <c r="VYC25" s="19"/>
      <c r="VYD25" s="19"/>
      <c r="VYE25" s="19"/>
      <c r="VYF25" s="19"/>
      <c r="VYG25" s="19"/>
      <c r="VYH25" s="19"/>
      <c r="VYI25" s="19"/>
      <c r="VYJ25" s="19"/>
      <c r="VYK25" s="19"/>
      <c r="VYL25" s="19"/>
      <c r="VYM25" s="19"/>
      <c r="VYN25" s="19"/>
      <c r="VYO25" s="19"/>
      <c r="VYP25" s="19"/>
      <c r="VYQ25" s="19"/>
      <c r="VYR25" s="19"/>
      <c r="VYS25" s="19"/>
      <c r="VYT25" s="19"/>
      <c r="VYU25" s="19"/>
      <c r="VYV25" s="19"/>
      <c r="VYW25" s="19"/>
      <c r="VYX25" s="19"/>
      <c r="VYY25" s="19"/>
      <c r="VYZ25" s="19"/>
      <c r="VZA25" s="19"/>
      <c r="VZB25" s="19"/>
      <c r="VZC25" s="19"/>
      <c r="VZD25" s="19"/>
      <c r="VZE25" s="19"/>
      <c r="VZF25" s="19"/>
      <c r="VZG25" s="19"/>
      <c r="VZH25" s="19"/>
      <c r="VZI25" s="19"/>
      <c r="VZJ25" s="19"/>
      <c r="VZK25" s="19"/>
      <c r="VZL25" s="19"/>
      <c r="VZM25" s="19"/>
      <c r="VZN25" s="19"/>
      <c r="VZO25" s="19"/>
      <c r="VZP25" s="19"/>
      <c r="VZQ25" s="19"/>
      <c r="VZR25" s="19"/>
      <c r="VZS25" s="19"/>
      <c r="VZT25" s="19"/>
      <c r="VZU25" s="19"/>
      <c r="VZV25" s="19"/>
      <c r="VZW25" s="19"/>
      <c r="VZX25" s="19"/>
      <c r="VZY25" s="19"/>
      <c r="VZZ25" s="19"/>
      <c r="WAA25" s="19"/>
      <c r="WAB25" s="19"/>
      <c r="WAC25" s="19"/>
      <c r="WAD25" s="19"/>
      <c r="WAE25" s="19"/>
      <c r="WAF25" s="19"/>
      <c r="WAG25" s="19"/>
      <c r="WAH25" s="19"/>
      <c r="WAI25" s="19"/>
      <c r="WAJ25" s="19"/>
      <c r="WAK25" s="19"/>
      <c r="WAL25" s="19"/>
      <c r="WAM25" s="19"/>
      <c r="WAN25" s="19"/>
      <c r="WAO25" s="19"/>
      <c r="WAP25" s="19"/>
      <c r="WAQ25" s="19"/>
      <c r="WAR25" s="19"/>
      <c r="WAS25" s="19"/>
      <c r="WAT25" s="19"/>
      <c r="WAU25" s="19"/>
      <c r="WAV25" s="19"/>
      <c r="WAW25" s="19"/>
      <c r="WAX25" s="19"/>
      <c r="WAY25" s="19"/>
      <c r="WAZ25" s="19"/>
      <c r="WBA25" s="19"/>
      <c r="WBB25" s="19"/>
      <c r="WBC25" s="19"/>
      <c r="WBD25" s="19"/>
      <c r="WBE25" s="19"/>
      <c r="WBF25" s="19"/>
      <c r="WBG25" s="19"/>
      <c r="WBH25" s="19"/>
      <c r="WBI25" s="19"/>
      <c r="WBJ25" s="19"/>
      <c r="WBK25" s="19"/>
      <c r="WBL25" s="19"/>
      <c r="WBM25" s="19"/>
      <c r="WBN25" s="19"/>
      <c r="WBO25" s="19"/>
      <c r="WBP25" s="19"/>
      <c r="WBQ25" s="19"/>
      <c r="WBR25" s="19"/>
      <c r="WBS25" s="19"/>
      <c r="WBT25" s="19"/>
      <c r="WBU25" s="19"/>
      <c r="WBV25" s="19"/>
      <c r="WBW25" s="19"/>
      <c r="WBX25" s="19"/>
      <c r="WBY25" s="19"/>
      <c r="WBZ25" s="19"/>
      <c r="WCA25" s="19"/>
      <c r="WCB25" s="19"/>
      <c r="WCC25" s="19"/>
      <c r="WCD25" s="19"/>
      <c r="WCE25" s="19"/>
      <c r="WCF25" s="19"/>
      <c r="WCG25" s="19"/>
      <c r="WCH25" s="19"/>
      <c r="WCI25" s="19"/>
      <c r="WCJ25" s="19"/>
      <c r="WCK25" s="19"/>
      <c r="WCL25" s="19"/>
      <c r="WCM25" s="19"/>
      <c r="WCN25" s="19"/>
      <c r="WCO25" s="19"/>
      <c r="WCP25" s="19"/>
      <c r="WCQ25" s="19"/>
      <c r="WCR25" s="19"/>
      <c r="WCS25" s="19"/>
      <c r="WCT25" s="19"/>
      <c r="WCU25" s="19"/>
      <c r="WCV25" s="19"/>
      <c r="WCW25" s="19"/>
      <c r="WCX25" s="19"/>
      <c r="WCY25" s="19"/>
      <c r="WCZ25" s="19"/>
      <c r="WDA25" s="19"/>
      <c r="WDB25" s="19"/>
      <c r="WDC25" s="19"/>
      <c r="WDD25" s="19"/>
      <c r="WDE25" s="19"/>
      <c r="WDF25" s="19"/>
      <c r="WDG25" s="19"/>
      <c r="WDH25" s="19"/>
      <c r="WDI25" s="19"/>
      <c r="WDJ25" s="19"/>
      <c r="WDK25" s="19"/>
      <c r="WDL25" s="19"/>
      <c r="WDM25" s="19"/>
      <c r="WDN25" s="19"/>
      <c r="WDO25" s="19"/>
      <c r="WDP25" s="19"/>
      <c r="WDQ25" s="19"/>
      <c r="WDR25" s="19"/>
      <c r="WDS25" s="19"/>
      <c r="WDT25" s="19"/>
      <c r="WDU25" s="19"/>
      <c r="WDV25" s="19"/>
      <c r="WDW25" s="19"/>
      <c r="WDX25" s="19"/>
      <c r="WDY25" s="19"/>
      <c r="WDZ25" s="19"/>
      <c r="WEA25" s="19"/>
      <c r="WEB25" s="19"/>
      <c r="WEC25" s="19"/>
      <c r="WED25" s="19"/>
      <c r="WEE25" s="19"/>
      <c r="WEF25" s="19"/>
      <c r="WEG25" s="19"/>
      <c r="WEH25" s="19"/>
      <c r="WEI25" s="19"/>
      <c r="WEJ25" s="19"/>
      <c r="WEK25" s="19"/>
      <c r="WEL25" s="19"/>
      <c r="WEM25" s="19"/>
      <c r="WEN25" s="19"/>
      <c r="WEO25" s="19"/>
      <c r="WEP25" s="19"/>
      <c r="WEQ25" s="19"/>
      <c r="WER25" s="19"/>
      <c r="WES25" s="19"/>
      <c r="WET25" s="19"/>
      <c r="WEU25" s="19"/>
      <c r="WEV25" s="19"/>
      <c r="WEW25" s="19"/>
      <c r="WEX25" s="19"/>
      <c r="WEY25" s="19"/>
      <c r="WEZ25" s="19"/>
      <c r="WFA25" s="19"/>
      <c r="WFB25" s="19"/>
      <c r="WFC25" s="19"/>
      <c r="WFD25" s="19"/>
      <c r="WFE25" s="19"/>
      <c r="WFF25" s="19"/>
      <c r="WFG25" s="19"/>
      <c r="WFH25" s="19"/>
      <c r="WFI25" s="19"/>
      <c r="WFJ25" s="19"/>
      <c r="WFK25" s="19"/>
      <c r="WFL25" s="19"/>
      <c r="WFM25" s="19"/>
      <c r="WFN25" s="19"/>
      <c r="WFO25" s="19"/>
      <c r="WFP25" s="19"/>
      <c r="WFQ25" s="19"/>
      <c r="WFR25" s="19"/>
      <c r="WFS25" s="19"/>
      <c r="WFT25" s="19"/>
      <c r="WFU25" s="19"/>
      <c r="WFV25" s="19"/>
      <c r="WFW25" s="19"/>
      <c r="WFX25" s="19"/>
      <c r="WFY25" s="19"/>
      <c r="WFZ25" s="19"/>
      <c r="WGA25" s="19"/>
      <c r="WGB25" s="19"/>
      <c r="WGC25" s="19"/>
      <c r="WGD25" s="19"/>
      <c r="WGE25" s="19"/>
      <c r="WGF25" s="19"/>
      <c r="WGG25" s="19"/>
      <c r="WGH25" s="19"/>
      <c r="WGI25" s="19"/>
      <c r="WGJ25" s="19"/>
      <c r="WGK25" s="19"/>
      <c r="WGL25" s="19"/>
      <c r="WGM25" s="19"/>
      <c r="WGN25" s="19"/>
      <c r="WGO25" s="19"/>
      <c r="WGP25" s="19"/>
      <c r="WGQ25" s="19"/>
      <c r="WGR25" s="19"/>
      <c r="WGS25" s="19"/>
      <c r="WGT25" s="19"/>
      <c r="WGU25" s="19"/>
      <c r="WGV25" s="19"/>
      <c r="WGW25" s="19"/>
      <c r="WGX25" s="19"/>
      <c r="WGY25" s="19"/>
      <c r="WGZ25" s="19"/>
      <c r="WHA25" s="19"/>
      <c r="WHB25" s="19"/>
      <c r="WHC25" s="19"/>
      <c r="WHD25" s="19"/>
      <c r="WHE25" s="19"/>
      <c r="WHF25" s="19"/>
      <c r="WHG25" s="19"/>
      <c r="WHH25" s="19"/>
      <c r="WHI25" s="19"/>
      <c r="WHJ25" s="19"/>
      <c r="WHK25" s="19"/>
      <c r="WHL25" s="19"/>
      <c r="WHM25" s="19"/>
      <c r="WHN25" s="19"/>
      <c r="WHO25" s="19"/>
      <c r="WHP25" s="19"/>
      <c r="WHQ25" s="19"/>
      <c r="WHR25" s="19"/>
      <c r="WHS25" s="19"/>
      <c r="WHT25" s="19"/>
      <c r="WHU25" s="19"/>
      <c r="WHV25" s="19"/>
      <c r="WHW25" s="19"/>
      <c r="WHX25" s="19"/>
      <c r="WHY25" s="19"/>
      <c r="WHZ25" s="19"/>
      <c r="WIA25" s="19"/>
      <c r="WIB25" s="19"/>
      <c r="WIC25" s="19"/>
      <c r="WID25" s="19"/>
      <c r="WIE25" s="19"/>
      <c r="WIF25" s="19"/>
      <c r="WIG25" s="19"/>
      <c r="WIH25" s="19"/>
      <c r="WII25" s="19"/>
      <c r="WIJ25" s="19"/>
      <c r="WIK25" s="19"/>
      <c r="WIL25" s="19"/>
      <c r="WIM25" s="19"/>
      <c r="WIN25" s="19"/>
      <c r="WIO25" s="19"/>
      <c r="WIP25" s="19"/>
      <c r="WIQ25" s="19"/>
      <c r="WIR25" s="19"/>
      <c r="WIS25" s="19"/>
      <c r="WIT25" s="19"/>
      <c r="WIU25" s="19"/>
      <c r="WIV25" s="19"/>
      <c r="WIW25" s="19"/>
      <c r="WIX25" s="19"/>
      <c r="WIY25" s="19"/>
      <c r="WIZ25" s="19"/>
      <c r="WJA25" s="19"/>
      <c r="WJB25" s="19"/>
      <c r="WJC25" s="19"/>
      <c r="WJD25" s="19"/>
      <c r="WJE25" s="19"/>
      <c r="WJF25" s="19"/>
      <c r="WJG25" s="19"/>
      <c r="WJH25" s="19"/>
      <c r="WJI25" s="19"/>
      <c r="WJJ25" s="19"/>
      <c r="WJK25" s="19"/>
      <c r="WJL25" s="19"/>
      <c r="WJM25" s="19"/>
      <c r="WJN25" s="19"/>
      <c r="WJO25" s="19"/>
      <c r="WJP25" s="19"/>
      <c r="WJQ25" s="19"/>
      <c r="WJR25" s="19"/>
      <c r="WJS25" s="19"/>
      <c r="WJT25" s="19"/>
      <c r="WJU25" s="19"/>
      <c r="WJV25" s="19"/>
      <c r="WJW25" s="19"/>
      <c r="WJX25" s="19"/>
      <c r="WJY25" s="19"/>
      <c r="WJZ25" s="19"/>
      <c r="WKA25" s="19"/>
      <c r="WKB25" s="19"/>
      <c r="WKC25" s="19"/>
      <c r="WKD25" s="19"/>
      <c r="WKE25" s="19"/>
      <c r="WKF25" s="19"/>
      <c r="WKG25" s="19"/>
      <c r="WKH25" s="19"/>
      <c r="WKI25" s="19"/>
      <c r="WKJ25" s="19"/>
      <c r="WKK25" s="19"/>
      <c r="WKL25" s="19"/>
      <c r="WKM25" s="19"/>
      <c r="WKN25" s="19"/>
      <c r="WKO25" s="19"/>
      <c r="WKP25" s="19"/>
      <c r="WKQ25" s="19"/>
      <c r="WKR25" s="19"/>
      <c r="WKS25" s="19"/>
      <c r="WKT25" s="19"/>
      <c r="WKU25" s="19"/>
      <c r="WKV25" s="19"/>
      <c r="WKW25" s="19"/>
      <c r="WKX25" s="19"/>
      <c r="WKY25" s="19"/>
      <c r="WKZ25" s="19"/>
      <c r="WLA25" s="19"/>
      <c r="WLB25" s="19"/>
      <c r="WLC25" s="19"/>
      <c r="WLD25" s="19"/>
      <c r="WLE25" s="19"/>
      <c r="WLF25" s="19"/>
      <c r="WLG25" s="19"/>
      <c r="WLH25" s="19"/>
      <c r="WLI25" s="19"/>
      <c r="WLJ25" s="19"/>
      <c r="WLK25" s="19"/>
      <c r="WLL25" s="19"/>
      <c r="WLM25" s="19"/>
      <c r="WLN25" s="19"/>
      <c r="WLO25" s="19"/>
      <c r="WLP25" s="19"/>
      <c r="WLQ25" s="19"/>
      <c r="WLR25" s="19"/>
      <c r="WLS25" s="19"/>
      <c r="WLT25" s="19"/>
      <c r="WLU25" s="19"/>
      <c r="WLV25" s="19"/>
      <c r="WLW25" s="19"/>
      <c r="WLX25" s="19"/>
      <c r="WLY25" s="19"/>
      <c r="WLZ25" s="19"/>
      <c r="WMA25" s="19"/>
      <c r="WMB25" s="19"/>
      <c r="WMC25" s="19"/>
      <c r="WMD25" s="19"/>
      <c r="WME25" s="19"/>
      <c r="WMF25" s="19"/>
      <c r="WMG25" s="19"/>
      <c r="WMH25" s="19"/>
      <c r="WMI25" s="19"/>
      <c r="WMJ25" s="19"/>
      <c r="WMK25" s="19"/>
      <c r="WML25" s="19"/>
      <c r="WMM25" s="19"/>
      <c r="WMN25" s="19"/>
      <c r="WMO25" s="19"/>
      <c r="WMP25" s="19"/>
      <c r="WMQ25" s="19"/>
      <c r="WMR25" s="19"/>
      <c r="WMS25" s="19"/>
      <c r="WMT25" s="19"/>
      <c r="WMU25" s="19"/>
      <c r="WMV25" s="19"/>
      <c r="WMW25" s="19"/>
      <c r="WMX25" s="19"/>
      <c r="WMY25" s="19"/>
      <c r="WMZ25" s="19"/>
      <c r="WNA25" s="19"/>
      <c r="WNB25" s="19"/>
      <c r="WNC25" s="19"/>
      <c r="WND25" s="19"/>
      <c r="WNE25" s="19"/>
      <c r="WNF25" s="19"/>
      <c r="WNG25" s="19"/>
      <c r="WNH25" s="19"/>
      <c r="WNI25" s="19"/>
      <c r="WNJ25" s="19"/>
      <c r="WNK25" s="19"/>
      <c r="WNL25" s="19"/>
      <c r="WNM25" s="19"/>
      <c r="WNN25" s="19"/>
      <c r="WNO25" s="19"/>
      <c r="WNP25" s="19"/>
      <c r="WNQ25" s="19"/>
      <c r="WNR25" s="19"/>
      <c r="WNS25" s="19"/>
      <c r="WNT25" s="19"/>
      <c r="WNU25" s="19"/>
      <c r="WNV25" s="19"/>
      <c r="WNW25" s="19"/>
      <c r="WNX25" s="19"/>
      <c r="WNY25" s="19"/>
      <c r="WNZ25" s="19"/>
      <c r="WOA25" s="19"/>
      <c r="WOB25" s="19"/>
      <c r="WOC25" s="19"/>
      <c r="WOD25" s="19"/>
      <c r="WOE25" s="19"/>
      <c r="WOF25" s="19"/>
      <c r="WOG25" s="19"/>
      <c r="WOH25" s="19"/>
      <c r="WOI25" s="19"/>
      <c r="WOJ25" s="19"/>
      <c r="WOK25" s="19"/>
      <c r="WOL25" s="19"/>
      <c r="WOM25" s="19"/>
      <c r="WON25" s="19"/>
      <c r="WOO25" s="19"/>
      <c r="WOP25" s="19"/>
      <c r="WOQ25" s="19"/>
      <c r="WOR25" s="19"/>
      <c r="WOS25" s="19"/>
      <c r="WOT25" s="19"/>
      <c r="WOU25" s="19"/>
      <c r="WOV25" s="19"/>
      <c r="WOW25" s="19"/>
      <c r="WOX25" s="19"/>
      <c r="WOY25" s="19"/>
      <c r="WOZ25" s="19"/>
      <c r="WPA25" s="19"/>
      <c r="WPB25" s="19"/>
      <c r="WPC25" s="19"/>
      <c r="WPD25" s="19"/>
      <c r="WPE25" s="19"/>
      <c r="WPF25" s="19"/>
      <c r="WPG25" s="19"/>
      <c r="WPH25" s="19"/>
      <c r="WPI25" s="19"/>
      <c r="WPJ25" s="19"/>
      <c r="WPK25" s="19"/>
      <c r="WPL25" s="19"/>
      <c r="WPM25" s="19"/>
      <c r="WPN25" s="19"/>
      <c r="WPO25" s="19"/>
      <c r="WPP25" s="19"/>
      <c r="WPQ25" s="19"/>
      <c r="WPR25" s="19"/>
      <c r="WPS25" s="19"/>
      <c r="WPT25" s="19"/>
      <c r="WPU25" s="19"/>
      <c r="WPV25" s="19"/>
      <c r="WPW25" s="19"/>
      <c r="WPX25" s="19"/>
      <c r="WPY25" s="19"/>
      <c r="WPZ25" s="19"/>
      <c r="WQA25" s="19"/>
      <c r="WQB25" s="19"/>
      <c r="WQC25" s="19"/>
      <c r="WQD25" s="19"/>
      <c r="WQE25" s="19"/>
      <c r="WQF25" s="19"/>
      <c r="WQG25" s="19"/>
      <c r="WQH25" s="19"/>
      <c r="WQI25" s="19"/>
      <c r="WQJ25" s="19"/>
      <c r="WQK25" s="19"/>
      <c r="WQL25" s="19"/>
      <c r="WQM25" s="19"/>
      <c r="WQN25" s="19"/>
      <c r="WQO25" s="19"/>
      <c r="WQP25" s="19"/>
      <c r="WQQ25" s="19"/>
      <c r="WQR25" s="19"/>
      <c r="WQS25" s="19"/>
      <c r="WQT25" s="19"/>
      <c r="WQU25" s="19"/>
      <c r="WQV25" s="19"/>
      <c r="WQW25" s="19"/>
      <c r="WQX25" s="19"/>
      <c r="WQY25" s="19"/>
      <c r="WQZ25" s="19"/>
      <c r="WRA25" s="19"/>
      <c r="WRB25" s="19"/>
      <c r="WRC25" s="19"/>
      <c r="WRD25" s="19"/>
      <c r="WRE25" s="19"/>
      <c r="WRF25" s="19"/>
      <c r="WRG25" s="19"/>
      <c r="WRH25" s="19"/>
      <c r="WRI25" s="19"/>
      <c r="WRJ25" s="19"/>
      <c r="WRK25" s="19"/>
      <c r="WRL25" s="19"/>
      <c r="WRM25" s="19"/>
      <c r="WRN25" s="19"/>
      <c r="WRO25" s="19"/>
      <c r="WRP25" s="19"/>
      <c r="WRQ25" s="19"/>
      <c r="WRR25" s="19"/>
      <c r="WRS25" s="19"/>
      <c r="WRT25" s="19"/>
      <c r="WRU25" s="19"/>
      <c r="WRV25" s="19"/>
      <c r="WRW25" s="19"/>
      <c r="WRX25" s="19"/>
      <c r="WRY25" s="19"/>
      <c r="WRZ25" s="19"/>
      <c r="WSA25" s="19"/>
      <c r="WSB25" s="19"/>
      <c r="WSC25" s="19"/>
      <c r="WSD25" s="19"/>
      <c r="WSE25" s="19"/>
      <c r="WSF25" s="19"/>
      <c r="WSG25" s="19"/>
      <c r="WSH25" s="19"/>
      <c r="WSI25" s="19"/>
      <c r="WSJ25" s="19"/>
      <c r="WSK25" s="19"/>
      <c r="WSL25" s="19"/>
      <c r="WSM25" s="19"/>
      <c r="WSN25" s="19"/>
      <c r="WSO25" s="19"/>
      <c r="WSP25" s="19"/>
      <c r="WSQ25" s="19"/>
      <c r="WSR25" s="19"/>
      <c r="WSS25" s="19"/>
      <c r="WST25" s="19"/>
      <c r="WSU25" s="19"/>
      <c r="WSV25" s="19"/>
      <c r="WSW25" s="19"/>
      <c r="WSX25" s="19"/>
      <c r="WSY25" s="19"/>
      <c r="WSZ25" s="19"/>
      <c r="WTA25" s="19"/>
      <c r="WTB25" s="19"/>
      <c r="WTC25" s="19"/>
      <c r="WTD25" s="19"/>
      <c r="WTE25" s="19"/>
      <c r="WTF25" s="19"/>
      <c r="WTG25" s="19"/>
      <c r="WTH25" s="19"/>
      <c r="WTI25" s="19"/>
      <c r="WTJ25" s="19"/>
      <c r="WTK25" s="19"/>
      <c r="WTL25" s="19"/>
      <c r="WTM25" s="19"/>
      <c r="WTN25" s="19"/>
      <c r="WTO25" s="19"/>
      <c r="WTP25" s="19"/>
      <c r="WTQ25" s="19"/>
      <c r="WTR25" s="19"/>
      <c r="WTS25" s="19"/>
      <c r="WTT25" s="19"/>
      <c r="WTU25" s="19"/>
      <c r="WTV25" s="19"/>
      <c r="WTW25" s="19"/>
      <c r="WTX25" s="19"/>
      <c r="WTY25" s="19"/>
      <c r="WTZ25" s="19"/>
      <c r="WUA25" s="19"/>
      <c r="WUB25" s="19"/>
      <c r="WUC25" s="19"/>
      <c r="WUD25" s="19"/>
      <c r="WUE25" s="19"/>
      <c r="WUF25" s="19"/>
      <c r="WUG25" s="19"/>
      <c r="WUH25" s="19"/>
      <c r="WUI25" s="19"/>
      <c r="WUJ25" s="19"/>
      <c r="WUK25" s="19"/>
      <c r="WUL25" s="19"/>
      <c r="WUM25" s="19"/>
      <c r="WUN25" s="19"/>
      <c r="WUO25" s="19"/>
      <c r="WUP25" s="19"/>
      <c r="WUQ25" s="19"/>
      <c r="WUR25" s="19"/>
      <c r="WUS25" s="19"/>
      <c r="WUT25" s="19"/>
      <c r="WUU25" s="19"/>
      <c r="WUV25" s="19"/>
      <c r="WUW25" s="19"/>
      <c r="WUX25" s="19"/>
      <c r="WUY25" s="19"/>
      <c r="WUZ25" s="19"/>
      <c r="WVA25" s="19"/>
      <c r="WVB25" s="19"/>
      <c r="WVC25" s="19"/>
      <c r="WVD25" s="19"/>
      <c r="WVE25" s="19"/>
      <c r="WVF25" s="19"/>
      <c r="WVG25" s="19"/>
      <c r="WVH25" s="19"/>
      <c r="WVI25" s="19"/>
      <c r="WVJ25" s="19"/>
      <c r="WVK25" s="19"/>
      <c r="WVL25" s="19"/>
      <c r="WVM25" s="19"/>
      <c r="WVN25" s="19"/>
      <c r="WVO25" s="19"/>
      <c r="WVP25" s="19"/>
      <c r="WVQ25" s="19"/>
      <c r="WVR25" s="19"/>
      <c r="WVS25" s="19"/>
      <c r="WVT25" s="19"/>
      <c r="WVU25" s="19"/>
      <c r="WVV25" s="19"/>
      <c r="WVW25" s="19"/>
      <c r="WVX25" s="19"/>
      <c r="WVY25" s="19"/>
      <c r="WVZ25" s="19"/>
      <c r="WWA25" s="19"/>
      <c r="WWB25" s="19"/>
      <c r="WWC25" s="19"/>
      <c r="WWD25" s="19"/>
      <c r="WWE25" s="19"/>
      <c r="WWF25" s="19"/>
      <c r="WWG25" s="19"/>
      <c r="WWH25" s="19"/>
      <c r="WWI25" s="19"/>
      <c r="WWJ25" s="19"/>
      <c r="WWK25" s="19"/>
      <c r="WWL25" s="19"/>
      <c r="WWM25" s="19"/>
      <c r="WWN25" s="19"/>
      <c r="WWO25" s="19"/>
      <c r="WWP25" s="19"/>
      <c r="WWQ25" s="19"/>
      <c r="WWR25" s="19"/>
      <c r="WWS25" s="19"/>
      <c r="WWT25" s="19"/>
      <c r="WWU25" s="19"/>
      <c r="WWV25" s="19"/>
      <c r="WWW25" s="19"/>
      <c r="WWX25" s="19"/>
      <c r="WWY25" s="19"/>
      <c r="WWZ25" s="19"/>
      <c r="WXA25" s="19"/>
      <c r="WXB25" s="19"/>
      <c r="WXC25" s="19"/>
      <c r="WXD25" s="19"/>
      <c r="WXE25" s="19"/>
      <c r="WXF25" s="19"/>
      <c r="WXG25" s="19"/>
      <c r="WXH25" s="19"/>
      <c r="WXI25" s="19"/>
      <c r="WXJ25" s="19"/>
      <c r="WXK25" s="19"/>
      <c r="WXL25" s="19"/>
      <c r="WXM25" s="19"/>
      <c r="WXN25" s="19"/>
      <c r="WXO25" s="19"/>
      <c r="WXP25" s="19"/>
      <c r="WXQ25" s="19"/>
      <c r="WXR25" s="19"/>
      <c r="WXS25" s="19"/>
      <c r="WXT25" s="19"/>
      <c r="WXU25" s="19"/>
      <c r="WXV25" s="19"/>
      <c r="WXW25" s="19"/>
      <c r="WXX25" s="19"/>
      <c r="WXY25" s="19"/>
      <c r="WXZ25" s="19"/>
      <c r="WYA25" s="19"/>
      <c r="WYB25" s="19"/>
      <c r="WYC25" s="19"/>
      <c r="WYD25" s="19"/>
      <c r="WYE25" s="19"/>
      <c r="WYF25" s="19"/>
      <c r="WYG25" s="19"/>
      <c r="WYH25" s="19"/>
      <c r="WYI25" s="19"/>
      <c r="WYJ25" s="19"/>
      <c r="WYK25" s="19"/>
      <c r="WYL25" s="19"/>
      <c r="WYM25" s="19"/>
      <c r="WYN25" s="19"/>
      <c r="WYO25" s="19"/>
      <c r="WYP25" s="19"/>
      <c r="WYQ25" s="19"/>
      <c r="WYR25" s="19"/>
      <c r="WYS25" s="19"/>
      <c r="WYT25" s="19"/>
      <c r="WYU25" s="19"/>
      <c r="WYV25" s="19"/>
      <c r="WYW25" s="19"/>
      <c r="WYX25" s="19"/>
      <c r="WYY25" s="19"/>
      <c r="WYZ25" s="19"/>
      <c r="WZA25" s="19"/>
      <c r="WZB25" s="19"/>
      <c r="WZC25" s="19"/>
      <c r="WZD25" s="19"/>
      <c r="WZE25" s="19"/>
      <c r="WZF25" s="19"/>
      <c r="WZG25" s="19"/>
      <c r="WZH25" s="19"/>
      <c r="WZI25" s="19"/>
      <c r="WZJ25" s="19"/>
      <c r="WZK25" s="19"/>
      <c r="WZL25" s="19"/>
      <c r="WZM25" s="19"/>
      <c r="WZN25" s="19"/>
      <c r="WZO25" s="19"/>
      <c r="WZP25" s="19"/>
      <c r="WZQ25" s="19"/>
      <c r="WZR25" s="19"/>
      <c r="WZS25" s="19"/>
      <c r="WZT25" s="19"/>
      <c r="WZU25" s="19"/>
      <c r="WZV25" s="19"/>
      <c r="WZW25" s="19"/>
      <c r="WZX25" s="19"/>
      <c r="WZY25" s="19"/>
      <c r="WZZ25" s="19"/>
      <c r="XAA25" s="19"/>
      <c r="XAB25" s="19"/>
      <c r="XAC25" s="19"/>
      <c r="XAD25" s="19"/>
      <c r="XAE25" s="19"/>
      <c r="XAF25" s="19"/>
      <c r="XAG25" s="19"/>
      <c r="XAH25" s="19"/>
      <c r="XAI25" s="19"/>
      <c r="XAJ25" s="19"/>
      <c r="XAK25" s="19"/>
      <c r="XAL25" s="19"/>
      <c r="XAM25" s="19"/>
      <c r="XAN25" s="19"/>
      <c r="XAO25" s="19"/>
      <c r="XAP25" s="19"/>
      <c r="XAQ25" s="19"/>
      <c r="XAR25" s="19"/>
      <c r="XAS25" s="19"/>
      <c r="XAT25" s="19"/>
      <c r="XAU25" s="19"/>
      <c r="XAV25" s="19"/>
      <c r="XAW25" s="19"/>
      <c r="XAX25" s="19"/>
      <c r="XAY25" s="19"/>
      <c r="XAZ25" s="19"/>
      <c r="XBA25" s="19"/>
      <c r="XBB25" s="19"/>
      <c r="XBC25" s="19"/>
      <c r="XBD25" s="19"/>
      <c r="XBE25" s="19"/>
      <c r="XBF25" s="19"/>
      <c r="XBG25" s="19"/>
      <c r="XBH25" s="19"/>
      <c r="XBI25" s="19"/>
      <c r="XBJ25" s="19"/>
      <c r="XBK25" s="19"/>
      <c r="XBL25" s="19"/>
      <c r="XBM25" s="19"/>
      <c r="XBN25" s="19"/>
      <c r="XBO25" s="19"/>
      <c r="XBP25" s="19"/>
      <c r="XBQ25" s="19"/>
      <c r="XBR25" s="19"/>
      <c r="XBS25" s="19"/>
      <c r="XBT25" s="19"/>
      <c r="XBU25" s="19"/>
      <c r="XBV25" s="19"/>
      <c r="XBW25" s="19"/>
      <c r="XBX25" s="19"/>
      <c r="XBY25" s="19"/>
      <c r="XBZ25" s="19"/>
      <c r="XCA25" s="19"/>
      <c r="XCB25" s="19"/>
      <c r="XCC25" s="19"/>
      <c r="XCD25" s="19"/>
      <c r="XCE25" s="19"/>
      <c r="XCF25" s="19"/>
      <c r="XCG25" s="19"/>
      <c r="XCH25" s="19"/>
      <c r="XCI25" s="19"/>
      <c r="XCJ25" s="19"/>
      <c r="XCK25" s="19"/>
      <c r="XCL25" s="19"/>
      <c r="XCM25" s="19"/>
      <c r="XCN25" s="19"/>
      <c r="XCO25" s="19"/>
      <c r="XCP25" s="19"/>
      <c r="XCQ25" s="19"/>
      <c r="XCR25" s="19"/>
      <c r="XCS25" s="19"/>
      <c r="XCT25" s="19"/>
      <c r="XCU25" s="19"/>
      <c r="XCV25" s="19"/>
      <c r="XCW25" s="19"/>
      <c r="XCX25" s="19"/>
      <c r="XCY25" s="19"/>
      <c r="XCZ25" s="19"/>
      <c r="XDA25" s="19"/>
      <c r="XDB25" s="19"/>
      <c r="XDC25" s="19"/>
      <c r="XDD25" s="19"/>
      <c r="XDE25" s="19"/>
      <c r="XDF25" s="19"/>
      <c r="XDG25" s="19"/>
      <c r="XDH25" s="19"/>
      <c r="XDI25" s="19"/>
      <c r="XDJ25" s="19"/>
      <c r="XDK25" s="19"/>
      <c r="XDL25" s="19"/>
      <c r="XDM25" s="19"/>
      <c r="XDN25" s="19"/>
      <c r="XDO25" s="19"/>
      <c r="XDP25" s="19"/>
      <c r="XDQ25" s="19"/>
      <c r="XDR25" s="19"/>
      <c r="XDS25" s="19"/>
      <c r="XDT25" s="19"/>
      <c r="XDU25" s="19"/>
      <c r="XDV25" s="19"/>
      <c r="XDW25" s="19"/>
      <c r="XDX25" s="19"/>
      <c r="XDY25" s="19"/>
      <c r="XDZ25" s="19"/>
      <c r="XEA25" s="19"/>
      <c r="XEB25" s="19"/>
      <c r="XEC25" s="19"/>
      <c r="XED25" s="19"/>
      <c r="XEE25" s="19"/>
      <c r="XEF25" s="19"/>
      <c r="XEG25" s="19"/>
      <c r="XEH25" s="19"/>
      <c r="XEI25" s="19"/>
      <c r="XEJ25" s="19"/>
      <c r="XEK25" s="19"/>
      <c r="XEL25" s="19"/>
      <c r="XEM25" s="19"/>
      <c r="XEN25" s="19"/>
      <c r="XEO25" s="19"/>
      <c r="XEP25" s="19"/>
      <c r="XEQ25" s="19"/>
      <c r="XER25" s="19"/>
      <c r="XES25" s="19"/>
      <c r="XET25" s="19"/>
      <c r="XEU25" s="19"/>
      <c r="XEV25" s="19"/>
      <c r="XEW25" s="19"/>
      <c r="XEX25" s="19"/>
      <c r="XEY25" s="19"/>
      <c r="XEZ25" s="19"/>
      <c r="XFA25" s="19"/>
      <c r="XFB25" s="19"/>
      <c r="XFC25" s="19"/>
      <c r="XFD25" s="19"/>
    </row>
    <row r="26" spans="1:16384" ht="15.75" x14ac:dyDescent="0.25">
      <c r="A26" s="217">
        <v>2</v>
      </c>
      <c r="B26" s="219" t="s">
        <v>558</v>
      </c>
      <c r="C26" s="218">
        <f>C10+C11</f>
        <v>45</v>
      </c>
      <c r="D26" s="218">
        <f t="shared" ref="D26:F26" si="1">D10+D11</f>
        <v>45</v>
      </c>
      <c r="E26" s="218">
        <f t="shared" si="1"/>
        <v>45</v>
      </c>
      <c r="F26" s="218">
        <f t="shared" si="1"/>
        <v>45</v>
      </c>
      <c r="G26" s="217"/>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c r="AMK26" s="19"/>
      <c r="AML26" s="19"/>
      <c r="AMM26" s="19"/>
      <c r="AMN26" s="19"/>
      <c r="AMO26" s="19"/>
      <c r="AMP26" s="19"/>
      <c r="AMQ26" s="19"/>
      <c r="AMR26" s="19"/>
      <c r="AMS26" s="19"/>
      <c r="AMT26" s="19"/>
      <c r="AMU26" s="19"/>
      <c r="AMV26" s="19"/>
      <c r="AMW26" s="19"/>
      <c r="AMX26" s="19"/>
      <c r="AMY26" s="19"/>
      <c r="AMZ26" s="19"/>
      <c r="ANA26" s="19"/>
      <c r="ANB26" s="19"/>
      <c r="ANC26" s="19"/>
      <c r="AND26" s="19"/>
      <c r="ANE26" s="19"/>
      <c r="ANF26" s="19"/>
      <c r="ANG26" s="19"/>
      <c r="ANH26" s="19"/>
      <c r="ANI26" s="19"/>
      <c r="ANJ26" s="19"/>
      <c r="ANK26" s="19"/>
      <c r="ANL26" s="19"/>
      <c r="ANM26" s="19"/>
      <c r="ANN26" s="19"/>
      <c r="ANO26" s="19"/>
      <c r="ANP26" s="19"/>
      <c r="ANQ26" s="19"/>
      <c r="ANR26" s="19"/>
      <c r="ANS26" s="19"/>
      <c r="ANT26" s="19"/>
      <c r="ANU26" s="19"/>
      <c r="ANV26" s="19"/>
      <c r="ANW26" s="19"/>
      <c r="ANX26" s="19"/>
      <c r="ANY26" s="19"/>
      <c r="ANZ26" s="19"/>
      <c r="AOA26" s="19"/>
      <c r="AOB26" s="19"/>
      <c r="AOC26" s="19"/>
      <c r="AOD26" s="19"/>
      <c r="AOE26" s="19"/>
      <c r="AOF26" s="19"/>
      <c r="AOG26" s="19"/>
      <c r="AOH26" s="19"/>
      <c r="AOI26" s="19"/>
      <c r="AOJ26" s="19"/>
      <c r="AOK26" s="19"/>
      <c r="AOL26" s="19"/>
      <c r="AOM26" s="19"/>
      <c r="AON26" s="19"/>
      <c r="AOO26" s="19"/>
      <c r="AOP26" s="19"/>
      <c r="AOQ26" s="19"/>
      <c r="AOR26" s="19"/>
      <c r="AOS26" s="19"/>
      <c r="AOT26" s="19"/>
      <c r="AOU26" s="19"/>
      <c r="AOV26" s="19"/>
      <c r="AOW26" s="19"/>
      <c r="AOX26" s="19"/>
      <c r="AOY26" s="19"/>
      <c r="AOZ26" s="19"/>
      <c r="APA26" s="19"/>
      <c r="APB26" s="19"/>
      <c r="APC26" s="19"/>
      <c r="APD26" s="19"/>
      <c r="APE26" s="19"/>
      <c r="APF26" s="19"/>
      <c r="APG26" s="19"/>
      <c r="APH26" s="19"/>
      <c r="API26" s="19"/>
      <c r="APJ26" s="19"/>
      <c r="APK26" s="19"/>
      <c r="APL26" s="19"/>
      <c r="APM26" s="19"/>
      <c r="APN26" s="19"/>
      <c r="APO26" s="19"/>
      <c r="APP26" s="19"/>
      <c r="APQ26" s="19"/>
      <c r="APR26" s="19"/>
      <c r="APS26" s="19"/>
      <c r="APT26" s="19"/>
      <c r="APU26" s="19"/>
      <c r="APV26" s="19"/>
      <c r="APW26" s="19"/>
      <c r="APX26" s="19"/>
      <c r="APY26" s="19"/>
      <c r="APZ26" s="19"/>
      <c r="AQA26" s="19"/>
      <c r="AQB26" s="19"/>
      <c r="AQC26" s="19"/>
      <c r="AQD26" s="19"/>
      <c r="AQE26" s="19"/>
      <c r="AQF26" s="19"/>
      <c r="AQG26" s="19"/>
      <c r="AQH26" s="19"/>
      <c r="AQI26" s="19"/>
      <c r="AQJ26" s="19"/>
      <c r="AQK26" s="19"/>
      <c r="AQL26" s="19"/>
      <c r="AQM26" s="19"/>
      <c r="AQN26" s="19"/>
      <c r="AQO26" s="19"/>
      <c r="AQP26" s="19"/>
      <c r="AQQ26" s="19"/>
      <c r="AQR26" s="19"/>
      <c r="AQS26" s="19"/>
      <c r="AQT26" s="19"/>
      <c r="AQU26" s="19"/>
      <c r="AQV26" s="19"/>
      <c r="AQW26" s="19"/>
      <c r="AQX26" s="19"/>
      <c r="AQY26" s="19"/>
      <c r="AQZ26" s="19"/>
      <c r="ARA26" s="19"/>
      <c r="ARB26" s="19"/>
      <c r="ARC26" s="19"/>
      <c r="ARD26" s="19"/>
      <c r="ARE26" s="19"/>
      <c r="ARF26" s="19"/>
      <c r="ARG26" s="19"/>
      <c r="ARH26" s="19"/>
      <c r="ARI26" s="19"/>
      <c r="ARJ26" s="19"/>
      <c r="ARK26" s="19"/>
      <c r="ARL26" s="19"/>
      <c r="ARM26" s="19"/>
      <c r="ARN26" s="19"/>
      <c r="ARO26" s="19"/>
      <c r="ARP26" s="19"/>
      <c r="ARQ26" s="19"/>
      <c r="ARR26" s="19"/>
      <c r="ARS26" s="19"/>
      <c r="ART26" s="19"/>
      <c r="ARU26" s="19"/>
      <c r="ARV26" s="19"/>
      <c r="ARW26" s="19"/>
      <c r="ARX26" s="19"/>
      <c r="ARY26" s="19"/>
      <c r="ARZ26" s="19"/>
      <c r="ASA26" s="19"/>
      <c r="ASB26" s="19"/>
      <c r="ASC26" s="19"/>
      <c r="ASD26" s="19"/>
      <c r="ASE26" s="19"/>
      <c r="ASF26" s="19"/>
      <c r="ASG26" s="19"/>
      <c r="ASH26" s="19"/>
      <c r="ASI26" s="19"/>
      <c r="ASJ26" s="19"/>
      <c r="ASK26" s="19"/>
      <c r="ASL26" s="19"/>
      <c r="ASM26" s="19"/>
      <c r="ASN26" s="19"/>
      <c r="ASO26" s="19"/>
      <c r="ASP26" s="19"/>
      <c r="ASQ26" s="19"/>
      <c r="ASR26" s="19"/>
      <c r="ASS26" s="19"/>
      <c r="AST26" s="19"/>
      <c r="ASU26" s="19"/>
      <c r="ASV26" s="19"/>
      <c r="ASW26" s="19"/>
      <c r="ASX26" s="19"/>
      <c r="ASY26" s="19"/>
      <c r="ASZ26" s="19"/>
      <c r="ATA26" s="19"/>
      <c r="ATB26" s="19"/>
      <c r="ATC26" s="19"/>
      <c r="ATD26" s="19"/>
      <c r="ATE26" s="19"/>
      <c r="ATF26" s="19"/>
      <c r="ATG26" s="19"/>
      <c r="ATH26" s="19"/>
      <c r="ATI26" s="19"/>
      <c r="ATJ26" s="19"/>
      <c r="ATK26" s="19"/>
      <c r="ATL26" s="19"/>
      <c r="ATM26" s="19"/>
      <c r="ATN26" s="19"/>
      <c r="ATO26" s="19"/>
      <c r="ATP26" s="19"/>
      <c r="ATQ26" s="19"/>
      <c r="ATR26" s="19"/>
      <c r="ATS26" s="19"/>
      <c r="ATT26" s="19"/>
      <c r="ATU26" s="19"/>
      <c r="ATV26" s="19"/>
      <c r="ATW26" s="19"/>
      <c r="ATX26" s="19"/>
      <c r="ATY26" s="19"/>
      <c r="ATZ26" s="19"/>
      <c r="AUA26" s="19"/>
      <c r="AUB26" s="19"/>
      <c r="AUC26" s="19"/>
      <c r="AUD26" s="19"/>
      <c r="AUE26" s="19"/>
      <c r="AUF26" s="19"/>
      <c r="AUG26" s="19"/>
      <c r="AUH26" s="19"/>
      <c r="AUI26" s="19"/>
      <c r="AUJ26" s="19"/>
      <c r="AUK26" s="19"/>
      <c r="AUL26" s="19"/>
      <c r="AUM26" s="19"/>
      <c r="AUN26" s="19"/>
      <c r="AUO26" s="19"/>
      <c r="AUP26" s="19"/>
      <c r="AUQ26" s="19"/>
      <c r="AUR26" s="19"/>
      <c r="AUS26" s="19"/>
      <c r="AUT26" s="19"/>
      <c r="AUU26" s="19"/>
      <c r="AUV26" s="19"/>
      <c r="AUW26" s="19"/>
      <c r="AUX26" s="19"/>
      <c r="AUY26" s="19"/>
      <c r="AUZ26" s="19"/>
      <c r="AVA26" s="19"/>
      <c r="AVB26" s="19"/>
      <c r="AVC26" s="19"/>
      <c r="AVD26" s="19"/>
      <c r="AVE26" s="19"/>
      <c r="AVF26" s="19"/>
      <c r="AVG26" s="19"/>
      <c r="AVH26" s="19"/>
      <c r="AVI26" s="19"/>
      <c r="AVJ26" s="19"/>
      <c r="AVK26" s="19"/>
      <c r="AVL26" s="19"/>
      <c r="AVM26" s="19"/>
      <c r="AVN26" s="19"/>
      <c r="AVO26" s="19"/>
      <c r="AVP26" s="19"/>
      <c r="AVQ26" s="19"/>
      <c r="AVR26" s="19"/>
      <c r="AVS26" s="19"/>
      <c r="AVT26" s="19"/>
      <c r="AVU26" s="19"/>
      <c r="AVV26" s="19"/>
      <c r="AVW26" s="19"/>
      <c r="AVX26" s="19"/>
      <c r="AVY26" s="19"/>
      <c r="AVZ26" s="19"/>
      <c r="AWA26" s="19"/>
      <c r="AWB26" s="19"/>
      <c r="AWC26" s="19"/>
      <c r="AWD26" s="19"/>
      <c r="AWE26" s="19"/>
      <c r="AWF26" s="19"/>
      <c r="AWG26" s="19"/>
      <c r="AWH26" s="19"/>
      <c r="AWI26" s="19"/>
      <c r="AWJ26" s="19"/>
      <c r="AWK26" s="19"/>
      <c r="AWL26" s="19"/>
      <c r="AWM26" s="19"/>
      <c r="AWN26" s="19"/>
      <c r="AWO26" s="19"/>
      <c r="AWP26" s="19"/>
      <c r="AWQ26" s="19"/>
      <c r="AWR26" s="19"/>
      <c r="AWS26" s="19"/>
      <c r="AWT26" s="19"/>
      <c r="AWU26" s="19"/>
      <c r="AWV26" s="19"/>
      <c r="AWW26" s="19"/>
      <c r="AWX26" s="19"/>
      <c r="AWY26" s="19"/>
      <c r="AWZ26" s="19"/>
      <c r="AXA26" s="19"/>
      <c r="AXB26" s="19"/>
      <c r="AXC26" s="19"/>
      <c r="AXD26" s="19"/>
      <c r="AXE26" s="19"/>
      <c r="AXF26" s="19"/>
      <c r="AXG26" s="19"/>
      <c r="AXH26" s="19"/>
      <c r="AXI26" s="19"/>
      <c r="AXJ26" s="19"/>
      <c r="AXK26" s="19"/>
      <c r="AXL26" s="19"/>
      <c r="AXM26" s="19"/>
      <c r="AXN26" s="19"/>
      <c r="AXO26" s="19"/>
      <c r="AXP26" s="19"/>
      <c r="AXQ26" s="19"/>
      <c r="AXR26" s="19"/>
      <c r="AXS26" s="19"/>
      <c r="AXT26" s="19"/>
      <c r="AXU26" s="19"/>
      <c r="AXV26" s="19"/>
      <c r="AXW26" s="19"/>
      <c r="AXX26" s="19"/>
      <c r="AXY26" s="19"/>
      <c r="AXZ26" s="19"/>
      <c r="AYA26" s="19"/>
      <c r="AYB26" s="19"/>
      <c r="AYC26" s="19"/>
      <c r="AYD26" s="19"/>
      <c r="AYE26" s="19"/>
      <c r="AYF26" s="19"/>
      <c r="AYG26" s="19"/>
      <c r="AYH26" s="19"/>
      <c r="AYI26" s="19"/>
      <c r="AYJ26" s="19"/>
      <c r="AYK26" s="19"/>
      <c r="AYL26" s="19"/>
      <c r="AYM26" s="19"/>
      <c r="AYN26" s="19"/>
      <c r="AYO26" s="19"/>
      <c r="AYP26" s="19"/>
      <c r="AYQ26" s="19"/>
      <c r="AYR26" s="19"/>
      <c r="AYS26" s="19"/>
      <c r="AYT26" s="19"/>
      <c r="AYU26" s="19"/>
      <c r="AYV26" s="19"/>
      <c r="AYW26" s="19"/>
      <c r="AYX26" s="19"/>
      <c r="AYY26" s="19"/>
      <c r="AYZ26" s="19"/>
      <c r="AZA26" s="19"/>
      <c r="AZB26" s="19"/>
      <c r="AZC26" s="19"/>
      <c r="AZD26" s="19"/>
      <c r="AZE26" s="19"/>
      <c r="AZF26" s="19"/>
      <c r="AZG26" s="19"/>
      <c r="AZH26" s="19"/>
      <c r="AZI26" s="19"/>
      <c r="AZJ26" s="19"/>
      <c r="AZK26" s="19"/>
      <c r="AZL26" s="19"/>
      <c r="AZM26" s="19"/>
      <c r="AZN26" s="19"/>
      <c r="AZO26" s="19"/>
      <c r="AZP26" s="19"/>
      <c r="AZQ26" s="19"/>
      <c r="AZR26" s="19"/>
      <c r="AZS26" s="19"/>
      <c r="AZT26" s="19"/>
      <c r="AZU26" s="19"/>
      <c r="AZV26" s="19"/>
      <c r="AZW26" s="19"/>
      <c r="AZX26" s="19"/>
      <c r="AZY26" s="19"/>
      <c r="AZZ26" s="19"/>
      <c r="BAA26" s="19"/>
      <c r="BAB26" s="19"/>
      <c r="BAC26" s="19"/>
      <c r="BAD26" s="19"/>
      <c r="BAE26" s="19"/>
      <c r="BAF26" s="19"/>
      <c r="BAG26" s="19"/>
      <c r="BAH26" s="19"/>
      <c r="BAI26" s="19"/>
      <c r="BAJ26" s="19"/>
      <c r="BAK26" s="19"/>
      <c r="BAL26" s="19"/>
      <c r="BAM26" s="19"/>
      <c r="BAN26" s="19"/>
      <c r="BAO26" s="19"/>
      <c r="BAP26" s="19"/>
      <c r="BAQ26" s="19"/>
      <c r="BAR26" s="19"/>
      <c r="BAS26" s="19"/>
      <c r="BAT26" s="19"/>
      <c r="BAU26" s="19"/>
      <c r="BAV26" s="19"/>
      <c r="BAW26" s="19"/>
      <c r="BAX26" s="19"/>
      <c r="BAY26" s="19"/>
      <c r="BAZ26" s="19"/>
      <c r="BBA26" s="19"/>
      <c r="BBB26" s="19"/>
      <c r="BBC26" s="19"/>
      <c r="BBD26" s="19"/>
      <c r="BBE26" s="19"/>
      <c r="BBF26" s="19"/>
      <c r="BBG26" s="19"/>
      <c r="BBH26" s="19"/>
      <c r="BBI26" s="19"/>
      <c r="BBJ26" s="19"/>
      <c r="BBK26" s="19"/>
      <c r="BBL26" s="19"/>
      <c r="BBM26" s="19"/>
      <c r="BBN26" s="19"/>
      <c r="BBO26" s="19"/>
      <c r="BBP26" s="19"/>
      <c r="BBQ26" s="19"/>
      <c r="BBR26" s="19"/>
      <c r="BBS26" s="19"/>
      <c r="BBT26" s="19"/>
      <c r="BBU26" s="19"/>
      <c r="BBV26" s="19"/>
      <c r="BBW26" s="19"/>
      <c r="BBX26" s="19"/>
      <c r="BBY26" s="19"/>
      <c r="BBZ26" s="19"/>
      <c r="BCA26" s="19"/>
      <c r="BCB26" s="19"/>
      <c r="BCC26" s="19"/>
      <c r="BCD26" s="19"/>
      <c r="BCE26" s="19"/>
      <c r="BCF26" s="19"/>
      <c r="BCG26" s="19"/>
      <c r="BCH26" s="19"/>
      <c r="BCI26" s="19"/>
      <c r="BCJ26" s="19"/>
      <c r="BCK26" s="19"/>
      <c r="BCL26" s="19"/>
      <c r="BCM26" s="19"/>
      <c r="BCN26" s="19"/>
      <c r="BCO26" s="19"/>
      <c r="BCP26" s="19"/>
      <c r="BCQ26" s="19"/>
      <c r="BCR26" s="19"/>
      <c r="BCS26" s="19"/>
      <c r="BCT26" s="19"/>
      <c r="BCU26" s="19"/>
      <c r="BCV26" s="19"/>
      <c r="BCW26" s="19"/>
      <c r="BCX26" s="19"/>
      <c r="BCY26" s="19"/>
      <c r="BCZ26" s="19"/>
      <c r="BDA26" s="19"/>
      <c r="BDB26" s="19"/>
      <c r="BDC26" s="19"/>
      <c r="BDD26" s="19"/>
      <c r="BDE26" s="19"/>
      <c r="BDF26" s="19"/>
      <c r="BDG26" s="19"/>
      <c r="BDH26" s="19"/>
      <c r="BDI26" s="19"/>
      <c r="BDJ26" s="19"/>
      <c r="BDK26" s="19"/>
      <c r="BDL26" s="19"/>
      <c r="BDM26" s="19"/>
      <c r="BDN26" s="19"/>
      <c r="BDO26" s="19"/>
      <c r="BDP26" s="19"/>
      <c r="BDQ26" s="19"/>
      <c r="BDR26" s="19"/>
      <c r="BDS26" s="19"/>
      <c r="BDT26" s="19"/>
      <c r="BDU26" s="19"/>
      <c r="BDV26" s="19"/>
      <c r="BDW26" s="19"/>
      <c r="BDX26" s="19"/>
      <c r="BDY26" s="19"/>
      <c r="BDZ26" s="19"/>
      <c r="BEA26" s="19"/>
      <c r="BEB26" s="19"/>
      <c r="BEC26" s="19"/>
      <c r="BED26" s="19"/>
      <c r="BEE26" s="19"/>
      <c r="BEF26" s="19"/>
      <c r="BEG26" s="19"/>
      <c r="BEH26" s="19"/>
      <c r="BEI26" s="19"/>
      <c r="BEJ26" s="19"/>
      <c r="BEK26" s="19"/>
      <c r="BEL26" s="19"/>
      <c r="BEM26" s="19"/>
      <c r="BEN26" s="19"/>
      <c r="BEO26" s="19"/>
      <c r="BEP26" s="19"/>
      <c r="BEQ26" s="19"/>
      <c r="BER26" s="19"/>
      <c r="BES26" s="19"/>
      <c r="BET26" s="19"/>
      <c r="BEU26" s="19"/>
      <c r="BEV26" s="19"/>
      <c r="BEW26" s="19"/>
      <c r="BEX26" s="19"/>
      <c r="BEY26" s="19"/>
      <c r="BEZ26" s="19"/>
      <c r="BFA26" s="19"/>
      <c r="BFB26" s="19"/>
      <c r="BFC26" s="19"/>
      <c r="BFD26" s="19"/>
      <c r="BFE26" s="19"/>
      <c r="BFF26" s="19"/>
      <c r="BFG26" s="19"/>
      <c r="BFH26" s="19"/>
      <c r="BFI26" s="19"/>
      <c r="BFJ26" s="19"/>
      <c r="BFK26" s="19"/>
      <c r="BFL26" s="19"/>
      <c r="BFM26" s="19"/>
      <c r="BFN26" s="19"/>
      <c r="BFO26" s="19"/>
      <c r="BFP26" s="19"/>
      <c r="BFQ26" s="19"/>
      <c r="BFR26" s="19"/>
      <c r="BFS26" s="19"/>
      <c r="BFT26" s="19"/>
      <c r="BFU26" s="19"/>
      <c r="BFV26" s="19"/>
      <c r="BFW26" s="19"/>
      <c r="BFX26" s="19"/>
      <c r="BFY26" s="19"/>
      <c r="BFZ26" s="19"/>
      <c r="BGA26" s="19"/>
      <c r="BGB26" s="19"/>
      <c r="BGC26" s="19"/>
      <c r="BGD26" s="19"/>
      <c r="BGE26" s="19"/>
      <c r="BGF26" s="19"/>
      <c r="BGG26" s="19"/>
      <c r="BGH26" s="19"/>
      <c r="BGI26" s="19"/>
      <c r="BGJ26" s="19"/>
      <c r="BGK26" s="19"/>
      <c r="BGL26" s="19"/>
      <c r="BGM26" s="19"/>
      <c r="BGN26" s="19"/>
      <c r="BGO26" s="19"/>
      <c r="BGP26" s="19"/>
      <c r="BGQ26" s="19"/>
      <c r="BGR26" s="19"/>
      <c r="BGS26" s="19"/>
      <c r="BGT26" s="19"/>
      <c r="BGU26" s="19"/>
      <c r="BGV26" s="19"/>
      <c r="BGW26" s="19"/>
      <c r="BGX26" s="19"/>
      <c r="BGY26" s="19"/>
      <c r="BGZ26" s="19"/>
      <c r="BHA26" s="19"/>
      <c r="BHB26" s="19"/>
      <c r="BHC26" s="19"/>
      <c r="BHD26" s="19"/>
      <c r="BHE26" s="19"/>
      <c r="BHF26" s="19"/>
      <c r="BHG26" s="19"/>
      <c r="BHH26" s="19"/>
      <c r="BHI26" s="19"/>
      <c r="BHJ26" s="19"/>
      <c r="BHK26" s="19"/>
      <c r="BHL26" s="19"/>
      <c r="BHM26" s="19"/>
      <c r="BHN26" s="19"/>
      <c r="BHO26" s="19"/>
      <c r="BHP26" s="19"/>
      <c r="BHQ26" s="19"/>
      <c r="BHR26" s="19"/>
      <c r="BHS26" s="19"/>
      <c r="BHT26" s="19"/>
      <c r="BHU26" s="19"/>
      <c r="BHV26" s="19"/>
      <c r="BHW26" s="19"/>
      <c r="BHX26" s="19"/>
      <c r="BHY26" s="19"/>
      <c r="BHZ26" s="19"/>
      <c r="BIA26" s="19"/>
      <c r="BIB26" s="19"/>
      <c r="BIC26" s="19"/>
      <c r="BID26" s="19"/>
      <c r="BIE26" s="19"/>
      <c r="BIF26" s="19"/>
      <c r="BIG26" s="19"/>
      <c r="BIH26" s="19"/>
      <c r="BII26" s="19"/>
      <c r="BIJ26" s="19"/>
      <c r="BIK26" s="19"/>
      <c r="BIL26" s="19"/>
      <c r="BIM26" s="19"/>
      <c r="BIN26" s="19"/>
      <c r="BIO26" s="19"/>
      <c r="BIP26" s="19"/>
      <c r="BIQ26" s="19"/>
      <c r="BIR26" s="19"/>
      <c r="BIS26" s="19"/>
      <c r="BIT26" s="19"/>
      <c r="BIU26" s="19"/>
      <c r="BIV26" s="19"/>
      <c r="BIW26" s="19"/>
      <c r="BIX26" s="19"/>
      <c r="BIY26" s="19"/>
      <c r="BIZ26" s="19"/>
      <c r="BJA26" s="19"/>
      <c r="BJB26" s="19"/>
      <c r="BJC26" s="19"/>
      <c r="BJD26" s="19"/>
      <c r="BJE26" s="19"/>
      <c r="BJF26" s="19"/>
      <c r="BJG26" s="19"/>
      <c r="BJH26" s="19"/>
      <c r="BJI26" s="19"/>
      <c r="BJJ26" s="19"/>
      <c r="BJK26" s="19"/>
      <c r="BJL26" s="19"/>
      <c r="BJM26" s="19"/>
      <c r="BJN26" s="19"/>
      <c r="BJO26" s="19"/>
      <c r="BJP26" s="19"/>
      <c r="BJQ26" s="19"/>
      <c r="BJR26" s="19"/>
      <c r="BJS26" s="19"/>
      <c r="BJT26" s="19"/>
      <c r="BJU26" s="19"/>
      <c r="BJV26" s="19"/>
      <c r="BJW26" s="19"/>
      <c r="BJX26" s="19"/>
      <c r="BJY26" s="19"/>
      <c r="BJZ26" s="19"/>
      <c r="BKA26" s="19"/>
      <c r="BKB26" s="19"/>
      <c r="BKC26" s="19"/>
      <c r="BKD26" s="19"/>
      <c r="BKE26" s="19"/>
      <c r="BKF26" s="19"/>
      <c r="BKG26" s="19"/>
      <c r="BKH26" s="19"/>
      <c r="BKI26" s="19"/>
      <c r="BKJ26" s="19"/>
      <c r="BKK26" s="19"/>
      <c r="BKL26" s="19"/>
      <c r="BKM26" s="19"/>
      <c r="BKN26" s="19"/>
      <c r="BKO26" s="19"/>
      <c r="BKP26" s="19"/>
      <c r="BKQ26" s="19"/>
      <c r="BKR26" s="19"/>
      <c r="BKS26" s="19"/>
      <c r="BKT26" s="19"/>
      <c r="BKU26" s="19"/>
      <c r="BKV26" s="19"/>
      <c r="BKW26" s="19"/>
      <c r="BKX26" s="19"/>
      <c r="BKY26" s="19"/>
      <c r="BKZ26" s="19"/>
      <c r="BLA26" s="19"/>
      <c r="BLB26" s="19"/>
      <c r="BLC26" s="19"/>
      <c r="BLD26" s="19"/>
      <c r="BLE26" s="19"/>
      <c r="BLF26" s="19"/>
      <c r="BLG26" s="19"/>
      <c r="BLH26" s="19"/>
      <c r="BLI26" s="19"/>
      <c r="BLJ26" s="19"/>
      <c r="BLK26" s="19"/>
      <c r="BLL26" s="19"/>
      <c r="BLM26" s="19"/>
      <c r="BLN26" s="19"/>
      <c r="BLO26" s="19"/>
      <c r="BLP26" s="19"/>
      <c r="BLQ26" s="19"/>
      <c r="BLR26" s="19"/>
      <c r="BLS26" s="19"/>
      <c r="BLT26" s="19"/>
      <c r="BLU26" s="19"/>
      <c r="BLV26" s="19"/>
      <c r="BLW26" s="19"/>
      <c r="BLX26" s="19"/>
      <c r="BLY26" s="19"/>
      <c r="BLZ26" s="19"/>
      <c r="BMA26" s="19"/>
      <c r="BMB26" s="19"/>
      <c r="BMC26" s="19"/>
      <c r="BMD26" s="19"/>
      <c r="BME26" s="19"/>
      <c r="BMF26" s="19"/>
      <c r="BMG26" s="19"/>
      <c r="BMH26" s="19"/>
      <c r="BMI26" s="19"/>
      <c r="BMJ26" s="19"/>
      <c r="BMK26" s="19"/>
      <c r="BML26" s="19"/>
      <c r="BMM26" s="19"/>
      <c r="BMN26" s="19"/>
      <c r="BMO26" s="19"/>
      <c r="BMP26" s="19"/>
      <c r="BMQ26" s="19"/>
      <c r="BMR26" s="19"/>
      <c r="BMS26" s="19"/>
      <c r="BMT26" s="19"/>
      <c r="BMU26" s="19"/>
      <c r="BMV26" s="19"/>
      <c r="BMW26" s="19"/>
      <c r="BMX26" s="19"/>
      <c r="BMY26" s="19"/>
      <c r="BMZ26" s="19"/>
      <c r="BNA26" s="19"/>
      <c r="BNB26" s="19"/>
      <c r="BNC26" s="19"/>
      <c r="BND26" s="19"/>
      <c r="BNE26" s="19"/>
      <c r="BNF26" s="19"/>
      <c r="BNG26" s="19"/>
      <c r="BNH26" s="19"/>
      <c r="BNI26" s="19"/>
      <c r="BNJ26" s="19"/>
      <c r="BNK26" s="19"/>
      <c r="BNL26" s="19"/>
      <c r="BNM26" s="19"/>
      <c r="BNN26" s="19"/>
      <c r="BNO26" s="19"/>
      <c r="BNP26" s="19"/>
      <c r="BNQ26" s="19"/>
      <c r="BNR26" s="19"/>
      <c r="BNS26" s="19"/>
      <c r="BNT26" s="19"/>
      <c r="BNU26" s="19"/>
      <c r="BNV26" s="19"/>
      <c r="BNW26" s="19"/>
      <c r="BNX26" s="19"/>
      <c r="BNY26" s="19"/>
      <c r="BNZ26" s="19"/>
      <c r="BOA26" s="19"/>
      <c r="BOB26" s="19"/>
      <c r="BOC26" s="19"/>
      <c r="BOD26" s="19"/>
      <c r="BOE26" s="19"/>
      <c r="BOF26" s="19"/>
      <c r="BOG26" s="19"/>
      <c r="BOH26" s="19"/>
      <c r="BOI26" s="19"/>
      <c r="BOJ26" s="19"/>
      <c r="BOK26" s="19"/>
      <c r="BOL26" s="19"/>
      <c r="BOM26" s="19"/>
      <c r="BON26" s="19"/>
      <c r="BOO26" s="19"/>
      <c r="BOP26" s="19"/>
      <c r="BOQ26" s="19"/>
      <c r="BOR26" s="19"/>
      <c r="BOS26" s="19"/>
      <c r="BOT26" s="19"/>
      <c r="BOU26" s="19"/>
      <c r="BOV26" s="19"/>
      <c r="BOW26" s="19"/>
      <c r="BOX26" s="19"/>
      <c r="BOY26" s="19"/>
      <c r="BOZ26" s="19"/>
      <c r="BPA26" s="19"/>
      <c r="BPB26" s="19"/>
      <c r="BPC26" s="19"/>
      <c r="BPD26" s="19"/>
      <c r="BPE26" s="19"/>
      <c r="BPF26" s="19"/>
      <c r="BPG26" s="19"/>
      <c r="BPH26" s="19"/>
      <c r="BPI26" s="19"/>
      <c r="BPJ26" s="19"/>
      <c r="BPK26" s="19"/>
      <c r="BPL26" s="19"/>
      <c r="BPM26" s="19"/>
      <c r="BPN26" s="19"/>
      <c r="BPO26" s="19"/>
      <c r="BPP26" s="19"/>
      <c r="BPQ26" s="19"/>
      <c r="BPR26" s="19"/>
      <c r="BPS26" s="19"/>
      <c r="BPT26" s="19"/>
      <c r="BPU26" s="19"/>
      <c r="BPV26" s="19"/>
      <c r="BPW26" s="19"/>
      <c r="BPX26" s="19"/>
      <c r="BPY26" s="19"/>
      <c r="BPZ26" s="19"/>
      <c r="BQA26" s="19"/>
      <c r="BQB26" s="19"/>
      <c r="BQC26" s="19"/>
      <c r="BQD26" s="19"/>
      <c r="BQE26" s="19"/>
      <c r="BQF26" s="19"/>
      <c r="BQG26" s="19"/>
      <c r="BQH26" s="19"/>
      <c r="BQI26" s="19"/>
      <c r="BQJ26" s="19"/>
      <c r="BQK26" s="19"/>
      <c r="BQL26" s="19"/>
      <c r="BQM26" s="19"/>
      <c r="BQN26" s="19"/>
      <c r="BQO26" s="19"/>
      <c r="BQP26" s="19"/>
      <c r="BQQ26" s="19"/>
      <c r="BQR26" s="19"/>
      <c r="BQS26" s="19"/>
      <c r="BQT26" s="19"/>
      <c r="BQU26" s="19"/>
      <c r="BQV26" s="19"/>
      <c r="BQW26" s="19"/>
      <c r="BQX26" s="19"/>
      <c r="BQY26" s="19"/>
      <c r="BQZ26" s="19"/>
      <c r="BRA26" s="19"/>
      <c r="BRB26" s="19"/>
      <c r="BRC26" s="19"/>
      <c r="BRD26" s="19"/>
      <c r="BRE26" s="19"/>
      <c r="BRF26" s="19"/>
      <c r="BRG26" s="19"/>
      <c r="BRH26" s="19"/>
      <c r="BRI26" s="19"/>
      <c r="BRJ26" s="19"/>
      <c r="BRK26" s="19"/>
      <c r="BRL26" s="19"/>
      <c r="BRM26" s="19"/>
      <c r="BRN26" s="19"/>
      <c r="BRO26" s="19"/>
      <c r="BRP26" s="19"/>
      <c r="BRQ26" s="19"/>
      <c r="BRR26" s="19"/>
      <c r="BRS26" s="19"/>
      <c r="BRT26" s="19"/>
      <c r="BRU26" s="19"/>
      <c r="BRV26" s="19"/>
      <c r="BRW26" s="19"/>
      <c r="BRX26" s="19"/>
      <c r="BRY26" s="19"/>
      <c r="BRZ26" s="19"/>
      <c r="BSA26" s="19"/>
      <c r="BSB26" s="19"/>
      <c r="BSC26" s="19"/>
      <c r="BSD26" s="19"/>
      <c r="BSE26" s="19"/>
      <c r="BSF26" s="19"/>
      <c r="BSG26" s="19"/>
      <c r="BSH26" s="19"/>
      <c r="BSI26" s="19"/>
      <c r="BSJ26" s="19"/>
      <c r="BSK26" s="19"/>
      <c r="BSL26" s="19"/>
      <c r="BSM26" s="19"/>
      <c r="BSN26" s="19"/>
      <c r="BSO26" s="19"/>
      <c r="BSP26" s="19"/>
      <c r="BSQ26" s="19"/>
      <c r="BSR26" s="19"/>
      <c r="BSS26" s="19"/>
      <c r="BST26" s="19"/>
      <c r="BSU26" s="19"/>
      <c r="BSV26" s="19"/>
      <c r="BSW26" s="19"/>
      <c r="BSX26" s="19"/>
      <c r="BSY26" s="19"/>
      <c r="BSZ26" s="19"/>
      <c r="BTA26" s="19"/>
      <c r="BTB26" s="19"/>
      <c r="BTC26" s="19"/>
      <c r="BTD26" s="19"/>
      <c r="BTE26" s="19"/>
      <c r="BTF26" s="19"/>
      <c r="BTG26" s="19"/>
      <c r="BTH26" s="19"/>
      <c r="BTI26" s="19"/>
      <c r="BTJ26" s="19"/>
      <c r="BTK26" s="19"/>
      <c r="BTL26" s="19"/>
      <c r="BTM26" s="19"/>
      <c r="BTN26" s="19"/>
      <c r="BTO26" s="19"/>
      <c r="BTP26" s="19"/>
      <c r="BTQ26" s="19"/>
      <c r="BTR26" s="19"/>
      <c r="BTS26" s="19"/>
      <c r="BTT26" s="19"/>
      <c r="BTU26" s="19"/>
      <c r="BTV26" s="19"/>
      <c r="BTW26" s="19"/>
      <c r="BTX26" s="19"/>
      <c r="BTY26" s="19"/>
      <c r="BTZ26" s="19"/>
      <c r="BUA26" s="19"/>
      <c r="BUB26" s="19"/>
      <c r="BUC26" s="19"/>
      <c r="BUD26" s="19"/>
      <c r="BUE26" s="19"/>
      <c r="BUF26" s="19"/>
      <c r="BUG26" s="19"/>
      <c r="BUH26" s="19"/>
      <c r="BUI26" s="19"/>
      <c r="BUJ26" s="19"/>
      <c r="BUK26" s="19"/>
      <c r="BUL26" s="19"/>
      <c r="BUM26" s="19"/>
      <c r="BUN26" s="19"/>
      <c r="BUO26" s="19"/>
      <c r="BUP26" s="19"/>
      <c r="BUQ26" s="19"/>
      <c r="BUR26" s="19"/>
      <c r="BUS26" s="19"/>
      <c r="BUT26" s="19"/>
      <c r="BUU26" s="19"/>
      <c r="BUV26" s="19"/>
      <c r="BUW26" s="19"/>
      <c r="BUX26" s="19"/>
      <c r="BUY26" s="19"/>
      <c r="BUZ26" s="19"/>
      <c r="BVA26" s="19"/>
      <c r="BVB26" s="19"/>
      <c r="BVC26" s="19"/>
      <c r="BVD26" s="19"/>
      <c r="BVE26" s="19"/>
      <c r="BVF26" s="19"/>
      <c r="BVG26" s="19"/>
      <c r="BVH26" s="19"/>
      <c r="BVI26" s="19"/>
      <c r="BVJ26" s="19"/>
      <c r="BVK26" s="19"/>
      <c r="BVL26" s="19"/>
      <c r="BVM26" s="19"/>
      <c r="BVN26" s="19"/>
      <c r="BVO26" s="19"/>
      <c r="BVP26" s="19"/>
      <c r="BVQ26" s="19"/>
      <c r="BVR26" s="19"/>
      <c r="BVS26" s="19"/>
      <c r="BVT26" s="19"/>
      <c r="BVU26" s="19"/>
      <c r="BVV26" s="19"/>
      <c r="BVW26" s="19"/>
      <c r="BVX26" s="19"/>
      <c r="BVY26" s="19"/>
      <c r="BVZ26" s="19"/>
      <c r="BWA26" s="19"/>
      <c r="BWB26" s="19"/>
      <c r="BWC26" s="19"/>
      <c r="BWD26" s="19"/>
      <c r="BWE26" s="19"/>
      <c r="BWF26" s="19"/>
      <c r="BWG26" s="19"/>
      <c r="BWH26" s="19"/>
      <c r="BWI26" s="19"/>
      <c r="BWJ26" s="19"/>
      <c r="BWK26" s="19"/>
      <c r="BWL26" s="19"/>
      <c r="BWM26" s="19"/>
      <c r="BWN26" s="19"/>
      <c r="BWO26" s="19"/>
      <c r="BWP26" s="19"/>
      <c r="BWQ26" s="19"/>
      <c r="BWR26" s="19"/>
      <c r="BWS26" s="19"/>
      <c r="BWT26" s="19"/>
      <c r="BWU26" s="19"/>
      <c r="BWV26" s="19"/>
      <c r="BWW26" s="19"/>
      <c r="BWX26" s="19"/>
      <c r="BWY26" s="19"/>
      <c r="BWZ26" s="19"/>
      <c r="BXA26" s="19"/>
      <c r="BXB26" s="19"/>
      <c r="BXC26" s="19"/>
      <c r="BXD26" s="19"/>
      <c r="BXE26" s="19"/>
      <c r="BXF26" s="19"/>
      <c r="BXG26" s="19"/>
      <c r="BXH26" s="19"/>
      <c r="BXI26" s="19"/>
      <c r="BXJ26" s="19"/>
      <c r="BXK26" s="19"/>
      <c r="BXL26" s="19"/>
      <c r="BXM26" s="19"/>
      <c r="BXN26" s="19"/>
      <c r="BXO26" s="19"/>
      <c r="BXP26" s="19"/>
      <c r="BXQ26" s="19"/>
      <c r="BXR26" s="19"/>
      <c r="BXS26" s="19"/>
      <c r="BXT26" s="19"/>
      <c r="BXU26" s="19"/>
      <c r="BXV26" s="19"/>
      <c r="BXW26" s="19"/>
      <c r="BXX26" s="19"/>
      <c r="BXY26" s="19"/>
      <c r="BXZ26" s="19"/>
      <c r="BYA26" s="19"/>
      <c r="BYB26" s="19"/>
      <c r="BYC26" s="19"/>
      <c r="BYD26" s="19"/>
      <c r="BYE26" s="19"/>
      <c r="BYF26" s="19"/>
      <c r="BYG26" s="19"/>
      <c r="BYH26" s="19"/>
      <c r="BYI26" s="19"/>
      <c r="BYJ26" s="19"/>
      <c r="BYK26" s="19"/>
      <c r="BYL26" s="19"/>
      <c r="BYM26" s="19"/>
      <c r="BYN26" s="19"/>
      <c r="BYO26" s="19"/>
      <c r="BYP26" s="19"/>
      <c r="BYQ26" s="19"/>
      <c r="BYR26" s="19"/>
      <c r="BYS26" s="19"/>
      <c r="BYT26" s="19"/>
      <c r="BYU26" s="19"/>
      <c r="BYV26" s="19"/>
      <c r="BYW26" s="19"/>
      <c r="BYX26" s="19"/>
      <c r="BYY26" s="19"/>
      <c r="BYZ26" s="19"/>
      <c r="BZA26" s="19"/>
      <c r="BZB26" s="19"/>
      <c r="BZC26" s="19"/>
      <c r="BZD26" s="19"/>
      <c r="BZE26" s="19"/>
      <c r="BZF26" s="19"/>
      <c r="BZG26" s="19"/>
      <c r="BZH26" s="19"/>
      <c r="BZI26" s="19"/>
      <c r="BZJ26" s="19"/>
      <c r="BZK26" s="19"/>
      <c r="BZL26" s="19"/>
      <c r="BZM26" s="19"/>
      <c r="BZN26" s="19"/>
      <c r="BZO26" s="19"/>
      <c r="BZP26" s="19"/>
      <c r="BZQ26" s="19"/>
      <c r="BZR26" s="19"/>
      <c r="BZS26" s="19"/>
      <c r="BZT26" s="19"/>
      <c r="BZU26" s="19"/>
      <c r="BZV26" s="19"/>
      <c r="BZW26" s="19"/>
      <c r="BZX26" s="19"/>
      <c r="BZY26" s="19"/>
      <c r="BZZ26" s="19"/>
      <c r="CAA26" s="19"/>
      <c r="CAB26" s="19"/>
      <c r="CAC26" s="19"/>
      <c r="CAD26" s="19"/>
      <c r="CAE26" s="19"/>
      <c r="CAF26" s="19"/>
      <c r="CAG26" s="19"/>
      <c r="CAH26" s="19"/>
      <c r="CAI26" s="19"/>
      <c r="CAJ26" s="19"/>
      <c r="CAK26" s="19"/>
      <c r="CAL26" s="19"/>
      <c r="CAM26" s="19"/>
      <c r="CAN26" s="19"/>
      <c r="CAO26" s="19"/>
      <c r="CAP26" s="19"/>
      <c r="CAQ26" s="19"/>
      <c r="CAR26" s="19"/>
      <c r="CAS26" s="19"/>
      <c r="CAT26" s="19"/>
      <c r="CAU26" s="19"/>
      <c r="CAV26" s="19"/>
      <c r="CAW26" s="19"/>
      <c r="CAX26" s="19"/>
      <c r="CAY26" s="19"/>
      <c r="CAZ26" s="19"/>
      <c r="CBA26" s="19"/>
      <c r="CBB26" s="19"/>
      <c r="CBC26" s="19"/>
      <c r="CBD26" s="19"/>
      <c r="CBE26" s="19"/>
      <c r="CBF26" s="19"/>
      <c r="CBG26" s="19"/>
      <c r="CBH26" s="19"/>
      <c r="CBI26" s="19"/>
      <c r="CBJ26" s="19"/>
      <c r="CBK26" s="19"/>
      <c r="CBL26" s="19"/>
      <c r="CBM26" s="19"/>
      <c r="CBN26" s="19"/>
      <c r="CBO26" s="19"/>
      <c r="CBP26" s="19"/>
      <c r="CBQ26" s="19"/>
      <c r="CBR26" s="19"/>
      <c r="CBS26" s="19"/>
      <c r="CBT26" s="19"/>
      <c r="CBU26" s="19"/>
      <c r="CBV26" s="19"/>
      <c r="CBW26" s="19"/>
      <c r="CBX26" s="19"/>
      <c r="CBY26" s="19"/>
      <c r="CBZ26" s="19"/>
      <c r="CCA26" s="19"/>
      <c r="CCB26" s="19"/>
      <c r="CCC26" s="19"/>
      <c r="CCD26" s="19"/>
      <c r="CCE26" s="19"/>
      <c r="CCF26" s="19"/>
      <c r="CCG26" s="19"/>
      <c r="CCH26" s="19"/>
      <c r="CCI26" s="19"/>
      <c r="CCJ26" s="19"/>
      <c r="CCK26" s="19"/>
      <c r="CCL26" s="19"/>
      <c r="CCM26" s="19"/>
      <c r="CCN26" s="19"/>
      <c r="CCO26" s="19"/>
      <c r="CCP26" s="19"/>
      <c r="CCQ26" s="19"/>
      <c r="CCR26" s="19"/>
      <c r="CCS26" s="19"/>
      <c r="CCT26" s="19"/>
      <c r="CCU26" s="19"/>
      <c r="CCV26" s="19"/>
      <c r="CCW26" s="19"/>
      <c r="CCX26" s="19"/>
      <c r="CCY26" s="19"/>
      <c r="CCZ26" s="19"/>
      <c r="CDA26" s="19"/>
      <c r="CDB26" s="19"/>
      <c r="CDC26" s="19"/>
      <c r="CDD26" s="19"/>
      <c r="CDE26" s="19"/>
      <c r="CDF26" s="19"/>
      <c r="CDG26" s="19"/>
      <c r="CDH26" s="19"/>
      <c r="CDI26" s="19"/>
      <c r="CDJ26" s="19"/>
      <c r="CDK26" s="19"/>
      <c r="CDL26" s="19"/>
      <c r="CDM26" s="19"/>
      <c r="CDN26" s="19"/>
      <c r="CDO26" s="19"/>
      <c r="CDP26" s="19"/>
      <c r="CDQ26" s="19"/>
      <c r="CDR26" s="19"/>
      <c r="CDS26" s="19"/>
      <c r="CDT26" s="19"/>
      <c r="CDU26" s="19"/>
      <c r="CDV26" s="19"/>
      <c r="CDW26" s="19"/>
      <c r="CDX26" s="19"/>
      <c r="CDY26" s="19"/>
      <c r="CDZ26" s="19"/>
      <c r="CEA26" s="19"/>
      <c r="CEB26" s="19"/>
      <c r="CEC26" s="19"/>
      <c r="CED26" s="19"/>
      <c r="CEE26" s="19"/>
      <c r="CEF26" s="19"/>
      <c r="CEG26" s="19"/>
      <c r="CEH26" s="19"/>
      <c r="CEI26" s="19"/>
      <c r="CEJ26" s="19"/>
      <c r="CEK26" s="19"/>
      <c r="CEL26" s="19"/>
      <c r="CEM26" s="19"/>
      <c r="CEN26" s="19"/>
      <c r="CEO26" s="19"/>
      <c r="CEP26" s="19"/>
      <c r="CEQ26" s="19"/>
      <c r="CER26" s="19"/>
      <c r="CES26" s="19"/>
      <c r="CET26" s="19"/>
      <c r="CEU26" s="19"/>
      <c r="CEV26" s="19"/>
      <c r="CEW26" s="19"/>
      <c r="CEX26" s="19"/>
      <c r="CEY26" s="19"/>
      <c r="CEZ26" s="19"/>
      <c r="CFA26" s="19"/>
      <c r="CFB26" s="19"/>
      <c r="CFC26" s="19"/>
      <c r="CFD26" s="19"/>
      <c r="CFE26" s="19"/>
      <c r="CFF26" s="19"/>
      <c r="CFG26" s="19"/>
      <c r="CFH26" s="19"/>
      <c r="CFI26" s="19"/>
      <c r="CFJ26" s="19"/>
      <c r="CFK26" s="19"/>
      <c r="CFL26" s="19"/>
      <c r="CFM26" s="19"/>
      <c r="CFN26" s="19"/>
      <c r="CFO26" s="19"/>
      <c r="CFP26" s="19"/>
      <c r="CFQ26" s="19"/>
      <c r="CFR26" s="19"/>
      <c r="CFS26" s="19"/>
      <c r="CFT26" s="19"/>
      <c r="CFU26" s="19"/>
      <c r="CFV26" s="19"/>
      <c r="CFW26" s="19"/>
      <c r="CFX26" s="19"/>
      <c r="CFY26" s="19"/>
      <c r="CFZ26" s="19"/>
      <c r="CGA26" s="19"/>
      <c r="CGB26" s="19"/>
      <c r="CGC26" s="19"/>
      <c r="CGD26" s="19"/>
      <c r="CGE26" s="19"/>
      <c r="CGF26" s="19"/>
      <c r="CGG26" s="19"/>
      <c r="CGH26" s="19"/>
      <c r="CGI26" s="19"/>
      <c r="CGJ26" s="19"/>
      <c r="CGK26" s="19"/>
      <c r="CGL26" s="19"/>
      <c r="CGM26" s="19"/>
      <c r="CGN26" s="19"/>
      <c r="CGO26" s="19"/>
      <c r="CGP26" s="19"/>
      <c r="CGQ26" s="19"/>
      <c r="CGR26" s="19"/>
      <c r="CGS26" s="19"/>
      <c r="CGT26" s="19"/>
      <c r="CGU26" s="19"/>
      <c r="CGV26" s="19"/>
      <c r="CGW26" s="19"/>
      <c r="CGX26" s="19"/>
      <c r="CGY26" s="19"/>
      <c r="CGZ26" s="19"/>
      <c r="CHA26" s="19"/>
      <c r="CHB26" s="19"/>
      <c r="CHC26" s="19"/>
      <c r="CHD26" s="19"/>
      <c r="CHE26" s="19"/>
      <c r="CHF26" s="19"/>
      <c r="CHG26" s="19"/>
      <c r="CHH26" s="19"/>
      <c r="CHI26" s="19"/>
      <c r="CHJ26" s="19"/>
      <c r="CHK26" s="19"/>
      <c r="CHL26" s="19"/>
      <c r="CHM26" s="19"/>
      <c r="CHN26" s="19"/>
      <c r="CHO26" s="19"/>
      <c r="CHP26" s="19"/>
      <c r="CHQ26" s="19"/>
      <c r="CHR26" s="19"/>
      <c r="CHS26" s="19"/>
      <c r="CHT26" s="19"/>
      <c r="CHU26" s="19"/>
      <c r="CHV26" s="19"/>
      <c r="CHW26" s="19"/>
      <c r="CHX26" s="19"/>
      <c r="CHY26" s="19"/>
      <c r="CHZ26" s="19"/>
      <c r="CIA26" s="19"/>
      <c r="CIB26" s="19"/>
      <c r="CIC26" s="19"/>
      <c r="CID26" s="19"/>
      <c r="CIE26" s="19"/>
      <c r="CIF26" s="19"/>
      <c r="CIG26" s="19"/>
      <c r="CIH26" s="19"/>
      <c r="CII26" s="19"/>
      <c r="CIJ26" s="19"/>
      <c r="CIK26" s="19"/>
      <c r="CIL26" s="19"/>
      <c r="CIM26" s="19"/>
      <c r="CIN26" s="19"/>
      <c r="CIO26" s="19"/>
      <c r="CIP26" s="19"/>
      <c r="CIQ26" s="19"/>
      <c r="CIR26" s="19"/>
      <c r="CIS26" s="19"/>
      <c r="CIT26" s="19"/>
      <c r="CIU26" s="19"/>
      <c r="CIV26" s="19"/>
      <c r="CIW26" s="19"/>
      <c r="CIX26" s="19"/>
      <c r="CIY26" s="19"/>
      <c r="CIZ26" s="19"/>
      <c r="CJA26" s="19"/>
      <c r="CJB26" s="19"/>
      <c r="CJC26" s="19"/>
      <c r="CJD26" s="19"/>
      <c r="CJE26" s="19"/>
      <c r="CJF26" s="19"/>
      <c r="CJG26" s="19"/>
      <c r="CJH26" s="19"/>
      <c r="CJI26" s="19"/>
      <c r="CJJ26" s="19"/>
      <c r="CJK26" s="19"/>
      <c r="CJL26" s="19"/>
      <c r="CJM26" s="19"/>
      <c r="CJN26" s="19"/>
      <c r="CJO26" s="19"/>
      <c r="CJP26" s="19"/>
      <c r="CJQ26" s="19"/>
      <c r="CJR26" s="19"/>
      <c r="CJS26" s="19"/>
      <c r="CJT26" s="19"/>
      <c r="CJU26" s="19"/>
      <c r="CJV26" s="19"/>
      <c r="CJW26" s="19"/>
      <c r="CJX26" s="19"/>
      <c r="CJY26" s="19"/>
      <c r="CJZ26" s="19"/>
      <c r="CKA26" s="19"/>
      <c r="CKB26" s="19"/>
      <c r="CKC26" s="19"/>
      <c r="CKD26" s="19"/>
      <c r="CKE26" s="19"/>
      <c r="CKF26" s="19"/>
      <c r="CKG26" s="19"/>
      <c r="CKH26" s="19"/>
      <c r="CKI26" s="19"/>
      <c r="CKJ26" s="19"/>
      <c r="CKK26" s="19"/>
      <c r="CKL26" s="19"/>
      <c r="CKM26" s="19"/>
      <c r="CKN26" s="19"/>
      <c r="CKO26" s="19"/>
      <c r="CKP26" s="19"/>
      <c r="CKQ26" s="19"/>
      <c r="CKR26" s="19"/>
      <c r="CKS26" s="19"/>
      <c r="CKT26" s="19"/>
      <c r="CKU26" s="19"/>
      <c r="CKV26" s="19"/>
      <c r="CKW26" s="19"/>
      <c r="CKX26" s="19"/>
      <c r="CKY26" s="19"/>
      <c r="CKZ26" s="19"/>
      <c r="CLA26" s="19"/>
      <c r="CLB26" s="19"/>
      <c r="CLC26" s="19"/>
      <c r="CLD26" s="19"/>
      <c r="CLE26" s="19"/>
      <c r="CLF26" s="19"/>
      <c r="CLG26" s="19"/>
      <c r="CLH26" s="19"/>
      <c r="CLI26" s="19"/>
      <c r="CLJ26" s="19"/>
      <c r="CLK26" s="19"/>
      <c r="CLL26" s="19"/>
      <c r="CLM26" s="19"/>
      <c r="CLN26" s="19"/>
      <c r="CLO26" s="19"/>
      <c r="CLP26" s="19"/>
      <c r="CLQ26" s="19"/>
      <c r="CLR26" s="19"/>
      <c r="CLS26" s="19"/>
      <c r="CLT26" s="19"/>
      <c r="CLU26" s="19"/>
      <c r="CLV26" s="19"/>
      <c r="CLW26" s="19"/>
      <c r="CLX26" s="19"/>
      <c r="CLY26" s="19"/>
      <c r="CLZ26" s="19"/>
      <c r="CMA26" s="19"/>
      <c r="CMB26" s="19"/>
      <c r="CMC26" s="19"/>
      <c r="CMD26" s="19"/>
      <c r="CME26" s="19"/>
      <c r="CMF26" s="19"/>
      <c r="CMG26" s="19"/>
      <c r="CMH26" s="19"/>
      <c r="CMI26" s="19"/>
      <c r="CMJ26" s="19"/>
      <c r="CMK26" s="19"/>
      <c r="CML26" s="19"/>
      <c r="CMM26" s="19"/>
      <c r="CMN26" s="19"/>
      <c r="CMO26" s="19"/>
      <c r="CMP26" s="19"/>
      <c r="CMQ26" s="19"/>
      <c r="CMR26" s="19"/>
      <c r="CMS26" s="19"/>
      <c r="CMT26" s="19"/>
      <c r="CMU26" s="19"/>
      <c r="CMV26" s="19"/>
      <c r="CMW26" s="19"/>
      <c r="CMX26" s="19"/>
      <c r="CMY26" s="19"/>
      <c r="CMZ26" s="19"/>
      <c r="CNA26" s="19"/>
      <c r="CNB26" s="19"/>
      <c r="CNC26" s="19"/>
      <c r="CND26" s="19"/>
      <c r="CNE26" s="19"/>
      <c r="CNF26" s="19"/>
      <c r="CNG26" s="19"/>
      <c r="CNH26" s="19"/>
      <c r="CNI26" s="19"/>
      <c r="CNJ26" s="19"/>
      <c r="CNK26" s="19"/>
      <c r="CNL26" s="19"/>
      <c r="CNM26" s="19"/>
      <c r="CNN26" s="19"/>
      <c r="CNO26" s="19"/>
      <c r="CNP26" s="19"/>
      <c r="CNQ26" s="19"/>
      <c r="CNR26" s="19"/>
      <c r="CNS26" s="19"/>
      <c r="CNT26" s="19"/>
      <c r="CNU26" s="19"/>
      <c r="CNV26" s="19"/>
      <c r="CNW26" s="19"/>
      <c r="CNX26" s="19"/>
      <c r="CNY26" s="19"/>
      <c r="CNZ26" s="19"/>
      <c r="COA26" s="19"/>
      <c r="COB26" s="19"/>
      <c r="COC26" s="19"/>
      <c r="COD26" s="19"/>
      <c r="COE26" s="19"/>
      <c r="COF26" s="19"/>
      <c r="COG26" s="19"/>
      <c r="COH26" s="19"/>
      <c r="COI26" s="19"/>
      <c r="COJ26" s="19"/>
      <c r="COK26" s="19"/>
      <c r="COL26" s="19"/>
      <c r="COM26" s="19"/>
      <c r="CON26" s="19"/>
      <c r="COO26" s="19"/>
      <c r="COP26" s="19"/>
      <c r="COQ26" s="19"/>
      <c r="COR26" s="19"/>
      <c r="COS26" s="19"/>
      <c r="COT26" s="19"/>
      <c r="COU26" s="19"/>
      <c r="COV26" s="19"/>
      <c r="COW26" s="19"/>
      <c r="COX26" s="19"/>
      <c r="COY26" s="19"/>
      <c r="COZ26" s="19"/>
      <c r="CPA26" s="19"/>
      <c r="CPB26" s="19"/>
      <c r="CPC26" s="19"/>
      <c r="CPD26" s="19"/>
      <c r="CPE26" s="19"/>
      <c r="CPF26" s="19"/>
      <c r="CPG26" s="19"/>
      <c r="CPH26" s="19"/>
      <c r="CPI26" s="19"/>
      <c r="CPJ26" s="19"/>
      <c r="CPK26" s="19"/>
      <c r="CPL26" s="19"/>
      <c r="CPM26" s="19"/>
      <c r="CPN26" s="19"/>
      <c r="CPO26" s="19"/>
      <c r="CPP26" s="19"/>
      <c r="CPQ26" s="19"/>
      <c r="CPR26" s="19"/>
      <c r="CPS26" s="19"/>
      <c r="CPT26" s="19"/>
      <c r="CPU26" s="19"/>
      <c r="CPV26" s="19"/>
      <c r="CPW26" s="19"/>
      <c r="CPX26" s="19"/>
      <c r="CPY26" s="19"/>
      <c r="CPZ26" s="19"/>
      <c r="CQA26" s="19"/>
      <c r="CQB26" s="19"/>
      <c r="CQC26" s="19"/>
      <c r="CQD26" s="19"/>
      <c r="CQE26" s="19"/>
      <c r="CQF26" s="19"/>
      <c r="CQG26" s="19"/>
      <c r="CQH26" s="19"/>
      <c r="CQI26" s="19"/>
      <c r="CQJ26" s="19"/>
      <c r="CQK26" s="19"/>
      <c r="CQL26" s="19"/>
      <c r="CQM26" s="19"/>
      <c r="CQN26" s="19"/>
      <c r="CQO26" s="19"/>
      <c r="CQP26" s="19"/>
      <c r="CQQ26" s="19"/>
      <c r="CQR26" s="19"/>
      <c r="CQS26" s="19"/>
      <c r="CQT26" s="19"/>
      <c r="CQU26" s="19"/>
      <c r="CQV26" s="19"/>
      <c r="CQW26" s="19"/>
      <c r="CQX26" s="19"/>
      <c r="CQY26" s="19"/>
      <c r="CQZ26" s="19"/>
      <c r="CRA26" s="19"/>
      <c r="CRB26" s="19"/>
      <c r="CRC26" s="19"/>
      <c r="CRD26" s="19"/>
      <c r="CRE26" s="19"/>
      <c r="CRF26" s="19"/>
      <c r="CRG26" s="19"/>
      <c r="CRH26" s="19"/>
      <c r="CRI26" s="19"/>
      <c r="CRJ26" s="19"/>
      <c r="CRK26" s="19"/>
      <c r="CRL26" s="19"/>
      <c r="CRM26" s="19"/>
      <c r="CRN26" s="19"/>
      <c r="CRO26" s="19"/>
      <c r="CRP26" s="19"/>
      <c r="CRQ26" s="19"/>
      <c r="CRR26" s="19"/>
      <c r="CRS26" s="19"/>
      <c r="CRT26" s="19"/>
      <c r="CRU26" s="19"/>
      <c r="CRV26" s="19"/>
      <c r="CRW26" s="19"/>
      <c r="CRX26" s="19"/>
      <c r="CRY26" s="19"/>
      <c r="CRZ26" s="19"/>
      <c r="CSA26" s="19"/>
      <c r="CSB26" s="19"/>
      <c r="CSC26" s="19"/>
      <c r="CSD26" s="19"/>
      <c r="CSE26" s="19"/>
      <c r="CSF26" s="19"/>
      <c r="CSG26" s="19"/>
      <c r="CSH26" s="19"/>
      <c r="CSI26" s="19"/>
      <c r="CSJ26" s="19"/>
      <c r="CSK26" s="19"/>
      <c r="CSL26" s="19"/>
      <c r="CSM26" s="19"/>
      <c r="CSN26" s="19"/>
      <c r="CSO26" s="19"/>
      <c r="CSP26" s="19"/>
      <c r="CSQ26" s="19"/>
      <c r="CSR26" s="19"/>
      <c r="CSS26" s="19"/>
      <c r="CST26" s="19"/>
      <c r="CSU26" s="19"/>
      <c r="CSV26" s="19"/>
      <c r="CSW26" s="19"/>
      <c r="CSX26" s="19"/>
      <c r="CSY26" s="19"/>
      <c r="CSZ26" s="19"/>
      <c r="CTA26" s="19"/>
      <c r="CTB26" s="19"/>
      <c r="CTC26" s="19"/>
      <c r="CTD26" s="19"/>
      <c r="CTE26" s="19"/>
      <c r="CTF26" s="19"/>
      <c r="CTG26" s="19"/>
      <c r="CTH26" s="19"/>
      <c r="CTI26" s="19"/>
      <c r="CTJ26" s="19"/>
      <c r="CTK26" s="19"/>
      <c r="CTL26" s="19"/>
      <c r="CTM26" s="19"/>
      <c r="CTN26" s="19"/>
      <c r="CTO26" s="19"/>
      <c r="CTP26" s="19"/>
      <c r="CTQ26" s="19"/>
      <c r="CTR26" s="19"/>
      <c r="CTS26" s="19"/>
      <c r="CTT26" s="19"/>
      <c r="CTU26" s="19"/>
      <c r="CTV26" s="19"/>
      <c r="CTW26" s="19"/>
      <c r="CTX26" s="19"/>
      <c r="CTY26" s="19"/>
      <c r="CTZ26" s="19"/>
      <c r="CUA26" s="19"/>
      <c r="CUB26" s="19"/>
      <c r="CUC26" s="19"/>
      <c r="CUD26" s="19"/>
      <c r="CUE26" s="19"/>
      <c r="CUF26" s="19"/>
      <c r="CUG26" s="19"/>
      <c r="CUH26" s="19"/>
      <c r="CUI26" s="19"/>
      <c r="CUJ26" s="19"/>
      <c r="CUK26" s="19"/>
      <c r="CUL26" s="19"/>
      <c r="CUM26" s="19"/>
      <c r="CUN26" s="19"/>
      <c r="CUO26" s="19"/>
      <c r="CUP26" s="19"/>
      <c r="CUQ26" s="19"/>
      <c r="CUR26" s="19"/>
      <c r="CUS26" s="19"/>
      <c r="CUT26" s="19"/>
      <c r="CUU26" s="19"/>
      <c r="CUV26" s="19"/>
      <c r="CUW26" s="19"/>
      <c r="CUX26" s="19"/>
      <c r="CUY26" s="19"/>
      <c r="CUZ26" s="19"/>
      <c r="CVA26" s="19"/>
      <c r="CVB26" s="19"/>
      <c r="CVC26" s="19"/>
      <c r="CVD26" s="19"/>
      <c r="CVE26" s="19"/>
      <c r="CVF26" s="19"/>
      <c r="CVG26" s="19"/>
      <c r="CVH26" s="19"/>
      <c r="CVI26" s="19"/>
      <c r="CVJ26" s="19"/>
      <c r="CVK26" s="19"/>
      <c r="CVL26" s="19"/>
      <c r="CVM26" s="19"/>
      <c r="CVN26" s="19"/>
      <c r="CVO26" s="19"/>
      <c r="CVP26" s="19"/>
      <c r="CVQ26" s="19"/>
      <c r="CVR26" s="19"/>
      <c r="CVS26" s="19"/>
      <c r="CVT26" s="19"/>
      <c r="CVU26" s="19"/>
      <c r="CVV26" s="19"/>
      <c r="CVW26" s="19"/>
      <c r="CVX26" s="19"/>
      <c r="CVY26" s="19"/>
      <c r="CVZ26" s="19"/>
      <c r="CWA26" s="19"/>
      <c r="CWB26" s="19"/>
      <c r="CWC26" s="19"/>
      <c r="CWD26" s="19"/>
      <c r="CWE26" s="19"/>
      <c r="CWF26" s="19"/>
      <c r="CWG26" s="19"/>
      <c r="CWH26" s="19"/>
      <c r="CWI26" s="19"/>
      <c r="CWJ26" s="19"/>
      <c r="CWK26" s="19"/>
      <c r="CWL26" s="19"/>
      <c r="CWM26" s="19"/>
      <c r="CWN26" s="19"/>
      <c r="CWO26" s="19"/>
      <c r="CWP26" s="19"/>
      <c r="CWQ26" s="19"/>
      <c r="CWR26" s="19"/>
      <c r="CWS26" s="19"/>
      <c r="CWT26" s="19"/>
      <c r="CWU26" s="19"/>
      <c r="CWV26" s="19"/>
      <c r="CWW26" s="19"/>
      <c r="CWX26" s="19"/>
      <c r="CWY26" s="19"/>
      <c r="CWZ26" s="19"/>
      <c r="CXA26" s="19"/>
      <c r="CXB26" s="19"/>
      <c r="CXC26" s="19"/>
      <c r="CXD26" s="19"/>
      <c r="CXE26" s="19"/>
      <c r="CXF26" s="19"/>
      <c r="CXG26" s="19"/>
      <c r="CXH26" s="19"/>
      <c r="CXI26" s="19"/>
      <c r="CXJ26" s="19"/>
      <c r="CXK26" s="19"/>
      <c r="CXL26" s="19"/>
      <c r="CXM26" s="19"/>
      <c r="CXN26" s="19"/>
      <c r="CXO26" s="19"/>
      <c r="CXP26" s="19"/>
      <c r="CXQ26" s="19"/>
      <c r="CXR26" s="19"/>
      <c r="CXS26" s="19"/>
      <c r="CXT26" s="19"/>
      <c r="CXU26" s="19"/>
      <c r="CXV26" s="19"/>
      <c r="CXW26" s="19"/>
      <c r="CXX26" s="19"/>
      <c r="CXY26" s="19"/>
      <c r="CXZ26" s="19"/>
      <c r="CYA26" s="19"/>
      <c r="CYB26" s="19"/>
      <c r="CYC26" s="19"/>
      <c r="CYD26" s="19"/>
      <c r="CYE26" s="19"/>
      <c r="CYF26" s="19"/>
      <c r="CYG26" s="19"/>
      <c r="CYH26" s="19"/>
      <c r="CYI26" s="19"/>
      <c r="CYJ26" s="19"/>
      <c r="CYK26" s="19"/>
      <c r="CYL26" s="19"/>
      <c r="CYM26" s="19"/>
      <c r="CYN26" s="19"/>
      <c r="CYO26" s="19"/>
      <c r="CYP26" s="19"/>
      <c r="CYQ26" s="19"/>
      <c r="CYR26" s="19"/>
      <c r="CYS26" s="19"/>
      <c r="CYT26" s="19"/>
      <c r="CYU26" s="19"/>
      <c r="CYV26" s="19"/>
      <c r="CYW26" s="19"/>
      <c r="CYX26" s="19"/>
      <c r="CYY26" s="19"/>
      <c r="CYZ26" s="19"/>
      <c r="CZA26" s="19"/>
      <c r="CZB26" s="19"/>
      <c r="CZC26" s="19"/>
      <c r="CZD26" s="19"/>
      <c r="CZE26" s="19"/>
      <c r="CZF26" s="19"/>
      <c r="CZG26" s="19"/>
      <c r="CZH26" s="19"/>
      <c r="CZI26" s="19"/>
      <c r="CZJ26" s="19"/>
      <c r="CZK26" s="19"/>
      <c r="CZL26" s="19"/>
      <c r="CZM26" s="19"/>
      <c r="CZN26" s="19"/>
      <c r="CZO26" s="19"/>
      <c r="CZP26" s="19"/>
      <c r="CZQ26" s="19"/>
      <c r="CZR26" s="19"/>
      <c r="CZS26" s="19"/>
      <c r="CZT26" s="19"/>
      <c r="CZU26" s="19"/>
      <c r="CZV26" s="19"/>
      <c r="CZW26" s="19"/>
      <c r="CZX26" s="19"/>
      <c r="CZY26" s="19"/>
      <c r="CZZ26" s="19"/>
      <c r="DAA26" s="19"/>
      <c r="DAB26" s="19"/>
      <c r="DAC26" s="19"/>
      <c r="DAD26" s="19"/>
      <c r="DAE26" s="19"/>
      <c r="DAF26" s="19"/>
      <c r="DAG26" s="19"/>
      <c r="DAH26" s="19"/>
      <c r="DAI26" s="19"/>
      <c r="DAJ26" s="19"/>
      <c r="DAK26" s="19"/>
      <c r="DAL26" s="19"/>
      <c r="DAM26" s="19"/>
      <c r="DAN26" s="19"/>
      <c r="DAO26" s="19"/>
      <c r="DAP26" s="19"/>
      <c r="DAQ26" s="19"/>
      <c r="DAR26" s="19"/>
      <c r="DAS26" s="19"/>
      <c r="DAT26" s="19"/>
      <c r="DAU26" s="19"/>
      <c r="DAV26" s="19"/>
      <c r="DAW26" s="19"/>
      <c r="DAX26" s="19"/>
      <c r="DAY26" s="19"/>
      <c r="DAZ26" s="19"/>
      <c r="DBA26" s="19"/>
      <c r="DBB26" s="19"/>
      <c r="DBC26" s="19"/>
      <c r="DBD26" s="19"/>
      <c r="DBE26" s="19"/>
      <c r="DBF26" s="19"/>
      <c r="DBG26" s="19"/>
      <c r="DBH26" s="19"/>
      <c r="DBI26" s="19"/>
      <c r="DBJ26" s="19"/>
      <c r="DBK26" s="19"/>
      <c r="DBL26" s="19"/>
      <c r="DBM26" s="19"/>
      <c r="DBN26" s="19"/>
      <c r="DBO26" s="19"/>
      <c r="DBP26" s="19"/>
      <c r="DBQ26" s="19"/>
      <c r="DBR26" s="19"/>
      <c r="DBS26" s="19"/>
      <c r="DBT26" s="19"/>
      <c r="DBU26" s="19"/>
      <c r="DBV26" s="19"/>
      <c r="DBW26" s="19"/>
      <c r="DBX26" s="19"/>
      <c r="DBY26" s="19"/>
      <c r="DBZ26" s="19"/>
      <c r="DCA26" s="19"/>
      <c r="DCB26" s="19"/>
      <c r="DCC26" s="19"/>
      <c r="DCD26" s="19"/>
      <c r="DCE26" s="19"/>
      <c r="DCF26" s="19"/>
      <c r="DCG26" s="19"/>
      <c r="DCH26" s="19"/>
      <c r="DCI26" s="19"/>
      <c r="DCJ26" s="19"/>
      <c r="DCK26" s="19"/>
      <c r="DCL26" s="19"/>
      <c r="DCM26" s="19"/>
      <c r="DCN26" s="19"/>
      <c r="DCO26" s="19"/>
      <c r="DCP26" s="19"/>
      <c r="DCQ26" s="19"/>
      <c r="DCR26" s="19"/>
      <c r="DCS26" s="19"/>
      <c r="DCT26" s="19"/>
      <c r="DCU26" s="19"/>
      <c r="DCV26" s="19"/>
      <c r="DCW26" s="19"/>
      <c r="DCX26" s="19"/>
      <c r="DCY26" s="19"/>
      <c r="DCZ26" s="19"/>
      <c r="DDA26" s="19"/>
      <c r="DDB26" s="19"/>
      <c r="DDC26" s="19"/>
      <c r="DDD26" s="19"/>
      <c r="DDE26" s="19"/>
      <c r="DDF26" s="19"/>
      <c r="DDG26" s="19"/>
      <c r="DDH26" s="19"/>
      <c r="DDI26" s="19"/>
      <c r="DDJ26" s="19"/>
      <c r="DDK26" s="19"/>
      <c r="DDL26" s="19"/>
      <c r="DDM26" s="19"/>
      <c r="DDN26" s="19"/>
      <c r="DDO26" s="19"/>
      <c r="DDP26" s="19"/>
      <c r="DDQ26" s="19"/>
      <c r="DDR26" s="19"/>
      <c r="DDS26" s="19"/>
      <c r="DDT26" s="19"/>
      <c r="DDU26" s="19"/>
      <c r="DDV26" s="19"/>
      <c r="DDW26" s="19"/>
      <c r="DDX26" s="19"/>
      <c r="DDY26" s="19"/>
      <c r="DDZ26" s="19"/>
      <c r="DEA26" s="19"/>
      <c r="DEB26" s="19"/>
      <c r="DEC26" s="19"/>
      <c r="DED26" s="19"/>
      <c r="DEE26" s="19"/>
      <c r="DEF26" s="19"/>
      <c r="DEG26" s="19"/>
      <c r="DEH26" s="19"/>
      <c r="DEI26" s="19"/>
      <c r="DEJ26" s="19"/>
      <c r="DEK26" s="19"/>
      <c r="DEL26" s="19"/>
      <c r="DEM26" s="19"/>
      <c r="DEN26" s="19"/>
      <c r="DEO26" s="19"/>
      <c r="DEP26" s="19"/>
      <c r="DEQ26" s="19"/>
      <c r="DER26" s="19"/>
      <c r="DES26" s="19"/>
      <c r="DET26" s="19"/>
      <c r="DEU26" s="19"/>
      <c r="DEV26" s="19"/>
      <c r="DEW26" s="19"/>
      <c r="DEX26" s="19"/>
      <c r="DEY26" s="19"/>
      <c r="DEZ26" s="19"/>
      <c r="DFA26" s="19"/>
      <c r="DFB26" s="19"/>
      <c r="DFC26" s="19"/>
      <c r="DFD26" s="19"/>
      <c r="DFE26" s="19"/>
      <c r="DFF26" s="19"/>
      <c r="DFG26" s="19"/>
      <c r="DFH26" s="19"/>
      <c r="DFI26" s="19"/>
      <c r="DFJ26" s="19"/>
      <c r="DFK26" s="19"/>
      <c r="DFL26" s="19"/>
      <c r="DFM26" s="19"/>
      <c r="DFN26" s="19"/>
      <c r="DFO26" s="19"/>
      <c r="DFP26" s="19"/>
      <c r="DFQ26" s="19"/>
      <c r="DFR26" s="19"/>
      <c r="DFS26" s="19"/>
      <c r="DFT26" s="19"/>
      <c r="DFU26" s="19"/>
      <c r="DFV26" s="19"/>
      <c r="DFW26" s="19"/>
      <c r="DFX26" s="19"/>
      <c r="DFY26" s="19"/>
      <c r="DFZ26" s="19"/>
      <c r="DGA26" s="19"/>
      <c r="DGB26" s="19"/>
      <c r="DGC26" s="19"/>
      <c r="DGD26" s="19"/>
      <c r="DGE26" s="19"/>
      <c r="DGF26" s="19"/>
      <c r="DGG26" s="19"/>
      <c r="DGH26" s="19"/>
      <c r="DGI26" s="19"/>
      <c r="DGJ26" s="19"/>
      <c r="DGK26" s="19"/>
      <c r="DGL26" s="19"/>
      <c r="DGM26" s="19"/>
      <c r="DGN26" s="19"/>
      <c r="DGO26" s="19"/>
      <c r="DGP26" s="19"/>
      <c r="DGQ26" s="19"/>
      <c r="DGR26" s="19"/>
      <c r="DGS26" s="19"/>
      <c r="DGT26" s="19"/>
      <c r="DGU26" s="19"/>
      <c r="DGV26" s="19"/>
      <c r="DGW26" s="19"/>
      <c r="DGX26" s="19"/>
      <c r="DGY26" s="19"/>
      <c r="DGZ26" s="19"/>
      <c r="DHA26" s="19"/>
      <c r="DHB26" s="19"/>
      <c r="DHC26" s="19"/>
      <c r="DHD26" s="19"/>
      <c r="DHE26" s="19"/>
      <c r="DHF26" s="19"/>
      <c r="DHG26" s="19"/>
      <c r="DHH26" s="19"/>
      <c r="DHI26" s="19"/>
      <c r="DHJ26" s="19"/>
      <c r="DHK26" s="19"/>
      <c r="DHL26" s="19"/>
      <c r="DHM26" s="19"/>
      <c r="DHN26" s="19"/>
      <c r="DHO26" s="19"/>
      <c r="DHP26" s="19"/>
      <c r="DHQ26" s="19"/>
      <c r="DHR26" s="19"/>
      <c r="DHS26" s="19"/>
      <c r="DHT26" s="19"/>
      <c r="DHU26" s="19"/>
      <c r="DHV26" s="19"/>
      <c r="DHW26" s="19"/>
      <c r="DHX26" s="19"/>
      <c r="DHY26" s="19"/>
      <c r="DHZ26" s="19"/>
      <c r="DIA26" s="19"/>
      <c r="DIB26" s="19"/>
      <c r="DIC26" s="19"/>
      <c r="DID26" s="19"/>
      <c r="DIE26" s="19"/>
      <c r="DIF26" s="19"/>
      <c r="DIG26" s="19"/>
      <c r="DIH26" s="19"/>
      <c r="DII26" s="19"/>
      <c r="DIJ26" s="19"/>
      <c r="DIK26" s="19"/>
      <c r="DIL26" s="19"/>
      <c r="DIM26" s="19"/>
      <c r="DIN26" s="19"/>
      <c r="DIO26" s="19"/>
      <c r="DIP26" s="19"/>
      <c r="DIQ26" s="19"/>
      <c r="DIR26" s="19"/>
      <c r="DIS26" s="19"/>
      <c r="DIT26" s="19"/>
      <c r="DIU26" s="19"/>
      <c r="DIV26" s="19"/>
      <c r="DIW26" s="19"/>
      <c r="DIX26" s="19"/>
      <c r="DIY26" s="19"/>
      <c r="DIZ26" s="19"/>
      <c r="DJA26" s="19"/>
      <c r="DJB26" s="19"/>
      <c r="DJC26" s="19"/>
      <c r="DJD26" s="19"/>
      <c r="DJE26" s="19"/>
      <c r="DJF26" s="19"/>
      <c r="DJG26" s="19"/>
      <c r="DJH26" s="19"/>
      <c r="DJI26" s="19"/>
      <c r="DJJ26" s="19"/>
      <c r="DJK26" s="19"/>
      <c r="DJL26" s="19"/>
      <c r="DJM26" s="19"/>
      <c r="DJN26" s="19"/>
      <c r="DJO26" s="19"/>
      <c r="DJP26" s="19"/>
      <c r="DJQ26" s="19"/>
      <c r="DJR26" s="19"/>
      <c r="DJS26" s="19"/>
      <c r="DJT26" s="19"/>
      <c r="DJU26" s="19"/>
      <c r="DJV26" s="19"/>
      <c r="DJW26" s="19"/>
      <c r="DJX26" s="19"/>
      <c r="DJY26" s="19"/>
      <c r="DJZ26" s="19"/>
      <c r="DKA26" s="19"/>
      <c r="DKB26" s="19"/>
      <c r="DKC26" s="19"/>
      <c r="DKD26" s="19"/>
      <c r="DKE26" s="19"/>
      <c r="DKF26" s="19"/>
      <c r="DKG26" s="19"/>
      <c r="DKH26" s="19"/>
      <c r="DKI26" s="19"/>
      <c r="DKJ26" s="19"/>
      <c r="DKK26" s="19"/>
      <c r="DKL26" s="19"/>
      <c r="DKM26" s="19"/>
      <c r="DKN26" s="19"/>
      <c r="DKO26" s="19"/>
      <c r="DKP26" s="19"/>
      <c r="DKQ26" s="19"/>
      <c r="DKR26" s="19"/>
      <c r="DKS26" s="19"/>
      <c r="DKT26" s="19"/>
      <c r="DKU26" s="19"/>
      <c r="DKV26" s="19"/>
      <c r="DKW26" s="19"/>
      <c r="DKX26" s="19"/>
      <c r="DKY26" s="19"/>
      <c r="DKZ26" s="19"/>
      <c r="DLA26" s="19"/>
      <c r="DLB26" s="19"/>
      <c r="DLC26" s="19"/>
      <c r="DLD26" s="19"/>
      <c r="DLE26" s="19"/>
      <c r="DLF26" s="19"/>
      <c r="DLG26" s="19"/>
      <c r="DLH26" s="19"/>
      <c r="DLI26" s="19"/>
      <c r="DLJ26" s="19"/>
      <c r="DLK26" s="19"/>
      <c r="DLL26" s="19"/>
      <c r="DLM26" s="19"/>
      <c r="DLN26" s="19"/>
      <c r="DLO26" s="19"/>
      <c r="DLP26" s="19"/>
      <c r="DLQ26" s="19"/>
      <c r="DLR26" s="19"/>
      <c r="DLS26" s="19"/>
      <c r="DLT26" s="19"/>
      <c r="DLU26" s="19"/>
      <c r="DLV26" s="19"/>
      <c r="DLW26" s="19"/>
      <c r="DLX26" s="19"/>
      <c r="DLY26" s="19"/>
      <c r="DLZ26" s="19"/>
      <c r="DMA26" s="19"/>
      <c r="DMB26" s="19"/>
      <c r="DMC26" s="19"/>
      <c r="DMD26" s="19"/>
      <c r="DME26" s="19"/>
      <c r="DMF26" s="19"/>
      <c r="DMG26" s="19"/>
      <c r="DMH26" s="19"/>
      <c r="DMI26" s="19"/>
      <c r="DMJ26" s="19"/>
      <c r="DMK26" s="19"/>
      <c r="DML26" s="19"/>
      <c r="DMM26" s="19"/>
      <c r="DMN26" s="19"/>
      <c r="DMO26" s="19"/>
      <c r="DMP26" s="19"/>
      <c r="DMQ26" s="19"/>
      <c r="DMR26" s="19"/>
      <c r="DMS26" s="19"/>
      <c r="DMT26" s="19"/>
      <c r="DMU26" s="19"/>
      <c r="DMV26" s="19"/>
      <c r="DMW26" s="19"/>
      <c r="DMX26" s="19"/>
      <c r="DMY26" s="19"/>
      <c r="DMZ26" s="19"/>
      <c r="DNA26" s="19"/>
      <c r="DNB26" s="19"/>
      <c r="DNC26" s="19"/>
      <c r="DND26" s="19"/>
      <c r="DNE26" s="19"/>
      <c r="DNF26" s="19"/>
      <c r="DNG26" s="19"/>
      <c r="DNH26" s="19"/>
      <c r="DNI26" s="19"/>
      <c r="DNJ26" s="19"/>
      <c r="DNK26" s="19"/>
      <c r="DNL26" s="19"/>
      <c r="DNM26" s="19"/>
      <c r="DNN26" s="19"/>
      <c r="DNO26" s="19"/>
      <c r="DNP26" s="19"/>
      <c r="DNQ26" s="19"/>
      <c r="DNR26" s="19"/>
      <c r="DNS26" s="19"/>
      <c r="DNT26" s="19"/>
      <c r="DNU26" s="19"/>
      <c r="DNV26" s="19"/>
      <c r="DNW26" s="19"/>
      <c r="DNX26" s="19"/>
      <c r="DNY26" s="19"/>
      <c r="DNZ26" s="19"/>
      <c r="DOA26" s="19"/>
      <c r="DOB26" s="19"/>
      <c r="DOC26" s="19"/>
      <c r="DOD26" s="19"/>
      <c r="DOE26" s="19"/>
      <c r="DOF26" s="19"/>
      <c r="DOG26" s="19"/>
      <c r="DOH26" s="19"/>
      <c r="DOI26" s="19"/>
      <c r="DOJ26" s="19"/>
      <c r="DOK26" s="19"/>
      <c r="DOL26" s="19"/>
      <c r="DOM26" s="19"/>
      <c r="DON26" s="19"/>
      <c r="DOO26" s="19"/>
      <c r="DOP26" s="19"/>
      <c r="DOQ26" s="19"/>
      <c r="DOR26" s="19"/>
      <c r="DOS26" s="19"/>
      <c r="DOT26" s="19"/>
      <c r="DOU26" s="19"/>
      <c r="DOV26" s="19"/>
      <c r="DOW26" s="19"/>
      <c r="DOX26" s="19"/>
      <c r="DOY26" s="19"/>
      <c r="DOZ26" s="19"/>
      <c r="DPA26" s="19"/>
      <c r="DPB26" s="19"/>
      <c r="DPC26" s="19"/>
      <c r="DPD26" s="19"/>
      <c r="DPE26" s="19"/>
      <c r="DPF26" s="19"/>
      <c r="DPG26" s="19"/>
      <c r="DPH26" s="19"/>
      <c r="DPI26" s="19"/>
      <c r="DPJ26" s="19"/>
      <c r="DPK26" s="19"/>
      <c r="DPL26" s="19"/>
      <c r="DPM26" s="19"/>
      <c r="DPN26" s="19"/>
      <c r="DPO26" s="19"/>
      <c r="DPP26" s="19"/>
      <c r="DPQ26" s="19"/>
      <c r="DPR26" s="19"/>
      <c r="DPS26" s="19"/>
      <c r="DPT26" s="19"/>
      <c r="DPU26" s="19"/>
      <c r="DPV26" s="19"/>
      <c r="DPW26" s="19"/>
      <c r="DPX26" s="19"/>
      <c r="DPY26" s="19"/>
      <c r="DPZ26" s="19"/>
      <c r="DQA26" s="19"/>
      <c r="DQB26" s="19"/>
      <c r="DQC26" s="19"/>
      <c r="DQD26" s="19"/>
      <c r="DQE26" s="19"/>
      <c r="DQF26" s="19"/>
      <c r="DQG26" s="19"/>
      <c r="DQH26" s="19"/>
      <c r="DQI26" s="19"/>
      <c r="DQJ26" s="19"/>
      <c r="DQK26" s="19"/>
      <c r="DQL26" s="19"/>
      <c r="DQM26" s="19"/>
      <c r="DQN26" s="19"/>
      <c r="DQO26" s="19"/>
      <c r="DQP26" s="19"/>
      <c r="DQQ26" s="19"/>
      <c r="DQR26" s="19"/>
      <c r="DQS26" s="19"/>
      <c r="DQT26" s="19"/>
      <c r="DQU26" s="19"/>
      <c r="DQV26" s="19"/>
      <c r="DQW26" s="19"/>
      <c r="DQX26" s="19"/>
      <c r="DQY26" s="19"/>
      <c r="DQZ26" s="19"/>
      <c r="DRA26" s="19"/>
      <c r="DRB26" s="19"/>
      <c r="DRC26" s="19"/>
      <c r="DRD26" s="19"/>
      <c r="DRE26" s="19"/>
      <c r="DRF26" s="19"/>
      <c r="DRG26" s="19"/>
      <c r="DRH26" s="19"/>
      <c r="DRI26" s="19"/>
      <c r="DRJ26" s="19"/>
      <c r="DRK26" s="19"/>
      <c r="DRL26" s="19"/>
      <c r="DRM26" s="19"/>
      <c r="DRN26" s="19"/>
      <c r="DRO26" s="19"/>
      <c r="DRP26" s="19"/>
      <c r="DRQ26" s="19"/>
      <c r="DRR26" s="19"/>
      <c r="DRS26" s="19"/>
      <c r="DRT26" s="19"/>
      <c r="DRU26" s="19"/>
      <c r="DRV26" s="19"/>
      <c r="DRW26" s="19"/>
      <c r="DRX26" s="19"/>
      <c r="DRY26" s="19"/>
      <c r="DRZ26" s="19"/>
      <c r="DSA26" s="19"/>
      <c r="DSB26" s="19"/>
      <c r="DSC26" s="19"/>
      <c r="DSD26" s="19"/>
      <c r="DSE26" s="19"/>
      <c r="DSF26" s="19"/>
      <c r="DSG26" s="19"/>
      <c r="DSH26" s="19"/>
      <c r="DSI26" s="19"/>
      <c r="DSJ26" s="19"/>
      <c r="DSK26" s="19"/>
      <c r="DSL26" s="19"/>
      <c r="DSM26" s="19"/>
      <c r="DSN26" s="19"/>
      <c r="DSO26" s="19"/>
      <c r="DSP26" s="19"/>
      <c r="DSQ26" s="19"/>
      <c r="DSR26" s="19"/>
      <c r="DSS26" s="19"/>
      <c r="DST26" s="19"/>
      <c r="DSU26" s="19"/>
      <c r="DSV26" s="19"/>
      <c r="DSW26" s="19"/>
      <c r="DSX26" s="19"/>
      <c r="DSY26" s="19"/>
      <c r="DSZ26" s="19"/>
      <c r="DTA26" s="19"/>
      <c r="DTB26" s="19"/>
      <c r="DTC26" s="19"/>
      <c r="DTD26" s="19"/>
      <c r="DTE26" s="19"/>
      <c r="DTF26" s="19"/>
      <c r="DTG26" s="19"/>
      <c r="DTH26" s="19"/>
      <c r="DTI26" s="19"/>
      <c r="DTJ26" s="19"/>
      <c r="DTK26" s="19"/>
      <c r="DTL26" s="19"/>
      <c r="DTM26" s="19"/>
      <c r="DTN26" s="19"/>
      <c r="DTO26" s="19"/>
      <c r="DTP26" s="19"/>
      <c r="DTQ26" s="19"/>
      <c r="DTR26" s="19"/>
      <c r="DTS26" s="19"/>
      <c r="DTT26" s="19"/>
      <c r="DTU26" s="19"/>
      <c r="DTV26" s="19"/>
      <c r="DTW26" s="19"/>
      <c r="DTX26" s="19"/>
      <c r="DTY26" s="19"/>
      <c r="DTZ26" s="19"/>
      <c r="DUA26" s="19"/>
      <c r="DUB26" s="19"/>
      <c r="DUC26" s="19"/>
      <c r="DUD26" s="19"/>
      <c r="DUE26" s="19"/>
      <c r="DUF26" s="19"/>
      <c r="DUG26" s="19"/>
      <c r="DUH26" s="19"/>
      <c r="DUI26" s="19"/>
      <c r="DUJ26" s="19"/>
      <c r="DUK26" s="19"/>
      <c r="DUL26" s="19"/>
      <c r="DUM26" s="19"/>
      <c r="DUN26" s="19"/>
      <c r="DUO26" s="19"/>
      <c r="DUP26" s="19"/>
      <c r="DUQ26" s="19"/>
      <c r="DUR26" s="19"/>
      <c r="DUS26" s="19"/>
      <c r="DUT26" s="19"/>
      <c r="DUU26" s="19"/>
      <c r="DUV26" s="19"/>
      <c r="DUW26" s="19"/>
      <c r="DUX26" s="19"/>
      <c r="DUY26" s="19"/>
      <c r="DUZ26" s="19"/>
      <c r="DVA26" s="19"/>
      <c r="DVB26" s="19"/>
      <c r="DVC26" s="19"/>
      <c r="DVD26" s="19"/>
      <c r="DVE26" s="19"/>
      <c r="DVF26" s="19"/>
      <c r="DVG26" s="19"/>
      <c r="DVH26" s="19"/>
      <c r="DVI26" s="19"/>
      <c r="DVJ26" s="19"/>
      <c r="DVK26" s="19"/>
      <c r="DVL26" s="19"/>
      <c r="DVM26" s="19"/>
      <c r="DVN26" s="19"/>
      <c r="DVO26" s="19"/>
      <c r="DVP26" s="19"/>
      <c r="DVQ26" s="19"/>
      <c r="DVR26" s="19"/>
      <c r="DVS26" s="19"/>
      <c r="DVT26" s="19"/>
      <c r="DVU26" s="19"/>
      <c r="DVV26" s="19"/>
      <c r="DVW26" s="19"/>
      <c r="DVX26" s="19"/>
      <c r="DVY26" s="19"/>
      <c r="DVZ26" s="19"/>
      <c r="DWA26" s="19"/>
      <c r="DWB26" s="19"/>
      <c r="DWC26" s="19"/>
      <c r="DWD26" s="19"/>
      <c r="DWE26" s="19"/>
      <c r="DWF26" s="19"/>
      <c r="DWG26" s="19"/>
      <c r="DWH26" s="19"/>
      <c r="DWI26" s="19"/>
      <c r="DWJ26" s="19"/>
      <c r="DWK26" s="19"/>
      <c r="DWL26" s="19"/>
      <c r="DWM26" s="19"/>
      <c r="DWN26" s="19"/>
      <c r="DWO26" s="19"/>
      <c r="DWP26" s="19"/>
      <c r="DWQ26" s="19"/>
      <c r="DWR26" s="19"/>
      <c r="DWS26" s="19"/>
      <c r="DWT26" s="19"/>
      <c r="DWU26" s="19"/>
      <c r="DWV26" s="19"/>
      <c r="DWW26" s="19"/>
      <c r="DWX26" s="19"/>
      <c r="DWY26" s="19"/>
      <c r="DWZ26" s="19"/>
      <c r="DXA26" s="19"/>
      <c r="DXB26" s="19"/>
      <c r="DXC26" s="19"/>
      <c r="DXD26" s="19"/>
      <c r="DXE26" s="19"/>
      <c r="DXF26" s="19"/>
      <c r="DXG26" s="19"/>
      <c r="DXH26" s="19"/>
      <c r="DXI26" s="19"/>
      <c r="DXJ26" s="19"/>
      <c r="DXK26" s="19"/>
      <c r="DXL26" s="19"/>
      <c r="DXM26" s="19"/>
      <c r="DXN26" s="19"/>
      <c r="DXO26" s="19"/>
      <c r="DXP26" s="19"/>
      <c r="DXQ26" s="19"/>
      <c r="DXR26" s="19"/>
      <c r="DXS26" s="19"/>
      <c r="DXT26" s="19"/>
      <c r="DXU26" s="19"/>
      <c r="DXV26" s="19"/>
      <c r="DXW26" s="19"/>
      <c r="DXX26" s="19"/>
      <c r="DXY26" s="19"/>
      <c r="DXZ26" s="19"/>
      <c r="DYA26" s="19"/>
      <c r="DYB26" s="19"/>
      <c r="DYC26" s="19"/>
      <c r="DYD26" s="19"/>
      <c r="DYE26" s="19"/>
      <c r="DYF26" s="19"/>
      <c r="DYG26" s="19"/>
      <c r="DYH26" s="19"/>
      <c r="DYI26" s="19"/>
      <c r="DYJ26" s="19"/>
      <c r="DYK26" s="19"/>
      <c r="DYL26" s="19"/>
      <c r="DYM26" s="19"/>
      <c r="DYN26" s="19"/>
      <c r="DYO26" s="19"/>
      <c r="DYP26" s="19"/>
      <c r="DYQ26" s="19"/>
      <c r="DYR26" s="19"/>
      <c r="DYS26" s="19"/>
      <c r="DYT26" s="19"/>
      <c r="DYU26" s="19"/>
      <c r="DYV26" s="19"/>
      <c r="DYW26" s="19"/>
      <c r="DYX26" s="19"/>
      <c r="DYY26" s="19"/>
      <c r="DYZ26" s="19"/>
      <c r="DZA26" s="19"/>
      <c r="DZB26" s="19"/>
      <c r="DZC26" s="19"/>
      <c r="DZD26" s="19"/>
      <c r="DZE26" s="19"/>
      <c r="DZF26" s="19"/>
      <c r="DZG26" s="19"/>
      <c r="DZH26" s="19"/>
      <c r="DZI26" s="19"/>
      <c r="DZJ26" s="19"/>
      <c r="DZK26" s="19"/>
      <c r="DZL26" s="19"/>
      <c r="DZM26" s="19"/>
      <c r="DZN26" s="19"/>
      <c r="DZO26" s="19"/>
      <c r="DZP26" s="19"/>
      <c r="DZQ26" s="19"/>
      <c r="DZR26" s="19"/>
      <c r="DZS26" s="19"/>
      <c r="DZT26" s="19"/>
      <c r="DZU26" s="19"/>
      <c r="DZV26" s="19"/>
      <c r="DZW26" s="19"/>
      <c r="DZX26" s="19"/>
      <c r="DZY26" s="19"/>
      <c r="DZZ26" s="19"/>
      <c r="EAA26" s="19"/>
      <c r="EAB26" s="19"/>
      <c r="EAC26" s="19"/>
      <c r="EAD26" s="19"/>
      <c r="EAE26" s="19"/>
      <c r="EAF26" s="19"/>
      <c r="EAG26" s="19"/>
      <c r="EAH26" s="19"/>
      <c r="EAI26" s="19"/>
      <c r="EAJ26" s="19"/>
      <c r="EAK26" s="19"/>
      <c r="EAL26" s="19"/>
      <c r="EAM26" s="19"/>
      <c r="EAN26" s="19"/>
      <c r="EAO26" s="19"/>
      <c r="EAP26" s="19"/>
      <c r="EAQ26" s="19"/>
      <c r="EAR26" s="19"/>
      <c r="EAS26" s="19"/>
      <c r="EAT26" s="19"/>
      <c r="EAU26" s="19"/>
      <c r="EAV26" s="19"/>
      <c r="EAW26" s="19"/>
      <c r="EAX26" s="19"/>
      <c r="EAY26" s="19"/>
      <c r="EAZ26" s="19"/>
      <c r="EBA26" s="19"/>
      <c r="EBB26" s="19"/>
      <c r="EBC26" s="19"/>
      <c r="EBD26" s="19"/>
      <c r="EBE26" s="19"/>
      <c r="EBF26" s="19"/>
      <c r="EBG26" s="19"/>
      <c r="EBH26" s="19"/>
      <c r="EBI26" s="19"/>
      <c r="EBJ26" s="19"/>
      <c r="EBK26" s="19"/>
      <c r="EBL26" s="19"/>
      <c r="EBM26" s="19"/>
      <c r="EBN26" s="19"/>
      <c r="EBO26" s="19"/>
      <c r="EBP26" s="19"/>
      <c r="EBQ26" s="19"/>
      <c r="EBR26" s="19"/>
      <c r="EBS26" s="19"/>
      <c r="EBT26" s="19"/>
      <c r="EBU26" s="19"/>
      <c r="EBV26" s="19"/>
      <c r="EBW26" s="19"/>
      <c r="EBX26" s="19"/>
      <c r="EBY26" s="19"/>
      <c r="EBZ26" s="19"/>
      <c r="ECA26" s="19"/>
      <c r="ECB26" s="19"/>
      <c r="ECC26" s="19"/>
      <c r="ECD26" s="19"/>
      <c r="ECE26" s="19"/>
      <c r="ECF26" s="19"/>
      <c r="ECG26" s="19"/>
      <c r="ECH26" s="19"/>
      <c r="ECI26" s="19"/>
      <c r="ECJ26" s="19"/>
      <c r="ECK26" s="19"/>
      <c r="ECL26" s="19"/>
      <c r="ECM26" s="19"/>
      <c r="ECN26" s="19"/>
      <c r="ECO26" s="19"/>
      <c r="ECP26" s="19"/>
      <c r="ECQ26" s="19"/>
      <c r="ECR26" s="19"/>
      <c r="ECS26" s="19"/>
      <c r="ECT26" s="19"/>
      <c r="ECU26" s="19"/>
      <c r="ECV26" s="19"/>
      <c r="ECW26" s="19"/>
      <c r="ECX26" s="19"/>
      <c r="ECY26" s="19"/>
      <c r="ECZ26" s="19"/>
      <c r="EDA26" s="19"/>
      <c r="EDB26" s="19"/>
      <c r="EDC26" s="19"/>
      <c r="EDD26" s="19"/>
      <c r="EDE26" s="19"/>
      <c r="EDF26" s="19"/>
      <c r="EDG26" s="19"/>
      <c r="EDH26" s="19"/>
      <c r="EDI26" s="19"/>
      <c r="EDJ26" s="19"/>
      <c r="EDK26" s="19"/>
      <c r="EDL26" s="19"/>
      <c r="EDM26" s="19"/>
      <c r="EDN26" s="19"/>
      <c r="EDO26" s="19"/>
      <c r="EDP26" s="19"/>
      <c r="EDQ26" s="19"/>
      <c r="EDR26" s="19"/>
      <c r="EDS26" s="19"/>
      <c r="EDT26" s="19"/>
      <c r="EDU26" s="19"/>
      <c r="EDV26" s="19"/>
      <c r="EDW26" s="19"/>
      <c r="EDX26" s="19"/>
      <c r="EDY26" s="19"/>
      <c r="EDZ26" s="19"/>
      <c r="EEA26" s="19"/>
      <c r="EEB26" s="19"/>
      <c r="EEC26" s="19"/>
      <c r="EED26" s="19"/>
      <c r="EEE26" s="19"/>
      <c r="EEF26" s="19"/>
      <c r="EEG26" s="19"/>
      <c r="EEH26" s="19"/>
      <c r="EEI26" s="19"/>
      <c r="EEJ26" s="19"/>
      <c r="EEK26" s="19"/>
      <c r="EEL26" s="19"/>
      <c r="EEM26" s="19"/>
      <c r="EEN26" s="19"/>
      <c r="EEO26" s="19"/>
      <c r="EEP26" s="19"/>
      <c r="EEQ26" s="19"/>
      <c r="EER26" s="19"/>
      <c r="EES26" s="19"/>
      <c r="EET26" s="19"/>
      <c r="EEU26" s="19"/>
      <c r="EEV26" s="19"/>
      <c r="EEW26" s="19"/>
      <c r="EEX26" s="19"/>
      <c r="EEY26" s="19"/>
      <c r="EEZ26" s="19"/>
      <c r="EFA26" s="19"/>
      <c r="EFB26" s="19"/>
      <c r="EFC26" s="19"/>
      <c r="EFD26" s="19"/>
      <c r="EFE26" s="19"/>
      <c r="EFF26" s="19"/>
      <c r="EFG26" s="19"/>
      <c r="EFH26" s="19"/>
      <c r="EFI26" s="19"/>
      <c r="EFJ26" s="19"/>
      <c r="EFK26" s="19"/>
      <c r="EFL26" s="19"/>
      <c r="EFM26" s="19"/>
      <c r="EFN26" s="19"/>
      <c r="EFO26" s="19"/>
      <c r="EFP26" s="19"/>
      <c r="EFQ26" s="19"/>
      <c r="EFR26" s="19"/>
      <c r="EFS26" s="19"/>
      <c r="EFT26" s="19"/>
      <c r="EFU26" s="19"/>
      <c r="EFV26" s="19"/>
      <c r="EFW26" s="19"/>
      <c r="EFX26" s="19"/>
      <c r="EFY26" s="19"/>
      <c r="EFZ26" s="19"/>
      <c r="EGA26" s="19"/>
      <c r="EGB26" s="19"/>
      <c r="EGC26" s="19"/>
      <c r="EGD26" s="19"/>
      <c r="EGE26" s="19"/>
      <c r="EGF26" s="19"/>
      <c r="EGG26" s="19"/>
      <c r="EGH26" s="19"/>
      <c r="EGI26" s="19"/>
      <c r="EGJ26" s="19"/>
      <c r="EGK26" s="19"/>
      <c r="EGL26" s="19"/>
      <c r="EGM26" s="19"/>
      <c r="EGN26" s="19"/>
      <c r="EGO26" s="19"/>
      <c r="EGP26" s="19"/>
      <c r="EGQ26" s="19"/>
      <c r="EGR26" s="19"/>
      <c r="EGS26" s="19"/>
      <c r="EGT26" s="19"/>
      <c r="EGU26" s="19"/>
      <c r="EGV26" s="19"/>
      <c r="EGW26" s="19"/>
      <c r="EGX26" s="19"/>
      <c r="EGY26" s="19"/>
      <c r="EGZ26" s="19"/>
      <c r="EHA26" s="19"/>
      <c r="EHB26" s="19"/>
      <c r="EHC26" s="19"/>
      <c r="EHD26" s="19"/>
      <c r="EHE26" s="19"/>
      <c r="EHF26" s="19"/>
      <c r="EHG26" s="19"/>
      <c r="EHH26" s="19"/>
      <c r="EHI26" s="19"/>
      <c r="EHJ26" s="19"/>
      <c r="EHK26" s="19"/>
      <c r="EHL26" s="19"/>
      <c r="EHM26" s="19"/>
      <c r="EHN26" s="19"/>
      <c r="EHO26" s="19"/>
      <c r="EHP26" s="19"/>
      <c r="EHQ26" s="19"/>
      <c r="EHR26" s="19"/>
      <c r="EHS26" s="19"/>
      <c r="EHT26" s="19"/>
      <c r="EHU26" s="19"/>
      <c r="EHV26" s="19"/>
      <c r="EHW26" s="19"/>
      <c r="EHX26" s="19"/>
      <c r="EHY26" s="19"/>
      <c r="EHZ26" s="19"/>
      <c r="EIA26" s="19"/>
      <c r="EIB26" s="19"/>
      <c r="EIC26" s="19"/>
      <c r="EID26" s="19"/>
      <c r="EIE26" s="19"/>
      <c r="EIF26" s="19"/>
      <c r="EIG26" s="19"/>
      <c r="EIH26" s="19"/>
      <c r="EII26" s="19"/>
      <c r="EIJ26" s="19"/>
      <c r="EIK26" s="19"/>
      <c r="EIL26" s="19"/>
      <c r="EIM26" s="19"/>
      <c r="EIN26" s="19"/>
      <c r="EIO26" s="19"/>
      <c r="EIP26" s="19"/>
      <c r="EIQ26" s="19"/>
      <c r="EIR26" s="19"/>
      <c r="EIS26" s="19"/>
      <c r="EIT26" s="19"/>
      <c r="EIU26" s="19"/>
      <c r="EIV26" s="19"/>
      <c r="EIW26" s="19"/>
      <c r="EIX26" s="19"/>
      <c r="EIY26" s="19"/>
      <c r="EIZ26" s="19"/>
      <c r="EJA26" s="19"/>
      <c r="EJB26" s="19"/>
      <c r="EJC26" s="19"/>
      <c r="EJD26" s="19"/>
      <c r="EJE26" s="19"/>
      <c r="EJF26" s="19"/>
      <c r="EJG26" s="19"/>
      <c r="EJH26" s="19"/>
      <c r="EJI26" s="19"/>
      <c r="EJJ26" s="19"/>
      <c r="EJK26" s="19"/>
      <c r="EJL26" s="19"/>
      <c r="EJM26" s="19"/>
      <c r="EJN26" s="19"/>
      <c r="EJO26" s="19"/>
      <c r="EJP26" s="19"/>
      <c r="EJQ26" s="19"/>
      <c r="EJR26" s="19"/>
      <c r="EJS26" s="19"/>
      <c r="EJT26" s="19"/>
      <c r="EJU26" s="19"/>
      <c r="EJV26" s="19"/>
      <c r="EJW26" s="19"/>
      <c r="EJX26" s="19"/>
      <c r="EJY26" s="19"/>
      <c r="EJZ26" s="19"/>
      <c r="EKA26" s="19"/>
      <c r="EKB26" s="19"/>
      <c r="EKC26" s="19"/>
      <c r="EKD26" s="19"/>
      <c r="EKE26" s="19"/>
      <c r="EKF26" s="19"/>
      <c r="EKG26" s="19"/>
      <c r="EKH26" s="19"/>
      <c r="EKI26" s="19"/>
      <c r="EKJ26" s="19"/>
      <c r="EKK26" s="19"/>
      <c r="EKL26" s="19"/>
      <c r="EKM26" s="19"/>
      <c r="EKN26" s="19"/>
      <c r="EKO26" s="19"/>
      <c r="EKP26" s="19"/>
      <c r="EKQ26" s="19"/>
      <c r="EKR26" s="19"/>
      <c r="EKS26" s="19"/>
      <c r="EKT26" s="19"/>
      <c r="EKU26" s="19"/>
      <c r="EKV26" s="19"/>
      <c r="EKW26" s="19"/>
      <c r="EKX26" s="19"/>
      <c r="EKY26" s="19"/>
      <c r="EKZ26" s="19"/>
      <c r="ELA26" s="19"/>
      <c r="ELB26" s="19"/>
      <c r="ELC26" s="19"/>
      <c r="ELD26" s="19"/>
      <c r="ELE26" s="19"/>
      <c r="ELF26" s="19"/>
      <c r="ELG26" s="19"/>
      <c r="ELH26" s="19"/>
      <c r="ELI26" s="19"/>
      <c r="ELJ26" s="19"/>
      <c r="ELK26" s="19"/>
      <c r="ELL26" s="19"/>
      <c r="ELM26" s="19"/>
      <c r="ELN26" s="19"/>
      <c r="ELO26" s="19"/>
      <c r="ELP26" s="19"/>
      <c r="ELQ26" s="19"/>
      <c r="ELR26" s="19"/>
      <c r="ELS26" s="19"/>
      <c r="ELT26" s="19"/>
      <c r="ELU26" s="19"/>
      <c r="ELV26" s="19"/>
      <c r="ELW26" s="19"/>
      <c r="ELX26" s="19"/>
      <c r="ELY26" s="19"/>
      <c r="ELZ26" s="19"/>
      <c r="EMA26" s="19"/>
      <c r="EMB26" s="19"/>
      <c r="EMC26" s="19"/>
      <c r="EMD26" s="19"/>
      <c r="EME26" s="19"/>
      <c r="EMF26" s="19"/>
      <c r="EMG26" s="19"/>
      <c r="EMH26" s="19"/>
      <c r="EMI26" s="19"/>
      <c r="EMJ26" s="19"/>
      <c r="EMK26" s="19"/>
      <c r="EML26" s="19"/>
      <c r="EMM26" s="19"/>
      <c r="EMN26" s="19"/>
      <c r="EMO26" s="19"/>
      <c r="EMP26" s="19"/>
      <c r="EMQ26" s="19"/>
      <c r="EMR26" s="19"/>
      <c r="EMS26" s="19"/>
      <c r="EMT26" s="19"/>
      <c r="EMU26" s="19"/>
      <c r="EMV26" s="19"/>
      <c r="EMW26" s="19"/>
      <c r="EMX26" s="19"/>
      <c r="EMY26" s="19"/>
      <c r="EMZ26" s="19"/>
      <c r="ENA26" s="19"/>
      <c r="ENB26" s="19"/>
      <c r="ENC26" s="19"/>
      <c r="END26" s="19"/>
      <c r="ENE26" s="19"/>
      <c r="ENF26" s="19"/>
      <c r="ENG26" s="19"/>
      <c r="ENH26" s="19"/>
      <c r="ENI26" s="19"/>
      <c r="ENJ26" s="19"/>
      <c r="ENK26" s="19"/>
      <c r="ENL26" s="19"/>
      <c r="ENM26" s="19"/>
      <c r="ENN26" s="19"/>
      <c r="ENO26" s="19"/>
      <c r="ENP26" s="19"/>
      <c r="ENQ26" s="19"/>
      <c r="ENR26" s="19"/>
      <c r="ENS26" s="19"/>
      <c r="ENT26" s="19"/>
      <c r="ENU26" s="19"/>
      <c r="ENV26" s="19"/>
      <c r="ENW26" s="19"/>
      <c r="ENX26" s="19"/>
      <c r="ENY26" s="19"/>
      <c r="ENZ26" s="19"/>
      <c r="EOA26" s="19"/>
      <c r="EOB26" s="19"/>
      <c r="EOC26" s="19"/>
      <c r="EOD26" s="19"/>
      <c r="EOE26" s="19"/>
      <c r="EOF26" s="19"/>
      <c r="EOG26" s="19"/>
      <c r="EOH26" s="19"/>
      <c r="EOI26" s="19"/>
      <c r="EOJ26" s="19"/>
      <c r="EOK26" s="19"/>
      <c r="EOL26" s="19"/>
      <c r="EOM26" s="19"/>
      <c r="EON26" s="19"/>
      <c r="EOO26" s="19"/>
      <c r="EOP26" s="19"/>
      <c r="EOQ26" s="19"/>
      <c r="EOR26" s="19"/>
      <c r="EOS26" s="19"/>
      <c r="EOT26" s="19"/>
      <c r="EOU26" s="19"/>
      <c r="EOV26" s="19"/>
      <c r="EOW26" s="19"/>
      <c r="EOX26" s="19"/>
      <c r="EOY26" s="19"/>
      <c r="EOZ26" s="19"/>
      <c r="EPA26" s="19"/>
      <c r="EPB26" s="19"/>
      <c r="EPC26" s="19"/>
      <c r="EPD26" s="19"/>
      <c r="EPE26" s="19"/>
      <c r="EPF26" s="19"/>
      <c r="EPG26" s="19"/>
      <c r="EPH26" s="19"/>
      <c r="EPI26" s="19"/>
      <c r="EPJ26" s="19"/>
      <c r="EPK26" s="19"/>
      <c r="EPL26" s="19"/>
      <c r="EPM26" s="19"/>
      <c r="EPN26" s="19"/>
      <c r="EPO26" s="19"/>
      <c r="EPP26" s="19"/>
      <c r="EPQ26" s="19"/>
      <c r="EPR26" s="19"/>
      <c r="EPS26" s="19"/>
      <c r="EPT26" s="19"/>
      <c r="EPU26" s="19"/>
      <c r="EPV26" s="19"/>
      <c r="EPW26" s="19"/>
      <c r="EPX26" s="19"/>
      <c r="EPY26" s="19"/>
      <c r="EPZ26" s="19"/>
      <c r="EQA26" s="19"/>
      <c r="EQB26" s="19"/>
      <c r="EQC26" s="19"/>
      <c r="EQD26" s="19"/>
      <c r="EQE26" s="19"/>
      <c r="EQF26" s="19"/>
      <c r="EQG26" s="19"/>
      <c r="EQH26" s="19"/>
      <c r="EQI26" s="19"/>
      <c r="EQJ26" s="19"/>
      <c r="EQK26" s="19"/>
      <c r="EQL26" s="19"/>
      <c r="EQM26" s="19"/>
      <c r="EQN26" s="19"/>
      <c r="EQO26" s="19"/>
      <c r="EQP26" s="19"/>
      <c r="EQQ26" s="19"/>
      <c r="EQR26" s="19"/>
      <c r="EQS26" s="19"/>
      <c r="EQT26" s="19"/>
      <c r="EQU26" s="19"/>
      <c r="EQV26" s="19"/>
      <c r="EQW26" s="19"/>
      <c r="EQX26" s="19"/>
      <c r="EQY26" s="19"/>
      <c r="EQZ26" s="19"/>
      <c r="ERA26" s="19"/>
      <c r="ERB26" s="19"/>
      <c r="ERC26" s="19"/>
      <c r="ERD26" s="19"/>
      <c r="ERE26" s="19"/>
      <c r="ERF26" s="19"/>
      <c r="ERG26" s="19"/>
      <c r="ERH26" s="19"/>
      <c r="ERI26" s="19"/>
      <c r="ERJ26" s="19"/>
      <c r="ERK26" s="19"/>
      <c r="ERL26" s="19"/>
      <c r="ERM26" s="19"/>
      <c r="ERN26" s="19"/>
      <c r="ERO26" s="19"/>
      <c r="ERP26" s="19"/>
      <c r="ERQ26" s="19"/>
      <c r="ERR26" s="19"/>
      <c r="ERS26" s="19"/>
      <c r="ERT26" s="19"/>
      <c r="ERU26" s="19"/>
      <c r="ERV26" s="19"/>
      <c r="ERW26" s="19"/>
      <c r="ERX26" s="19"/>
      <c r="ERY26" s="19"/>
      <c r="ERZ26" s="19"/>
      <c r="ESA26" s="19"/>
      <c r="ESB26" s="19"/>
      <c r="ESC26" s="19"/>
      <c r="ESD26" s="19"/>
      <c r="ESE26" s="19"/>
      <c r="ESF26" s="19"/>
      <c r="ESG26" s="19"/>
      <c r="ESH26" s="19"/>
      <c r="ESI26" s="19"/>
      <c r="ESJ26" s="19"/>
      <c r="ESK26" s="19"/>
      <c r="ESL26" s="19"/>
      <c r="ESM26" s="19"/>
      <c r="ESN26" s="19"/>
      <c r="ESO26" s="19"/>
      <c r="ESP26" s="19"/>
      <c r="ESQ26" s="19"/>
      <c r="ESR26" s="19"/>
      <c r="ESS26" s="19"/>
      <c r="EST26" s="19"/>
      <c r="ESU26" s="19"/>
      <c r="ESV26" s="19"/>
      <c r="ESW26" s="19"/>
      <c r="ESX26" s="19"/>
      <c r="ESY26" s="19"/>
      <c r="ESZ26" s="19"/>
      <c r="ETA26" s="19"/>
      <c r="ETB26" s="19"/>
      <c r="ETC26" s="19"/>
      <c r="ETD26" s="19"/>
      <c r="ETE26" s="19"/>
      <c r="ETF26" s="19"/>
      <c r="ETG26" s="19"/>
      <c r="ETH26" s="19"/>
      <c r="ETI26" s="19"/>
      <c r="ETJ26" s="19"/>
      <c r="ETK26" s="19"/>
      <c r="ETL26" s="19"/>
      <c r="ETM26" s="19"/>
      <c r="ETN26" s="19"/>
      <c r="ETO26" s="19"/>
      <c r="ETP26" s="19"/>
      <c r="ETQ26" s="19"/>
      <c r="ETR26" s="19"/>
      <c r="ETS26" s="19"/>
      <c r="ETT26" s="19"/>
      <c r="ETU26" s="19"/>
      <c r="ETV26" s="19"/>
      <c r="ETW26" s="19"/>
      <c r="ETX26" s="19"/>
      <c r="ETY26" s="19"/>
      <c r="ETZ26" s="19"/>
      <c r="EUA26" s="19"/>
      <c r="EUB26" s="19"/>
      <c r="EUC26" s="19"/>
      <c r="EUD26" s="19"/>
      <c r="EUE26" s="19"/>
      <c r="EUF26" s="19"/>
      <c r="EUG26" s="19"/>
      <c r="EUH26" s="19"/>
      <c r="EUI26" s="19"/>
      <c r="EUJ26" s="19"/>
      <c r="EUK26" s="19"/>
      <c r="EUL26" s="19"/>
      <c r="EUM26" s="19"/>
      <c r="EUN26" s="19"/>
      <c r="EUO26" s="19"/>
      <c r="EUP26" s="19"/>
      <c r="EUQ26" s="19"/>
      <c r="EUR26" s="19"/>
      <c r="EUS26" s="19"/>
      <c r="EUT26" s="19"/>
      <c r="EUU26" s="19"/>
      <c r="EUV26" s="19"/>
      <c r="EUW26" s="19"/>
      <c r="EUX26" s="19"/>
      <c r="EUY26" s="19"/>
      <c r="EUZ26" s="19"/>
      <c r="EVA26" s="19"/>
      <c r="EVB26" s="19"/>
      <c r="EVC26" s="19"/>
      <c r="EVD26" s="19"/>
      <c r="EVE26" s="19"/>
      <c r="EVF26" s="19"/>
      <c r="EVG26" s="19"/>
      <c r="EVH26" s="19"/>
      <c r="EVI26" s="19"/>
      <c r="EVJ26" s="19"/>
      <c r="EVK26" s="19"/>
      <c r="EVL26" s="19"/>
      <c r="EVM26" s="19"/>
      <c r="EVN26" s="19"/>
      <c r="EVO26" s="19"/>
      <c r="EVP26" s="19"/>
      <c r="EVQ26" s="19"/>
      <c r="EVR26" s="19"/>
      <c r="EVS26" s="19"/>
      <c r="EVT26" s="19"/>
      <c r="EVU26" s="19"/>
      <c r="EVV26" s="19"/>
      <c r="EVW26" s="19"/>
      <c r="EVX26" s="19"/>
      <c r="EVY26" s="19"/>
      <c r="EVZ26" s="19"/>
      <c r="EWA26" s="19"/>
      <c r="EWB26" s="19"/>
      <c r="EWC26" s="19"/>
      <c r="EWD26" s="19"/>
      <c r="EWE26" s="19"/>
      <c r="EWF26" s="19"/>
      <c r="EWG26" s="19"/>
      <c r="EWH26" s="19"/>
      <c r="EWI26" s="19"/>
      <c r="EWJ26" s="19"/>
      <c r="EWK26" s="19"/>
      <c r="EWL26" s="19"/>
      <c r="EWM26" s="19"/>
      <c r="EWN26" s="19"/>
      <c r="EWO26" s="19"/>
      <c r="EWP26" s="19"/>
      <c r="EWQ26" s="19"/>
      <c r="EWR26" s="19"/>
      <c r="EWS26" s="19"/>
      <c r="EWT26" s="19"/>
      <c r="EWU26" s="19"/>
      <c r="EWV26" s="19"/>
      <c r="EWW26" s="19"/>
      <c r="EWX26" s="19"/>
      <c r="EWY26" s="19"/>
      <c r="EWZ26" s="19"/>
      <c r="EXA26" s="19"/>
      <c r="EXB26" s="19"/>
      <c r="EXC26" s="19"/>
      <c r="EXD26" s="19"/>
      <c r="EXE26" s="19"/>
      <c r="EXF26" s="19"/>
      <c r="EXG26" s="19"/>
      <c r="EXH26" s="19"/>
      <c r="EXI26" s="19"/>
      <c r="EXJ26" s="19"/>
      <c r="EXK26" s="19"/>
      <c r="EXL26" s="19"/>
      <c r="EXM26" s="19"/>
      <c r="EXN26" s="19"/>
      <c r="EXO26" s="19"/>
      <c r="EXP26" s="19"/>
      <c r="EXQ26" s="19"/>
      <c r="EXR26" s="19"/>
      <c r="EXS26" s="19"/>
      <c r="EXT26" s="19"/>
      <c r="EXU26" s="19"/>
      <c r="EXV26" s="19"/>
      <c r="EXW26" s="19"/>
      <c r="EXX26" s="19"/>
      <c r="EXY26" s="19"/>
      <c r="EXZ26" s="19"/>
      <c r="EYA26" s="19"/>
      <c r="EYB26" s="19"/>
      <c r="EYC26" s="19"/>
      <c r="EYD26" s="19"/>
      <c r="EYE26" s="19"/>
      <c r="EYF26" s="19"/>
      <c r="EYG26" s="19"/>
      <c r="EYH26" s="19"/>
      <c r="EYI26" s="19"/>
      <c r="EYJ26" s="19"/>
      <c r="EYK26" s="19"/>
      <c r="EYL26" s="19"/>
      <c r="EYM26" s="19"/>
      <c r="EYN26" s="19"/>
      <c r="EYO26" s="19"/>
      <c r="EYP26" s="19"/>
      <c r="EYQ26" s="19"/>
      <c r="EYR26" s="19"/>
      <c r="EYS26" s="19"/>
      <c r="EYT26" s="19"/>
      <c r="EYU26" s="19"/>
      <c r="EYV26" s="19"/>
      <c r="EYW26" s="19"/>
      <c r="EYX26" s="19"/>
      <c r="EYY26" s="19"/>
      <c r="EYZ26" s="19"/>
      <c r="EZA26" s="19"/>
      <c r="EZB26" s="19"/>
      <c r="EZC26" s="19"/>
      <c r="EZD26" s="19"/>
      <c r="EZE26" s="19"/>
      <c r="EZF26" s="19"/>
      <c r="EZG26" s="19"/>
      <c r="EZH26" s="19"/>
      <c r="EZI26" s="19"/>
      <c r="EZJ26" s="19"/>
      <c r="EZK26" s="19"/>
      <c r="EZL26" s="19"/>
      <c r="EZM26" s="19"/>
      <c r="EZN26" s="19"/>
      <c r="EZO26" s="19"/>
      <c r="EZP26" s="19"/>
      <c r="EZQ26" s="19"/>
      <c r="EZR26" s="19"/>
      <c r="EZS26" s="19"/>
      <c r="EZT26" s="19"/>
      <c r="EZU26" s="19"/>
      <c r="EZV26" s="19"/>
      <c r="EZW26" s="19"/>
      <c r="EZX26" s="19"/>
      <c r="EZY26" s="19"/>
      <c r="EZZ26" s="19"/>
      <c r="FAA26" s="19"/>
      <c r="FAB26" s="19"/>
      <c r="FAC26" s="19"/>
      <c r="FAD26" s="19"/>
      <c r="FAE26" s="19"/>
      <c r="FAF26" s="19"/>
      <c r="FAG26" s="19"/>
      <c r="FAH26" s="19"/>
      <c r="FAI26" s="19"/>
      <c r="FAJ26" s="19"/>
      <c r="FAK26" s="19"/>
      <c r="FAL26" s="19"/>
      <c r="FAM26" s="19"/>
      <c r="FAN26" s="19"/>
      <c r="FAO26" s="19"/>
      <c r="FAP26" s="19"/>
      <c r="FAQ26" s="19"/>
      <c r="FAR26" s="19"/>
      <c r="FAS26" s="19"/>
      <c r="FAT26" s="19"/>
      <c r="FAU26" s="19"/>
      <c r="FAV26" s="19"/>
      <c r="FAW26" s="19"/>
      <c r="FAX26" s="19"/>
      <c r="FAY26" s="19"/>
      <c r="FAZ26" s="19"/>
      <c r="FBA26" s="19"/>
      <c r="FBB26" s="19"/>
      <c r="FBC26" s="19"/>
      <c r="FBD26" s="19"/>
      <c r="FBE26" s="19"/>
      <c r="FBF26" s="19"/>
      <c r="FBG26" s="19"/>
      <c r="FBH26" s="19"/>
      <c r="FBI26" s="19"/>
      <c r="FBJ26" s="19"/>
      <c r="FBK26" s="19"/>
      <c r="FBL26" s="19"/>
      <c r="FBM26" s="19"/>
      <c r="FBN26" s="19"/>
      <c r="FBO26" s="19"/>
      <c r="FBP26" s="19"/>
      <c r="FBQ26" s="19"/>
      <c r="FBR26" s="19"/>
      <c r="FBS26" s="19"/>
      <c r="FBT26" s="19"/>
      <c r="FBU26" s="19"/>
      <c r="FBV26" s="19"/>
      <c r="FBW26" s="19"/>
      <c r="FBX26" s="19"/>
      <c r="FBY26" s="19"/>
      <c r="FBZ26" s="19"/>
      <c r="FCA26" s="19"/>
      <c r="FCB26" s="19"/>
      <c r="FCC26" s="19"/>
      <c r="FCD26" s="19"/>
      <c r="FCE26" s="19"/>
      <c r="FCF26" s="19"/>
      <c r="FCG26" s="19"/>
      <c r="FCH26" s="19"/>
      <c r="FCI26" s="19"/>
      <c r="FCJ26" s="19"/>
      <c r="FCK26" s="19"/>
      <c r="FCL26" s="19"/>
      <c r="FCM26" s="19"/>
      <c r="FCN26" s="19"/>
      <c r="FCO26" s="19"/>
      <c r="FCP26" s="19"/>
      <c r="FCQ26" s="19"/>
      <c r="FCR26" s="19"/>
      <c r="FCS26" s="19"/>
      <c r="FCT26" s="19"/>
      <c r="FCU26" s="19"/>
      <c r="FCV26" s="19"/>
      <c r="FCW26" s="19"/>
      <c r="FCX26" s="19"/>
      <c r="FCY26" s="19"/>
      <c r="FCZ26" s="19"/>
      <c r="FDA26" s="19"/>
      <c r="FDB26" s="19"/>
      <c r="FDC26" s="19"/>
      <c r="FDD26" s="19"/>
      <c r="FDE26" s="19"/>
      <c r="FDF26" s="19"/>
      <c r="FDG26" s="19"/>
      <c r="FDH26" s="19"/>
      <c r="FDI26" s="19"/>
      <c r="FDJ26" s="19"/>
      <c r="FDK26" s="19"/>
      <c r="FDL26" s="19"/>
      <c r="FDM26" s="19"/>
      <c r="FDN26" s="19"/>
      <c r="FDO26" s="19"/>
      <c r="FDP26" s="19"/>
      <c r="FDQ26" s="19"/>
      <c r="FDR26" s="19"/>
      <c r="FDS26" s="19"/>
      <c r="FDT26" s="19"/>
      <c r="FDU26" s="19"/>
      <c r="FDV26" s="19"/>
      <c r="FDW26" s="19"/>
      <c r="FDX26" s="19"/>
      <c r="FDY26" s="19"/>
      <c r="FDZ26" s="19"/>
      <c r="FEA26" s="19"/>
      <c r="FEB26" s="19"/>
      <c r="FEC26" s="19"/>
      <c r="FED26" s="19"/>
      <c r="FEE26" s="19"/>
      <c r="FEF26" s="19"/>
      <c r="FEG26" s="19"/>
      <c r="FEH26" s="19"/>
      <c r="FEI26" s="19"/>
      <c r="FEJ26" s="19"/>
      <c r="FEK26" s="19"/>
      <c r="FEL26" s="19"/>
      <c r="FEM26" s="19"/>
      <c r="FEN26" s="19"/>
      <c r="FEO26" s="19"/>
      <c r="FEP26" s="19"/>
      <c r="FEQ26" s="19"/>
      <c r="FER26" s="19"/>
      <c r="FES26" s="19"/>
      <c r="FET26" s="19"/>
      <c r="FEU26" s="19"/>
      <c r="FEV26" s="19"/>
      <c r="FEW26" s="19"/>
      <c r="FEX26" s="19"/>
      <c r="FEY26" s="19"/>
      <c r="FEZ26" s="19"/>
      <c r="FFA26" s="19"/>
      <c r="FFB26" s="19"/>
      <c r="FFC26" s="19"/>
      <c r="FFD26" s="19"/>
      <c r="FFE26" s="19"/>
      <c r="FFF26" s="19"/>
      <c r="FFG26" s="19"/>
      <c r="FFH26" s="19"/>
      <c r="FFI26" s="19"/>
      <c r="FFJ26" s="19"/>
      <c r="FFK26" s="19"/>
      <c r="FFL26" s="19"/>
      <c r="FFM26" s="19"/>
      <c r="FFN26" s="19"/>
      <c r="FFO26" s="19"/>
      <c r="FFP26" s="19"/>
      <c r="FFQ26" s="19"/>
      <c r="FFR26" s="19"/>
      <c r="FFS26" s="19"/>
      <c r="FFT26" s="19"/>
      <c r="FFU26" s="19"/>
      <c r="FFV26" s="19"/>
      <c r="FFW26" s="19"/>
      <c r="FFX26" s="19"/>
      <c r="FFY26" s="19"/>
      <c r="FFZ26" s="19"/>
      <c r="FGA26" s="19"/>
      <c r="FGB26" s="19"/>
      <c r="FGC26" s="19"/>
      <c r="FGD26" s="19"/>
      <c r="FGE26" s="19"/>
      <c r="FGF26" s="19"/>
      <c r="FGG26" s="19"/>
      <c r="FGH26" s="19"/>
      <c r="FGI26" s="19"/>
      <c r="FGJ26" s="19"/>
      <c r="FGK26" s="19"/>
      <c r="FGL26" s="19"/>
      <c r="FGM26" s="19"/>
      <c r="FGN26" s="19"/>
      <c r="FGO26" s="19"/>
      <c r="FGP26" s="19"/>
      <c r="FGQ26" s="19"/>
      <c r="FGR26" s="19"/>
      <c r="FGS26" s="19"/>
      <c r="FGT26" s="19"/>
      <c r="FGU26" s="19"/>
      <c r="FGV26" s="19"/>
      <c r="FGW26" s="19"/>
      <c r="FGX26" s="19"/>
      <c r="FGY26" s="19"/>
      <c r="FGZ26" s="19"/>
      <c r="FHA26" s="19"/>
      <c r="FHB26" s="19"/>
      <c r="FHC26" s="19"/>
      <c r="FHD26" s="19"/>
      <c r="FHE26" s="19"/>
      <c r="FHF26" s="19"/>
      <c r="FHG26" s="19"/>
      <c r="FHH26" s="19"/>
      <c r="FHI26" s="19"/>
      <c r="FHJ26" s="19"/>
      <c r="FHK26" s="19"/>
      <c r="FHL26" s="19"/>
      <c r="FHM26" s="19"/>
      <c r="FHN26" s="19"/>
      <c r="FHO26" s="19"/>
      <c r="FHP26" s="19"/>
      <c r="FHQ26" s="19"/>
      <c r="FHR26" s="19"/>
      <c r="FHS26" s="19"/>
      <c r="FHT26" s="19"/>
      <c r="FHU26" s="19"/>
      <c r="FHV26" s="19"/>
      <c r="FHW26" s="19"/>
      <c r="FHX26" s="19"/>
      <c r="FHY26" s="19"/>
      <c r="FHZ26" s="19"/>
      <c r="FIA26" s="19"/>
      <c r="FIB26" s="19"/>
      <c r="FIC26" s="19"/>
      <c r="FID26" s="19"/>
      <c r="FIE26" s="19"/>
      <c r="FIF26" s="19"/>
      <c r="FIG26" s="19"/>
      <c r="FIH26" s="19"/>
      <c r="FII26" s="19"/>
      <c r="FIJ26" s="19"/>
      <c r="FIK26" s="19"/>
      <c r="FIL26" s="19"/>
      <c r="FIM26" s="19"/>
      <c r="FIN26" s="19"/>
      <c r="FIO26" s="19"/>
      <c r="FIP26" s="19"/>
      <c r="FIQ26" s="19"/>
      <c r="FIR26" s="19"/>
      <c r="FIS26" s="19"/>
      <c r="FIT26" s="19"/>
      <c r="FIU26" s="19"/>
      <c r="FIV26" s="19"/>
      <c r="FIW26" s="19"/>
      <c r="FIX26" s="19"/>
      <c r="FIY26" s="19"/>
      <c r="FIZ26" s="19"/>
      <c r="FJA26" s="19"/>
      <c r="FJB26" s="19"/>
      <c r="FJC26" s="19"/>
      <c r="FJD26" s="19"/>
      <c r="FJE26" s="19"/>
      <c r="FJF26" s="19"/>
      <c r="FJG26" s="19"/>
      <c r="FJH26" s="19"/>
      <c r="FJI26" s="19"/>
      <c r="FJJ26" s="19"/>
      <c r="FJK26" s="19"/>
      <c r="FJL26" s="19"/>
      <c r="FJM26" s="19"/>
      <c r="FJN26" s="19"/>
      <c r="FJO26" s="19"/>
      <c r="FJP26" s="19"/>
      <c r="FJQ26" s="19"/>
      <c r="FJR26" s="19"/>
      <c r="FJS26" s="19"/>
      <c r="FJT26" s="19"/>
      <c r="FJU26" s="19"/>
      <c r="FJV26" s="19"/>
      <c r="FJW26" s="19"/>
      <c r="FJX26" s="19"/>
      <c r="FJY26" s="19"/>
      <c r="FJZ26" s="19"/>
      <c r="FKA26" s="19"/>
      <c r="FKB26" s="19"/>
      <c r="FKC26" s="19"/>
      <c r="FKD26" s="19"/>
      <c r="FKE26" s="19"/>
      <c r="FKF26" s="19"/>
      <c r="FKG26" s="19"/>
      <c r="FKH26" s="19"/>
      <c r="FKI26" s="19"/>
      <c r="FKJ26" s="19"/>
      <c r="FKK26" s="19"/>
      <c r="FKL26" s="19"/>
      <c r="FKM26" s="19"/>
      <c r="FKN26" s="19"/>
      <c r="FKO26" s="19"/>
      <c r="FKP26" s="19"/>
      <c r="FKQ26" s="19"/>
      <c r="FKR26" s="19"/>
      <c r="FKS26" s="19"/>
      <c r="FKT26" s="19"/>
      <c r="FKU26" s="19"/>
      <c r="FKV26" s="19"/>
      <c r="FKW26" s="19"/>
      <c r="FKX26" s="19"/>
      <c r="FKY26" s="19"/>
      <c r="FKZ26" s="19"/>
      <c r="FLA26" s="19"/>
      <c r="FLB26" s="19"/>
      <c r="FLC26" s="19"/>
      <c r="FLD26" s="19"/>
      <c r="FLE26" s="19"/>
      <c r="FLF26" s="19"/>
      <c r="FLG26" s="19"/>
      <c r="FLH26" s="19"/>
      <c r="FLI26" s="19"/>
      <c r="FLJ26" s="19"/>
      <c r="FLK26" s="19"/>
      <c r="FLL26" s="19"/>
      <c r="FLM26" s="19"/>
      <c r="FLN26" s="19"/>
      <c r="FLO26" s="19"/>
      <c r="FLP26" s="19"/>
      <c r="FLQ26" s="19"/>
      <c r="FLR26" s="19"/>
      <c r="FLS26" s="19"/>
      <c r="FLT26" s="19"/>
      <c r="FLU26" s="19"/>
      <c r="FLV26" s="19"/>
      <c r="FLW26" s="19"/>
      <c r="FLX26" s="19"/>
      <c r="FLY26" s="19"/>
      <c r="FLZ26" s="19"/>
      <c r="FMA26" s="19"/>
      <c r="FMB26" s="19"/>
      <c r="FMC26" s="19"/>
      <c r="FMD26" s="19"/>
      <c r="FME26" s="19"/>
      <c r="FMF26" s="19"/>
      <c r="FMG26" s="19"/>
      <c r="FMH26" s="19"/>
      <c r="FMI26" s="19"/>
      <c r="FMJ26" s="19"/>
      <c r="FMK26" s="19"/>
      <c r="FML26" s="19"/>
      <c r="FMM26" s="19"/>
      <c r="FMN26" s="19"/>
      <c r="FMO26" s="19"/>
      <c r="FMP26" s="19"/>
      <c r="FMQ26" s="19"/>
      <c r="FMR26" s="19"/>
      <c r="FMS26" s="19"/>
      <c r="FMT26" s="19"/>
      <c r="FMU26" s="19"/>
      <c r="FMV26" s="19"/>
      <c r="FMW26" s="19"/>
      <c r="FMX26" s="19"/>
      <c r="FMY26" s="19"/>
      <c r="FMZ26" s="19"/>
      <c r="FNA26" s="19"/>
      <c r="FNB26" s="19"/>
      <c r="FNC26" s="19"/>
      <c r="FND26" s="19"/>
      <c r="FNE26" s="19"/>
      <c r="FNF26" s="19"/>
      <c r="FNG26" s="19"/>
      <c r="FNH26" s="19"/>
      <c r="FNI26" s="19"/>
      <c r="FNJ26" s="19"/>
      <c r="FNK26" s="19"/>
      <c r="FNL26" s="19"/>
      <c r="FNM26" s="19"/>
      <c r="FNN26" s="19"/>
      <c r="FNO26" s="19"/>
      <c r="FNP26" s="19"/>
      <c r="FNQ26" s="19"/>
      <c r="FNR26" s="19"/>
      <c r="FNS26" s="19"/>
      <c r="FNT26" s="19"/>
      <c r="FNU26" s="19"/>
      <c r="FNV26" s="19"/>
      <c r="FNW26" s="19"/>
      <c r="FNX26" s="19"/>
      <c r="FNY26" s="19"/>
      <c r="FNZ26" s="19"/>
      <c r="FOA26" s="19"/>
      <c r="FOB26" s="19"/>
      <c r="FOC26" s="19"/>
      <c r="FOD26" s="19"/>
      <c r="FOE26" s="19"/>
      <c r="FOF26" s="19"/>
      <c r="FOG26" s="19"/>
      <c r="FOH26" s="19"/>
      <c r="FOI26" s="19"/>
      <c r="FOJ26" s="19"/>
      <c r="FOK26" s="19"/>
      <c r="FOL26" s="19"/>
      <c r="FOM26" s="19"/>
      <c r="FON26" s="19"/>
      <c r="FOO26" s="19"/>
      <c r="FOP26" s="19"/>
      <c r="FOQ26" s="19"/>
      <c r="FOR26" s="19"/>
      <c r="FOS26" s="19"/>
      <c r="FOT26" s="19"/>
      <c r="FOU26" s="19"/>
      <c r="FOV26" s="19"/>
      <c r="FOW26" s="19"/>
      <c r="FOX26" s="19"/>
      <c r="FOY26" s="19"/>
      <c r="FOZ26" s="19"/>
      <c r="FPA26" s="19"/>
      <c r="FPB26" s="19"/>
      <c r="FPC26" s="19"/>
      <c r="FPD26" s="19"/>
      <c r="FPE26" s="19"/>
      <c r="FPF26" s="19"/>
      <c r="FPG26" s="19"/>
      <c r="FPH26" s="19"/>
      <c r="FPI26" s="19"/>
      <c r="FPJ26" s="19"/>
      <c r="FPK26" s="19"/>
      <c r="FPL26" s="19"/>
      <c r="FPM26" s="19"/>
      <c r="FPN26" s="19"/>
      <c r="FPO26" s="19"/>
      <c r="FPP26" s="19"/>
      <c r="FPQ26" s="19"/>
      <c r="FPR26" s="19"/>
      <c r="FPS26" s="19"/>
      <c r="FPT26" s="19"/>
      <c r="FPU26" s="19"/>
      <c r="FPV26" s="19"/>
      <c r="FPW26" s="19"/>
      <c r="FPX26" s="19"/>
      <c r="FPY26" s="19"/>
      <c r="FPZ26" s="19"/>
      <c r="FQA26" s="19"/>
      <c r="FQB26" s="19"/>
      <c r="FQC26" s="19"/>
      <c r="FQD26" s="19"/>
      <c r="FQE26" s="19"/>
      <c r="FQF26" s="19"/>
      <c r="FQG26" s="19"/>
      <c r="FQH26" s="19"/>
      <c r="FQI26" s="19"/>
      <c r="FQJ26" s="19"/>
      <c r="FQK26" s="19"/>
      <c r="FQL26" s="19"/>
      <c r="FQM26" s="19"/>
      <c r="FQN26" s="19"/>
      <c r="FQO26" s="19"/>
      <c r="FQP26" s="19"/>
      <c r="FQQ26" s="19"/>
      <c r="FQR26" s="19"/>
      <c r="FQS26" s="19"/>
      <c r="FQT26" s="19"/>
      <c r="FQU26" s="19"/>
      <c r="FQV26" s="19"/>
      <c r="FQW26" s="19"/>
      <c r="FQX26" s="19"/>
      <c r="FQY26" s="19"/>
      <c r="FQZ26" s="19"/>
      <c r="FRA26" s="19"/>
      <c r="FRB26" s="19"/>
      <c r="FRC26" s="19"/>
      <c r="FRD26" s="19"/>
      <c r="FRE26" s="19"/>
      <c r="FRF26" s="19"/>
      <c r="FRG26" s="19"/>
      <c r="FRH26" s="19"/>
      <c r="FRI26" s="19"/>
      <c r="FRJ26" s="19"/>
      <c r="FRK26" s="19"/>
      <c r="FRL26" s="19"/>
      <c r="FRM26" s="19"/>
      <c r="FRN26" s="19"/>
      <c r="FRO26" s="19"/>
      <c r="FRP26" s="19"/>
      <c r="FRQ26" s="19"/>
      <c r="FRR26" s="19"/>
      <c r="FRS26" s="19"/>
      <c r="FRT26" s="19"/>
      <c r="FRU26" s="19"/>
      <c r="FRV26" s="19"/>
      <c r="FRW26" s="19"/>
      <c r="FRX26" s="19"/>
      <c r="FRY26" s="19"/>
      <c r="FRZ26" s="19"/>
      <c r="FSA26" s="19"/>
      <c r="FSB26" s="19"/>
      <c r="FSC26" s="19"/>
      <c r="FSD26" s="19"/>
      <c r="FSE26" s="19"/>
      <c r="FSF26" s="19"/>
      <c r="FSG26" s="19"/>
      <c r="FSH26" s="19"/>
      <c r="FSI26" s="19"/>
      <c r="FSJ26" s="19"/>
      <c r="FSK26" s="19"/>
      <c r="FSL26" s="19"/>
      <c r="FSM26" s="19"/>
      <c r="FSN26" s="19"/>
      <c r="FSO26" s="19"/>
      <c r="FSP26" s="19"/>
      <c r="FSQ26" s="19"/>
      <c r="FSR26" s="19"/>
      <c r="FSS26" s="19"/>
      <c r="FST26" s="19"/>
      <c r="FSU26" s="19"/>
      <c r="FSV26" s="19"/>
      <c r="FSW26" s="19"/>
      <c r="FSX26" s="19"/>
      <c r="FSY26" s="19"/>
      <c r="FSZ26" s="19"/>
      <c r="FTA26" s="19"/>
      <c r="FTB26" s="19"/>
      <c r="FTC26" s="19"/>
      <c r="FTD26" s="19"/>
      <c r="FTE26" s="19"/>
      <c r="FTF26" s="19"/>
      <c r="FTG26" s="19"/>
      <c r="FTH26" s="19"/>
      <c r="FTI26" s="19"/>
      <c r="FTJ26" s="19"/>
      <c r="FTK26" s="19"/>
      <c r="FTL26" s="19"/>
      <c r="FTM26" s="19"/>
      <c r="FTN26" s="19"/>
      <c r="FTO26" s="19"/>
      <c r="FTP26" s="19"/>
      <c r="FTQ26" s="19"/>
      <c r="FTR26" s="19"/>
      <c r="FTS26" s="19"/>
      <c r="FTT26" s="19"/>
      <c r="FTU26" s="19"/>
      <c r="FTV26" s="19"/>
      <c r="FTW26" s="19"/>
      <c r="FTX26" s="19"/>
      <c r="FTY26" s="19"/>
      <c r="FTZ26" s="19"/>
      <c r="FUA26" s="19"/>
      <c r="FUB26" s="19"/>
      <c r="FUC26" s="19"/>
      <c r="FUD26" s="19"/>
      <c r="FUE26" s="19"/>
      <c r="FUF26" s="19"/>
      <c r="FUG26" s="19"/>
      <c r="FUH26" s="19"/>
      <c r="FUI26" s="19"/>
      <c r="FUJ26" s="19"/>
      <c r="FUK26" s="19"/>
      <c r="FUL26" s="19"/>
      <c r="FUM26" s="19"/>
      <c r="FUN26" s="19"/>
      <c r="FUO26" s="19"/>
      <c r="FUP26" s="19"/>
      <c r="FUQ26" s="19"/>
      <c r="FUR26" s="19"/>
      <c r="FUS26" s="19"/>
      <c r="FUT26" s="19"/>
      <c r="FUU26" s="19"/>
      <c r="FUV26" s="19"/>
      <c r="FUW26" s="19"/>
      <c r="FUX26" s="19"/>
      <c r="FUY26" s="19"/>
      <c r="FUZ26" s="19"/>
      <c r="FVA26" s="19"/>
      <c r="FVB26" s="19"/>
      <c r="FVC26" s="19"/>
      <c r="FVD26" s="19"/>
      <c r="FVE26" s="19"/>
      <c r="FVF26" s="19"/>
      <c r="FVG26" s="19"/>
      <c r="FVH26" s="19"/>
      <c r="FVI26" s="19"/>
      <c r="FVJ26" s="19"/>
      <c r="FVK26" s="19"/>
      <c r="FVL26" s="19"/>
      <c r="FVM26" s="19"/>
      <c r="FVN26" s="19"/>
      <c r="FVO26" s="19"/>
      <c r="FVP26" s="19"/>
      <c r="FVQ26" s="19"/>
      <c r="FVR26" s="19"/>
      <c r="FVS26" s="19"/>
      <c r="FVT26" s="19"/>
      <c r="FVU26" s="19"/>
      <c r="FVV26" s="19"/>
      <c r="FVW26" s="19"/>
      <c r="FVX26" s="19"/>
      <c r="FVY26" s="19"/>
      <c r="FVZ26" s="19"/>
      <c r="FWA26" s="19"/>
      <c r="FWB26" s="19"/>
      <c r="FWC26" s="19"/>
      <c r="FWD26" s="19"/>
      <c r="FWE26" s="19"/>
      <c r="FWF26" s="19"/>
      <c r="FWG26" s="19"/>
      <c r="FWH26" s="19"/>
      <c r="FWI26" s="19"/>
      <c r="FWJ26" s="19"/>
      <c r="FWK26" s="19"/>
      <c r="FWL26" s="19"/>
      <c r="FWM26" s="19"/>
      <c r="FWN26" s="19"/>
      <c r="FWO26" s="19"/>
      <c r="FWP26" s="19"/>
      <c r="FWQ26" s="19"/>
      <c r="FWR26" s="19"/>
      <c r="FWS26" s="19"/>
      <c r="FWT26" s="19"/>
      <c r="FWU26" s="19"/>
      <c r="FWV26" s="19"/>
      <c r="FWW26" s="19"/>
      <c r="FWX26" s="19"/>
      <c r="FWY26" s="19"/>
      <c r="FWZ26" s="19"/>
      <c r="FXA26" s="19"/>
      <c r="FXB26" s="19"/>
      <c r="FXC26" s="19"/>
      <c r="FXD26" s="19"/>
      <c r="FXE26" s="19"/>
      <c r="FXF26" s="19"/>
      <c r="FXG26" s="19"/>
      <c r="FXH26" s="19"/>
      <c r="FXI26" s="19"/>
      <c r="FXJ26" s="19"/>
      <c r="FXK26" s="19"/>
      <c r="FXL26" s="19"/>
      <c r="FXM26" s="19"/>
      <c r="FXN26" s="19"/>
      <c r="FXO26" s="19"/>
      <c r="FXP26" s="19"/>
      <c r="FXQ26" s="19"/>
      <c r="FXR26" s="19"/>
      <c r="FXS26" s="19"/>
      <c r="FXT26" s="19"/>
      <c r="FXU26" s="19"/>
      <c r="FXV26" s="19"/>
      <c r="FXW26" s="19"/>
      <c r="FXX26" s="19"/>
      <c r="FXY26" s="19"/>
      <c r="FXZ26" s="19"/>
      <c r="FYA26" s="19"/>
      <c r="FYB26" s="19"/>
      <c r="FYC26" s="19"/>
      <c r="FYD26" s="19"/>
      <c r="FYE26" s="19"/>
      <c r="FYF26" s="19"/>
      <c r="FYG26" s="19"/>
      <c r="FYH26" s="19"/>
      <c r="FYI26" s="19"/>
      <c r="FYJ26" s="19"/>
      <c r="FYK26" s="19"/>
      <c r="FYL26" s="19"/>
      <c r="FYM26" s="19"/>
      <c r="FYN26" s="19"/>
      <c r="FYO26" s="19"/>
      <c r="FYP26" s="19"/>
      <c r="FYQ26" s="19"/>
      <c r="FYR26" s="19"/>
      <c r="FYS26" s="19"/>
      <c r="FYT26" s="19"/>
      <c r="FYU26" s="19"/>
      <c r="FYV26" s="19"/>
      <c r="FYW26" s="19"/>
      <c r="FYX26" s="19"/>
      <c r="FYY26" s="19"/>
      <c r="FYZ26" s="19"/>
      <c r="FZA26" s="19"/>
      <c r="FZB26" s="19"/>
      <c r="FZC26" s="19"/>
      <c r="FZD26" s="19"/>
      <c r="FZE26" s="19"/>
      <c r="FZF26" s="19"/>
      <c r="FZG26" s="19"/>
      <c r="FZH26" s="19"/>
      <c r="FZI26" s="19"/>
      <c r="FZJ26" s="19"/>
      <c r="FZK26" s="19"/>
      <c r="FZL26" s="19"/>
      <c r="FZM26" s="19"/>
      <c r="FZN26" s="19"/>
      <c r="FZO26" s="19"/>
      <c r="FZP26" s="19"/>
      <c r="FZQ26" s="19"/>
      <c r="FZR26" s="19"/>
      <c r="FZS26" s="19"/>
      <c r="FZT26" s="19"/>
      <c r="FZU26" s="19"/>
      <c r="FZV26" s="19"/>
      <c r="FZW26" s="19"/>
      <c r="FZX26" s="19"/>
      <c r="FZY26" s="19"/>
      <c r="FZZ26" s="19"/>
      <c r="GAA26" s="19"/>
      <c r="GAB26" s="19"/>
      <c r="GAC26" s="19"/>
      <c r="GAD26" s="19"/>
      <c r="GAE26" s="19"/>
      <c r="GAF26" s="19"/>
      <c r="GAG26" s="19"/>
      <c r="GAH26" s="19"/>
      <c r="GAI26" s="19"/>
      <c r="GAJ26" s="19"/>
      <c r="GAK26" s="19"/>
      <c r="GAL26" s="19"/>
      <c r="GAM26" s="19"/>
      <c r="GAN26" s="19"/>
      <c r="GAO26" s="19"/>
      <c r="GAP26" s="19"/>
      <c r="GAQ26" s="19"/>
      <c r="GAR26" s="19"/>
      <c r="GAS26" s="19"/>
      <c r="GAT26" s="19"/>
      <c r="GAU26" s="19"/>
      <c r="GAV26" s="19"/>
      <c r="GAW26" s="19"/>
      <c r="GAX26" s="19"/>
      <c r="GAY26" s="19"/>
      <c r="GAZ26" s="19"/>
      <c r="GBA26" s="19"/>
      <c r="GBB26" s="19"/>
      <c r="GBC26" s="19"/>
      <c r="GBD26" s="19"/>
      <c r="GBE26" s="19"/>
      <c r="GBF26" s="19"/>
      <c r="GBG26" s="19"/>
      <c r="GBH26" s="19"/>
      <c r="GBI26" s="19"/>
      <c r="GBJ26" s="19"/>
      <c r="GBK26" s="19"/>
      <c r="GBL26" s="19"/>
      <c r="GBM26" s="19"/>
      <c r="GBN26" s="19"/>
      <c r="GBO26" s="19"/>
      <c r="GBP26" s="19"/>
      <c r="GBQ26" s="19"/>
      <c r="GBR26" s="19"/>
      <c r="GBS26" s="19"/>
      <c r="GBT26" s="19"/>
      <c r="GBU26" s="19"/>
      <c r="GBV26" s="19"/>
      <c r="GBW26" s="19"/>
      <c r="GBX26" s="19"/>
      <c r="GBY26" s="19"/>
      <c r="GBZ26" s="19"/>
      <c r="GCA26" s="19"/>
      <c r="GCB26" s="19"/>
      <c r="GCC26" s="19"/>
      <c r="GCD26" s="19"/>
      <c r="GCE26" s="19"/>
      <c r="GCF26" s="19"/>
      <c r="GCG26" s="19"/>
      <c r="GCH26" s="19"/>
      <c r="GCI26" s="19"/>
      <c r="GCJ26" s="19"/>
      <c r="GCK26" s="19"/>
      <c r="GCL26" s="19"/>
      <c r="GCM26" s="19"/>
      <c r="GCN26" s="19"/>
      <c r="GCO26" s="19"/>
      <c r="GCP26" s="19"/>
      <c r="GCQ26" s="19"/>
      <c r="GCR26" s="19"/>
      <c r="GCS26" s="19"/>
      <c r="GCT26" s="19"/>
      <c r="GCU26" s="19"/>
      <c r="GCV26" s="19"/>
      <c r="GCW26" s="19"/>
      <c r="GCX26" s="19"/>
      <c r="GCY26" s="19"/>
      <c r="GCZ26" s="19"/>
      <c r="GDA26" s="19"/>
      <c r="GDB26" s="19"/>
      <c r="GDC26" s="19"/>
      <c r="GDD26" s="19"/>
      <c r="GDE26" s="19"/>
      <c r="GDF26" s="19"/>
      <c r="GDG26" s="19"/>
      <c r="GDH26" s="19"/>
      <c r="GDI26" s="19"/>
      <c r="GDJ26" s="19"/>
      <c r="GDK26" s="19"/>
      <c r="GDL26" s="19"/>
      <c r="GDM26" s="19"/>
      <c r="GDN26" s="19"/>
      <c r="GDO26" s="19"/>
      <c r="GDP26" s="19"/>
      <c r="GDQ26" s="19"/>
      <c r="GDR26" s="19"/>
      <c r="GDS26" s="19"/>
      <c r="GDT26" s="19"/>
      <c r="GDU26" s="19"/>
      <c r="GDV26" s="19"/>
      <c r="GDW26" s="19"/>
      <c r="GDX26" s="19"/>
      <c r="GDY26" s="19"/>
      <c r="GDZ26" s="19"/>
      <c r="GEA26" s="19"/>
      <c r="GEB26" s="19"/>
      <c r="GEC26" s="19"/>
      <c r="GED26" s="19"/>
      <c r="GEE26" s="19"/>
      <c r="GEF26" s="19"/>
      <c r="GEG26" s="19"/>
      <c r="GEH26" s="19"/>
      <c r="GEI26" s="19"/>
      <c r="GEJ26" s="19"/>
      <c r="GEK26" s="19"/>
      <c r="GEL26" s="19"/>
      <c r="GEM26" s="19"/>
      <c r="GEN26" s="19"/>
      <c r="GEO26" s="19"/>
      <c r="GEP26" s="19"/>
      <c r="GEQ26" s="19"/>
      <c r="GER26" s="19"/>
      <c r="GES26" s="19"/>
      <c r="GET26" s="19"/>
      <c r="GEU26" s="19"/>
      <c r="GEV26" s="19"/>
      <c r="GEW26" s="19"/>
      <c r="GEX26" s="19"/>
      <c r="GEY26" s="19"/>
      <c r="GEZ26" s="19"/>
      <c r="GFA26" s="19"/>
      <c r="GFB26" s="19"/>
      <c r="GFC26" s="19"/>
      <c r="GFD26" s="19"/>
      <c r="GFE26" s="19"/>
      <c r="GFF26" s="19"/>
      <c r="GFG26" s="19"/>
      <c r="GFH26" s="19"/>
      <c r="GFI26" s="19"/>
      <c r="GFJ26" s="19"/>
      <c r="GFK26" s="19"/>
      <c r="GFL26" s="19"/>
      <c r="GFM26" s="19"/>
      <c r="GFN26" s="19"/>
      <c r="GFO26" s="19"/>
      <c r="GFP26" s="19"/>
      <c r="GFQ26" s="19"/>
      <c r="GFR26" s="19"/>
      <c r="GFS26" s="19"/>
      <c r="GFT26" s="19"/>
      <c r="GFU26" s="19"/>
      <c r="GFV26" s="19"/>
      <c r="GFW26" s="19"/>
      <c r="GFX26" s="19"/>
      <c r="GFY26" s="19"/>
      <c r="GFZ26" s="19"/>
      <c r="GGA26" s="19"/>
      <c r="GGB26" s="19"/>
      <c r="GGC26" s="19"/>
      <c r="GGD26" s="19"/>
      <c r="GGE26" s="19"/>
      <c r="GGF26" s="19"/>
      <c r="GGG26" s="19"/>
      <c r="GGH26" s="19"/>
      <c r="GGI26" s="19"/>
      <c r="GGJ26" s="19"/>
      <c r="GGK26" s="19"/>
      <c r="GGL26" s="19"/>
      <c r="GGM26" s="19"/>
      <c r="GGN26" s="19"/>
      <c r="GGO26" s="19"/>
      <c r="GGP26" s="19"/>
      <c r="GGQ26" s="19"/>
      <c r="GGR26" s="19"/>
      <c r="GGS26" s="19"/>
      <c r="GGT26" s="19"/>
      <c r="GGU26" s="19"/>
      <c r="GGV26" s="19"/>
      <c r="GGW26" s="19"/>
      <c r="GGX26" s="19"/>
      <c r="GGY26" s="19"/>
      <c r="GGZ26" s="19"/>
      <c r="GHA26" s="19"/>
      <c r="GHB26" s="19"/>
      <c r="GHC26" s="19"/>
      <c r="GHD26" s="19"/>
      <c r="GHE26" s="19"/>
      <c r="GHF26" s="19"/>
      <c r="GHG26" s="19"/>
      <c r="GHH26" s="19"/>
      <c r="GHI26" s="19"/>
      <c r="GHJ26" s="19"/>
      <c r="GHK26" s="19"/>
      <c r="GHL26" s="19"/>
      <c r="GHM26" s="19"/>
      <c r="GHN26" s="19"/>
      <c r="GHO26" s="19"/>
      <c r="GHP26" s="19"/>
      <c r="GHQ26" s="19"/>
      <c r="GHR26" s="19"/>
      <c r="GHS26" s="19"/>
      <c r="GHT26" s="19"/>
      <c r="GHU26" s="19"/>
      <c r="GHV26" s="19"/>
      <c r="GHW26" s="19"/>
      <c r="GHX26" s="19"/>
      <c r="GHY26" s="19"/>
      <c r="GHZ26" s="19"/>
      <c r="GIA26" s="19"/>
      <c r="GIB26" s="19"/>
      <c r="GIC26" s="19"/>
      <c r="GID26" s="19"/>
      <c r="GIE26" s="19"/>
      <c r="GIF26" s="19"/>
      <c r="GIG26" s="19"/>
      <c r="GIH26" s="19"/>
      <c r="GII26" s="19"/>
      <c r="GIJ26" s="19"/>
      <c r="GIK26" s="19"/>
      <c r="GIL26" s="19"/>
      <c r="GIM26" s="19"/>
      <c r="GIN26" s="19"/>
      <c r="GIO26" s="19"/>
      <c r="GIP26" s="19"/>
      <c r="GIQ26" s="19"/>
      <c r="GIR26" s="19"/>
      <c r="GIS26" s="19"/>
      <c r="GIT26" s="19"/>
      <c r="GIU26" s="19"/>
      <c r="GIV26" s="19"/>
      <c r="GIW26" s="19"/>
      <c r="GIX26" s="19"/>
      <c r="GIY26" s="19"/>
      <c r="GIZ26" s="19"/>
      <c r="GJA26" s="19"/>
      <c r="GJB26" s="19"/>
      <c r="GJC26" s="19"/>
      <c r="GJD26" s="19"/>
      <c r="GJE26" s="19"/>
      <c r="GJF26" s="19"/>
      <c r="GJG26" s="19"/>
      <c r="GJH26" s="19"/>
      <c r="GJI26" s="19"/>
      <c r="GJJ26" s="19"/>
      <c r="GJK26" s="19"/>
      <c r="GJL26" s="19"/>
      <c r="GJM26" s="19"/>
      <c r="GJN26" s="19"/>
      <c r="GJO26" s="19"/>
      <c r="GJP26" s="19"/>
      <c r="GJQ26" s="19"/>
      <c r="GJR26" s="19"/>
      <c r="GJS26" s="19"/>
      <c r="GJT26" s="19"/>
      <c r="GJU26" s="19"/>
      <c r="GJV26" s="19"/>
      <c r="GJW26" s="19"/>
      <c r="GJX26" s="19"/>
      <c r="GJY26" s="19"/>
      <c r="GJZ26" s="19"/>
      <c r="GKA26" s="19"/>
      <c r="GKB26" s="19"/>
      <c r="GKC26" s="19"/>
      <c r="GKD26" s="19"/>
      <c r="GKE26" s="19"/>
      <c r="GKF26" s="19"/>
      <c r="GKG26" s="19"/>
      <c r="GKH26" s="19"/>
      <c r="GKI26" s="19"/>
      <c r="GKJ26" s="19"/>
      <c r="GKK26" s="19"/>
      <c r="GKL26" s="19"/>
      <c r="GKM26" s="19"/>
      <c r="GKN26" s="19"/>
      <c r="GKO26" s="19"/>
      <c r="GKP26" s="19"/>
      <c r="GKQ26" s="19"/>
      <c r="GKR26" s="19"/>
      <c r="GKS26" s="19"/>
      <c r="GKT26" s="19"/>
      <c r="GKU26" s="19"/>
      <c r="GKV26" s="19"/>
      <c r="GKW26" s="19"/>
      <c r="GKX26" s="19"/>
      <c r="GKY26" s="19"/>
      <c r="GKZ26" s="19"/>
      <c r="GLA26" s="19"/>
      <c r="GLB26" s="19"/>
      <c r="GLC26" s="19"/>
      <c r="GLD26" s="19"/>
      <c r="GLE26" s="19"/>
      <c r="GLF26" s="19"/>
      <c r="GLG26" s="19"/>
      <c r="GLH26" s="19"/>
      <c r="GLI26" s="19"/>
      <c r="GLJ26" s="19"/>
      <c r="GLK26" s="19"/>
      <c r="GLL26" s="19"/>
      <c r="GLM26" s="19"/>
      <c r="GLN26" s="19"/>
      <c r="GLO26" s="19"/>
      <c r="GLP26" s="19"/>
      <c r="GLQ26" s="19"/>
      <c r="GLR26" s="19"/>
      <c r="GLS26" s="19"/>
      <c r="GLT26" s="19"/>
      <c r="GLU26" s="19"/>
      <c r="GLV26" s="19"/>
      <c r="GLW26" s="19"/>
      <c r="GLX26" s="19"/>
      <c r="GLY26" s="19"/>
      <c r="GLZ26" s="19"/>
      <c r="GMA26" s="19"/>
      <c r="GMB26" s="19"/>
      <c r="GMC26" s="19"/>
      <c r="GMD26" s="19"/>
      <c r="GME26" s="19"/>
      <c r="GMF26" s="19"/>
      <c r="GMG26" s="19"/>
      <c r="GMH26" s="19"/>
      <c r="GMI26" s="19"/>
      <c r="GMJ26" s="19"/>
      <c r="GMK26" s="19"/>
      <c r="GML26" s="19"/>
      <c r="GMM26" s="19"/>
      <c r="GMN26" s="19"/>
      <c r="GMO26" s="19"/>
      <c r="GMP26" s="19"/>
      <c r="GMQ26" s="19"/>
      <c r="GMR26" s="19"/>
      <c r="GMS26" s="19"/>
      <c r="GMT26" s="19"/>
      <c r="GMU26" s="19"/>
      <c r="GMV26" s="19"/>
      <c r="GMW26" s="19"/>
      <c r="GMX26" s="19"/>
      <c r="GMY26" s="19"/>
      <c r="GMZ26" s="19"/>
      <c r="GNA26" s="19"/>
      <c r="GNB26" s="19"/>
      <c r="GNC26" s="19"/>
      <c r="GND26" s="19"/>
      <c r="GNE26" s="19"/>
      <c r="GNF26" s="19"/>
      <c r="GNG26" s="19"/>
      <c r="GNH26" s="19"/>
      <c r="GNI26" s="19"/>
      <c r="GNJ26" s="19"/>
      <c r="GNK26" s="19"/>
      <c r="GNL26" s="19"/>
      <c r="GNM26" s="19"/>
      <c r="GNN26" s="19"/>
      <c r="GNO26" s="19"/>
      <c r="GNP26" s="19"/>
      <c r="GNQ26" s="19"/>
      <c r="GNR26" s="19"/>
      <c r="GNS26" s="19"/>
      <c r="GNT26" s="19"/>
      <c r="GNU26" s="19"/>
      <c r="GNV26" s="19"/>
      <c r="GNW26" s="19"/>
      <c r="GNX26" s="19"/>
      <c r="GNY26" s="19"/>
      <c r="GNZ26" s="19"/>
      <c r="GOA26" s="19"/>
      <c r="GOB26" s="19"/>
      <c r="GOC26" s="19"/>
      <c r="GOD26" s="19"/>
      <c r="GOE26" s="19"/>
      <c r="GOF26" s="19"/>
      <c r="GOG26" s="19"/>
      <c r="GOH26" s="19"/>
      <c r="GOI26" s="19"/>
      <c r="GOJ26" s="19"/>
      <c r="GOK26" s="19"/>
      <c r="GOL26" s="19"/>
      <c r="GOM26" s="19"/>
      <c r="GON26" s="19"/>
      <c r="GOO26" s="19"/>
      <c r="GOP26" s="19"/>
      <c r="GOQ26" s="19"/>
      <c r="GOR26" s="19"/>
      <c r="GOS26" s="19"/>
      <c r="GOT26" s="19"/>
      <c r="GOU26" s="19"/>
      <c r="GOV26" s="19"/>
      <c r="GOW26" s="19"/>
      <c r="GOX26" s="19"/>
      <c r="GOY26" s="19"/>
      <c r="GOZ26" s="19"/>
      <c r="GPA26" s="19"/>
      <c r="GPB26" s="19"/>
      <c r="GPC26" s="19"/>
      <c r="GPD26" s="19"/>
      <c r="GPE26" s="19"/>
      <c r="GPF26" s="19"/>
      <c r="GPG26" s="19"/>
      <c r="GPH26" s="19"/>
      <c r="GPI26" s="19"/>
      <c r="GPJ26" s="19"/>
      <c r="GPK26" s="19"/>
      <c r="GPL26" s="19"/>
      <c r="GPM26" s="19"/>
      <c r="GPN26" s="19"/>
      <c r="GPO26" s="19"/>
      <c r="GPP26" s="19"/>
      <c r="GPQ26" s="19"/>
      <c r="GPR26" s="19"/>
      <c r="GPS26" s="19"/>
      <c r="GPT26" s="19"/>
      <c r="GPU26" s="19"/>
      <c r="GPV26" s="19"/>
      <c r="GPW26" s="19"/>
      <c r="GPX26" s="19"/>
      <c r="GPY26" s="19"/>
      <c r="GPZ26" s="19"/>
      <c r="GQA26" s="19"/>
      <c r="GQB26" s="19"/>
      <c r="GQC26" s="19"/>
      <c r="GQD26" s="19"/>
      <c r="GQE26" s="19"/>
      <c r="GQF26" s="19"/>
      <c r="GQG26" s="19"/>
      <c r="GQH26" s="19"/>
      <c r="GQI26" s="19"/>
      <c r="GQJ26" s="19"/>
      <c r="GQK26" s="19"/>
      <c r="GQL26" s="19"/>
      <c r="GQM26" s="19"/>
      <c r="GQN26" s="19"/>
      <c r="GQO26" s="19"/>
      <c r="GQP26" s="19"/>
      <c r="GQQ26" s="19"/>
      <c r="GQR26" s="19"/>
      <c r="GQS26" s="19"/>
      <c r="GQT26" s="19"/>
      <c r="GQU26" s="19"/>
      <c r="GQV26" s="19"/>
      <c r="GQW26" s="19"/>
      <c r="GQX26" s="19"/>
      <c r="GQY26" s="19"/>
      <c r="GQZ26" s="19"/>
      <c r="GRA26" s="19"/>
      <c r="GRB26" s="19"/>
      <c r="GRC26" s="19"/>
      <c r="GRD26" s="19"/>
      <c r="GRE26" s="19"/>
      <c r="GRF26" s="19"/>
      <c r="GRG26" s="19"/>
      <c r="GRH26" s="19"/>
      <c r="GRI26" s="19"/>
      <c r="GRJ26" s="19"/>
      <c r="GRK26" s="19"/>
      <c r="GRL26" s="19"/>
      <c r="GRM26" s="19"/>
      <c r="GRN26" s="19"/>
      <c r="GRO26" s="19"/>
      <c r="GRP26" s="19"/>
      <c r="GRQ26" s="19"/>
      <c r="GRR26" s="19"/>
      <c r="GRS26" s="19"/>
      <c r="GRT26" s="19"/>
      <c r="GRU26" s="19"/>
      <c r="GRV26" s="19"/>
      <c r="GRW26" s="19"/>
      <c r="GRX26" s="19"/>
      <c r="GRY26" s="19"/>
      <c r="GRZ26" s="19"/>
      <c r="GSA26" s="19"/>
      <c r="GSB26" s="19"/>
      <c r="GSC26" s="19"/>
      <c r="GSD26" s="19"/>
      <c r="GSE26" s="19"/>
      <c r="GSF26" s="19"/>
      <c r="GSG26" s="19"/>
      <c r="GSH26" s="19"/>
      <c r="GSI26" s="19"/>
      <c r="GSJ26" s="19"/>
      <c r="GSK26" s="19"/>
      <c r="GSL26" s="19"/>
      <c r="GSM26" s="19"/>
      <c r="GSN26" s="19"/>
      <c r="GSO26" s="19"/>
      <c r="GSP26" s="19"/>
      <c r="GSQ26" s="19"/>
      <c r="GSR26" s="19"/>
      <c r="GSS26" s="19"/>
      <c r="GST26" s="19"/>
      <c r="GSU26" s="19"/>
      <c r="GSV26" s="19"/>
      <c r="GSW26" s="19"/>
      <c r="GSX26" s="19"/>
      <c r="GSY26" s="19"/>
      <c r="GSZ26" s="19"/>
      <c r="GTA26" s="19"/>
      <c r="GTB26" s="19"/>
      <c r="GTC26" s="19"/>
      <c r="GTD26" s="19"/>
      <c r="GTE26" s="19"/>
      <c r="GTF26" s="19"/>
      <c r="GTG26" s="19"/>
      <c r="GTH26" s="19"/>
      <c r="GTI26" s="19"/>
      <c r="GTJ26" s="19"/>
      <c r="GTK26" s="19"/>
      <c r="GTL26" s="19"/>
      <c r="GTM26" s="19"/>
      <c r="GTN26" s="19"/>
      <c r="GTO26" s="19"/>
      <c r="GTP26" s="19"/>
      <c r="GTQ26" s="19"/>
      <c r="GTR26" s="19"/>
      <c r="GTS26" s="19"/>
      <c r="GTT26" s="19"/>
      <c r="GTU26" s="19"/>
      <c r="GTV26" s="19"/>
      <c r="GTW26" s="19"/>
      <c r="GTX26" s="19"/>
      <c r="GTY26" s="19"/>
      <c r="GTZ26" s="19"/>
      <c r="GUA26" s="19"/>
      <c r="GUB26" s="19"/>
      <c r="GUC26" s="19"/>
      <c r="GUD26" s="19"/>
      <c r="GUE26" s="19"/>
      <c r="GUF26" s="19"/>
      <c r="GUG26" s="19"/>
      <c r="GUH26" s="19"/>
      <c r="GUI26" s="19"/>
      <c r="GUJ26" s="19"/>
      <c r="GUK26" s="19"/>
      <c r="GUL26" s="19"/>
      <c r="GUM26" s="19"/>
      <c r="GUN26" s="19"/>
      <c r="GUO26" s="19"/>
      <c r="GUP26" s="19"/>
      <c r="GUQ26" s="19"/>
      <c r="GUR26" s="19"/>
      <c r="GUS26" s="19"/>
      <c r="GUT26" s="19"/>
      <c r="GUU26" s="19"/>
      <c r="GUV26" s="19"/>
      <c r="GUW26" s="19"/>
      <c r="GUX26" s="19"/>
      <c r="GUY26" s="19"/>
      <c r="GUZ26" s="19"/>
      <c r="GVA26" s="19"/>
      <c r="GVB26" s="19"/>
      <c r="GVC26" s="19"/>
      <c r="GVD26" s="19"/>
      <c r="GVE26" s="19"/>
      <c r="GVF26" s="19"/>
      <c r="GVG26" s="19"/>
      <c r="GVH26" s="19"/>
      <c r="GVI26" s="19"/>
      <c r="GVJ26" s="19"/>
      <c r="GVK26" s="19"/>
      <c r="GVL26" s="19"/>
      <c r="GVM26" s="19"/>
      <c r="GVN26" s="19"/>
      <c r="GVO26" s="19"/>
      <c r="GVP26" s="19"/>
      <c r="GVQ26" s="19"/>
      <c r="GVR26" s="19"/>
      <c r="GVS26" s="19"/>
      <c r="GVT26" s="19"/>
      <c r="GVU26" s="19"/>
      <c r="GVV26" s="19"/>
      <c r="GVW26" s="19"/>
      <c r="GVX26" s="19"/>
      <c r="GVY26" s="19"/>
      <c r="GVZ26" s="19"/>
      <c r="GWA26" s="19"/>
      <c r="GWB26" s="19"/>
      <c r="GWC26" s="19"/>
      <c r="GWD26" s="19"/>
      <c r="GWE26" s="19"/>
      <c r="GWF26" s="19"/>
      <c r="GWG26" s="19"/>
      <c r="GWH26" s="19"/>
      <c r="GWI26" s="19"/>
      <c r="GWJ26" s="19"/>
      <c r="GWK26" s="19"/>
      <c r="GWL26" s="19"/>
      <c r="GWM26" s="19"/>
      <c r="GWN26" s="19"/>
      <c r="GWO26" s="19"/>
      <c r="GWP26" s="19"/>
      <c r="GWQ26" s="19"/>
      <c r="GWR26" s="19"/>
      <c r="GWS26" s="19"/>
      <c r="GWT26" s="19"/>
      <c r="GWU26" s="19"/>
      <c r="GWV26" s="19"/>
      <c r="GWW26" s="19"/>
      <c r="GWX26" s="19"/>
      <c r="GWY26" s="19"/>
      <c r="GWZ26" s="19"/>
      <c r="GXA26" s="19"/>
      <c r="GXB26" s="19"/>
      <c r="GXC26" s="19"/>
      <c r="GXD26" s="19"/>
      <c r="GXE26" s="19"/>
      <c r="GXF26" s="19"/>
      <c r="GXG26" s="19"/>
      <c r="GXH26" s="19"/>
      <c r="GXI26" s="19"/>
      <c r="GXJ26" s="19"/>
      <c r="GXK26" s="19"/>
      <c r="GXL26" s="19"/>
      <c r="GXM26" s="19"/>
      <c r="GXN26" s="19"/>
      <c r="GXO26" s="19"/>
      <c r="GXP26" s="19"/>
      <c r="GXQ26" s="19"/>
      <c r="GXR26" s="19"/>
      <c r="GXS26" s="19"/>
      <c r="GXT26" s="19"/>
      <c r="GXU26" s="19"/>
      <c r="GXV26" s="19"/>
      <c r="GXW26" s="19"/>
      <c r="GXX26" s="19"/>
      <c r="GXY26" s="19"/>
      <c r="GXZ26" s="19"/>
      <c r="GYA26" s="19"/>
      <c r="GYB26" s="19"/>
      <c r="GYC26" s="19"/>
      <c r="GYD26" s="19"/>
      <c r="GYE26" s="19"/>
      <c r="GYF26" s="19"/>
      <c r="GYG26" s="19"/>
      <c r="GYH26" s="19"/>
      <c r="GYI26" s="19"/>
      <c r="GYJ26" s="19"/>
      <c r="GYK26" s="19"/>
      <c r="GYL26" s="19"/>
      <c r="GYM26" s="19"/>
      <c r="GYN26" s="19"/>
      <c r="GYO26" s="19"/>
      <c r="GYP26" s="19"/>
      <c r="GYQ26" s="19"/>
      <c r="GYR26" s="19"/>
      <c r="GYS26" s="19"/>
      <c r="GYT26" s="19"/>
      <c r="GYU26" s="19"/>
      <c r="GYV26" s="19"/>
      <c r="GYW26" s="19"/>
      <c r="GYX26" s="19"/>
      <c r="GYY26" s="19"/>
      <c r="GYZ26" s="19"/>
      <c r="GZA26" s="19"/>
      <c r="GZB26" s="19"/>
      <c r="GZC26" s="19"/>
      <c r="GZD26" s="19"/>
      <c r="GZE26" s="19"/>
      <c r="GZF26" s="19"/>
      <c r="GZG26" s="19"/>
      <c r="GZH26" s="19"/>
      <c r="GZI26" s="19"/>
      <c r="GZJ26" s="19"/>
      <c r="GZK26" s="19"/>
      <c r="GZL26" s="19"/>
      <c r="GZM26" s="19"/>
      <c r="GZN26" s="19"/>
      <c r="GZO26" s="19"/>
      <c r="GZP26" s="19"/>
      <c r="GZQ26" s="19"/>
      <c r="GZR26" s="19"/>
      <c r="GZS26" s="19"/>
      <c r="GZT26" s="19"/>
      <c r="GZU26" s="19"/>
      <c r="GZV26" s="19"/>
      <c r="GZW26" s="19"/>
      <c r="GZX26" s="19"/>
      <c r="GZY26" s="19"/>
      <c r="GZZ26" s="19"/>
      <c r="HAA26" s="19"/>
      <c r="HAB26" s="19"/>
      <c r="HAC26" s="19"/>
      <c r="HAD26" s="19"/>
      <c r="HAE26" s="19"/>
      <c r="HAF26" s="19"/>
      <c r="HAG26" s="19"/>
      <c r="HAH26" s="19"/>
      <c r="HAI26" s="19"/>
      <c r="HAJ26" s="19"/>
      <c r="HAK26" s="19"/>
      <c r="HAL26" s="19"/>
      <c r="HAM26" s="19"/>
      <c r="HAN26" s="19"/>
      <c r="HAO26" s="19"/>
      <c r="HAP26" s="19"/>
      <c r="HAQ26" s="19"/>
      <c r="HAR26" s="19"/>
      <c r="HAS26" s="19"/>
      <c r="HAT26" s="19"/>
      <c r="HAU26" s="19"/>
      <c r="HAV26" s="19"/>
      <c r="HAW26" s="19"/>
      <c r="HAX26" s="19"/>
      <c r="HAY26" s="19"/>
      <c r="HAZ26" s="19"/>
      <c r="HBA26" s="19"/>
      <c r="HBB26" s="19"/>
      <c r="HBC26" s="19"/>
      <c r="HBD26" s="19"/>
      <c r="HBE26" s="19"/>
      <c r="HBF26" s="19"/>
      <c r="HBG26" s="19"/>
      <c r="HBH26" s="19"/>
      <c r="HBI26" s="19"/>
      <c r="HBJ26" s="19"/>
      <c r="HBK26" s="19"/>
      <c r="HBL26" s="19"/>
      <c r="HBM26" s="19"/>
      <c r="HBN26" s="19"/>
      <c r="HBO26" s="19"/>
      <c r="HBP26" s="19"/>
      <c r="HBQ26" s="19"/>
      <c r="HBR26" s="19"/>
      <c r="HBS26" s="19"/>
      <c r="HBT26" s="19"/>
      <c r="HBU26" s="19"/>
      <c r="HBV26" s="19"/>
      <c r="HBW26" s="19"/>
      <c r="HBX26" s="19"/>
      <c r="HBY26" s="19"/>
      <c r="HBZ26" s="19"/>
      <c r="HCA26" s="19"/>
      <c r="HCB26" s="19"/>
      <c r="HCC26" s="19"/>
      <c r="HCD26" s="19"/>
      <c r="HCE26" s="19"/>
      <c r="HCF26" s="19"/>
      <c r="HCG26" s="19"/>
      <c r="HCH26" s="19"/>
      <c r="HCI26" s="19"/>
      <c r="HCJ26" s="19"/>
      <c r="HCK26" s="19"/>
      <c r="HCL26" s="19"/>
      <c r="HCM26" s="19"/>
      <c r="HCN26" s="19"/>
      <c r="HCO26" s="19"/>
      <c r="HCP26" s="19"/>
      <c r="HCQ26" s="19"/>
      <c r="HCR26" s="19"/>
      <c r="HCS26" s="19"/>
      <c r="HCT26" s="19"/>
      <c r="HCU26" s="19"/>
      <c r="HCV26" s="19"/>
      <c r="HCW26" s="19"/>
      <c r="HCX26" s="19"/>
      <c r="HCY26" s="19"/>
      <c r="HCZ26" s="19"/>
      <c r="HDA26" s="19"/>
      <c r="HDB26" s="19"/>
      <c r="HDC26" s="19"/>
      <c r="HDD26" s="19"/>
      <c r="HDE26" s="19"/>
      <c r="HDF26" s="19"/>
      <c r="HDG26" s="19"/>
      <c r="HDH26" s="19"/>
      <c r="HDI26" s="19"/>
      <c r="HDJ26" s="19"/>
      <c r="HDK26" s="19"/>
      <c r="HDL26" s="19"/>
      <c r="HDM26" s="19"/>
      <c r="HDN26" s="19"/>
      <c r="HDO26" s="19"/>
      <c r="HDP26" s="19"/>
      <c r="HDQ26" s="19"/>
      <c r="HDR26" s="19"/>
      <c r="HDS26" s="19"/>
      <c r="HDT26" s="19"/>
      <c r="HDU26" s="19"/>
      <c r="HDV26" s="19"/>
      <c r="HDW26" s="19"/>
      <c r="HDX26" s="19"/>
      <c r="HDY26" s="19"/>
      <c r="HDZ26" s="19"/>
      <c r="HEA26" s="19"/>
      <c r="HEB26" s="19"/>
      <c r="HEC26" s="19"/>
      <c r="HED26" s="19"/>
      <c r="HEE26" s="19"/>
      <c r="HEF26" s="19"/>
      <c r="HEG26" s="19"/>
      <c r="HEH26" s="19"/>
      <c r="HEI26" s="19"/>
      <c r="HEJ26" s="19"/>
      <c r="HEK26" s="19"/>
      <c r="HEL26" s="19"/>
      <c r="HEM26" s="19"/>
      <c r="HEN26" s="19"/>
      <c r="HEO26" s="19"/>
      <c r="HEP26" s="19"/>
      <c r="HEQ26" s="19"/>
      <c r="HER26" s="19"/>
      <c r="HES26" s="19"/>
      <c r="HET26" s="19"/>
      <c r="HEU26" s="19"/>
      <c r="HEV26" s="19"/>
      <c r="HEW26" s="19"/>
      <c r="HEX26" s="19"/>
      <c r="HEY26" s="19"/>
      <c r="HEZ26" s="19"/>
      <c r="HFA26" s="19"/>
      <c r="HFB26" s="19"/>
      <c r="HFC26" s="19"/>
      <c r="HFD26" s="19"/>
      <c r="HFE26" s="19"/>
      <c r="HFF26" s="19"/>
      <c r="HFG26" s="19"/>
      <c r="HFH26" s="19"/>
      <c r="HFI26" s="19"/>
      <c r="HFJ26" s="19"/>
      <c r="HFK26" s="19"/>
      <c r="HFL26" s="19"/>
      <c r="HFM26" s="19"/>
      <c r="HFN26" s="19"/>
      <c r="HFO26" s="19"/>
      <c r="HFP26" s="19"/>
      <c r="HFQ26" s="19"/>
      <c r="HFR26" s="19"/>
      <c r="HFS26" s="19"/>
      <c r="HFT26" s="19"/>
      <c r="HFU26" s="19"/>
      <c r="HFV26" s="19"/>
      <c r="HFW26" s="19"/>
      <c r="HFX26" s="19"/>
      <c r="HFY26" s="19"/>
      <c r="HFZ26" s="19"/>
      <c r="HGA26" s="19"/>
      <c r="HGB26" s="19"/>
      <c r="HGC26" s="19"/>
      <c r="HGD26" s="19"/>
      <c r="HGE26" s="19"/>
      <c r="HGF26" s="19"/>
      <c r="HGG26" s="19"/>
      <c r="HGH26" s="19"/>
      <c r="HGI26" s="19"/>
      <c r="HGJ26" s="19"/>
      <c r="HGK26" s="19"/>
      <c r="HGL26" s="19"/>
      <c r="HGM26" s="19"/>
      <c r="HGN26" s="19"/>
      <c r="HGO26" s="19"/>
      <c r="HGP26" s="19"/>
      <c r="HGQ26" s="19"/>
      <c r="HGR26" s="19"/>
      <c r="HGS26" s="19"/>
      <c r="HGT26" s="19"/>
      <c r="HGU26" s="19"/>
      <c r="HGV26" s="19"/>
      <c r="HGW26" s="19"/>
      <c r="HGX26" s="19"/>
      <c r="HGY26" s="19"/>
      <c r="HGZ26" s="19"/>
      <c r="HHA26" s="19"/>
      <c r="HHB26" s="19"/>
      <c r="HHC26" s="19"/>
      <c r="HHD26" s="19"/>
      <c r="HHE26" s="19"/>
      <c r="HHF26" s="19"/>
      <c r="HHG26" s="19"/>
      <c r="HHH26" s="19"/>
      <c r="HHI26" s="19"/>
      <c r="HHJ26" s="19"/>
      <c r="HHK26" s="19"/>
      <c r="HHL26" s="19"/>
      <c r="HHM26" s="19"/>
      <c r="HHN26" s="19"/>
      <c r="HHO26" s="19"/>
      <c r="HHP26" s="19"/>
      <c r="HHQ26" s="19"/>
      <c r="HHR26" s="19"/>
      <c r="HHS26" s="19"/>
      <c r="HHT26" s="19"/>
      <c r="HHU26" s="19"/>
      <c r="HHV26" s="19"/>
      <c r="HHW26" s="19"/>
      <c r="HHX26" s="19"/>
      <c r="HHY26" s="19"/>
      <c r="HHZ26" s="19"/>
      <c r="HIA26" s="19"/>
      <c r="HIB26" s="19"/>
      <c r="HIC26" s="19"/>
      <c r="HID26" s="19"/>
      <c r="HIE26" s="19"/>
      <c r="HIF26" s="19"/>
      <c r="HIG26" s="19"/>
      <c r="HIH26" s="19"/>
      <c r="HII26" s="19"/>
      <c r="HIJ26" s="19"/>
      <c r="HIK26" s="19"/>
      <c r="HIL26" s="19"/>
      <c r="HIM26" s="19"/>
      <c r="HIN26" s="19"/>
      <c r="HIO26" s="19"/>
      <c r="HIP26" s="19"/>
      <c r="HIQ26" s="19"/>
      <c r="HIR26" s="19"/>
      <c r="HIS26" s="19"/>
      <c r="HIT26" s="19"/>
      <c r="HIU26" s="19"/>
      <c r="HIV26" s="19"/>
      <c r="HIW26" s="19"/>
      <c r="HIX26" s="19"/>
      <c r="HIY26" s="19"/>
      <c r="HIZ26" s="19"/>
      <c r="HJA26" s="19"/>
      <c r="HJB26" s="19"/>
      <c r="HJC26" s="19"/>
      <c r="HJD26" s="19"/>
      <c r="HJE26" s="19"/>
      <c r="HJF26" s="19"/>
      <c r="HJG26" s="19"/>
      <c r="HJH26" s="19"/>
      <c r="HJI26" s="19"/>
      <c r="HJJ26" s="19"/>
      <c r="HJK26" s="19"/>
      <c r="HJL26" s="19"/>
      <c r="HJM26" s="19"/>
      <c r="HJN26" s="19"/>
      <c r="HJO26" s="19"/>
      <c r="HJP26" s="19"/>
      <c r="HJQ26" s="19"/>
      <c r="HJR26" s="19"/>
      <c r="HJS26" s="19"/>
      <c r="HJT26" s="19"/>
      <c r="HJU26" s="19"/>
      <c r="HJV26" s="19"/>
      <c r="HJW26" s="19"/>
      <c r="HJX26" s="19"/>
      <c r="HJY26" s="19"/>
      <c r="HJZ26" s="19"/>
      <c r="HKA26" s="19"/>
      <c r="HKB26" s="19"/>
      <c r="HKC26" s="19"/>
      <c r="HKD26" s="19"/>
      <c r="HKE26" s="19"/>
      <c r="HKF26" s="19"/>
      <c r="HKG26" s="19"/>
      <c r="HKH26" s="19"/>
      <c r="HKI26" s="19"/>
      <c r="HKJ26" s="19"/>
      <c r="HKK26" s="19"/>
      <c r="HKL26" s="19"/>
      <c r="HKM26" s="19"/>
      <c r="HKN26" s="19"/>
      <c r="HKO26" s="19"/>
      <c r="HKP26" s="19"/>
      <c r="HKQ26" s="19"/>
      <c r="HKR26" s="19"/>
      <c r="HKS26" s="19"/>
      <c r="HKT26" s="19"/>
      <c r="HKU26" s="19"/>
      <c r="HKV26" s="19"/>
      <c r="HKW26" s="19"/>
      <c r="HKX26" s="19"/>
      <c r="HKY26" s="19"/>
      <c r="HKZ26" s="19"/>
      <c r="HLA26" s="19"/>
      <c r="HLB26" s="19"/>
      <c r="HLC26" s="19"/>
      <c r="HLD26" s="19"/>
      <c r="HLE26" s="19"/>
      <c r="HLF26" s="19"/>
      <c r="HLG26" s="19"/>
      <c r="HLH26" s="19"/>
      <c r="HLI26" s="19"/>
      <c r="HLJ26" s="19"/>
      <c r="HLK26" s="19"/>
      <c r="HLL26" s="19"/>
      <c r="HLM26" s="19"/>
      <c r="HLN26" s="19"/>
      <c r="HLO26" s="19"/>
      <c r="HLP26" s="19"/>
      <c r="HLQ26" s="19"/>
      <c r="HLR26" s="19"/>
      <c r="HLS26" s="19"/>
      <c r="HLT26" s="19"/>
      <c r="HLU26" s="19"/>
      <c r="HLV26" s="19"/>
      <c r="HLW26" s="19"/>
      <c r="HLX26" s="19"/>
      <c r="HLY26" s="19"/>
      <c r="HLZ26" s="19"/>
      <c r="HMA26" s="19"/>
      <c r="HMB26" s="19"/>
      <c r="HMC26" s="19"/>
      <c r="HMD26" s="19"/>
      <c r="HME26" s="19"/>
      <c r="HMF26" s="19"/>
      <c r="HMG26" s="19"/>
      <c r="HMH26" s="19"/>
      <c r="HMI26" s="19"/>
      <c r="HMJ26" s="19"/>
      <c r="HMK26" s="19"/>
      <c r="HML26" s="19"/>
      <c r="HMM26" s="19"/>
      <c r="HMN26" s="19"/>
      <c r="HMO26" s="19"/>
      <c r="HMP26" s="19"/>
      <c r="HMQ26" s="19"/>
      <c r="HMR26" s="19"/>
      <c r="HMS26" s="19"/>
      <c r="HMT26" s="19"/>
      <c r="HMU26" s="19"/>
      <c r="HMV26" s="19"/>
      <c r="HMW26" s="19"/>
      <c r="HMX26" s="19"/>
      <c r="HMY26" s="19"/>
      <c r="HMZ26" s="19"/>
      <c r="HNA26" s="19"/>
      <c r="HNB26" s="19"/>
      <c r="HNC26" s="19"/>
      <c r="HND26" s="19"/>
      <c r="HNE26" s="19"/>
      <c r="HNF26" s="19"/>
      <c r="HNG26" s="19"/>
      <c r="HNH26" s="19"/>
      <c r="HNI26" s="19"/>
      <c r="HNJ26" s="19"/>
      <c r="HNK26" s="19"/>
      <c r="HNL26" s="19"/>
      <c r="HNM26" s="19"/>
      <c r="HNN26" s="19"/>
      <c r="HNO26" s="19"/>
      <c r="HNP26" s="19"/>
      <c r="HNQ26" s="19"/>
      <c r="HNR26" s="19"/>
      <c r="HNS26" s="19"/>
      <c r="HNT26" s="19"/>
      <c r="HNU26" s="19"/>
      <c r="HNV26" s="19"/>
      <c r="HNW26" s="19"/>
      <c r="HNX26" s="19"/>
      <c r="HNY26" s="19"/>
      <c r="HNZ26" s="19"/>
      <c r="HOA26" s="19"/>
      <c r="HOB26" s="19"/>
      <c r="HOC26" s="19"/>
      <c r="HOD26" s="19"/>
      <c r="HOE26" s="19"/>
      <c r="HOF26" s="19"/>
      <c r="HOG26" s="19"/>
      <c r="HOH26" s="19"/>
      <c r="HOI26" s="19"/>
      <c r="HOJ26" s="19"/>
      <c r="HOK26" s="19"/>
      <c r="HOL26" s="19"/>
      <c r="HOM26" s="19"/>
      <c r="HON26" s="19"/>
      <c r="HOO26" s="19"/>
      <c r="HOP26" s="19"/>
      <c r="HOQ26" s="19"/>
      <c r="HOR26" s="19"/>
      <c r="HOS26" s="19"/>
      <c r="HOT26" s="19"/>
      <c r="HOU26" s="19"/>
      <c r="HOV26" s="19"/>
      <c r="HOW26" s="19"/>
      <c r="HOX26" s="19"/>
      <c r="HOY26" s="19"/>
      <c r="HOZ26" s="19"/>
      <c r="HPA26" s="19"/>
      <c r="HPB26" s="19"/>
      <c r="HPC26" s="19"/>
      <c r="HPD26" s="19"/>
      <c r="HPE26" s="19"/>
      <c r="HPF26" s="19"/>
      <c r="HPG26" s="19"/>
      <c r="HPH26" s="19"/>
      <c r="HPI26" s="19"/>
      <c r="HPJ26" s="19"/>
      <c r="HPK26" s="19"/>
      <c r="HPL26" s="19"/>
      <c r="HPM26" s="19"/>
      <c r="HPN26" s="19"/>
      <c r="HPO26" s="19"/>
      <c r="HPP26" s="19"/>
      <c r="HPQ26" s="19"/>
      <c r="HPR26" s="19"/>
      <c r="HPS26" s="19"/>
      <c r="HPT26" s="19"/>
      <c r="HPU26" s="19"/>
      <c r="HPV26" s="19"/>
      <c r="HPW26" s="19"/>
      <c r="HPX26" s="19"/>
      <c r="HPY26" s="19"/>
      <c r="HPZ26" s="19"/>
      <c r="HQA26" s="19"/>
      <c r="HQB26" s="19"/>
      <c r="HQC26" s="19"/>
      <c r="HQD26" s="19"/>
      <c r="HQE26" s="19"/>
      <c r="HQF26" s="19"/>
      <c r="HQG26" s="19"/>
      <c r="HQH26" s="19"/>
      <c r="HQI26" s="19"/>
      <c r="HQJ26" s="19"/>
      <c r="HQK26" s="19"/>
      <c r="HQL26" s="19"/>
      <c r="HQM26" s="19"/>
      <c r="HQN26" s="19"/>
      <c r="HQO26" s="19"/>
      <c r="HQP26" s="19"/>
      <c r="HQQ26" s="19"/>
      <c r="HQR26" s="19"/>
      <c r="HQS26" s="19"/>
      <c r="HQT26" s="19"/>
      <c r="HQU26" s="19"/>
      <c r="HQV26" s="19"/>
      <c r="HQW26" s="19"/>
      <c r="HQX26" s="19"/>
      <c r="HQY26" s="19"/>
      <c r="HQZ26" s="19"/>
      <c r="HRA26" s="19"/>
      <c r="HRB26" s="19"/>
      <c r="HRC26" s="19"/>
      <c r="HRD26" s="19"/>
      <c r="HRE26" s="19"/>
      <c r="HRF26" s="19"/>
      <c r="HRG26" s="19"/>
      <c r="HRH26" s="19"/>
      <c r="HRI26" s="19"/>
      <c r="HRJ26" s="19"/>
      <c r="HRK26" s="19"/>
      <c r="HRL26" s="19"/>
      <c r="HRM26" s="19"/>
      <c r="HRN26" s="19"/>
      <c r="HRO26" s="19"/>
      <c r="HRP26" s="19"/>
      <c r="HRQ26" s="19"/>
      <c r="HRR26" s="19"/>
      <c r="HRS26" s="19"/>
      <c r="HRT26" s="19"/>
      <c r="HRU26" s="19"/>
      <c r="HRV26" s="19"/>
      <c r="HRW26" s="19"/>
      <c r="HRX26" s="19"/>
      <c r="HRY26" s="19"/>
      <c r="HRZ26" s="19"/>
      <c r="HSA26" s="19"/>
      <c r="HSB26" s="19"/>
      <c r="HSC26" s="19"/>
      <c r="HSD26" s="19"/>
      <c r="HSE26" s="19"/>
      <c r="HSF26" s="19"/>
      <c r="HSG26" s="19"/>
      <c r="HSH26" s="19"/>
      <c r="HSI26" s="19"/>
      <c r="HSJ26" s="19"/>
      <c r="HSK26" s="19"/>
      <c r="HSL26" s="19"/>
      <c r="HSM26" s="19"/>
      <c r="HSN26" s="19"/>
      <c r="HSO26" s="19"/>
      <c r="HSP26" s="19"/>
      <c r="HSQ26" s="19"/>
      <c r="HSR26" s="19"/>
      <c r="HSS26" s="19"/>
      <c r="HST26" s="19"/>
      <c r="HSU26" s="19"/>
      <c r="HSV26" s="19"/>
      <c r="HSW26" s="19"/>
      <c r="HSX26" s="19"/>
      <c r="HSY26" s="19"/>
      <c r="HSZ26" s="19"/>
      <c r="HTA26" s="19"/>
      <c r="HTB26" s="19"/>
      <c r="HTC26" s="19"/>
      <c r="HTD26" s="19"/>
      <c r="HTE26" s="19"/>
      <c r="HTF26" s="19"/>
      <c r="HTG26" s="19"/>
      <c r="HTH26" s="19"/>
      <c r="HTI26" s="19"/>
      <c r="HTJ26" s="19"/>
      <c r="HTK26" s="19"/>
      <c r="HTL26" s="19"/>
      <c r="HTM26" s="19"/>
      <c r="HTN26" s="19"/>
      <c r="HTO26" s="19"/>
      <c r="HTP26" s="19"/>
      <c r="HTQ26" s="19"/>
      <c r="HTR26" s="19"/>
      <c r="HTS26" s="19"/>
      <c r="HTT26" s="19"/>
      <c r="HTU26" s="19"/>
      <c r="HTV26" s="19"/>
      <c r="HTW26" s="19"/>
      <c r="HTX26" s="19"/>
      <c r="HTY26" s="19"/>
      <c r="HTZ26" s="19"/>
      <c r="HUA26" s="19"/>
      <c r="HUB26" s="19"/>
      <c r="HUC26" s="19"/>
      <c r="HUD26" s="19"/>
      <c r="HUE26" s="19"/>
      <c r="HUF26" s="19"/>
      <c r="HUG26" s="19"/>
      <c r="HUH26" s="19"/>
      <c r="HUI26" s="19"/>
      <c r="HUJ26" s="19"/>
      <c r="HUK26" s="19"/>
      <c r="HUL26" s="19"/>
      <c r="HUM26" s="19"/>
      <c r="HUN26" s="19"/>
      <c r="HUO26" s="19"/>
      <c r="HUP26" s="19"/>
      <c r="HUQ26" s="19"/>
      <c r="HUR26" s="19"/>
      <c r="HUS26" s="19"/>
      <c r="HUT26" s="19"/>
      <c r="HUU26" s="19"/>
      <c r="HUV26" s="19"/>
      <c r="HUW26" s="19"/>
      <c r="HUX26" s="19"/>
      <c r="HUY26" s="19"/>
      <c r="HUZ26" s="19"/>
      <c r="HVA26" s="19"/>
      <c r="HVB26" s="19"/>
      <c r="HVC26" s="19"/>
      <c r="HVD26" s="19"/>
      <c r="HVE26" s="19"/>
      <c r="HVF26" s="19"/>
      <c r="HVG26" s="19"/>
      <c r="HVH26" s="19"/>
      <c r="HVI26" s="19"/>
      <c r="HVJ26" s="19"/>
      <c r="HVK26" s="19"/>
      <c r="HVL26" s="19"/>
      <c r="HVM26" s="19"/>
      <c r="HVN26" s="19"/>
      <c r="HVO26" s="19"/>
      <c r="HVP26" s="19"/>
      <c r="HVQ26" s="19"/>
      <c r="HVR26" s="19"/>
      <c r="HVS26" s="19"/>
      <c r="HVT26" s="19"/>
      <c r="HVU26" s="19"/>
      <c r="HVV26" s="19"/>
      <c r="HVW26" s="19"/>
      <c r="HVX26" s="19"/>
      <c r="HVY26" s="19"/>
      <c r="HVZ26" s="19"/>
      <c r="HWA26" s="19"/>
      <c r="HWB26" s="19"/>
      <c r="HWC26" s="19"/>
      <c r="HWD26" s="19"/>
      <c r="HWE26" s="19"/>
      <c r="HWF26" s="19"/>
      <c r="HWG26" s="19"/>
      <c r="HWH26" s="19"/>
      <c r="HWI26" s="19"/>
      <c r="HWJ26" s="19"/>
      <c r="HWK26" s="19"/>
      <c r="HWL26" s="19"/>
      <c r="HWM26" s="19"/>
      <c r="HWN26" s="19"/>
      <c r="HWO26" s="19"/>
      <c r="HWP26" s="19"/>
      <c r="HWQ26" s="19"/>
      <c r="HWR26" s="19"/>
      <c r="HWS26" s="19"/>
      <c r="HWT26" s="19"/>
      <c r="HWU26" s="19"/>
      <c r="HWV26" s="19"/>
      <c r="HWW26" s="19"/>
      <c r="HWX26" s="19"/>
      <c r="HWY26" s="19"/>
      <c r="HWZ26" s="19"/>
      <c r="HXA26" s="19"/>
      <c r="HXB26" s="19"/>
      <c r="HXC26" s="19"/>
      <c r="HXD26" s="19"/>
      <c r="HXE26" s="19"/>
      <c r="HXF26" s="19"/>
      <c r="HXG26" s="19"/>
      <c r="HXH26" s="19"/>
      <c r="HXI26" s="19"/>
      <c r="HXJ26" s="19"/>
      <c r="HXK26" s="19"/>
      <c r="HXL26" s="19"/>
      <c r="HXM26" s="19"/>
      <c r="HXN26" s="19"/>
      <c r="HXO26" s="19"/>
      <c r="HXP26" s="19"/>
      <c r="HXQ26" s="19"/>
      <c r="HXR26" s="19"/>
      <c r="HXS26" s="19"/>
      <c r="HXT26" s="19"/>
      <c r="HXU26" s="19"/>
      <c r="HXV26" s="19"/>
      <c r="HXW26" s="19"/>
      <c r="HXX26" s="19"/>
      <c r="HXY26" s="19"/>
      <c r="HXZ26" s="19"/>
      <c r="HYA26" s="19"/>
      <c r="HYB26" s="19"/>
      <c r="HYC26" s="19"/>
      <c r="HYD26" s="19"/>
      <c r="HYE26" s="19"/>
      <c r="HYF26" s="19"/>
      <c r="HYG26" s="19"/>
      <c r="HYH26" s="19"/>
      <c r="HYI26" s="19"/>
      <c r="HYJ26" s="19"/>
      <c r="HYK26" s="19"/>
      <c r="HYL26" s="19"/>
      <c r="HYM26" s="19"/>
      <c r="HYN26" s="19"/>
      <c r="HYO26" s="19"/>
      <c r="HYP26" s="19"/>
      <c r="HYQ26" s="19"/>
      <c r="HYR26" s="19"/>
      <c r="HYS26" s="19"/>
      <c r="HYT26" s="19"/>
      <c r="HYU26" s="19"/>
      <c r="HYV26" s="19"/>
      <c r="HYW26" s="19"/>
      <c r="HYX26" s="19"/>
      <c r="HYY26" s="19"/>
      <c r="HYZ26" s="19"/>
      <c r="HZA26" s="19"/>
      <c r="HZB26" s="19"/>
      <c r="HZC26" s="19"/>
      <c r="HZD26" s="19"/>
      <c r="HZE26" s="19"/>
      <c r="HZF26" s="19"/>
      <c r="HZG26" s="19"/>
      <c r="HZH26" s="19"/>
      <c r="HZI26" s="19"/>
      <c r="HZJ26" s="19"/>
      <c r="HZK26" s="19"/>
      <c r="HZL26" s="19"/>
      <c r="HZM26" s="19"/>
      <c r="HZN26" s="19"/>
      <c r="HZO26" s="19"/>
      <c r="HZP26" s="19"/>
      <c r="HZQ26" s="19"/>
      <c r="HZR26" s="19"/>
      <c r="HZS26" s="19"/>
      <c r="HZT26" s="19"/>
      <c r="HZU26" s="19"/>
      <c r="HZV26" s="19"/>
      <c r="HZW26" s="19"/>
      <c r="HZX26" s="19"/>
      <c r="HZY26" s="19"/>
      <c r="HZZ26" s="19"/>
      <c r="IAA26" s="19"/>
      <c r="IAB26" s="19"/>
      <c r="IAC26" s="19"/>
      <c r="IAD26" s="19"/>
      <c r="IAE26" s="19"/>
      <c r="IAF26" s="19"/>
      <c r="IAG26" s="19"/>
      <c r="IAH26" s="19"/>
      <c r="IAI26" s="19"/>
      <c r="IAJ26" s="19"/>
      <c r="IAK26" s="19"/>
      <c r="IAL26" s="19"/>
      <c r="IAM26" s="19"/>
      <c r="IAN26" s="19"/>
      <c r="IAO26" s="19"/>
      <c r="IAP26" s="19"/>
      <c r="IAQ26" s="19"/>
      <c r="IAR26" s="19"/>
      <c r="IAS26" s="19"/>
      <c r="IAT26" s="19"/>
      <c r="IAU26" s="19"/>
      <c r="IAV26" s="19"/>
      <c r="IAW26" s="19"/>
      <c r="IAX26" s="19"/>
      <c r="IAY26" s="19"/>
      <c r="IAZ26" s="19"/>
      <c r="IBA26" s="19"/>
      <c r="IBB26" s="19"/>
      <c r="IBC26" s="19"/>
      <c r="IBD26" s="19"/>
      <c r="IBE26" s="19"/>
      <c r="IBF26" s="19"/>
      <c r="IBG26" s="19"/>
      <c r="IBH26" s="19"/>
      <c r="IBI26" s="19"/>
      <c r="IBJ26" s="19"/>
      <c r="IBK26" s="19"/>
      <c r="IBL26" s="19"/>
      <c r="IBM26" s="19"/>
      <c r="IBN26" s="19"/>
      <c r="IBO26" s="19"/>
      <c r="IBP26" s="19"/>
      <c r="IBQ26" s="19"/>
      <c r="IBR26" s="19"/>
      <c r="IBS26" s="19"/>
      <c r="IBT26" s="19"/>
      <c r="IBU26" s="19"/>
      <c r="IBV26" s="19"/>
      <c r="IBW26" s="19"/>
      <c r="IBX26" s="19"/>
      <c r="IBY26" s="19"/>
      <c r="IBZ26" s="19"/>
      <c r="ICA26" s="19"/>
      <c r="ICB26" s="19"/>
      <c r="ICC26" s="19"/>
      <c r="ICD26" s="19"/>
      <c r="ICE26" s="19"/>
      <c r="ICF26" s="19"/>
      <c r="ICG26" s="19"/>
      <c r="ICH26" s="19"/>
      <c r="ICI26" s="19"/>
      <c r="ICJ26" s="19"/>
      <c r="ICK26" s="19"/>
      <c r="ICL26" s="19"/>
      <c r="ICM26" s="19"/>
      <c r="ICN26" s="19"/>
      <c r="ICO26" s="19"/>
      <c r="ICP26" s="19"/>
      <c r="ICQ26" s="19"/>
      <c r="ICR26" s="19"/>
      <c r="ICS26" s="19"/>
      <c r="ICT26" s="19"/>
      <c r="ICU26" s="19"/>
      <c r="ICV26" s="19"/>
      <c r="ICW26" s="19"/>
      <c r="ICX26" s="19"/>
      <c r="ICY26" s="19"/>
      <c r="ICZ26" s="19"/>
      <c r="IDA26" s="19"/>
      <c r="IDB26" s="19"/>
      <c r="IDC26" s="19"/>
      <c r="IDD26" s="19"/>
      <c r="IDE26" s="19"/>
      <c r="IDF26" s="19"/>
      <c r="IDG26" s="19"/>
      <c r="IDH26" s="19"/>
      <c r="IDI26" s="19"/>
      <c r="IDJ26" s="19"/>
      <c r="IDK26" s="19"/>
      <c r="IDL26" s="19"/>
      <c r="IDM26" s="19"/>
      <c r="IDN26" s="19"/>
      <c r="IDO26" s="19"/>
      <c r="IDP26" s="19"/>
      <c r="IDQ26" s="19"/>
      <c r="IDR26" s="19"/>
      <c r="IDS26" s="19"/>
      <c r="IDT26" s="19"/>
      <c r="IDU26" s="19"/>
      <c r="IDV26" s="19"/>
      <c r="IDW26" s="19"/>
      <c r="IDX26" s="19"/>
      <c r="IDY26" s="19"/>
      <c r="IDZ26" s="19"/>
      <c r="IEA26" s="19"/>
      <c r="IEB26" s="19"/>
      <c r="IEC26" s="19"/>
      <c r="IED26" s="19"/>
      <c r="IEE26" s="19"/>
      <c r="IEF26" s="19"/>
      <c r="IEG26" s="19"/>
      <c r="IEH26" s="19"/>
      <c r="IEI26" s="19"/>
      <c r="IEJ26" s="19"/>
      <c r="IEK26" s="19"/>
      <c r="IEL26" s="19"/>
      <c r="IEM26" s="19"/>
      <c r="IEN26" s="19"/>
      <c r="IEO26" s="19"/>
      <c r="IEP26" s="19"/>
      <c r="IEQ26" s="19"/>
      <c r="IER26" s="19"/>
      <c r="IES26" s="19"/>
      <c r="IET26" s="19"/>
      <c r="IEU26" s="19"/>
      <c r="IEV26" s="19"/>
      <c r="IEW26" s="19"/>
      <c r="IEX26" s="19"/>
      <c r="IEY26" s="19"/>
      <c r="IEZ26" s="19"/>
      <c r="IFA26" s="19"/>
      <c r="IFB26" s="19"/>
      <c r="IFC26" s="19"/>
      <c r="IFD26" s="19"/>
      <c r="IFE26" s="19"/>
      <c r="IFF26" s="19"/>
      <c r="IFG26" s="19"/>
      <c r="IFH26" s="19"/>
      <c r="IFI26" s="19"/>
      <c r="IFJ26" s="19"/>
      <c r="IFK26" s="19"/>
      <c r="IFL26" s="19"/>
      <c r="IFM26" s="19"/>
      <c r="IFN26" s="19"/>
      <c r="IFO26" s="19"/>
      <c r="IFP26" s="19"/>
      <c r="IFQ26" s="19"/>
      <c r="IFR26" s="19"/>
      <c r="IFS26" s="19"/>
      <c r="IFT26" s="19"/>
      <c r="IFU26" s="19"/>
      <c r="IFV26" s="19"/>
      <c r="IFW26" s="19"/>
      <c r="IFX26" s="19"/>
      <c r="IFY26" s="19"/>
      <c r="IFZ26" s="19"/>
      <c r="IGA26" s="19"/>
      <c r="IGB26" s="19"/>
      <c r="IGC26" s="19"/>
      <c r="IGD26" s="19"/>
      <c r="IGE26" s="19"/>
      <c r="IGF26" s="19"/>
      <c r="IGG26" s="19"/>
      <c r="IGH26" s="19"/>
      <c r="IGI26" s="19"/>
      <c r="IGJ26" s="19"/>
      <c r="IGK26" s="19"/>
      <c r="IGL26" s="19"/>
      <c r="IGM26" s="19"/>
      <c r="IGN26" s="19"/>
      <c r="IGO26" s="19"/>
      <c r="IGP26" s="19"/>
      <c r="IGQ26" s="19"/>
      <c r="IGR26" s="19"/>
      <c r="IGS26" s="19"/>
      <c r="IGT26" s="19"/>
      <c r="IGU26" s="19"/>
      <c r="IGV26" s="19"/>
      <c r="IGW26" s="19"/>
      <c r="IGX26" s="19"/>
      <c r="IGY26" s="19"/>
      <c r="IGZ26" s="19"/>
      <c r="IHA26" s="19"/>
      <c r="IHB26" s="19"/>
      <c r="IHC26" s="19"/>
      <c r="IHD26" s="19"/>
      <c r="IHE26" s="19"/>
      <c r="IHF26" s="19"/>
      <c r="IHG26" s="19"/>
      <c r="IHH26" s="19"/>
      <c r="IHI26" s="19"/>
      <c r="IHJ26" s="19"/>
      <c r="IHK26" s="19"/>
      <c r="IHL26" s="19"/>
      <c r="IHM26" s="19"/>
      <c r="IHN26" s="19"/>
      <c r="IHO26" s="19"/>
      <c r="IHP26" s="19"/>
      <c r="IHQ26" s="19"/>
      <c r="IHR26" s="19"/>
      <c r="IHS26" s="19"/>
      <c r="IHT26" s="19"/>
      <c r="IHU26" s="19"/>
      <c r="IHV26" s="19"/>
      <c r="IHW26" s="19"/>
      <c r="IHX26" s="19"/>
      <c r="IHY26" s="19"/>
      <c r="IHZ26" s="19"/>
      <c r="IIA26" s="19"/>
      <c r="IIB26" s="19"/>
      <c r="IIC26" s="19"/>
      <c r="IID26" s="19"/>
      <c r="IIE26" s="19"/>
      <c r="IIF26" s="19"/>
      <c r="IIG26" s="19"/>
      <c r="IIH26" s="19"/>
      <c r="III26" s="19"/>
      <c r="IIJ26" s="19"/>
      <c r="IIK26" s="19"/>
      <c r="IIL26" s="19"/>
      <c r="IIM26" s="19"/>
      <c r="IIN26" s="19"/>
      <c r="IIO26" s="19"/>
      <c r="IIP26" s="19"/>
      <c r="IIQ26" s="19"/>
      <c r="IIR26" s="19"/>
      <c r="IIS26" s="19"/>
      <c r="IIT26" s="19"/>
      <c r="IIU26" s="19"/>
      <c r="IIV26" s="19"/>
      <c r="IIW26" s="19"/>
      <c r="IIX26" s="19"/>
      <c r="IIY26" s="19"/>
      <c r="IIZ26" s="19"/>
      <c r="IJA26" s="19"/>
      <c r="IJB26" s="19"/>
      <c r="IJC26" s="19"/>
      <c r="IJD26" s="19"/>
      <c r="IJE26" s="19"/>
      <c r="IJF26" s="19"/>
      <c r="IJG26" s="19"/>
      <c r="IJH26" s="19"/>
      <c r="IJI26" s="19"/>
      <c r="IJJ26" s="19"/>
      <c r="IJK26" s="19"/>
      <c r="IJL26" s="19"/>
      <c r="IJM26" s="19"/>
      <c r="IJN26" s="19"/>
      <c r="IJO26" s="19"/>
      <c r="IJP26" s="19"/>
      <c r="IJQ26" s="19"/>
      <c r="IJR26" s="19"/>
      <c r="IJS26" s="19"/>
      <c r="IJT26" s="19"/>
      <c r="IJU26" s="19"/>
      <c r="IJV26" s="19"/>
      <c r="IJW26" s="19"/>
      <c r="IJX26" s="19"/>
      <c r="IJY26" s="19"/>
      <c r="IJZ26" s="19"/>
      <c r="IKA26" s="19"/>
      <c r="IKB26" s="19"/>
      <c r="IKC26" s="19"/>
      <c r="IKD26" s="19"/>
      <c r="IKE26" s="19"/>
      <c r="IKF26" s="19"/>
      <c r="IKG26" s="19"/>
      <c r="IKH26" s="19"/>
      <c r="IKI26" s="19"/>
      <c r="IKJ26" s="19"/>
      <c r="IKK26" s="19"/>
      <c r="IKL26" s="19"/>
      <c r="IKM26" s="19"/>
      <c r="IKN26" s="19"/>
      <c r="IKO26" s="19"/>
      <c r="IKP26" s="19"/>
      <c r="IKQ26" s="19"/>
      <c r="IKR26" s="19"/>
      <c r="IKS26" s="19"/>
      <c r="IKT26" s="19"/>
      <c r="IKU26" s="19"/>
      <c r="IKV26" s="19"/>
      <c r="IKW26" s="19"/>
      <c r="IKX26" s="19"/>
      <c r="IKY26" s="19"/>
      <c r="IKZ26" s="19"/>
      <c r="ILA26" s="19"/>
      <c r="ILB26" s="19"/>
      <c r="ILC26" s="19"/>
      <c r="ILD26" s="19"/>
      <c r="ILE26" s="19"/>
      <c r="ILF26" s="19"/>
      <c r="ILG26" s="19"/>
      <c r="ILH26" s="19"/>
      <c r="ILI26" s="19"/>
      <c r="ILJ26" s="19"/>
      <c r="ILK26" s="19"/>
      <c r="ILL26" s="19"/>
      <c r="ILM26" s="19"/>
      <c r="ILN26" s="19"/>
      <c r="ILO26" s="19"/>
      <c r="ILP26" s="19"/>
      <c r="ILQ26" s="19"/>
      <c r="ILR26" s="19"/>
      <c r="ILS26" s="19"/>
      <c r="ILT26" s="19"/>
      <c r="ILU26" s="19"/>
      <c r="ILV26" s="19"/>
      <c r="ILW26" s="19"/>
      <c r="ILX26" s="19"/>
      <c r="ILY26" s="19"/>
      <c r="ILZ26" s="19"/>
      <c r="IMA26" s="19"/>
      <c r="IMB26" s="19"/>
      <c r="IMC26" s="19"/>
      <c r="IMD26" s="19"/>
      <c r="IME26" s="19"/>
      <c r="IMF26" s="19"/>
      <c r="IMG26" s="19"/>
      <c r="IMH26" s="19"/>
      <c r="IMI26" s="19"/>
      <c r="IMJ26" s="19"/>
      <c r="IMK26" s="19"/>
      <c r="IML26" s="19"/>
      <c r="IMM26" s="19"/>
      <c r="IMN26" s="19"/>
      <c r="IMO26" s="19"/>
      <c r="IMP26" s="19"/>
      <c r="IMQ26" s="19"/>
      <c r="IMR26" s="19"/>
      <c r="IMS26" s="19"/>
      <c r="IMT26" s="19"/>
      <c r="IMU26" s="19"/>
      <c r="IMV26" s="19"/>
      <c r="IMW26" s="19"/>
      <c r="IMX26" s="19"/>
      <c r="IMY26" s="19"/>
      <c r="IMZ26" s="19"/>
      <c r="INA26" s="19"/>
      <c r="INB26" s="19"/>
      <c r="INC26" s="19"/>
      <c r="IND26" s="19"/>
      <c r="INE26" s="19"/>
      <c r="INF26" s="19"/>
      <c r="ING26" s="19"/>
      <c r="INH26" s="19"/>
      <c r="INI26" s="19"/>
      <c r="INJ26" s="19"/>
      <c r="INK26" s="19"/>
      <c r="INL26" s="19"/>
      <c r="INM26" s="19"/>
      <c r="INN26" s="19"/>
      <c r="INO26" s="19"/>
      <c r="INP26" s="19"/>
      <c r="INQ26" s="19"/>
      <c r="INR26" s="19"/>
      <c r="INS26" s="19"/>
      <c r="INT26" s="19"/>
      <c r="INU26" s="19"/>
      <c r="INV26" s="19"/>
      <c r="INW26" s="19"/>
      <c r="INX26" s="19"/>
      <c r="INY26" s="19"/>
      <c r="INZ26" s="19"/>
      <c r="IOA26" s="19"/>
      <c r="IOB26" s="19"/>
      <c r="IOC26" s="19"/>
      <c r="IOD26" s="19"/>
      <c r="IOE26" s="19"/>
      <c r="IOF26" s="19"/>
      <c r="IOG26" s="19"/>
      <c r="IOH26" s="19"/>
      <c r="IOI26" s="19"/>
      <c r="IOJ26" s="19"/>
      <c r="IOK26" s="19"/>
      <c r="IOL26" s="19"/>
      <c r="IOM26" s="19"/>
      <c r="ION26" s="19"/>
      <c r="IOO26" s="19"/>
      <c r="IOP26" s="19"/>
      <c r="IOQ26" s="19"/>
      <c r="IOR26" s="19"/>
      <c r="IOS26" s="19"/>
      <c r="IOT26" s="19"/>
      <c r="IOU26" s="19"/>
      <c r="IOV26" s="19"/>
      <c r="IOW26" s="19"/>
      <c r="IOX26" s="19"/>
      <c r="IOY26" s="19"/>
      <c r="IOZ26" s="19"/>
      <c r="IPA26" s="19"/>
      <c r="IPB26" s="19"/>
      <c r="IPC26" s="19"/>
      <c r="IPD26" s="19"/>
      <c r="IPE26" s="19"/>
      <c r="IPF26" s="19"/>
      <c r="IPG26" s="19"/>
      <c r="IPH26" s="19"/>
      <c r="IPI26" s="19"/>
      <c r="IPJ26" s="19"/>
      <c r="IPK26" s="19"/>
      <c r="IPL26" s="19"/>
      <c r="IPM26" s="19"/>
      <c r="IPN26" s="19"/>
      <c r="IPO26" s="19"/>
      <c r="IPP26" s="19"/>
      <c r="IPQ26" s="19"/>
      <c r="IPR26" s="19"/>
      <c r="IPS26" s="19"/>
      <c r="IPT26" s="19"/>
      <c r="IPU26" s="19"/>
      <c r="IPV26" s="19"/>
      <c r="IPW26" s="19"/>
      <c r="IPX26" s="19"/>
      <c r="IPY26" s="19"/>
      <c r="IPZ26" s="19"/>
      <c r="IQA26" s="19"/>
      <c r="IQB26" s="19"/>
      <c r="IQC26" s="19"/>
      <c r="IQD26" s="19"/>
      <c r="IQE26" s="19"/>
      <c r="IQF26" s="19"/>
      <c r="IQG26" s="19"/>
      <c r="IQH26" s="19"/>
      <c r="IQI26" s="19"/>
      <c r="IQJ26" s="19"/>
      <c r="IQK26" s="19"/>
      <c r="IQL26" s="19"/>
      <c r="IQM26" s="19"/>
      <c r="IQN26" s="19"/>
      <c r="IQO26" s="19"/>
      <c r="IQP26" s="19"/>
      <c r="IQQ26" s="19"/>
      <c r="IQR26" s="19"/>
      <c r="IQS26" s="19"/>
      <c r="IQT26" s="19"/>
      <c r="IQU26" s="19"/>
      <c r="IQV26" s="19"/>
      <c r="IQW26" s="19"/>
      <c r="IQX26" s="19"/>
      <c r="IQY26" s="19"/>
      <c r="IQZ26" s="19"/>
      <c r="IRA26" s="19"/>
      <c r="IRB26" s="19"/>
      <c r="IRC26" s="19"/>
      <c r="IRD26" s="19"/>
      <c r="IRE26" s="19"/>
      <c r="IRF26" s="19"/>
      <c r="IRG26" s="19"/>
      <c r="IRH26" s="19"/>
      <c r="IRI26" s="19"/>
      <c r="IRJ26" s="19"/>
      <c r="IRK26" s="19"/>
      <c r="IRL26" s="19"/>
      <c r="IRM26" s="19"/>
      <c r="IRN26" s="19"/>
      <c r="IRO26" s="19"/>
      <c r="IRP26" s="19"/>
      <c r="IRQ26" s="19"/>
      <c r="IRR26" s="19"/>
      <c r="IRS26" s="19"/>
      <c r="IRT26" s="19"/>
      <c r="IRU26" s="19"/>
      <c r="IRV26" s="19"/>
      <c r="IRW26" s="19"/>
      <c r="IRX26" s="19"/>
      <c r="IRY26" s="19"/>
      <c r="IRZ26" s="19"/>
      <c r="ISA26" s="19"/>
      <c r="ISB26" s="19"/>
      <c r="ISC26" s="19"/>
      <c r="ISD26" s="19"/>
      <c r="ISE26" s="19"/>
      <c r="ISF26" s="19"/>
      <c r="ISG26" s="19"/>
      <c r="ISH26" s="19"/>
      <c r="ISI26" s="19"/>
      <c r="ISJ26" s="19"/>
      <c r="ISK26" s="19"/>
      <c r="ISL26" s="19"/>
      <c r="ISM26" s="19"/>
      <c r="ISN26" s="19"/>
      <c r="ISO26" s="19"/>
      <c r="ISP26" s="19"/>
      <c r="ISQ26" s="19"/>
      <c r="ISR26" s="19"/>
      <c r="ISS26" s="19"/>
      <c r="IST26" s="19"/>
      <c r="ISU26" s="19"/>
      <c r="ISV26" s="19"/>
      <c r="ISW26" s="19"/>
      <c r="ISX26" s="19"/>
      <c r="ISY26" s="19"/>
      <c r="ISZ26" s="19"/>
      <c r="ITA26" s="19"/>
      <c r="ITB26" s="19"/>
      <c r="ITC26" s="19"/>
      <c r="ITD26" s="19"/>
      <c r="ITE26" s="19"/>
      <c r="ITF26" s="19"/>
      <c r="ITG26" s="19"/>
      <c r="ITH26" s="19"/>
      <c r="ITI26" s="19"/>
      <c r="ITJ26" s="19"/>
      <c r="ITK26" s="19"/>
      <c r="ITL26" s="19"/>
      <c r="ITM26" s="19"/>
      <c r="ITN26" s="19"/>
      <c r="ITO26" s="19"/>
      <c r="ITP26" s="19"/>
      <c r="ITQ26" s="19"/>
      <c r="ITR26" s="19"/>
      <c r="ITS26" s="19"/>
      <c r="ITT26" s="19"/>
      <c r="ITU26" s="19"/>
      <c r="ITV26" s="19"/>
      <c r="ITW26" s="19"/>
      <c r="ITX26" s="19"/>
      <c r="ITY26" s="19"/>
      <c r="ITZ26" s="19"/>
      <c r="IUA26" s="19"/>
      <c r="IUB26" s="19"/>
      <c r="IUC26" s="19"/>
      <c r="IUD26" s="19"/>
      <c r="IUE26" s="19"/>
      <c r="IUF26" s="19"/>
      <c r="IUG26" s="19"/>
      <c r="IUH26" s="19"/>
      <c r="IUI26" s="19"/>
      <c r="IUJ26" s="19"/>
      <c r="IUK26" s="19"/>
      <c r="IUL26" s="19"/>
      <c r="IUM26" s="19"/>
      <c r="IUN26" s="19"/>
      <c r="IUO26" s="19"/>
      <c r="IUP26" s="19"/>
      <c r="IUQ26" s="19"/>
      <c r="IUR26" s="19"/>
      <c r="IUS26" s="19"/>
      <c r="IUT26" s="19"/>
      <c r="IUU26" s="19"/>
      <c r="IUV26" s="19"/>
      <c r="IUW26" s="19"/>
      <c r="IUX26" s="19"/>
      <c r="IUY26" s="19"/>
      <c r="IUZ26" s="19"/>
      <c r="IVA26" s="19"/>
      <c r="IVB26" s="19"/>
      <c r="IVC26" s="19"/>
      <c r="IVD26" s="19"/>
      <c r="IVE26" s="19"/>
      <c r="IVF26" s="19"/>
      <c r="IVG26" s="19"/>
      <c r="IVH26" s="19"/>
      <c r="IVI26" s="19"/>
      <c r="IVJ26" s="19"/>
      <c r="IVK26" s="19"/>
      <c r="IVL26" s="19"/>
      <c r="IVM26" s="19"/>
      <c r="IVN26" s="19"/>
      <c r="IVO26" s="19"/>
      <c r="IVP26" s="19"/>
      <c r="IVQ26" s="19"/>
      <c r="IVR26" s="19"/>
      <c r="IVS26" s="19"/>
      <c r="IVT26" s="19"/>
      <c r="IVU26" s="19"/>
      <c r="IVV26" s="19"/>
      <c r="IVW26" s="19"/>
      <c r="IVX26" s="19"/>
      <c r="IVY26" s="19"/>
      <c r="IVZ26" s="19"/>
      <c r="IWA26" s="19"/>
      <c r="IWB26" s="19"/>
      <c r="IWC26" s="19"/>
      <c r="IWD26" s="19"/>
      <c r="IWE26" s="19"/>
      <c r="IWF26" s="19"/>
      <c r="IWG26" s="19"/>
      <c r="IWH26" s="19"/>
      <c r="IWI26" s="19"/>
      <c r="IWJ26" s="19"/>
      <c r="IWK26" s="19"/>
      <c r="IWL26" s="19"/>
      <c r="IWM26" s="19"/>
      <c r="IWN26" s="19"/>
      <c r="IWO26" s="19"/>
      <c r="IWP26" s="19"/>
      <c r="IWQ26" s="19"/>
      <c r="IWR26" s="19"/>
      <c r="IWS26" s="19"/>
      <c r="IWT26" s="19"/>
      <c r="IWU26" s="19"/>
      <c r="IWV26" s="19"/>
      <c r="IWW26" s="19"/>
      <c r="IWX26" s="19"/>
      <c r="IWY26" s="19"/>
      <c r="IWZ26" s="19"/>
      <c r="IXA26" s="19"/>
      <c r="IXB26" s="19"/>
      <c r="IXC26" s="19"/>
      <c r="IXD26" s="19"/>
      <c r="IXE26" s="19"/>
      <c r="IXF26" s="19"/>
      <c r="IXG26" s="19"/>
      <c r="IXH26" s="19"/>
      <c r="IXI26" s="19"/>
      <c r="IXJ26" s="19"/>
      <c r="IXK26" s="19"/>
      <c r="IXL26" s="19"/>
      <c r="IXM26" s="19"/>
      <c r="IXN26" s="19"/>
      <c r="IXO26" s="19"/>
      <c r="IXP26" s="19"/>
      <c r="IXQ26" s="19"/>
      <c r="IXR26" s="19"/>
      <c r="IXS26" s="19"/>
      <c r="IXT26" s="19"/>
      <c r="IXU26" s="19"/>
      <c r="IXV26" s="19"/>
      <c r="IXW26" s="19"/>
      <c r="IXX26" s="19"/>
      <c r="IXY26" s="19"/>
      <c r="IXZ26" s="19"/>
      <c r="IYA26" s="19"/>
      <c r="IYB26" s="19"/>
      <c r="IYC26" s="19"/>
      <c r="IYD26" s="19"/>
      <c r="IYE26" s="19"/>
      <c r="IYF26" s="19"/>
      <c r="IYG26" s="19"/>
      <c r="IYH26" s="19"/>
      <c r="IYI26" s="19"/>
      <c r="IYJ26" s="19"/>
      <c r="IYK26" s="19"/>
      <c r="IYL26" s="19"/>
      <c r="IYM26" s="19"/>
      <c r="IYN26" s="19"/>
      <c r="IYO26" s="19"/>
      <c r="IYP26" s="19"/>
      <c r="IYQ26" s="19"/>
      <c r="IYR26" s="19"/>
      <c r="IYS26" s="19"/>
      <c r="IYT26" s="19"/>
      <c r="IYU26" s="19"/>
      <c r="IYV26" s="19"/>
      <c r="IYW26" s="19"/>
      <c r="IYX26" s="19"/>
      <c r="IYY26" s="19"/>
      <c r="IYZ26" s="19"/>
      <c r="IZA26" s="19"/>
      <c r="IZB26" s="19"/>
      <c r="IZC26" s="19"/>
      <c r="IZD26" s="19"/>
      <c r="IZE26" s="19"/>
      <c r="IZF26" s="19"/>
      <c r="IZG26" s="19"/>
      <c r="IZH26" s="19"/>
      <c r="IZI26" s="19"/>
      <c r="IZJ26" s="19"/>
      <c r="IZK26" s="19"/>
      <c r="IZL26" s="19"/>
      <c r="IZM26" s="19"/>
      <c r="IZN26" s="19"/>
      <c r="IZO26" s="19"/>
      <c r="IZP26" s="19"/>
      <c r="IZQ26" s="19"/>
      <c r="IZR26" s="19"/>
      <c r="IZS26" s="19"/>
      <c r="IZT26" s="19"/>
      <c r="IZU26" s="19"/>
      <c r="IZV26" s="19"/>
      <c r="IZW26" s="19"/>
      <c r="IZX26" s="19"/>
      <c r="IZY26" s="19"/>
      <c r="IZZ26" s="19"/>
      <c r="JAA26" s="19"/>
      <c r="JAB26" s="19"/>
      <c r="JAC26" s="19"/>
      <c r="JAD26" s="19"/>
      <c r="JAE26" s="19"/>
      <c r="JAF26" s="19"/>
      <c r="JAG26" s="19"/>
      <c r="JAH26" s="19"/>
      <c r="JAI26" s="19"/>
      <c r="JAJ26" s="19"/>
      <c r="JAK26" s="19"/>
      <c r="JAL26" s="19"/>
      <c r="JAM26" s="19"/>
      <c r="JAN26" s="19"/>
      <c r="JAO26" s="19"/>
      <c r="JAP26" s="19"/>
      <c r="JAQ26" s="19"/>
      <c r="JAR26" s="19"/>
      <c r="JAS26" s="19"/>
      <c r="JAT26" s="19"/>
      <c r="JAU26" s="19"/>
      <c r="JAV26" s="19"/>
      <c r="JAW26" s="19"/>
      <c r="JAX26" s="19"/>
      <c r="JAY26" s="19"/>
      <c r="JAZ26" s="19"/>
      <c r="JBA26" s="19"/>
      <c r="JBB26" s="19"/>
      <c r="JBC26" s="19"/>
      <c r="JBD26" s="19"/>
      <c r="JBE26" s="19"/>
      <c r="JBF26" s="19"/>
      <c r="JBG26" s="19"/>
      <c r="JBH26" s="19"/>
      <c r="JBI26" s="19"/>
      <c r="JBJ26" s="19"/>
      <c r="JBK26" s="19"/>
      <c r="JBL26" s="19"/>
      <c r="JBM26" s="19"/>
      <c r="JBN26" s="19"/>
      <c r="JBO26" s="19"/>
      <c r="JBP26" s="19"/>
      <c r="JBQ26" s="19"/>
      <c r="JBR26" s="19"/>
      <c r="JBS26" s="19"/>
      <c r="JBT26" s="19"/>
      <c r="JBU26" s="19"/>
      <c r="JBV26" s="19"/>
      <c r="JBW26" s="19"/>
      <c r="JBX26" s="19"/>
      <c r="JBY26" s="19"/>
      <c r="JBZ26" s="19"/>
      <c r="JCA26" s="19"/>
      <c r="JCB26" s="19"/>
      <c r="JCC26" s="19"/>
      <c r="JCD26" s="19"/>
      <c r="JCE26" s="19"/>
      <c r="JCF26" s="19"/>
      <c r="JCG26" s="19"/>
      <c r="JCH26" s="19"/>
      <c r="JCI26" s="19"/>
      <c r="JCJ26" s="19"/>
      <c r="JCK26" s="19"/>
      <c r="JCL26" s="19"/>
      <c r="JCM26" s="19"/>
      <c r="JCN26" s="19"/>
      <c r="JCO26" s="19"/>
      <c r="JCP26" s="19"/>
      <c r="JCQ26" s="19"/>
      <c r="JCR26" s="19"/>
      <c r="JCS26" s="19"/>
      <c r="JCT26" s="19"/>
      <c r="JCU26" s="19"/>
      <c r="JCV26" s="19"/>
      <c r="JCW26" s="19"/>
      <c r="JCX26" s="19"/>
      <c r="JCY26" s="19"/>
      <c r="JCZ26" s="19"/>
      <c r="JDA26" s="19"/>
      <c r="JDB26" s="19"/>
      <c r="JDC26" s="19"/>
      <c r="JDD26" s="19"/>
      <c r="JDE26" s="19"/>
      <c r="JDF26" s="19"/>
      <c r="JDG26" s="19"/>
      <c r="JDH26" s="19"/>
      <c r="JDI26" s="19"/>
      <c r="JDJ26" s="19"/>
      <c r="JDK26" s="19"/>
      <c r="JDL26" s="19"/>
      <c r="JDM26" s="19"/>
      <c r="JDN26" s="19"/>
      <c r="JDO26" s="19"/>
      <c r="JDP26" s="19"/>
      <c r="JDQ26" s="19"/>
      <c r="JDR26" s="19"/>
      <c r="JDS26" s="19"/>
      <c r="JDT26" s="19"/>
      <c r="JDU26" s="19"/>
      <c r="JDV26" s="19"/>
      <c r="JDW26" s="19"/>
      <c r="JDX26" s="19"/>
      <c r="JDY26" s="19"/>
      <c r="JDZ26" s="19"/>
      <c r="JEA26" s="19"/>
      <c r="JEB26" s="19"/>
      <c r="JEC26" s="19"/>
      <c r="JED26" s="19"/>
      <c r="JEE26" s="19"/>
      <c r="JEF26" s="19"/>
      <c r="JEG26" s="19"/>
      <c r="JEH26" s="19"/>
      <c r="JEI26" s="19"/>
      <c r="JEJ26" s="19"/>
      <c r="JEK26" s="19"/>
      <c r="JEL26" s="19"/>
      <c r="JEM26" s="19"/>
      <c r="JEN26" s="19"/>
      <c r="JEO26" s="19"/>
      <c r="JEP26" s="19"/>
      <c r="JEQ26" s="19"/>
      <c r="JER26" s="19"/>
      <c r="JES26" s="19"/>
      <c r="JET26" s="19"/>
      <c r="JEU26" s="19"/>
      <c r="JEV26" s="19"/>
      <c r="JEW26" s="19"/>
      <c r="JEX26" s="19"/>
      <c r="JEY26" s="19"/>
      <c r="JEZ26" s="19"/>
      <c r="JFA26" s="19"/>
      <c r="JFB26" s="19"/>
      <c r="JFC26" s="19"/>
      <c r="JFD26" s="19"/>
      <c r="JFE26" s="19"/>
      <c r="JFF26" s="19"/>
      <c r="JFG26" s="19"/>
      <c r="JFH26" s="19"/>
      <c r="JFI26" s="19"/>
      <c r="JFJ26" s="19"/>
      <c r="JFK26" s="19"/>
      <c r="JFL26" s="19"/>
      <c r="JFM26" s="19"/>
      <c r="JFN26" s="19"/>
      <c r="JFO26" s="19"/>
      <c r="JFP26" s="19"/>
      <c r="JFQ26" s="19"/>
      <c r="JFR26" s="19"/>
      <c r="JFS26" s="19"/>
      <c r="JFT26" s="19"/>
      <c r="JFU26" s="19"/>
      <c r="JFV26" s="19"/>
      <c r="JFW26" s="19"/>
      <c r="JFX26" s="19"/>
      <c r="JFY26" s="19"/>
      <c r="JFZ26" s="19"/>
      <c r="JGA26" s="19"/>
      <c r="JGB26" s="19"/>
      <c r="JGC26" s="19"/>
      <c r="JGD26" s="19"/>
      <c r="JGE26" s="19"/>
      <c r="JGF26" s="19"/>
      <c r="JGG26" s="19"/>
      <c r="JGH26" s="19"/>
      <c r="JGI26" s="19"/>
      <c r="JGJ26" s="19"/>
      <c r="JGK26" s="19"/>
      <c r="JGL26" s="19"/>
      <c r="JGM26" s="19"/>
      <c r="JGN26" s="19"/>
      <c r="JGO26" s="19"/>
      <c r="JGP26" s="19"/>
      <c r="JGQ26" s="19"/>
      <c r="JGR26" s="19"/>
      <c r="JGS26" s="19"/>
      <c r="JGT26" s="19"/>
      <c r="JGU26" s="19"/>
      <c r="JGV26" s="19"/>
      <c r="JGW26" s="19"/>
      <c r="JGX26" s="19"/>
      <c r="JGY26" s="19"/>
      <c r="JGZ26" s="19"/>
      <c r="JHA26" s="19"/>
      <c r="JHB26" s="19"/>
      <c r="JHC26" s="19"/>
      <c r="JHD26" s="19"/>
      <c r="JHE26" s="19"/>
      <c r="JHF26" s="19"/>
      <c r="JHG26" s="19"/>
      <c r="JHH26" s="19"/>
      <c r="JHI26" s="19"/>
      <c r="JHJ26" s="19"/>
      <c r="JHK26" s="19"/>
      <c r="JHL26" s="19"/>
      <c r="JHM26" s="19"/>
      <c r="JHN26" s="19"/>
      <c r="JHO26" s="19"/>
      <c r="JHP26" s="19"/>
      <c r="JHQ26" s="19"/>
      <c r="JHR26" s="19"/>
      <c r="JHS26" s="19"/>
      <c r="JHT26" s="19"/>
      <c r="JHU26" s="19"/>
      <c r="JHV26" s="19"/>
      <c r="JHW26" s="19"/>
      <c r="JHX26" s="19"/>
      <c r="JHY26" s="19"/>
      <c r="JHZ26" s="19"/>
      <c r="JIA26" s="19"/>
      <c r="JIB26" s="19"/>
      <c r="JIC26" s="19"/>
      <c r="JID26" s="19"/>
      <c r="JIE26" s="19"/>
      <c r="JIF26" s="19"/>
      <c r="JIG26" s="19"/>
      <c r="JIH26" s="19"/>
      <c r="JII26" s="19"/>
      <c r="JIJ26" s="19"/>
      <c r="JIK26" s="19"/>
      <c r="JIL26" s="19"/>
      <c r="JIM26" s="19"/>
      <c r="JIN26" s="19"/>
      <c r="JIO26" s="19"/>
      <c r="JIP26" s="19"/>
      <c r="JIQ26" s="19"/>
      <c r="JIR26" s="19"/>
      <c r="JIS26" s="19"/>
      <c r="JIT26" s="19"/>
      <c r="JIU26" s="19"/>
      <c r="JIV26" s="19"/>
      <c r="JIW26" s="19"/>
      <c r="JIX26" s="19"/>
      <c r="JIY26" s="19"/>
      <c r="JIZ26" s="19"/>
      <c r="JJA26" s="19"/>
      <c r="JJB26" s="19"/>
      <c r="JJC26" s="19"/>
      <c r="JJD26" s="19"/>
      <c r="JJE26" s="19"/>
      <c r="JJF26" s="19"/>
      <c r="JJG26" s="19"/>
      <c r="JJH26" s="19"/>
      <c r="JJI26" s="19"/>
      <c r="JJJ26" s="19"/>
      <c r="JJK26" s="19"/>
      <c r="JJL26" s="19"/>
      <c r="JJM26" s="19"/>
      <c r="JJN26" s="19"/>
      <c r="JJO26" s="19"/>
      <c r="JJP26" s="19"/>
      <c r="JJQ26" s="19"/>
      <c r="JJR26" s="19"/>
      <c r="JJS26" s="19"/>
      <c r="JJT26" s="19"/>
      <c r="JJU26" s="19"/>
      <c r="JJV26" s="19"/>
      <c r="JJW26" s="19"/>
      <c r="JJX26" s="19"/>
      <c r="JJY26" s="19"/>
      <c r="JJZ26" s="19"/>
      <c r="JKA26" s="19"/>
      <c r="JKB26" s="19"/>
      <c r="JKC26" s="19"/>
      <c r="JKD26" s="19"/>
      <c r="JKE26" s="19"/>
      <c r="JKF26" s="19"/>
      <c r="JKG26" s="19"/>
      <c r="JKH26" s="19"/>
      <c r="JKI26" s="19"/>
      <c r="JKJ26" s="19"/>
      <c r="JKK26" s="19"/>
      <c r="JKL26" s="19"/>
      <c r="JKM26" s="19"/>
      <c r="JKN26" s="19"/>
      <c r="JKO26" s="19"/>
      <c r="JKP26" s="19"/>
      <c r="JKQ26" s="19"/>
      <c r="JKR26" s="19"/>
      <c r="JKS26" s="19"/>
      <c r="JKT26" s="19"/>
      <c r="JKU26" s="19"/>
      <c r="JKV26" s="19"/>
      <c r="JKW26" s="19"/>
      <c r="JKX26" s="19"/>
      <c r="JKY26" s="19"/>
      <c r="JKZ26" s="19"/>
      <c r="JLA26" s="19"/>
      <c r="JLB26" s="19"/>
      <c r="JLC26" s="19"/>
      <c r="JLD26" s="19"/>
      <c r="JLE26" s="19"/>
      <c r="JLF26" s="19"/>
      <c r="JLG26" s="19"/>
      <c r="JLH26" s="19"/>
      <c r="JLI26" s="19"/>
      <c r="JLJ26" s="19"/>
      <c r="JLK26" s="19"/>
      <c r="JLL26" s="19"/>
      <c r="JLM26" s="19"/>
      <c r="JLN26" s="19"/>
      <c r="JLO26" s="19"/>
      <c r="JLP26" s="19"/>
      <c r="JLQ26" s="19"/>
      <c r="JLR26" s="19"/>
      <c r="JLS26" s="19"/>
      <c r="JLT26" s="19"/>
      <c r="JLU26" s="19"/>
      <c r="JLV26" s="19"/>
      <c r="JLW26" s="19"/>
      <c r="JLX26" s="19"/>
      <c r="JLY26" s="19"/>
      <c r="JLZ26" s="19"/>
      <c r="JMA26" s="19"/>
      <c r="JMB26" s="19"/>
      <c r="JMC26" s="19"/>
      <c r="JMD26" s="19"/>
      <c r="JME26" s="19"/>
      <c r="JMF26" s="19"/>
      <c r="JMG26" s="19"/>
      <c r="JMH26" s="19"/>
      <c r="JMI26" s="19"/>
      <c r="JMJ26" s="19"/>
      <c r="JMK26" s="19"/>
      <c r="JML26" s="19"/>
      <c r="JMM26" s="19"/>
      <c r="JMN26" s="19"/>
      <c r="JMO26" s="19"/>
      <c r="JMP26" s="19"/>
      <c r="JMQ26" s="19"/>
      <c r="JMR26" s="19"/>
      <c r="JMS26" s="19"/>
      <c r="JMT26" s="19"/>
      <c r="JMU26" s="19"/>
      <c r="JMV26" s="19"/>
      <c r="JMW26" s="19"/>
      <c r="JMX26" s="19"/>
      <c r="JMY26" s="19"/>
      <c r="JMZ26" s="19"/>
      <c r="JNA26" s="19"/>
      <c r="JNB26" s="19"/>
      <c r="JNC26" s="19"/>
      <c r="JND26" s="19"/>
      <c r="JNE26" s="19"/>
      <c r="JNF26" s="19"/>
      <c r="JNG26" s="19"/>
      <c r="JNH26" s="19"/>
      <c r="JNI26" s="19"/>
      <c r="JNJ26" s="19"/>
      <c r="JNK26" s="19"/>
      <c r="JNL26" s="19"/>
      <c r="JNM26" s="19"/>
      <c r="JNN26" s="19"/>
      <c r="JNO26" s="19"/>
      <c r="JNP26" s="19"/>
      <c r="JNQ26" s="19"/>
      <c r="JNR26" s="19"/>
      <c r="JNS26" s="19"/>
      <c r="JNT26" s="19"/>
      <c r="JNU26" s="19"/>
      <c r="JNV26" s="19"/>
      <c r="JNW26" s="19"/>
      <c r="JNX26" s="19"/>
      <c r="JNY26" s="19"/>
      <c r="JNZ26" s="19"/>
      <c r="JOA26" s="19"/>
      <c r="JOB26" s="19"/>
      <c r="JOC26" s="19"/>
      <c r="JOD26" s="19"/>
      <c r="JOE26" s="19"/>
      <c r="JOF26" s="19"/>
      <c r="JOG26" s="19"/>
      <c r="JOH26" s="19"/>
      <c r="JOI26" s="19"/>
      <c r="JOJ26" s="19"/>
      <c r="JOK26" s="19"/>
      <c r="JOL26" s="19"/>
      <c r="JOM26" s="19"/>
      <c r="JON26" s="19"/>
      <c r="JOO26" s="19"/>
      <c r="JOP26" s="19"/>
      <c r="JOQ26" s="19"/>
      <c r="JOR26" s="19"/>
      <c r="JOS26" s="19"/>
      <c r="JOT26" s="19"/>
      <c r="JOU26" s="19"/>
      <c r="JOV26" s="19"/>
      <c r="JOW26" s="19"/>
      <c r="JOX26" s="19"/>
      <c r="JOY26" s="19"/>
      <c r="JOZ26" s="19"/>
      <c r="JPA26" s="19"/>
      <c r="JPB26" s="19"/>
      <c r="JPC26" s="19"/>
      <c r="JPD26" s="19"/>
      <c r="JPE26" s="19"/>
      <c r="JPF26" s="19"/>
      <c r="JPG26" s="19"/>
      <c r="JPH26" s="19"/>
      <c r="JPI26" s="19"/>
      <c r="JPJ26" s="19"/>
      <c r="JPK26" s="19"/>
      <c r="JPL26" s="19"/>
      <c r="JPM26" s="19"/>
      <c r="JPN26" s="19"/>
      <c r="JPO26" s="19"/>
      <c r="JPP26" s="19"/>
      <c r="JPQ26" s="19"/>
      <c r="JPR26" s="19"/>
      <c r="JPS26" s="19"/>
      <c r="JPT26" s="19"/>
      <c r="JPU26" s="19"/>
      <c r="JPV26" s="19"/>
      <c r="JPW26" s="19"/>
      <c r="JPX26" s="19"/>
      <c r="JPY26" s="19"/>
      <c r="JPZ26" s="19"/>
      <c r="JQA26" s="19"/>
      <c r="JQB26" s="19"/>
      <c r="JQC26" s="19"/>
      <c r="JQD26" s="19"/>
      <c r="JQE26" s="19"/>
      <c r="JQF26" s="19"/>
      <c r="JQG26" s="19"/>
      <c r="JQH26" s="19"/>
      <c r="JQI26" s="19"/>
      <c r="JQJ26" s="19"/>
      <c r="JQK26" s="19"/>
      <c r="JQL26" s="19"/>
      <c r="JQM26" s="19"/>
      <c r="JQN26" s="19"/>
      <c r="JQO26" s="19"/>
      <c r="JQP26" s="19"/>
      <c r="JQQ26" s="19"/>
      <c r="JQR26" s="19"/>
      <c r="JQS26" s="19"/>
      <c r="JQT26" s="19"/>
      <c r="JQU26" s="19"/>
      <c r="JQV26" s="19"/>
      <c r="JQW26" s="19"/>
      <c r="JQX26" s="19"/>
      <c r="JQY26" s="19"/>
      <c r="JQZ26" s="19"/>
      <c r="JRA26" s="19"/>
      <c r="JRB26" s="19"/>
      <c r="JRC26" s="19"/>
      <c r="JRD26" s="19"/>
      <c r="JRE26" s="19"/>
      <c r="JRF26" s="19"/>
      <c r="JRG26" s="19"/>
      <c r="JRH26" s="19"/>
      <c r="JRI26" s="19"/>
      <c r="JRJ26" s="19"/>
      <c r="JRK26" s="19"/>
      <c r="JRL26" s="19"/>
      <c r="JRM26" s="19"/>
      <c r="JRN26" s="19"/>
      <c r="JRO26" s="19"/>
      <c r="JRP26" s="19"/>
      <c r="JRQ26" s="19"/>
      <c r="JRR26" s="19"/>
      <c r="JRS26" s="19"/>
      <c r="JRT26" s="19"/>
      <c r="JRU26" s="19"/>
      <c r="JRV26" s="19"/>
      <c r="JRW26" s="19"/>
      <c r="JRX26" s="19"/>
      <c r="JRY26" s="19"/>
      <c r="JRZ26" s="19"/>
      <c r="JSA26" s="19"/>
      <c r="JSB26" s="19"/>
      <c r="JSC26" s="19"/>
      <c r="JSD26" s="19"/>
      <c r="JSE26" s="19"/>
      <c r="JSF26" s="19"/>
      <c r="JSG26" s="19"/>
      <c r="JSH26" s="19"/>
      <c r="JSI26" s="19"/>
      <c r="JSJ26" s="19"/>
      <c r="JSK26" s="19"/>
      <c r="JSL26" s="19"/>
      <c r="JSM26" s="19"/>
      <c r="JSN26" s="19"/>
      <c r="JSO26" s="19"/>
      <c r="JSP26" s="19"/>
      <c r="JSQ26" s="19"/>
      <c r="JSR26" s="19"/>
      <c r="JSS26" s="19"/>
      <c r="JST26" s="19"/>
      <c r="JSU26" s="19"/>
      <c r="JSV26" s="19"/>
      <c r="JSW26" s="19"/>
      <c r="JSX26" s="19"/>
      <c r="JSY26" s="19"/>
      <c r="JSZ26" s="19"/>
      <c r="JTA26" s="19"/>
      <c r="JTB26" s="19"/>
      <c r="JTC26" s="19"/>
      <c r="JTD26" s="19"/>
      <c r="JTE26" s="19"/>
      <c r="JTF26" s="19"/>
      <c r="JTG26" s="19"/>
      <c r="JTH26" s="19"/>
      <c r="JTI26" s="19"/>
      <c r="JTJ26" s="19"/>
      <c r="JTK26" s="19"/>
      <c r="JTL26" s="19"/>
      <c r="JTM26" s="19"/>
      <c r="JTN26" s="19"/>
      <c r="JTO26" s="19"/>
      <c r="JTP26" s="19"/>
      <c r="JTQ26" s="19"/>
      <c r="JTR26" s="19"/>
      <c r="JTS26" s="19"/>
      <c r="JTT26" s="19"/>
      <c r="JTU26" s="19"/>
      <c r="JTV26" s="19"/>
      <c r="JTW26" s="19"/>
      <c r="JTX26" s="19"/>
      <c r="JTY26" s="19"/>
      <c r="JTZ26" s="19"/>
      <c r="JUA26" s="19"/>
      <c r="JUB26" s="19"/>
      <c r="JUC26" s="19"/>
      <c r="JUD26" s="19"/>
      <c r="JUE26" s="19"/>
      <c r="JUF26" s="19"/>
      <c r="JUG26" s="19"/>
      <c r="JUH26" s="19"/>
      <c r="JUI26" s="19"/>
      <c r="JUJ26" s="19"/>
      <c r="JUK26" s="19"/>
      <c r="JUL26" s="19"/>
      <c r="JUM26" s="19"/>
      <c r="JUN26" s="19"/>
      <c r="JUO26" s="19"/>
      <c r="JUP26" s="19"/>
      <c r="JUQ26" s="19"/>
      <c r="JUR26" s="19"/>
      <c r="JUS26" s="19"/>
      <c r="JUT26" s="19"/>
      <c r="JUU26" s="19"/>
      <c r="JUV26" s="19"/>
      <c r="JUW26" s="19"/>
      <c r="JUX26" s="19"/>
      <c r="JUY26" s="19"/>
      <c r="JUZ26" s="19"/>
      <c r="JVA26" s="19"/>
      <c r="JVB26" s="19"/>
      <c r="JVC26" s="19"/>
      <c r="JVD26" s="19"/>
      <c r="JVE26" s="19"/>
      <c r="JVF26" s="19"/>
      <c r="JVG26" s="19"/>
      <c r="JVH26" s="19"/>
      <c r="JVI26" s="19"/>
      <c r="JVJ26" s="19"/>
      <c r="JVK26" s="19"/>
      <c r="JVL26" s="19"/>
      <c r="JVM26" s="19"/>
      <c r="JVN26" s="19"/>
      <c r="JVO26" s="19"/>
      <c r="JVP26" s="19"/>
      <c r="JVQ26" s="19"/>
      <c r="JVR26" s="19"/>
      <c r="JVS26" s="19"/>
      <c r="JVT26" s="19"/>
      <c r="JVU26" s="19"/>
      <c r="JVV26" s="19"/>
      <c r="JVW26" s="19"/>
      <c r="JVX26" s="19"/>
      <c r="JVY26" s="19"/>
      <c r="JVZ26" s="19"/>
      <c r="JWA26" s="19"/>
      <c r="JWB26" s="19"/>
      <c r="JWC26" s="19"/>
      <c r="JWD26" s="19"/>
      <c r="JWE26" s="19"/>
      <c r="JWF26" s="19"/>
      <c r="JWG26" s="19"/>
      <c r="JWH26" s="19"/>
      <c r="JWI26" s="19"/>
      <c r="JWJ26" s="19"/>
      <c r="JWK26" s="19"/>
      <c r="JWL26" s="19"/>
      <c r="JWM26" s="19"/>
      <c r="JWN26" s="19"/>
      <c r="JWO26" s="19"/>
      <c r="JWP26" s="19"/>
      <c r="JWQ26" s="19"/>
      <c r="JWR26" s="19"/>
      <c r="JWS26" s="19"/>
      <c r="JWT26" s="19"/>
      <c r="JWU26" s="19"/>
      <c r="JWV26" s="19"/>
      <c r="JWW26" s="19"/>
      <c r="JWX26" s="19"/>
      <c r="JWY26" s="19"/>
      <c r="JWZ26" s="19"/>
      <c r="JXA26" s="19"/>
      <c r="JXB26" s="19"/>
      <c r="JXC26" s="19"/>
      <c r="JXD26" s="19"/>
      <c r="JXE26" s="19"/>
      <c r="JXF26" s="19"/>
      <c r="JXG26" s="19"/>
      <c r="JXH26" s="19"/>
      <c r="JXI26" s="19"/>
      <c r="JXJ26" s="19"/>
      <c r="JXK26" s="19"/>
      <c r="JXL26" s="19"/>
      <c r="JXM26" s="19"/>
      <c r="JXN26" s="19"/>
      <c r="JXO26" s="19"/>
      <c r="JXP26" s="19"/>
      <c r="JXQ26" s="19"/>
      <c r="JXR26" s="19"/>
      <c r="JXS26" s="19"/>
      <c r="JXT26" s="19"/>
      <c r="JXU26" s="19"/>
      <c r="JXV26" s="19"/>
      <c r="JXW26" s="19"/>
      <c r="JXX26" s="19"/>
      <c r="JXY26" s="19"/>
      <c r="JXZ26" s="19"/>
      <c r="JYA26" s="19"/>
      <c r="JYB26" s="19"/>
      <c r="JYC26" s="19"/>
      <c r="JYD26" s="19"/>
      <c r="JYE26" s="19"/>
      <c r="JYF26" s="19"/>
      <c r="JYG26" s="19"/>
      <c r="JYH26" s="19"/>
      <c r="JYI26" s="19"/>
      <c r="JYJ26" s="19"/>
      <c r="JYK26" s="19"/>
      <c r="JYL26" s="19"/>
      <c r="JYM26" s="19"/>
      <c r="JYN26" s="19"/>
      <c r="JYO26" s="19"/>
      <c r="JYP26" s="19"/>
      <c r="JYQ26" s="19"/>
      <c r="JYR26" s="19"/>
      <c r="JYS26" s="19"/>
      <c r="JYT26" s="19"/>
      <c r="JYU26" s="19"/>
      <c r="JYV26" s="19"/>
      <c r="JYW26" s="19"/>
      <c r="JYX26" s="19"/>
      <c r="JYY26" s="19"/>
      <c r="JYZ26" s="19"/>
      <c r="JZA26" s="19"/>
      <c r="JZB26" s="19"/>
      <c r="JZC26" s="19"/>
      <c r="JZD26" s="19"/>
      <c r="JZE26" s="19"/>
      <c r="JZF26" s="19"/>
      <c r="JZG26" s="19"/>
      <c r="JZH26" s="19"/>
      <c r="JZI26" s="19"/>
      <c r="JZJ26" s="19"/>
      <c r="JZK26" s="19"/>
      <c r="JZL26" s="19"/>
      <c r="JZM26" s="19"/>
      <c r="JZN26" s="19"/>
      <c r="JZO26" s="19"/>
      <c r="JZP26" s="19"/>
      <c r="JZQ26" s="19"/>
      <c r="JZR26" s="19"/>
      <c r="JZS26" s="19"/>
      <c r="JZT26" s="19"/>
      <c r="JZU26" s="19"/>
      <c r="JZV26" s="19"/>
      <c r="JZW26" s="19"/>
      <c r="JZX26" s="19"/>
      <c r="JZY26" s="19"/>
      <c r="JZZ26" s="19"/>
      <c r="KAA26" s="19"/>
      <c r="KAB26" s="19"/>
      <c r="KAC26" s="19"/>
      <c r="KAD26" s="19"/>
      <c r="KAE26" s="19"/>
      <c r="KAF26" s="19"/>
      <c r="KAG26" s="19"/>
      <c r="KAH26" s="19"/>
      <c r="KAI26" s="19"/>
      <c r="KAJ26" s="19"/>
      <c r="KAK26" s="19"/>
      <c r="KAL26" s="19"/>
      <c r="KAM26" s="19"/>
      <c r="KAN26" s="19"/>
      <c r="KAO26" s="19"/>
      <c r="KAP26" s="19"/>
      <c r="KAQ26" s="19"/>
      <c r="KAR26" s="19"/>
      <c r="KAS26" s="19"/>
      <c r="KAT26" s="19"/>
      <c r="KAU26" s="19"/>
      <c r="KAV26" s="19"/>
      <c r="KAW26" s="19"/>
      <c r="KAX26" s="19"/>
      <c r="KAY26" s="19"/>
      <c r="KAZ26" s="19"/>
      <c r="KBA26" s="19"/>
      <c r="KBB26" s="19"/>
      <c r="KBC26" s="19"/>
      <c r="KBD26" s="19"/>
      <c r="KBE26" s="19"/>
      <c r="KBF26" s="19"/>
      <c r="KBG26" s="19"/>
      <c r="KBH26" s="19"/>
      <c r="KBI26" s="19"/>
      <c r="KBJ26" s="19"/>
      <c r="KBK26" s="19"/>
      <c r="KBL26" s="19"/>
      <c r="KBM26" s="19"/>
      <c r="KBN26" s="19"/>
      <c r="KBO26" s="19"/>
      <c r="KBP26" s="19"/>
      <c r="KBQ26" s="19"/>
      <c r="KBR26" s="19"/>
      <c r="KBS26" s="19"/>
      <c r="KBT26" s="19"/>
      <c r="KBU26" s="19"/>
      <c r="KBV26" s="19"/>
      <c r="KBW26" s="19"/>
      <c r="KBX26" s="19"/>
      <c r="KBY26" s="19"/>
      <c r="KBZ26" s="19"/>
      <c r="KCA26" s="19"/>
      <c r="KCB26" s="19"/>
      <c r="KCC26" s="19"/>
      <c r="KCD26" s="19"/>
      <c r="KCE26" s="19"/>
      <c r="KCF26" s="19"/>
      <c r="KCG26" s="19"/>
      <c r="KCH26" s="19"/>
      <c r="KCI26" s="19"/>
      <c r="KCJ26" s="19"/>
      <c r="KCK26" s="19"/>
      <c r="KCL26" s="19"/>
      <c r="KCM26" s="19"/>
      <c r="KCN26" s="19"/>
      <c r="KCO26" s="19"/>
      <c r="KCP26" s="19"/>
      <c r="KCQ26" s="19"/>
      <c r="KCR26" s="19"/>
      <c r="KCS26" s="19"/>
      <c r="KCT26" s="19"/>
      <c r="KCU26" s="19"/>
      <c r="KCV26" s="19"/>
      <c r="KCW26" s="19"/>
      <c r="KCX26" s="19"/>
      <c r="KCY26" s="19"/>
      <c r="KCZ26" s="19"/>
      <c r="KDA26" s="19"/>
      <c r="KDB26" s="19"/>
      <c r="KDC26" s="19"/>
      <c r="KDD26" s="19"/>
      <c r="KDE26" s="19"/>
      <c r="KDF26" s="19"/>
      <c r="KDG26" s="19"/>
      <c r="KDH26" s="19"/>
      <c r="KDI26" s="19"/>
      <c r="KDJ26" s="19"/>
      <c r="KDK26" s="19"/>
      <c r="KDL26" s="19"/>
      <c r="KDM26" s="19"/>
      <c r="KDN26" s="19"/>
      <c r="KDO26" s="19"/>
      <c r="KDP26" s="19"/>
      <c r="KDQ26" s="19"/>
      <c r="KDR26" s="19"/>
      <c r="KDS26" s="19"/>
      <c r="KDT26" s="19"/>
      <c r="KDU26" s="19"/>
      <c r="KDV26" s="19"/>
      <c r="KDW26" s="19"/>
      <c r="KDX26" s="19"/>
      <c r="KDY26" s="19"/>
      <c r="KDZ26" s="19"/>
      <c r="KEA26" s="19"/>
      <c r="KEB26" s="19"/>
      <c r="KEC26" s="19"/>
      <c r="KED26" s="19"/>
      <c r="KEE26" s="19"/>
      <c r="KEF26" s="19"/>
      <c r="KEG26" s="19"/>
      <c r="KEH26" s="19"/>
      <c r="KEI26" s="19"/>
      <c r="KEJ26" s="19"/>
      <c r="KEK26" s="19"/>
      <c r="KEL26" s="19"/>
      <c r="KEM26" s="19"/>
      <c r="KEN26" s="19"/>
      <c r="KEO26" s="19"/>
      <c r="KEP26" s="19"/>
      <c r="KEQ26" s="19"/>
      <c r="KER26" s="19"/>
      <c r="KES26" s="19"/>
      <c r="KET26" s="19"/>
      <c r="KEU26" s="19"/>
      <c r="KEV26" s="19"/>
      <c r="KEW26" s="19"/>
      <c r="KEX26" s="19"/>
      <c r="KEY26" s="19"/>
      <c r="KEZ26" s="19"/>
      <c r="KFA26" s="19"/>
      <c r="KFB26" s="19"/>
      <c r="KFC26" s="19"/>
      <c r="KFD26" s="19"/>
      <c r="KFE26" s="19"/>
      <c r="KFF26" s="19"/>
      <c r="KFG26" s="19"/>
      <c r="KFH26" s="19"/>
      <c r="KFI26" s="19"/>
      <c r="KFJ26" s="19"/>
      <c r="KFK26" s="19"/>
      <c r="KFL26" s="19"/>
      <c r="KFM26" s="19"/>
      <c r="KFN26" s="19"/>
      <c r="KFO26" s="19"/>
      <c r="KFP26" s="19"/>
      <c r="KFQ26" s="19"/>
      <c r="KFR26" s="19"/>
      <c r="KFS26" s="19"/>
      <c r="KFT26" s="19"/>
      <c r="KFU26" s="19"/>
      <c r="KFV26" s="19"/>
      <c r="KFW26" s="19"/>
      <c r="KFX26" s="19"/>
      <c r="KFY26" s="19"/>
      <c r="KFZ26" s="19"/>
      <c r="KGA26" s="19"/>
      <c r="KGB26" s="19"/>
      <c r="KGC26" s="19"/>
      <c r="KGD26" s="19"/>
      <c r="KGE26" s="19"/>
      <c r="KGF26" s="19"/>
      <c r="KGG26" s="19"/>
      <c r="KGH26" s="19"/>
      <c r="KGI26" s="19"/>
      <c r="KGJ26" s="19"/>
      <c r="KGK26" s="19"/>
      <c r="KGL26" s="19"/>
      <c r="KGM26" s="19"/>
      <c r="KGN26" s="19"/>
      <c r="KGO26" s="19"/>
      <c r="KGP26" s="19"/>
      <c r="KGQ26" s="19"/>
      <c r="KGR26" s="19"/>
      <c r="KGS26" s="19"/>
      <c r="KGT26" s="19"/>
      <c r="KGU26" s="19"/>
      <c r="KGV26" s="19"/>
      <c r="KGW26" s="19"/>
      <c r="KGX26" s="19"/>
      <c r="KGY26" s="19"/>
      <c r="KGZ26" s="19"/>
      <c r="KHA26" s="19"/>
      <c r="KHB26" s="19"/>
      <c r="KHC26" s="19"/>
      <c r="KHD26" s="19"/>
      <c r="KHE26" s="19"/>
      <c r="KHF26" s="19"/>
      <c r="KHG26" s="19"/>
      <c r="KHH26" s="19"/>
      <c r="KHI26" s="19"/>
      <c r="KHJ26" s="19"/>
      <c r="KHK26" s="19"/>
      <c r="KHL26" s="19"/>
      <c r="KHM26" s="19"/>
      <c r="KHN26" s="19"/>
      <c r="KHO26" s="19"/>
      <c r="KHP26" s="19"/>
      <c r="KHQ26" s="19"/>
      <c r="KHR26" s="19"/>
      <c r="KHS26" s="19"/>
      <c r="KHT26" s="19"/>
      <c r="KHU26" s="19"/>
      <c r="KHV26" s="19"/>
      <c r="KHW26" s="19"/>
      <c r="KHX26" s="19"/>
      <c r="KHY26" s="19"/>
      <c r="KHZ26" s="19"/>
      <c r="KIA26" s="19"/>
      <c r="KIB26" s="19"/>
      <c r="KIC26" s="19"/>
      <c r="KID26" s="19"/>
      <c r="KIE26" s="19"/>
      <c r="KIF26" s="19"/>
      <c r="KIG26" s="19"/>
      <c r="KIH26" s="19"/>
      <c r="KII26" s="19"/>
      <c r="KIJ26" s="19"/>
      <c r="KIK26" s="19"/>
      <c r="KIL26" s="19"/>
      <c r="KIM26" s="19"/>
      <c r="KIN26" s="19"/>
      <c r="KIO26" s="19"/>
      <c r="KIP26" s="19"/>
      <c r="KIQ26" s="19"/>
      <c r="KIR26" s="19"/>
      <c r="KIS26" s="19"/>
      <c r="KIT26" s="19"/>
      <c r="KIU26" s="19"/>
      <c r="KIV26" s="19"/>
      <c r="KIW26" s="19"/>
      <c r="KIX26" s="19"/>
      <c r="KIY26" s="19"/>
      <c r="KIZ26" s="19"/>
      <c r="KJA26" s="19"/>
      <c r="KJB26" s="19"/>
      <c r="KJC26" s="19"/>
      <c r="KJD26" s="19"/>
      <c r="KJE26" s="19"/>
      <c r="KJF26" s="19"/>
      <c r="KJG26" s="19"/>
      <c r="KJH26" s="19"/>
      <c r="KJI26" s="19"/>
      <c r="KJJ26" s="19"/>
      <c r="KJK26" s="19"/>
      <c r="KJL26" s="19"/>
      <c r="KJM26" s="19"/>
      <c r="KJN26" s="19"/>
      <c r="KJO26" s="19"/>
      <c r="KJP26" s="19"/>
      <c r="KJQ26" s="19"/>
      <c r="KJR26" s="19"/>
      <c r="KJS26" s="19"/>
      <c r="KJT26" s="19"/>
      <c r="KJU26" s="19"/>
      <c r="KJV26" s="19"/>
      <c r="KJW26" s="19"/>
      <c r="KJX26" s="19"/>
      <c r="KJY26" s="19"/>
      <c r="KJZ26" s="19"/>
      <c r="KKA26" s="19"/>
      <c r="KKB26" s="19"/>
      <c r="KKC26" s="19"/>
      <c r="KKD26" s="19"/>
      <c r="KKE26" s="19"/>
      <c r="KKF26" s="19"/>
      <c r="KKG26" s="19"/>
      <c r="KKH26" s="19"/>
      <c r="KKI26" s="19"/>
      <c r="KKJ26" s="19"/>
      <c r="KKK26" s="19"/>
      <c r="KKL26" s="19"/>
      <c r="KKM26" s="19"/>
      <c r="KKN26" s="19"/>
      <c r="KKO26" s="19"/>
      <c r="KKP26" s="19"/>
      <c r="KKQ26" s="19"/>
      <c r="KKR26" s="19"/>
      <c r="KKS26" s="19"/>
      <c r="KKT26" s="19"/>
      <c r="KKU26" s="19"/>
      <c r="KKV26" s="19"/>
      <c r="KKW26" s="19"/>
      <c r="KKX26" s="19"/>
      <c r="KKY26" s="19"/>
      <c r="KKZ26" s="19"/>
      <c r="KLA26" s="19"/>
      <c r="KLB26" s="19"/>
      <c r="KLC26" s="19"/>
      <c r="KLD26" s="19"/>
      <c r="KLE26" s="19"/>
      <c r="KLF26" s="19"/>
      <c r="KLG26" s="19"/>
      <c r="KLH26" s="19"/>
      <c r="KLI26" s="19"/>
      <c r="KLJ26" s="19"/>
      <c r="KLK26" s="19"/>
      <c r="KLL26" s="19"/>
      <c r="KLM26" s="19"/>
      <c r="KLN26" s="19"/>
      <c r="KLO26" s="19"/>
      <c r="KLP26" s="19"/>
      <c r="KLQ26" s="19"/>
      <c r="KLR26" s="19"/>
      <c r="KLS26" s="19"/>
      <c r="KLT26" s="19"/>
      <c r="KLU26" s="19"/>
      <c r="KLV26" s="19"/>
      <c r="KLW26" s="19"/>
      <c r="KLX26" s="19"/>
      <c r="KLY26" s="19"/>
      <c r="KLZ26" s="19"/>
      <c r="KMA26" s="19"/>
      <c r="KMB26" s="19"/>
      <c r="KMC26" s="19"/>
      <c r="KMD26" s="19"/>
      <c r="KME26" s="19"/>
      <c r="KMF26" s="19"/>
      <c r="KMG26" s="19"/>
      <c r="KMH26" s="19"/>
      <c r="KMI26" s="19"/>
      <c r="KMJ26" s="19"/>
      <c r="KMK26" s="19"/>
      <c r="KML26" s="19"/>
      <c r="KMM26" s="19"/>
      <c r="KMN26" s="19"/>
      <c r="KMO26" s="19"/>
      <c r="KMP26" s="19"/>
      <c r="KMQ26" s="19"/>
      <c r="KMR26" s="19"/>
      <c r="KMS26" s="19"/>
      <c r="KMT26" s="19"/>
      <c r="KMU26" s="19"/>
      <c r="KMV26" s="19"/>
      <c r="KMW26" s="19"/>
      <c r="KMX26" s="19"/>
      <c r="KMY26" s="19"/>
      <c r="KMZ26" s="19"/>
      <c r="KNA26" s="19"/>
      <c r="KNB26" s="19"/>
      <c r="KNC26" s="19"/>
      <c r="KND26" s="19"/>
      <c r="KNE26" s="19"/>
      <c r="KNF26" s="19"/>
      <c r="KNG26" s="19"/>
      <c r="KNH26" s="19"/>
      <c r="KNI26" s="19"/>
      <c r="KNJ26" s="19"/>
      <c r="KNK26" s="19"/>
      <c r="KNL26" s="19"/>
      <c r="KNM26" s="19"/>
      <c r="KNN26" s="19"/>
      <c r="KNO26" s="19"/>
      <c r="KNP26" s="19"/>
      <c r="KNQ26" s="19"/>
      <c r="KNR26" s="19"/>
      <c r="KNS26" s="19"/>
      <c r="KNT26" s="19"/>
      <c r="KNU26" s="19"/>
      <c r="KNV26" s="19"/>
      <c r="KNW26" s="19"/>
      <c r="KNX26" s="19"/>
      <c r="KNY26" s="19"/>
      <c r="KNZ26" s="19"/>
      <c r="KOA26" s="19"/>
      <c r="KOB26" s="19"/>
      <c r="KOC26" s="19"/>
      <c r="KOD26" s="19"/>
      <c r="KOE26" s="19"/>
      <c r="KOF26" s="19"/>
      <c r="KOG26" s="19"/>
      <c r="KOH26" s="19"/>
      <c r="KOI26" s="19"/>
      <c r="KOJ26" s="19"/>
      <c r="KOK26" s="19"/>
      <c r="KOL26" s="19"/>
      <c r="KOM26" s="19"/>
      <c r="KON26" s="19"/>
      <c r="KOO26" s="19"/>
      <c r="KOP26" s="19"/>
      <c r="KOQ26" s="19"/>
      <c r="KOR26" s="19"/>
      <c r="KOS26" s="19"/>
      <c r="KOT26" s="19"/>
      <c r="KOU26" s="19"/>
      <c r="KOV26" s="19"/>
      <c r="KOW26" s="19"/>
      <c r="KOX26" s="19"/>
      <c r="KOY26" s="19"/>
      <c r="KOZ26" s="19"/>
      <c r="KPA26" s="19"/>
      <c r="KPB26" s="19"/>
      <c r="KPC26" s="19"/>
      <c r="KPD26" s="19"/>
      <c r="KPE26" s="19"/>
      <c r="KPF26" s="19"/>
      <c r="KPG26" s="19"/>
      <c r="KPH26" s="19"/>
      <c r="KPI26" s="19"/>
      <c r="KPJ26" s="19"/>
      <c r="KPK26" s="19"/>
      <c r="KPL26" s="19"/>
      <c r="KPM26" s="19"/>
      <c r="KPN26" s="19"/>
      <c r="KPO26" s="19"/>
      <c r="KPP26" s="19"/>
      <c r="KPQ26" s="19"/>
      <c r="KPR26" s="19"/>
      <c r="KPS26" s="19"/>
      <c r="KPT26" s="19"/>
      <c r="KPU26" s="19"/>
      <c r="KPV26" s="19"/>
      <c r="KPW26" s="19"/>
      <c r="KPX26" s="19"/>
      <c r="KPY26" s="19"/>
      <c r="KPZ26" s="19"/>
      <c r="KQA26" s="19"/>
      <c r="KQB26" s="19"/>
      <c r="KQC26" s="19"/>
      <c r="KQD26" s="19"/>
      <c r="KQE26" s="19"/>
      <c r="KQF26" s="19"/>
      <c r="KQG26" s="19"/>
      <c r="KQH26" s="19"/>
      <c r="KQI26" s="19"/>
      <c r="KQJ26" s="19"/>
      <c r="KQK26" s="19"/>
      <c r="KQL26" s="19"/>
      <c r="KQM26" s="19"/>
      <c r="KQN26" s="19"/>
      <c r="KQO26" s="19"/>
      <c r="KQP26" s="19"/>
      <c r="KQQ26" s="19"/>
      <c r="KQR26" s="19"/>
      <c r="KQS26" s="19"/>
      <c r="KQT26" s="19"/>
      <c r="KQU26" s="19"/>
      <c r="KQV26" s="19"/>
      <c r="KQW26" s="19"/>
      <c r="KQX26" s="19"/>
      <c r="KQY26" s="19"/>
      <c r="KQZ26" s="19"/>
      <c r="KRA26" s="19"/>
      <c r="KRB26" s="19"/>
      <c r="KRC26" s="19"/>
      <c r="KRD26" s="19"/>
      <c r="KRE26" s="19"/>
      <c r="KRF26" s="19"/>
      <c r="KRG26" s="19"/>
      <c r="KRH26" s="19"/>
      <c r="KRI26" s="19"/>
      <c r="KRJ26" s="19"/>
      <c r="KRK26" s="19"/>
      <c r="KRL26" s="19"/>
      <c r="KRM26" s="19"/>
      <c r="KRN26" s="19"/>
      <c r="KRO26" s="19"/>
      <c r="KRP26" s="19"/>
      <c r="KRQ26" s="19"/>
      <c r="KRR26" s="19"/>
      <c r="KRS26" s="19"/>
      <c r="KRT26" s="19"/>
      <c r="KRU26" s="19"/>
      <c r="KRV26" s="19"/>
      <c r="KRW26" s="19"/>
      <c r="KRX26" s="19"/>
      <c r="KRY26" s="19"/>
      <c r="KRZ26" s="19"/>
      <c r="KSA26" s="19"/>
      <c r="KSB26" s="19"/>
      <c r="KSC26" s="19"/>
      <c r="KSD26" s="19"/>
      <c r="KSE26" s="19"/>
      <c r="KSF26" s="19"/>
      <c r="KSG26" s="19"/>
      <c r="KSH26" s="19"/>
      <c r="KSI26" s="19"/>
      <c r="KSJ26" s="19"/>
      <c r="KSK26" s="19"/>
      <c r="KSL26" s="19"/>
      <c r="KSM26" s="19"/>
      <c r="KSN26" s="19"/>
      <c r="KSO26" s="19"/>
      <c r="KSP26" s="19"/>
      <c r="KSQ26" s="19"/>
      <c r="KSR26" s="19"/>
      <c r="KSS26" s="19"/>
      <c r="KST26" s="19"/>
      <c r="KSU26" s="19"/>
      <c r="KSV26" s="19"/>
      <c r="KSW26" s="19"/>
      <c r="KSX26" s="19"/>
      <c r="KSY26" s="19"/>
      <c r="KSZ26" s="19"/>
      <c r="KTA26" s="19"/>
      <c r="KTB26" s="19"/>
      <c r="KTC26" s="19"/>
      <c r="KTD26" s="19"/>
      <c r="KTE26" s="19"/>
      <c r="KTF26" s="19"/>
      <c r="KTG26" s="19"/>
      <c r="KTH26" s="19"/>
      <c r="KTI26" s="19"/>
      <c r="KTJ26" s="19"/>
      <c r="KTK26" s="19"/>
      <c r="KTL26" s="19"/>
      <c r="KTM26" s="19"/>
      <c r="KTN26" s="19"/>
      <c r="KTO26" s="19"/>
      <c r="KTP26" s="19"/>
      <c r="KTQ26" s="19"/>
      <c r="KTR26" s="19"/>
      <c r="KTS26" s="19"/>
      <c r="KTT26" s="19"/>
      <c r="KTU26" s="19"/>
      <c r="KTV26" s="19"/>
      <c r="KTW26" s="19"/>
      <c r="KTX26" s="19"/>
      <c r="KTY26" s="19"/>
      <c r="KTZ26" s="19"/>
      <c r="KUA26" s="19"/>
      <c r="KUB26" s="19"/>
      <c r="KUC26" s="19"/>
      <c r="KUD26" s="19"/>
      <c r="KUE26" s="19"/>
      <c r="KUF26" s="19"/>
      <c r="KUG26" s="19"/>
      <c r="KUH26" s="19"/>
      <c r="KUI26" s="19"/>
      <c r="KUJ26" s="19"/>
      <c r="KUK26" s="19"/>
      <c r="KUL26" s="19"/>
      <c r="KUM26" s="19"/>
      <c r="KUN26" s="19"/>
      <c r="KUO26" s="19"/>
      <c r="KUP26" s="19"/>
      <c r="KUQ26" s="19"/>
      <c r="KUR26" s="19"/>
      <c r="KUS26" s="19"/>
      <c r="KUT26" s="19"/>
      <c r="KUU26" s="19"/>
      <c r="KUV26" s="19"/>
      <c r="KUW26" s="19"/>
      <c r="KUX26" s="19"/>
      <c r="KUY26" s="19"/>
      <c r="KUZ26" s="19"/>
      <c r="KVA26" s="19"/>
      <c r="KVB26" s="19"/>
      <c r="KVC26" s="19"/>
      <c r="KVD26" s="19"/>
      <c r="KVE26" s="19"/>
      <c r="KVF26" s="19"/>
      <c r="KVG26" s="19"/>
      <c r="KVH26" s="19"/>
      <c r="KVI26" s="19"/>
      <c r="KVJ26" s="19"/>
      <c r="KVK26" s="19"/>
      <c r="KVL26" s="19"/>
      <c r="KVM26" s="19"/>
      <c r="KVN26" s="19"/>
      <c r="KVO26" s="19"/>
      <c r="KVP26" s="19"/>
      <c r="KVQ26" s="19"/>
      <c r="KVR26" s="19"/>
      <c r="KVS26" s="19"/>
      <c r="KVT26" s="19"/>
      <c r="KVU26" s="19"/>
      <c r="KVV26" s="19"/>
      <c r="KVW26" s="19"/>
      <c r="KVX26" s="19"/>
      <c r="KVY26" s="19"/>
      <c r="KVZ26" s="19"/>
      <c r="KWA26" s="19"/>
      <c r="KWB26" s="19"/>
      <c r="KWC26" s="19"/>
      <c r="KWD26" s="19"/>
      <c r="KWE26" s="19"/>
      <c r="KWF26" s="19"/>
      <c r="KWG26" s="19"/>
      <c r="KWH26" s="19"/>
      <c r="KWI26" s="19"/>
      <c r="KWJ26" s="19"/>
      <c r="KWK26" s="19"/>
      <c r="KWL26" s="19"/>
      <c r="KWM26" s="19"/>
      <c r="KWN26" s="19"/>
      <c r="KWO26" s="19"/>
      <c r="KWP26" s="19"/>
      <c r="KWQ26" s="19"/>
      <c r="KWR26" s="19"/>
      <c r="KWS26" s="19"/>
      <c r="KWT26" s="19"/>
      <c r="KWU26" s="19"/>
      <c r="KWV26" s="19"/>
      <c r="KWW26" s="19"/>
      <c r="KWX26" s="19"/>
      <c r="KWY26" s="19"/>
      <c r="KWZ26" s="19"/>
      <c r="KXA26" s="19"/>
      <c r="KXB26" s="19"/>
      <c r="KXC26" s="19"/>
      <c r="KXD26" s="19"/>
      <c r="KXE26" s="19"/>
      <c r="KXF26" s="19"/>
      <c r="KXG26" s="19"/>
      <c r="KXH26" s="19"/>
      <c r="KXI26" s="19"/>
      <c r="KXJ26" s="19"/>
      <c r="KXK26" s="19"/>
      <c r="KXL26" s="19"/>
      <c r="KXM26" s="19"/>
      <c r="KXN26" s="19"/>
      <c r="KXO26" s="19"/>
      <c r="KXP26" s="19"/>
      <c r="KXQ26" s="19"/>
      <c r="KXR26" s="19"/>
      <c r="KXS26" s="19"/>
      <c r="KXT26" s="19"/>
      <c r="KXU26" s="19"/>
      <c r="KXV26" s="19"/>
      <c r="KXW26" s="19"/>
      <c r="KXX26" s="19"/>
      <c r="KXY26" s="19"/>
      <c r="KXZ26" s="19"/>
      <c r="KYA26" s="19"/>
      <c r="KYB26" s="19"/>
      <c r="KYC26" s="19"/>
      <c r="KYD26" s="19"/>
      <c r="KYE26" s="19"/>
      <c r="KYF26" s="19"/>
      <c r="KYG26" s="19"/>
      <c r="KYH26" s="19"/>
      <c r="KYI26" s="19"/>
      <c r="KYJ26" s="19"/>
      <c r="KYK26" s="19"/>
      <c r="KYL26" s="19"/>
      <c r="KYM26" s="19"/>
      <c r="KYN26" s="19"/>
      <c r="KYO26" s="19"/>
      <c r="KYP26" s="19"/>
      <c r="KYQ26" s="19"/>
      <c r="KYR26" s="19"/>
      <c r="KYS26" s="19"/>
      <c r="KYT26" s="19"/>
      <c r="KYU26" s="19"/>
      <c r="KYV26" s="19"/>
      <c r="KYW26" s="19"/>
      <c r="KYX26" s="19"/>
      <c r="KYY26" s="19"/>
      <c r="KYZ26" s="19"/>
      <c r="KZA26" s="19"/>
      <c r="KZB26" s="19"/>
      <c r="KZC26" s="19"/>
      <c r="KZD26" s="19"/>
      <c r="KZE26" s="19"/>
      <c r="KZF26" s="19"/>
      <c r="KZG26" s="19"/>
      <c r="KZH26" s="19"/>
      <c r="KZI26" s="19"/>
      <c r="KZJ26" s="19"/>
      <c r="KZK26" s="19"/>
      <c r="KZL26" s="19"/>
      <c r="KZM26" s="19"/>
      <c r="KZN26" s="19"/>
      <c r="KZO26" s="19"/>
      <c r="KZP26" s="19"/>
      <c r="KZQ26" s="19"/>
      <c r="KZR26" s="19"/>
      <c r="KZS26" s="19"/>
      <c r="KZT26" s="19"/>
      <c r="KZU26" s="19"/>
      <c r="KZV26" s="19"/>
      <c r="KZW26" s="19"/>
      <c r="KZX26" s="19"/>
      <c r="KZY26" s="19"/>
      <c r="KZZ26" s="19"/>
      <c r="LAA26" s="19"/>
      <c r="LAB26" s="19"/>
      <c r="LAC26" s="19"/>
      <c r="LAD26" s="19"/>
      <c r="LAE26" s="19"/>
      <c r="LAF26" s="19"/>
      <c r="LAG26" s="19"/>
      <c r="LAH26" s="19"/>
      <c r="LAI26" s="19"/>
      <c r="LAJ26" s="19"/>
      <c r="LAK26" s="19"/>
      <c r="LAL26" s="19"/>
      <c r="LAM26" s="19"/>
      <c r="LAN26" s="19"/>
      <c r="LAO26" s="19"/>
      <c r="LAP26" s="19"/>
      <c r="LAQ26" s="19"/>
      <c r="LAR26" s="19"/>
      <c r="LAS26" s="19"/>
      <c r="LAT26" s="19"/>
      <c r="LAU26" s="19"/>
      <c r="LAV26" s="19"/>
      <c r="LAW26" s="19"/>
      <c r="LAX26" s="19"/>
      <c r="LAY26" s="19"/>
      <c r="LAZ26" s="19"/>
      <c r="LBA26" s="19"/>
      <c r="LBB26" s="19"/>
      <c r="LBC26" s="19"/>
      <c r="LBD26" s="19"/>
      <c r="LBE26" s="19"/>
      <c r="LBF26" s="19"/>
      <c r="LBG26" s="19"/>
      <c r="LBH26" s="19"/>
      <c r="LBI26" s="19"/>
      <c r="LBJ26" s="19"/>
      <c r="LBK26" s="19"/>
      <c r="LBL26" s="19"/>
      <c r="LBM26" s="19"/>
      <c r="LBN26" s="19"/>
      <c r="LBO26" s="19"/>
      <c r="LBP26" s="19"/>
      <c r="LBQ26" s="19"/>
      <c r="LBR26" s="19"/>
      <c r="LBS26" s="19"/>
      <c r="LBT26" s="19"/>
      <c r="LBU26" s="19"/>
      <c r="LBV26" s="19"/>
      <c r="LBW26" s="19"/>
      <c r="LBX26" s="19"/>
      <c r="LBY26" s="19"/>
      <c r="LBZ26" s="19"/>
      <c r="LCA26" s="19"/>
      <c r="LCB26" s="19"/>
      <c r="LCC26" s="19"/>
      <c r="LCD26" s="19"/>
      <c r="LCE26" s="19"/>
      <c r="LCF26" s="19"/>
      <c r="LCG26" s="19"/>
      <c r="LCH26" s="19"/>
      <c r="LCI26" s="19"/>
      <c r="LCJ26" s="19"/>
      <c r="LCK26" s="19"/>
      <c r="LCL26" s="19"/>
      <c r="LCM26" s="19"/>
      <c r="LCN26" s="19"/>
      <c r="LCO26" s="19"/>
      <c r="LCP26" s="19"/>
      <c r="LCQ26" s="19"/>
      <c r="LCR26" s="19"/>
      <c r="LCS26" s="19"/>
      <c r="LCT26" s="19"/>
      <c r="LCU26" s="19"/>
      <c r="LCV26" s="19"/>
      <c r="LCW26" s="19"/>
      <c r="LCX26" s="19"/>
      <c r="LCY26" s="19"/>
      <c r="LCZ26" s="19"/>
      <c r="LDA26" s="19"/>
      <c r="LDB26" s="19"/>
      <c r="LDC26" s="19"/>
      <c r="LDD26" s="19"/>
      <c r="LDE26" s="19"/>
      <c r="LDF26" s="19"/>
      <c r="LDG26" s="19"/>
      <c r="LDH26" s="19"/>
      <c r="LDI26" s="19"/>
      <c r="LDJ26" s="19"/>
      <c r="LDK26" s="19"/>
      <c r="LDL26" s="19"/>
      <c r="LDM26" s="19"/>
      <c r="LDN26" s="19"/>
      <c r="LDO26" s="19"/>
      <c r="LDP26" s="19"/>
      <c r="LDQ26" s="19"/>
      <c r="LDR26" s="19"/>
      <c r="LDS26" s="19"/>
      <c r="LDT26" s="19"/>
      <c r="LDU26" s="19"/>
      <c r="LDV26" s="19"/>
      <c r="LDW26" s="19"/>
      <c r="LDX26" s="19"/>
      <c r="LDY26" s="19"/>
      <c r="LDZ26" s="19"/>
      <c r="LEA26" s="19"/>
      <c r="LEB26" s="19"/>
      <c r="LEC26" s="19"/>
      <c r="LED26" s="19"/>
      <c r="LEE26" s="19"/>
      <c r="LEF26" s="19"/>
      <c r="LEG26" s="19"/>
      <c r="LEH26" s="19"/>
      <c r="LEI26" s="19"/>
      <c r="LEJ26" s="19"/>
      <c r="LEK26" s="19"/>
      <c r="LEL26" s="19"/>
      <c r="LEM26" s="19"/>
      <c r="LEN26" s="19"/>
      <c r="LEO26" s="19"/>
      <c r="LEP26" s="19"/>
      <c r="LEQ26" s="19"/>
      <c r="LER26" s="19"/>
      <c r="LES26" s="19"/>
      <c r="LET26" s="19"/>
      <c r="LEU26" s="19"/>
      <c r="LEV26" s="19"/>
      <c r="LEW26" s="19"/>
      <c r="LEX26" s="19"/>
      <c r="LEY26" s="19"/>
      <c r="LEZ26" s="19"/>
      <c r="LFA26" s="19"/>
      <c r="LFB26" s="19"/>
      <c r="LFC26" s="19"/>
      <c r="LFD26" s="19"/>
      <c r="LFE26" s="19"/>
      <c r="LFF26" s="19"/>
      <c r="LFG26" s="19"/>
      <c r="LFH26" s="19"/>
      <c r="LFI26" s="19"/>
      <c r="LFJ26" s="19"/>
      <c r="LFK26" s="19"/>
      <c r="LFL26" s="19"/>
      <c r="LFM26" s="19"/>
      <c r="LFN26" s="19"/>
      <c r="LFO26" s="19"/>
      <c r="LFP26" s="19"/>
      <c r="LFQ26" s="19"/>
      <c r="LFR26" s="19"/>
      <c r="LFS26" s="19"/>
      <c r="LFT26" s="19"/>
      <c r="LFU26" s="19"/>
      <c r="LFV26" s="19"/>
      <c r="LFW26" s="19"/>
      <c r="LFX26" s="19"/>
      <c r="LFY26" s="19"/>
      <c r="LFZ26" s="19"/>
      <c r="LGA26" s="19"/>
      <c r="LGB26" s="19"/>
      <c r="LGC26" s="19"/>
      <c r="LGD26" s="19"/>
      <c r="LGE26" s="19"/>
      <c r="LGF26" s="19"/>
      <c r="LGG26" s="19"/>
      <c r="LGH26" s="19"/>
      <c r="LGI26" s="19"/>
      <c r="LGJ26" s="19"/>
      <c r="LGK26" s="19"/>
      <c r="LGL26" s="19"/>
      <c r="LGM26" s="19"/>
      <c r="LGN26" s="19"/>
      <c r="LGO26" s="19"/>
      <c r="LGP26" s="19"/>
      <c r="LGQ26" s="19"/>
      <c r="LGR26" s="19"/>
      <c r="LGS26" s="19"/>
      <c r="LGT26" s="19"/>
      <c r="LGU26" s="19"/>
      <c r="LGV26" s="19"/>
      <c r="LGW26" s="19"/>
      <c r="LGX26" s="19"/>
      <c r="LGY26" s="19"/>
      <c r="LGZ26" s="19"/>
      <c r="LHA26" s="19"/>
      <c r="LHB26" s="19"/>
      <c r="LHC26" s="19"/>
      <c r="LHD26" s="19"/>
      <c r="LHE26" s="19"/>
      <c r="LHF26" s="19"/>
      <c r="LHG26" s="19"/>
      <c r="LHH26" s="19"/>
      <c r="LHI26" s="19"/>
      <c r="LHJ26" s="19"/>
      <c r="LHK26" s="19"/>
      <c r="LHL26" s="19"/>
      <c r="LHM26" s="19"/>
      <c r="LHN26" s="19"/>
      <c r="LHO26" s="19"/>
      <c r="LHP26" s="19"/>
      <c r="LHQ26" s="19"/>
      <c r="LHR26" s="19"/>
      <c r="LHS26" s="19"/>
      <c r="LHT26" s="19"/>
      <c r="LHU26" s="19"/>
      <c r="LHV26" s="19"/>
      <c r="LHW26" s="19"/>
      <c r="LHX26" s="19"/>
      <c r="LHY26" s="19"/>
      <c r="LHZ26" s="19"/>
      <c r="LIA26" s="19"/>
      <c r="LIB26" s="19"/>
      <c r="LIC26" s="19"/>
      <c r="LID26" s="19"/>
      <c r="LIE26" s="19"/>
      <c r="LIF26" s="19"/>
      <c r="LIG26" s="19"/>
      <c r="LIH26" s="19"/>
      <c r="LII26" s="19"/>
      <c r="LIJ26" s="19"/>
      <c r="LIK26" s="19"/>
      <c r="LIL26" s="19"/>
      <c r="LIM26" s="19"/>
      <c r="LIN26" s="19"/>
      <c r="LIO26" s="19"/>
      <c r="LIP26" s="19"/>
      <c r="LIQ26" s="19"/>
      <c r="LIR26" s="19"/>
      <c r="LIS26" s="19"/>
      <c r="LIT26" s="19"/>
      <c r="LIU26" s="19"/>
      <c r="LIV26" s="19"/>
      <c r="LIW26" s="19"/>
      <c r="LIX26" s="19"/>
      <c r="LIY26" s="19"/>
      <c r="LIZ26" s="19"/>
      <c r="LJA26" s="19"/>
      <c r="LJB26" s="19"/>
      <c r="LJC26" s="19"/>
      <c r="LJD26" s="19"/>
      <c r="LJE26" s="19"/>
      <c r="LJF26" s="19"/>
      <c r="LJG26" s="19"/>
      <c r="LJH26" s="19"/>
      <c r="LJI26" s="19"/>
      <c r="LJJ26" s="19"/>
      <c r="LJK26" s="19"/>
      <c r="LJL26" s="19"/>
      <c r="LJM26" s="19"/>
      <c r="LJN26" s="19"/>
      <c r="LJO26" s="19"/>
      <c r="LJP26" s="19"/>
      <c r="LJQ26" s="19"/>
      <c r="LJR26" s="19"/>
      <c r="LJS26" s="19"/>
      <c r="LJT26" s="19"/>
      <c r="LJU26" s="19"/>
      <c r="LJV26" s="19"/>
      <c r="LJW26" s="19"/>
      <c r="LJX26" s="19"/>
      <c r="LJY26" s="19"/>
      <c r="LJZ26" s="19"/>
      <c r="LKA26" s="19"/>
      <c r="LKB26" s="19"/>
      <c r="LKC26" s="19"/>
      <c r="LKD26" s="19"/>
      <c r="LKE26" s="19"/>
      <c r="LKF26" s="19"/>
      <c r="LKG26" s="19"/>
      <c r="LKH26" s="19"/>
      <c r="LKI26" s="19"/>
      <c r="LKJ26" s="19"/>
      <c r="LKK26" s="19"/>
      <c r="LKL26" s="19"/>
      <c r="LKM26" s="19"/>
      <c r="LKN26" s="19"/>
      <c r="LKO26" s="19"/>
      <c r="LKP26" s="19"/>
      <c r="LKQ26" s="19"/>
      <c r="LKR26" s="19"/>
      <c r="LKS26" s="19"/>
      <c r="LKT26" s="19"/>
      <c r="LKU26" s="19"/>
      <c r="LKV26" s="19"/>
      <c r="LKW26" s="19"/>
      <c r="LKX26" s="19"/>
      <c r="LKY26" s="19"/>
      <c r="LKZ26" s="19"/>
      <c r="LLA26" s="19"/>
      <c r="LLB26" s="19"/>
      <c r="LLC26" s="19"/>
      <c r="LLD26" s="19"/>
      <c r="LLE26" s="19"/>
      <c r="LLF26" s="19"/>
      <c r="LLG26" s="19"/>
      <c r="LLH26" s="19"/>
      <c r="LLI26" s="19"/>
      <c r="LLJ26" s="19"/>
      <c r="LLK26" s="19"/>
      <c r="LLL26" s="19"/>
      <c r="LLM26" s="19"/>
      <c r="LLN26" s="19"/>
      <c r="LLO26" s="19"/>
      <c r="LLP26" s="19"/>
      <c r="LLQ26" s="19"/>
      <c r="LLR26" s="19"/>
      <c r="LLS26" s="19"/>
      <c r="LLT26" s="19"/>
      <c r="LLU26" s="19"/>
      <c r="LLV26" s="19"/>
      <c r="LLW26" s="19"/>
      <c r="LLX26" s="19"/>
      <c r="LLY26" s="19"/>
      <c r="LLZ26" s="19"/>
      <c r="LMA26" s="19"/>
      <c r="LMB26" s="19"/>
      <c r="LMC26" s="19"/>
      <c r="LMD26" s="19"/>
      <c r="LME26" s="19"/>
      <c r="LMF26" s="19"/>
      <c r="LMG26" s="19"/>
      <c r="LMH26" s="19"/>
      <c r="LMI26" s="19"/>
      <c r="LMJ26" s="19"/>
      <c r="LMK26" s="19"/>
      <c r="LML26" s="19"/>
      <c r="LMM26" s="19"/>
      <c r="LMN26" s="19"/>
      <c r="LMO26" s="19"/>
      <c r="LMP26" s="19"/>
      <c r="LMQ26" s="19"/>
      <c r="LMR26" s="19"/>
      <c r="LMS26" s="19"/>
      <c r="LMT26" s="19"/>
      <c r="LMU26" s="19"/>
      <c r="LMV26" s="19"/>
      <c r="LMW26" s="19"/>
      <c r="LMX26" s="19"/>
      <c r="LMY26" s="19"/>
      <c r="LMZ26" s="19"/>
      <c r="LNA26" s="19"/>
      <c r="LNB26" s="19"/>
      <c r="LNC26" s="19"/>
      <c r="LND26" s="19"/>
      <c r="LNE26" s="19"/>
      <c r="LNF26" s="19"/>
      <c r="LNG26" s="19"/>
      <c r="LNH26" s="19"/>
      <c r="LNI26" s="19"/>
      <c r="LNJ26" s="19"/>
      <c r="LNK26" s="19"/>
      <c r="LNL26" s="19"/>
      <c r="LNM26" s="19"/>
      <c r="LNN26" s="19"/>
      <c r="LNO26" s="19"/>
      <c r="LNP26" s="19"/>
      <c r="LNQ26" s="19"/>
      <c r="LNR26" s="19"/>
      <c r="LNS26" s="19"/>
      <c r="LNT26" s="19"/>
      <c r="LNU26" s="19"/>
      <c r="LNV26" s="19"/>
      <c r="LNW26" s="19"/>
      <c r="LNX26" s="19"/>
      <c r="LNY26" s="19"/>
      <c r="LNZ26" s="19"/>
      <c r="LOA26" s="19"/>
      <c r="LOB26" s="19"/>
      <c r="LOC26" s="19"/>
      <c r="LOD26" s="19"/>
      <c r="LOE26" s="19"/>
      <c r="LOF26" s="19"/>
      <c r="LOG26" s="19"/>
      <c r="LOH26" s="19"/>
      <c r="LOI26" s="19"/>
      <c r="LOJ26" s="19"/>
      <c r="LOK26" s="19"/>
      <c r="LOL26" s="19"/>
      <c r="LOM26" s="19"/>
      <c r="LON26" s="19"/>
      <c r="LOO26" s="19"/>
      <c r="LOP26" s="19"/>
      <c r="LOQ26" s="19"/>
      <c r="LOR26" s="19"/>
      <c r="LOS26" s="19"/>
      <c r="LOT26" s="19"/>
      <c r="LOU26" s="19"/>
      <c r="LOV26" s="19"/>
      <c r="LOW26" s="19"/>
      <c r="LOX26" s="19"/>
      <c r="LOY26" s="19"/>
      <c r="LOZ26" s="19"/>
      <c r="LPA26" s="19"/>
      <c r="LPB26" s="19"/>
      <c r="LPC26" s="19"/>
      <c r="LPD26" s="19"/>
      <c r="LPE26" s="19"/>
      <c r="LPF26" s="19"/>
      <c r="LPG26" s="19"/>
      <c r="LPH26" s="19"/>
      <c r="LPI26" s="19"/>
      <c r="LPJ26" s="19"/>
      <c r="LPK26" s="19"/>
      <c r="LPL26" s="19"/>
      <c r="LPM26" s="19"/>
      <c r="LPN26" s="19"/>
      <c r="LPO26" s="19"/>
      <c r="LPP26" s="19"/>
      <c r="LPQ26" s="19"/>
      <c r="LPR26" s="19"/>
      <c r="LPS26" s="19"/>
      <c r="LPT26" s="19"/>
      <c r="LPU26" s="19"/>
      <c r="LPV26" s="19"/>
      <c r="LPW26" s="19"/>
      <c r="LPX26" s="19"/>
      <c r="LPY26" s="19"/>
      <c r="LPZ26" s="19"/>
      <c r="LQA26" s="19"/>
      <c r="LQB26" s="19"/>
      <c r="LQC26" s="19"/>
      <c r="LQD26" s="19"/>
      <c r="LQE26" s="19"/>
      <c r="LQF26" s="19"/>
      <c r="LQG26" s="19"/>
      <c r="LQH26" s="19"/>
      <c r="LQI26" s="19"/>
      <c r="LQJ26" s="19"/>
      <c r="LQK26" s="19"/>
      <c r="LQL26" s="19"/>
      <c r="LQM26" s="19"/>
      <c r="LQN26" s="19"/>
      <c r="LQO26" s="19"/>
      <c r="LQP26" s="19"/>
      <c r="LQQ26" s="19"/>
      <c r="LQR26" s="19"/>
      <c r="LQS26" s="19"/>
      <c r="LQT26" s="19"/>
      <c r="LQU26" s="19"/>
      <c r="LQV26" s="19"/>
      <c r="LQW26" s="19"/>
      <c r="LQX26" s="19"/>
      <c r="LQY26" s="19"/>
      <c r="LQZ26" s="19"/>
      <c r="LRA26" s="19"/>
      <c r="LRB26" s="19"/>
      <c r="LRC26" s="19"/>
      <c r="LRD26" s="19"/>
      <c r="LRE26" s="19"/>
      <c r="LRF26" s="19"/>
      <c r="LRG26" s="19"/>
      <c r="LRH26" s="19"/>
      <c r="LRI26" s="19"/>
      <c r="LRJ26" s="19"/>
      <c r="LRK26" s="19"/>
      <c r="LRL26" s="19"/>
      <c r="LRM26" s="19"/>
      <c r="LRN26" s="19"/>
      <c r="LRO26" s="19"/>
      <c r="LRP26" s="19"/>
      <c r="LRQ26" s="19"/>
      <c r="LRR26" s="19"/>
      <c r="LRS26" s="19"/>
      <c r="LRT26" s="19"/>
      <c r="LRU26" s="19"/>
      <c r="LRV26" s="19"/>
      <c r="LRW26" s="19"/>
      <c r="LRX26" s="19"/>
      <c r="LRY26" s="19"/>
      <c r="LRZ26" s="19"/>
      <c r="LSA26" s="19"/>
      <c r="LSB26" s="19"/>
      <c r="LSC26" s="19"/>
      <c r="LSD26" s="19"/>
      <c r="LSE26" s="19"/>
      <c r="LSF26" s="19"/>
      <c r="LSG26" s="19"/>
      <c r="LSH26" s="19"/>
      <c r="LSI26" s="19"/>
      <c r="LSJ26" s="19"/>
      <c r="LSK26" s="19"/>
      <c r="LSL26" s="19"/>
      <c r="LSM26" s="19"/>
      <c r="LSN26" s="19"/>
      <c r="LSO26" s="19"/>
      <c r="LSP26" s="19"/>
      <c r="LSQ26" s="19"/>
      <c r="LSR26" s="19"/>
      <c r="LSS26" s="19"/>
      <c r="LST26" s="19"/>
      <c r="LSU26" s="19"/>
      <c r="LSV26" s="19"/>
      <c r="LSW26" s="19"/>
      <c r="LSX26" s="19"/>
      <c r="LSY26" s="19"/>
      <c r="LSZ26" s="19"/>
      <c r="LTA26" s="19"/>
      <c r="LTB26" s="19"/>
      <c r="LTC26" s="19"/>
      <c r="LTD26" s="19"/>
      <c r="LTE26" s="19"/>
      <c r="LTF26" s="19"/>
      <c r="LTG26" s="19"/>
      <c r="LTH26" s="19"/>
      <c r="LTI26" s="19"/>
      <c r="LTJ26" s="19"/>
      <c r="LTK26" s="19"/>
      <c r="LTL26" s="19"/>
      <c r="LTM26" s="19"/>
      <c r="LTN26" s="19"/>
      <c r="LTO26" s="19"/>
      <c r="LTP26" s="19"/>
      <c r="LTQ26" s="19"/>
      <c r="LTR26" s="19"/>
      <c r="LTS26" s="19"/>
      <c r="LTT26" s="19"/>
      <c r="LTU26" s="19"/>
      <c r="LTV26" s="19"/>
      <c r="LTW26" s="19"/>
      <c r="LTX26" s="19"/>
      <c r="LTY26" s="19"/>
      <c r="LTZ26" s="19"/>
      <c r="LUA26" s="19"/>
      <c r="LUB26" s="19"/>
      <c r="LUC26" s="19"/>
      <c r="LUD26" s="19"/>
      <c r="LUE26" s="19"/>
      <c r="LUF26" s="19"/>
      <c r="LUG26" s="19"/>
      <c r="LUH26" s="19"/>
      <c r="LUI26" s="19"/>
      <c r="LUJ26" s="19"/>
      <c r="LUK26" s="19"/>
      <c r="LUL26" s="19"/>
      <c r="LUM26" s="19"/>
      <c r="LUN26" s="19"/>
      <c r="LUO26" s="19"/>
      <c r="LUP26" s="19"/>
      <c r="LUQ26" s="19"/>
      <c r="LUR26" s="19"/>
      <c r="LUS26" s="19"/>
      <c r="LUT26" s="19"/>
      <c r="LUU26" s="19"/>
      <c r="LUV26" s="19"/>
      <c r="LUW26" s="19"/>
      <c r="LUX26" s="19"/>
      <c r="LUY26" s="19"/>
      <c r="LUZ26" s="19"/>
      <c r="LVA26" s="19"/>
      <c r="LVB26" s="19"/>
      <c r="LVC26" s="19"/>
      <c r="LVD26" s="19"/>
      <c r="LVE26" s="19"/>
      <c r="LVF26" s="19"/>
      <c r="LVG26" s="19"/>
      <c r="LVH26" s="19"/>
      <c r="LVI26" s="19"/>
      <c r="LVJ26" s="19"/>
      <c r="LVK26" s="19"/>
      <c r="LVL26" s="19"/>
      <c r="LVM26" s="19"/>
      <c r="LVN26" s="19"/>
      <c r="LVO26" s="19"/>
      <c r="LVP26" s="19"/>
      <c r="LVQ26" s="19"/>
      <c r="LVR26" s="19"/>
      <c r="LVS26" s="19"/>
      <c r="LVT26" s="19"/>
      <c r="LVU26" s="19"/>
      <c r="LVV26" s="19"/>
      <c r="LVW26" s="19"/>
      <c r="LVX26" s="19"/>
      <c r="LVY26" s="19"/>
      <c r="LVZ26" s="19"/>
      <c r="LWA26" s="19"/>
      <c r="LWB26" s="19"/>
      <c r="LWC26" s="19"/>
      <c r="LWD26" s="19"/>
      <c r="LWE26" s="19"/>
      <c r="LWF26" s="19"/>
      <c r="LWG26" s="19"/>
      <c r="LWH26" s="19"/>
      <c r="LWI26" s="19"/>
      <c r="LWJ26" s="19"/>
      <c r="LWK26" s="19"/>
      <c r="LWL26" s="19"/>
      <c r="LWM26" s="19"/>
      <c r="LWN26" s="19"/>
      <c r="LWO26" s="19"/>
      <c r="LWP26" s="19"/>
      <c r="LWQ26" s="19"/>
      <c r="LWR26" s="19"/>
      <c r="LWS26" s="19"/>
      <c r="LWT26" s="19"/>
      <c r="LWU26" s="19"/>
      <c r="LWV26" s="19"/>
      <c r="LWW26" s="19"/>
      <c r="LWX26" s="19"/>
      <c r="LWY26" s="19"/>
      <c r="LWZ26" s="19"/>
      <c r="LXA26" s="19"/>
      <c r="LXB26" s="19"/>
      <c r="LXC26" s="19"/>
      <c r="LXD26" s="19"/>
      <c r="LXE26" s="19"/>
      <c r="LXF26" s="19"/>
      <c r="LXG26" s="19"/>
      <c r="LXH26" s="19"/>
      <c r="LXI26" s="19"/>
      <c r="LXJ26" s="19"/>
      <c r="LXK26" s="19"/>
      <c r="LXL26" s="19"/>
      <c r="LXM26" s="19"/>
      <c r="LXN26" s="19"/>
      <c r="LXO26" s="19"/>
      <c r="LXP26" s="19"/>
      <c r="LXQ26" s="19"/>
      <c r="LXR26" s="19"/>
      <c r="LXS26" s="19"/>
      <c r="LXT26" s="19"/>
      <c r="LXU26" s="19"/>
      <c r="LXV26" s="19"/>
      <c r="LXW26" s="19"/>
      <c r="LXX26" s="19"/>
      <c r="LXY26" s="19"/>
      <c r="LXZ26" s="19"/>
      <c r="LYA26" s="19"/>
      <c r="LYB26" s="19"/>
      <c r="LYC26" s="19"/>
      <c r="LYD26" s="19"/>
      <c r="LYE26" s="19"/>
      <c r="LYF26" s="19"/>
      <c r="LYG26" s="19"/>
      <c r="LYH26" s="19"/>
      <c r="LYI26" s="19"/>
      <c r="LYJ26" s="19"/>
      <c r="LYK26" s="19"/>
      <c r="LYL26" s="19"/>
      <c r="LYM26" s="19"/>
      <c r="LYN26" s="19"/>
      <c r="LYO26" s="19"/>
      <c r="LYP26" s="19"/>
      <c r="LYQ26" s="19"/>
      <c r="LYR26" s="19"/>
      <c r="LYS26" s="19"/>
      <c r="LYT26" s="19"/>
      <c r="LYU26" s="19"/>
      <c r="LYV26" s="19"/>
      <c r="LYW26" s="19"/>
      <c r="LYX26" s="19"/>
      <c r="LYY26" s="19"/>
      <c r="LYZ26" s="19"/>
      <c r="LZA26" s="19"/>
      <c r="LZB26" s="19"/>
      <c r="LZC26" s="19"/>
      <c r="LZD26" s="19"/>
      <c r="LZE26" s="19"/>
      <c r="LZF26" s="19"/>
      <c r="LZG26" s="19"/>
      <c r="LZH26" s="19"/>
      <c r="LZI26" s="19"/>
      <c r="LZJ26" s="19"/>
      <c r="LZK26" s="19"/>
      <c r="LZL26" s="19"/>
      <c r="LZM26" s="19"/>
      <c r="LZN26" s="19"/>
      <c r="LZO26" s="19"/>
      <c r="LZP26" s="19"/>
      <c r="LZQ26" s="19"/>
      <c r="LZR26" s="19"/>
      <c r="LZS26" s="19"/>
      <c r="LZT26" s="19"/>
      <c r="LZU26" s="19"/>
      <c r="LZV26" s="19"/>
      <c r="LZW26" s="19"/>
      <c r="LZX26" s="19"/>
      <c r="LZY26" s="19"/>
      <c r="LZZ26" s="19"/>
      <c r="MAA26" s="19"/>
      <c r="MAB26" s="19"/>
      <c r="MAC26" s="19"/>
      <c r="MAD26" s="19"/>
      <c r="MAE26" s="19"/>
      <c r="MAF26" s="19"/>
      <c r="MAG26" s="19"/>
      <c r="MAH26" s="19"/>
      <c r="MAI26" s="19"/>
      <c r="MAJ26" s="19"/>
      <c r="MAK26" s="19"/>
      <c r="MAL26" s="19"/>
      <c r="MAM26" s="19"/>
      <c r="MAN26" s="19"/>
      <c r="MAO26" s="19"/>
      <c r="MAP26" s="19"/>
      <c r="MAQ26" s="19"/>
      <c r="MAR26" s="19"/>
      <c r="MAS26" s="19"/>
      <c r="MAT26" s="19"/>
      <c r="MAU26" s="19"/>
      <c r="MAV26" s="19"/>
      <c r="MAW26" s="19"/>
      <c r="MAX26" s="19"/>
      <c r="MAY26" s="19"/>
      <c r="MAZ26" s="19"/>
      <c r="MBA26" s="19"/>
      <c r="MBB26" s="19"/>
      <c r="MBC26" s="19"/>
      <c r="MBD26" s="19"/>
      <c r="MBE26" s="19"/>
      <c r="MBF26" s="19"/>
      <c r="MBG26" s="19"/>
      <c r="MBH26" s="19"/>
      <c r="MBI26" s="19"/>
      <c r="MBJ26" s="19"/>
      <c r="MBK26" s="19"/>
      <c r="MBL26" s="19"/>
      <c r="MBM26" s="19"/>
      <c r="MBN26" s="19"/>
      <c r="MBO26" s="19"/>
      <c r="MBP26" s="19"/>
      <c r="MBQ26" s="19"/>
      <c r="MBR26" s="19"/>
      <c r="MBS26" s="19"/>
      <c r="MBT26" s="19"/>
      <c r="MBU26" s="19"/>
      <c r="MBV26" s="19"/>
      <c r="MBW26" s="19"/>
      <c r="MBX26" s="19"/>
      <c r="MBY26" s="19"/>
      <c r="MBZ26" s="19"/>
      <c r="MCA26" s="19"/>
      <c r="MCB26" s="19"/>
      <c r="MCC26" s="19"/>
      <c r="MCD26" s="19"/>
      <c r="MCE26" s="19"/>
      <c r="MCF26" s="19"/>
      <c r="MCG26" s="19"/>
      <c r="MCH26" s="19"/>
      <c r="MCI26" s="19"/>
      <c r="MCJ26" s="19"/>
      <c r="MCK26" s="19"/>
      <c r="MCL26" s="19"/>
      <c r="MCM26" s="19"/>
      <c r="MCN26" s="19"/>
      <c r="MCO26" s="19"/>
      <c r="MCP26" s="19"/>
      <c r="MCQ26" s="19"/>
      <c r="MCR26" s="19"/>
      <c r="MCS26" s="19"/>
      <c r="MCT26" s="19"/>
      <c r="MCU26" s="19"/>
      <c r="MCV26" s="19"/>
      <c r="MCW26" s="19"/>
      <c r="MCX26" s="19"/>
      <c r="MCY26" s="19"/>
      <c r="MCZ26" s="19"/>
      <c r="MDA26" s="19"/>
      <c r="MDB26" s="19"/>
      <c r="MDC26" s="19"/>
      <c r="MDD26" s="19"/>
      <c r="MDE26" s="19"/>
      <c r="MDF26" s="19"/>
      <c r="MDG26" s="19"/>
      <c r="MDH26" s="19"/>
      <c r="MDI26" s="19"/>
      <c r="MDJ26" s="19"/>
      <c r="MDK26" s="19"/>
      <c r="MDL26" s="19"/>
      <c r="MDM26" s="19"/>
      <c r="MDN26" s="19"/>
      <c r="MDO26" s="19"/>
      <c r="MDP26" s="19"/>
      <c r="MDQ26" s="19"/>
      <c r="MDR26" s="19"/>
      <c r="MDS26" s="19"/>
      <c r="MDT26" s="19"/>
      <c r="MDU26" s="19"/>
      <c r="MDV26" s="19"/>
      <c r="MDW26" s="19"/>
      <c r="MDX26" s="19"/>
      <c r="MDY26" s="19"/>
      <c r="MDZ26" s="19"/>
      <c r="MEA26" s="19"/>
      <c r="MEB26" s="19"/>
      <c r="MEC26" s="19"/>
      <c r="MED26" s="19"/>
      <c r="MEE26" s="19"/>
      <c r="MEF26" s="19"/>
      <c r="MEG26" s="19"/>
      <c r="MEH26" s="19"/>
      <c r="MEI26" s="19"/>
      <c r="MEJ26" s="19"/>
      <c r="MEK26" s="19"/>
      <c r="MEL26" s="19"/>
      <c r="MEM26" s="19"/>
      <c r="MEN26" s="19"/>
      <c r="MEO26" s="19"/>
      <c r="MEP26" s="19"/>
      <c r="MEQ26" s="19"/>
      <c r="MER26" s="19"/>
      <c r="MES26" s="19"/>
      <c r="MET26" s="19"/>
      <c r="MEU26" s="19"/>
      <c r="MEV26" s="19"/>
      <c r="MEW26" s="19"/>
      <c r="MEX26" s="19"/>
      <c r="MEY26" s="19"/>
      <c r="MEZ26" s="19"/>
      <c r="MFA26" s="19"/>
      <c r="MFB26" s="19"/>
      <c r="MFC26" s="19"/>
      <c r="MFD26" s="19"/>
      <c r="MFE26" s="19"/>
      <c r="MFF26" s="19"/>
      <c r="MFG26" s="19"/>
      <c r="MFH26" s="19"/>
      <c r="MFI26" s="19"/>
      <c r="MFJ26" s="19"/>
      <c r="MFK26" s="19"/>
      <c r="MFL26" s="19"/>
      <c r="MFM26" s="19"/>
      <c r="MFN26" s="19"/>
      <c r="MFO26" s="19"/>
      <c r="MFP26" s="19"/>
      <c r="MFQ26" s="19"/>
      <c r="MFR26" s="19"/>
      <c r="MFS26" s="19"/>
      <c r="MFT26" s="19"/>
      <c r="MFU26" s="19"/>
      <c r="MFV26" s="19"/>
      <c r="MFW26" s="19"/>
      <c r="MFX26" s="19"/>
      <c r="MFY26" s="19"/>
      <c r="MFZ26" s="19"/>
      <c r="MGA26" s="19"/>
      <c r="MGB26" s="19"/>
      <c r="MGC26" s="19"/>
      <c r="MGD26" s="19"/>
      <c r="MGE26" s="19"/>
      <c r="MGF26" s="19"/>
      <c r="MGG26" s="19"/>
      <c r="MGH26" s="19"/>
      <c r="MGI26" s="19"/>
      <c r="MGJ26" s="19"/>
      <c r="MGK26" s="19"/>
      <c r="MGL26" s="19"/>
      <c r="MGM26" s="19"/>
      <c r="MGN26" s="19"/>
      <c r="MGO26" s="19"/>
      <c r="MGP26" s="19"/>
      <c r="MGQ26" s="19"/>
      <c r="MGR26" s="19"/>
      <c r="MGS26" s="19"/>
      <c r="MGT26" s="19"/>
      <c r="MGU26" s="19"/>
      <c r="MGV26" s="19"/>
      <c r="MGW26" s="19"/>
      <c r="MGX26" s="19"/>
      <c r="MGY26" s="19"/>
      <c r="MGZ26" s="19"/>
      <c r="MHA26" s="19"/>
      <c r="MHB26" s="19"/>
      <c r="MHC26" s="19"/>
      <c r="MHD26" s="19"/>
      <c r="MHE26" s="19"/>
      <c r="MHF26" s="19"/>
      <c r="MHG26" s="19"/>
      <c r="MHH26" s="19"/>
      <c r="MHI26" s="19"/>
      <c r="MHJ26" s="19"/>
      <c r="MHK26" s="19"/>
      <c r="MHL26" s="19"/>
      <c r="MHM26" s="19"/>
      <c r="MHN26" s="19"/>
      <c r="MHO26" s="19"/>
      <c r="MHP26" s="19"/>
      <c r="MHQ26" s="19"/>
      <c r="MHR26" s="19"/>
      <c r="MHS26" s="19"/>
      <c r="MHT26" s="19"/>
      <c r="MHU26" s="19"/>
      <c r="MHV26" s="19"/>
      <c r="MHW26" s="19"/>
      <c r="MHX26" s="19"/>
      <c r="MHY26" s="19"/>
      <c r="MHZ26" s="19"/>
      <c r="MIA26" s="19"/>
      <c r="MIB26" s="19"/>
      <c r="MIC26" s="19"/>
      <c r="MID26" s="19"/>
      <c r="MIE26" s="19"/>
      <c r="MIF26" s="19"/>
      <c r="MIG26" s="19"/>
      <c r="MIH26" s="19"/>
      <c r="MII26" s="19"/>
      <c r="MIJ26" s="19"/>
      <c r="MIK26" s="19"/>
      <c r="MIL26" s="19"/>
      <c r="MIM26" s="19"/>
      <c r="MIN26" s="19"/>
      <c r="MIO26" s="19"/>
      <c r="MIP26" s="19"/>
      <c r="MIQ26" s="19"/>
      <c r="MIR26" s="19"/>
      <c r="MIS26" s="19"/>
      <c r="MIT26" s="19"/>
      <c r="MIU26" s="19"/>
      <c r="MIV26" s="19"/>
      <c r="MIW26" s="19"/>
      <c r="MIX26" s="19"/>
      <c r="MIY26" s="19"/>
      <c r="MIZ26" s="19"/>
      <c r="MJA26" s="19"/>
      <c r="MJB26" s="19"/>
      <c r="MJC26" s="19"/>
      <c r="MJD26" s="19"/>
      <c r="MJE26" s="19"/>
      <c r="MJF26" s="19"/>
      <c r="MJG26" s="19"/>
      <c r="MJH26" s="19"/>
      <c r="MJI26" s="19"/>
      <c r="MJJ26" s="19"/>
      <c r="MJK26" s="19"/>
      <c r="MJL26" s="19"/>
      <c r="MJM26" s="19"/>
      <c r="MJN26" s="19"/>
      <c r="MJO26" s="19"/>
      <c r="MJP26" s="19"/>
      <c r="MJQ26" s="19"/>
      <c r="MJR26" s="19"/>
      <c r="MJS26" s="19"/>
      <c r="MJT26" s="19"/>
      <c r="MJU26" s="19"/>
      <c r="MJV26" s="19"/>
      <c r="MJW26" s="19"/>
      <c r="MJX26" s="19"/>
      <c r="MJY26" s="19"/>
      <c r="MJZ26" s="19"/>
      <c r="MKA26" s="19"/>
      <c r="MKB26" s="19"/>
      <c r="MKC26" s="19"/>
      <c r="MKD26" s="19"/>
      <c r="MKE26" s="19"/>
      <c r="MKF26" s="19"/>
      <c r="MKG26" s="19"/>
      <c r="MKH26" s="19"/>
      <c r="MKI26" s="19"/>
      <c r="MKJ26" s="19"/>
      <c r="MKK26" s="19"/>
      <c r="MKL26" s="19"/>
      <c r="MKM26" s="19"/>
      <c r="MKN26" s="19"/>
      <c r="MKO26" s="19"/>
      <c r="MKP26" s="19"/>
      <c r="MKQ26" s="19"/>
      <c r="MKR26" s="19"/>
      <c r="MKS26" s="19"/>
      <c r="MKT26" s="19"/>
      <c r="MKU26" s="19"/>
      <c r="MKV26" s="19"/>
      <c r="MKW26" s="19"/>
      <c r="MKX26" s="19"/>
      <c r="MKY26" s="19"/>
      <c r="MKZ26" s="19"/>
      <c r="MLA26" s="19"/>
      <c r="MLB26" s="19"/>
      <c r="MLC26" s="19"/>
      <c r="MLD26" s="19"/>
      <c r="MLE26" s="19"/>
      <c r="MLF26" s="19"/>
      <c r="MLG26" s="19"/>
      <c r="MLH26" s="19"/>
      <c r="MLI26" s="19"/>
      <c r="MLJ26" s="19"/>
      <c r="MLK26" s="19"/>
      <c r="MLL26" s="19"/>
      <c r="MLM26" s="19"/>
      <c r="MLN26" s="19"/>
      <c r="MLO26" s="19"/>
      <c r="MLP26" s="19"/>
      <c r="MLQ26" s="19"/>
      <c r="MLR26" s="19"/>
      <c r="MLS26" s="19"/>
      <c r="MLT26" s="19"/>
      <c r="MLU26" s="19"/>
      <c r="MLV26" s="19"/>
      <c r="MLW26" s="19"/>
      <c r="MLX26" s="19"/>
      <c r="MLY26" s="19"/>
      <c r="MLZ26" s="19"/>
      <c r="MMA26" s="19"/>
      <c r="MMB26" s="19"/>
      <c r="MMC26" s="19"/>
      <c r="MMD26" s="19"/>
      <c r="MME26" s="19"/>
      <c r="MMF26" s="19"/>
      <c r="MMG26" s="19"/>
      <c r="MMH26" s="19"/>
      <c r="MMI26" s="19"/>
      <c r="MMJ26" s="19"/>
      <c r="MMK26" s="19"/>
      <c r="MML26" s="19"/>
      <c r="MMM26" s="19"/>
      <c r="MMN26" s="19"/>
      <c r="MMO26" s="19"/>
      <c r="MMP26" s="19"/>
      <c r="MMQ26" s="19"/>
      <c r="MMR26" s="19"/>
      <c r="MMS26" s="19"/>
      <c r="MMT26" s="19"/>
      <c r="MMU26" s="19"/>
      <c r="MMV26" s="19"/>
      <c r="MMW26" s="19"/>
      <c r="MMX26" s="19"/>
      <c r="MMY26" s="19"/>
      <c r="MMZ26" s="19"/>
      <c r="MNA26" s="19"/>
      <c r="MNB26" s="19"/>
      <c r="MNC26" s="19"/>
      <c r="MND26" s="19"/>
      <c r="MNE26" s="19"/>
      <c r="MNF26" s="19"/>
      <c r="MNG26" s="19"/>
      <c r="MNH26" s="19"/>
      <c r="MNI26" s="19"/>
      <c r="MNJ26" s="19"/>
      <c r="MNK26" s="19"/>
      <c r="MNL26" s="19"/>
      <c r="MNM26" s="19"/>
      <c r="MNN26" s="19"/>
      <c r="MNO26" s="19"/>
      <c r="MNP26" s="19"/>
      <c r="MNQ26" s="19"/>
      <c r="MNR26" s="19"/>
      <c r="MNS26" s="19"/>
      <c r="MNT26" s="19"/>
      <c r="MNU26" s="19"/>
      <c r="MNV26" s="19"/>
      <c r="MNW26" s="19"/>
      <c r="MNX26" s="19"/>
      <c r="MNY26" s="19"/>
      <c r="MNZ26" s="19"/>
      <c r="MOA26" s="19"/>
      <c r="MOB26" s="19"/>
      <c r="MOC26" s="19"/>
      <c r="MOD26" s="19"/>
      <c r="MOE26" s="19"/>
      <c r="MOF26" s="19"/>
      <c r="MOG26" s="19"/>
      <c r="MOH26" s="19"/>
      <c r="MOI26" s="19"/>
      <c r="MOJ26" s="19"/>
      <c r="MOK26" s="19"/>
      <c r="MOL26" s="19"/>
      <c r="MOM26" s="19"/>
      <c r="MON26" s="19"/>
      <c r="MOO26" s="19"/>
      <c r="MOP26" s="19"/>
      <c r="MOQ26" s="19"/>
      <c r="MOR26" s="19"/>
      <c r="MOS26" s="19"/>
      <c r="MOT26" s="19"/>
      <c r="MOU26" s="19"/>
      <c r="MOV26" s="19"/>
      <c r="MOW26" s="19"/>
      <c r="MOX26" s="19"/>
      <c r="MOY26" s="19"/>
      <c r="MOZ26" s="19"/>
      <c r="MPA26" s="19"/>
      <c r="MPB26" s="19"/>
      <c r="MPC26" s="19"/>
      <c r="MPD26" s="19"/>
      <c r="MPE26" s="19"/>
      <c r="MPF26" s="19"/>
      <c r="MPG26" s="19"/>
      <c r="MPH26" s="19"/>
      <c r="MPI26" s="19"/>
      <c r="MPJ26" s="19"/>
      <c r="MPK26" s="19"/>
      <c r="MPL26" s="19"/>
      <c r="MPM26" s="19"/>
      <c r="MPN26" s="19"/>
      <c r="MPO26" s="19"/>
      <c r="MPP26" s="19"/>
      <c r="MPQ26" s="19"/>
      <c r="MPR26" s="19"/>
      <c r="MPS26" s="19"/>
      <c r="MPT26" s="19"/>
      <c r="MPU26" s="19"/>
      <c r="MPV26" s="19"/>
      <c r="MPW26" s="19"/>
      <c r="MPX26" s="19"/>
      <c r="MPY26" s="19"/>
      <c r="MPZ26" s="19"/>
      <c r="MQA26" s="19"/>
      <c r="MQB26" s="19"/>
      <c r="MQC26" s="19"/>
      <c r="MQD26" s="19"/>
      <c r="MQE26" s="19"/>
      <c r="MQF26" s="19"/>
      <c r="MQG26" s="19"/>
      <c r="MQH26" s="19"/>
      <c r="MQI26" s="19"/>
      <c r="MQJ26" s="19"/>
      <c r="MQK26" s="19"/>
      <c r="MQL26" s="19"/>
      <c r="MQM26" s="19"/>
      <c r="MQN26" s="19"/>
      <c r="MQO26" s="19"/>
      <c r="MQP26" s="19"/>
      <c r="MQQ26" s="19"/>
      <c r="MQR26" s="19"/>
      <c r="MQS26" s="19"/>
      <c r="MQT26" s="19"/>
      <c r="MQU26" s="19"/>
      <c r="MQV26" s="19"/>
      <c r="MQW26" s="19"/>
      <c r="MQX26" s="19"/>
      <c r="MQY26" s="19"/>
      <c r="MQZ26" s="19"/>
      <c r="MRA26" s="19"/>
      <c r="MRB26" s="19"/>
      <c r="MRC26" s="19"/>
      <c r="MRD26" s="19"/>
      <c r="MRE26" s="19"/>
      <c r="MRF26" s="19"/>
      <c r="MRG26" s="19"/>
      <c r="MRH26" s="19"/>
      <c r="MRI26" s="19"/>
      <c r="MRJ26" s="19"/>
      <c r="MRK26" s="19"/>
      <c r="MRL26" s="19"/>
      <c r="MRM26" s="19"/>
      <c r="MRN26" s="19"/>
      <c r="MRO26" s="19"/>
      <c r="MRP26" s="19"/>
      <c r="MRQ26" s="19"/>
      <c r="MRR26" s="19"/>
      <c r="MRS26" s="19"/>
      <c r="MRT26" s="19"/>
      <c r="MRU26" s="19"/>
      <c r="MRV26" s="19"/>
      <c r="MRW26" s="19"/>
      <c r="MRX26" s="19"/>
      <c r="MRY26" s="19"/>
      <c r="MRZ26" s="19"/>
      <c r="MSA26" s="19"/>
      <c r="MSB26" s="19"/>
      <c r="MSC26" s="19"/>
      <c r="MSD26" s="19"/>
      <c r="MSE26" s="19"/>
      <c r="MSF26" s="19"/>
      <c r="MSG26" s="19"/>
      <c r="MSH26" s="19"/>
      <c r="MSI26" s="19"/>
      <c r="MSJ26" s="19"/>
      <c r="MSK26" s="19"/>
      <c r="MSL26" s="19"/>
      <c r="MSM26" s="19"/>
      <c r="MSN26" s="19"/>
      <c r="MSO26" s="19"/>
      <c r="MSP26" s="19"/>
      <c r="MSQ26" s="19"/>
      <c r="MSR26" s="19"/>
      <c r="MSS26" s="19"/>
      <c r="MST26" s="19"/>
      <c r="MSU26" s="19"/>
      <c r="MSV26" s="19"/>
      <c r="MSW26" s="19"/>
      <c r="MSX26" s="19"/>
      <c r="MSY26" s="19"/>
      <c r="MSZ26" s="19"/>
      <c r="MTA26" s="19"/>
      <c r="MTB26" s="19"/>
      <c r="MTC26" s="19"/>
      <c r="MTD26" s="19"/>
      <c r="MTE26" s="19"/>
      <c r="MTF26" s="19"/>
      <c r="MTG26" s="19"/>
      <c r="MTH26" s="19"/>
      <c r="MTI26" s="19"/>
      <c r="MTJ26" s="19"/>
      <c r="MTK26" s="19"/>
      <c r="MTL26" s="19"/>
      <c r="MTM26" s="19"/>
      <c r="MTN26" s="19"/>
      <c r="MTO26" s="19"/>
      <c r="MTP26" s="19"/>
      <c r="MTQ26" s="19"/>
      <c r="MTR26" s="19"/>
      <c r="MTS26" s="19"/>
      <c r="MTT26" s="19"/>
      <c r="MTU26" s="19"/>
      <c r="MTV26" s="19"/>
      <c r="MTW26" s="19"/>
      <c r="MTX26" s="19"/>
      <c r="MTY26" s="19"/>
      <c r="MTZ26" s="19"/>
      <c r="MUA26" s="19"/>
      <c r="MUB26" s="19"/>
      <c r="MUC26" s="19"/>
      <c r="MUD26" s="19"/>
      <c r="MUE26" s="19"/>
      <c r="MUF26" s="19"/>
      <c r="MUG26" s="19"/>
      <c r="MUH26" s="19"/>
      <c r="MUI26" s="19"/>
      <c r="MUJ26" s="19"/>
      <c r="MUK26" s="19"/>
      <c r="MUL26" s="19"/>
      <c r="MUM26" s="19"/>
      <c r="MUN26" s="19"/>
      <c r="MUO26" s="19"/>
      <c r="MUP26" s="19"/>
      <c r="MUQ26" s="19"/>
      <c r="MUR26" s="19"/>
      <c r="MUS26" s="19"/>
      <c r="MUT26" s="19"/>
      <c r="MUU26" s="19"/>
      <c r="MUV26" s="19"/>
      <c r="MUW26" s="19"/>
      <c r="MUX26" s="19"/>
      <c r="MUY26" s="19"/>
      <c r="MUZ26" s="19"/>
      <c r="MVA26" s="19"/>
      <c r="MVB26" s="19"/>
      <c r="MVC26" s="19"/>
      <c r="MVD26" s="19"/>
      <c r="MVE26" s="19"/>
      <c r="MVF26" s="19"/>
      <c r="MVG26" s="19"/>
      <c r="MVH26" s="19"/>
      <c r="MVI26" s="19"/>
      <c r="MVJ26" s="19"/>
      <c r="MVK26" s="19"/>
      <c r="MVL26" s="19"/>
      <c r="MVM26" s="19"/>
      <c r="MVN26" s="19"/>
      <c r="MVO26" s="19"/>
      <c r="MVP26" s="19"/>
      <c r="MVQ26" s="19"/>
      <c r="MVR26" s="19"/>
      <c r="MVS26" s="19"/>
      <c r="MVT26" s="19"/>
      <c r="MVU26" s="19"/>
      <c r="MVV26" s="19"/>
      <c r="MVW26" s="19"/>
      <c r="MVX26" s="19"/>
      <c r="MVY26" s="19"/>
      <c r="MVZ26" s="19"/>
      <c r="MWA26" s="19"/>
      <c r="MWB26" s="19"/>
      <c r="MWC26" s="19"/>
      <c r="MWD26" s="19"/>
      <c r="MWE26" s="19"/>
      <c r="MWF26" s="19"/>
      <c r="MWG26" s="19"/>
      <c r="MWH26" s="19"/>
      <c r="MWI26" s="19"/>
      <c r="MWJ26" s="19"/>
      <c r="MWK26" s="19"/>
      <c r="MWL26" s="19"/>
      <c r="MWM26" s="19"/>
      <c r="MWN26" s="19"/>
      <c r="MWO26" s="19"/>
      <c r="MWP26" s="19"/>
      <c r="MWQ26" s="19"/>
      <c r="MWR26" s="19"/>
      <c r="MWS26" s="19"/>
      <c r="MWT26" s="19"/>
      <c r="MWU26" s="19"/>
      <c r="MWV26" s="19"/>
      <c r="MWW26" s="19"/>
      <c r="MWX26" s="19"/>
      <c r="MWY26" s="19"/>
      <c r="MWZ26" s="19"/>
      <c r="MXA26" s="19"/>
      <c r="MXB26" s="19"/>
      <c r="MXC26" s="19"/>
      <c r="MXD26" s="19"/>
      <c r="MXE26" s="19"/>
      <c r="MXF26" s="19"/>
      <c r="MXG26" s="19"/>
      <c r="MXH26" s="19"/>
      <c r="MXI26" s="19"/>
      <c r="MXJ26" s="19"/>
      <c r="MXK26" s="19"/>
      <c r="MXL26" s="19"/>
      <c r="MXM26" s="19"/>
      <c r="MXN26" s="19"/>
      <c r="MXO26" s="19"/>
      <c r="MXP26" s="19"/>
      <c r="MXQ26" s="19"/>
      <c r="MXR26" s="19"/>
      <c r="MXS26" s="19"/>
      <c r="MXT26" s="19"/>
      <c r="MXU26" s="19"/>
      <c r="MXV26" s="19"/>
      <c r="MXW26" s="19"/>
      <c r="MXX26" s="19"/>
      <c r="MXY26" s="19"/>
      <c r="MXZ26" s="19"/>
      <c r="MYA26" s="19"/>
      <c r="MYB26" s="19"/>
      <c r="MYC26" s="19"/>
      <c r="MYD26" s="19"/>
      <c r="MYE26" s="19"/>
      <c r="MYF26" s="19"/>
      <c r="MYG26" s="19"/>
      <c r="MYH26" s="19"/>
      <c r="MYI26" s="19"/>
      <c r="MYJ26" s="19"/>
      <c r="MYK26" s="19"/>
      <c r="MYL26" s="19"/>
      <c r="MYM26" s="19"/>
      <c r="MYN26" s="19"/>
      <c r="MYO26" s="19"/>
      <c r="MYP26" s="19"/>
      <c r="MYQ26" s="19"/>
      <c r="MYR26" s="19"/>
      <c r="MYS26" s="19"/>
      <c r="MYT26" s="19"/>
      <c r="MYU26" s="19"/>
      <c r="MYV26" s="19"/>
      <c r="MYW26" s="19"/>
      <c r="MYX26" s="19"/>
      <c r="MYY26" s="19"/>
      <c r="MYZ26" s="19"/>
      <c r="MZA26" s="19"/>
      <c r="MZB26" s="19"/>
      <c r="MZC26" s="19"/>
      <c r="MZD26" s="19"/>
      <c r="MZE26" s="19"/>
      <c r="MZF26" s="19"/>
      <c r="MZG26" s="19"/>
      <c r="MZH26" s="19"/>
      <c r="MZI26" s="19"/>
      <c r="MZJ26" s="19"/>
      <c r="MZK26" s="19"/>
      <c r="MZL26" s="19"/>
      <c r="MZM26" s="19"/>
      <c r="MZN26" s="19"/>
      <c r="MZO26" s="19"/>
      <c r="MZP26" s="19"/>
      <c r="MZQ26" s="19"/>
      <c r="MZR26" s="19"/>
      <c r="MZS26" s="19"/>
      <c r="MZT26" s="19"/>
      <c r="MZU26" s="19"/>
      <c r="MZV26" s="19"/>
      <c r="MZW26" s="19"/>
      <c r="MZX26" s="19"/>
      <c r="MZY26" s="19"/>
      <c r="MZZ26" s="19"/>
      <c r="NAA26" s="19"/>
      <c r="NAB26" s="19"/>
      <c r="NAC26" s="19"/>
      <c r="NAD26" s="19"/>
      <c r="NAE26" s="19"/>
      <c r="NAF26" s="19"/>
      <c r="NAG26" s="19"/>
      <c r="NAH26" s="19"/>
      <c r="NAI26" s="19"/>
      <c r="NAJ26" s="19"/>
      <c r="NAK26" s="19"/>
      <c r="NAL26" s="19"/>
      <c r="NAM26" s="19"/>
      <c r="NAN26" s="19"/>
      <c r="NAO26" s="19"/>
      <c r="NAP26" s="19"/>
      <c r="NAQ26" s="19"/>
      <c r="NAR26" s="19"/>
      <c r="NAS26" s="19"/>
      <c r="NAT26" s="19"/>
      <c r="NAU26" s="19"/>
      <c r="NAV26" s="19"/>
      <c r="NAW26" s="19"/>
      <c r="NAX26" s="19"/>
      <c r="NAY26" s="19"/>
      <c r="NAZ26" s="19"/>
      <c r="NBA26" s="19"/>
      <c r="NBB26" s="19"/>
      <c r="NBC26" s="19"/>
      <c r="NBD26" s="19"/>
      <c r="NBE26" s="19"/>
      <c r="NBF26" s="19"/>
      <c r="NBG26" s="19"/>
      <c r="NBH26" s="19"/>
      <c r="NBI26" s="19"/>
      <c r="NBJ26" s="19"/>
      <c r="NBK26" s="19"/>
      <c r="NBL26" s="19"/>
      <c r="NBM26" s="19"/>
      <c r="NBN26" s="19"/>
      <c r="NBO26" s="19"/>
      <c r="NBP26" s="19"/>
      <c r="NBQ26" s="19"/>
      <c r="NBR26" s="19"/>
      <c r="NBS26" s="19"/>
      <c r="NBT26" s="19"/>
      <c r="NBU26" s="19"/>
      <c r="NBV26" s="19"/>
      <c r="NBW26" s="19"/>
      <c r="NBX26" s="19"/>
      <c r="NBY26" s="19"/>
      <c r="NBZ26" s="19"/>
      <c r="NCA26" s="19"/>
      <c r="NCB26" s="19"/>
      <c r="NCC26" s="19"/>
      <c r="NCD26" s="19"/>
      <c r="NCE26" s="19"/>
      <c r="NCF26" s="19"/>
      <c r="NCG26" s="19"/>
      <c r="NCH26" s="19"/>
      <c r="NCI26" s="19"/>
      <c r="NCJ26" s="19"/>
      <c r="NCK26" s="19"/>
      <c r="NCL26" s="19"/>
      <c r="NCM26" s="19"/>
      <c r="NCN26" s="19"/>
      <c r="NCO26" s="19"/>
      <c r="NCP26" s="19"/>
      <c r="NCQ26" s="19"/>
      <c r="NCR26" s="19"/>
      <c r="NCS26" s="19"/>
      <c r="NCT26" s="19"/>
      <c r="NCU26" s="19"/>
      <c r="NCV26" s="19"/>
      <c r="NCW26" s="19"/>
      <c r="NCX26" s="19"/>
      <c r="NCY26" s="19"/>
      <c r="NCZ26" s="19"/>
      <c r="NDA26" s="19"/>
      <c r="NDB26" s="19"/>
      <c r="NDC26" s="19"/>
      <c r="NDD26" s="19"/>
      <c r="NDE26" s="19"/>
      <c r="NDF26" s="19"/>
      <c r="NDG26" s="19"/>
      <c r="NDH26" s="19"/>
      <c r="NDI26" s="19"/>
      <c r="NDJ26" s="19"/>
      <c r="NDK26" s="19"/>
      <c r="NDL26" s="19"/>
      <c r="NDM26" s="19"/>
      <c r="NDN26" s="19"/>
      <c r="NDO26" s="19"/>
      <c r="NDP26" s="19"/>
      <c r="NDQ26" s="19"/>
      <c r="NDR26" s="19"/>
      <c r="NDS26" s="19"/>
      <c r="NDT26" s="19"/>
      <c r="NDU26" s="19"/>
      <c r="NDV26" s="19"/>
      <c r="NDW26" s="19"/>
      <c r="NDX26" s="19"/>
      <c r="NDY26" s="19"/>
      <c r="NDZ26" s="19"/>
      <c r="NEA26" s="19"/>
      <c r="NEB26" s="19"/>
      <c r="NEC26" s="19"/>
      <c r="NED26" s="19"/>
      <c r="NEE26" s="19"/>
      <c r="NEF26" s="19"/>
      <c r="NEG26" s="19"/>
      <c r="NEH26" s="19"/>
      <c r="NEI26" s="19"/>
      <c r="NEJ26" s="19"/>
      <c r="NEK26" s="19"/>
      <c r="NEL26" s="19"/>
      <c r="NEM26" s="19"/>
      <c r="NEN26" s="19"/>
      <c r="NEO26" s="19"/>
      <c r="NEP26" s="19"/>
      <c r="NEQ26" s="19"/>
      <c r="NER26" s="19"/>
      <c r="NES26" s="19"/>
      <c r="NET26" s="19"/>
      <c r="NEU26" s="19"/>
      <c r="NEV26" s="19"/>
      <c r="NEW26" s="19"/>
      <c r="NEX26" s="19"/>
      <c r="NEY26" s="19"/>
      <c r="NEZ26" s="19"/>
      <c r="NFA26" s="19"/>
      <c r="NFB26" s="19"/>
      <c r="NFC26" s="19"/>
      <c r="NFD26" s="19"/>
      <c r="NFE26" s="19"/>
      <c r="NFF26" s="19"/>
      <c r="NFG26" s="19"/>
      <c r="NFH26" s="19"/>
      <c r="NFI26" s="19"/>
      <c r="NFJ26" s="19"/>
      <c r="NFK26" s="19"/>
      <c r="NFL26" s="19"/>
      <c r="NFM26" s="19"/>
      <c r="NFN26" s="19"/>
      <c r="NFO26" s="19"/>
      <c r="NFP26" s="19"/>
      <c r="NFQ26" s="19"/>
      <c r="NFR26" s="19"/>
      <c r="NFS26" s="19"/>
      <c r="NFT26" s="19"/>
      <c r="NFU26" s="19"/>
      <c r="NFV26" s="19"/>
      <c r="NFW26" s="19"/>
      <c r="NFX26" s="19"/>
      <c r="NFY26" s="19"/>
      <c r="NFZ26" s="19"/>
      <c r="NGA26" s="19"/>
      <c r="NGB26" s="19"/>
      <c r="NGC26" s="19"/>
      <c r="NGD26" s="19"/>
      <c r="NGE26" s="19"/>
      <c r="NGF26" s="19"/>
      <c r="NGG26" s="19"/>
      <c r="NGH26" s="19"/>
      <c r="NGI26" s="19"/>
      <c r="NGJ26" s="19"/>
      <c r="NGK26" s="19"/>
      <c r="NGL26" s="19"/>
      <c r="NGM26" s="19"/>
      <c r="NGN26" s="19"/>
      <c r="NGO26" s="19"/>
      <c r="NGP26" s="19"/>
      <c r="NGQ26" s="19"/>
      <c r="NGR26" s="19"/>
      <c r="NGS26" s="19"/>
      <c r="NGT26" s="19"/>
      <c r="NGU26" s="19"/>
      <c r="NGV26" s="19"/>
      <c r="NGW26" s="19"/>
      <c r="NGX26" s="19"/>
      <c r="NGY26" s="19"/>
      <c r="NGZ26" s="19"/>
      <c r="NHA26" s="19"/>
      <c r="NHB26" s="19"/>
      <c r="NHC26" s="19"/>
      <c r="NHD26" s="19"/>
      <c r="NHE26" s="19"/>
      <c r="NHF26" s="19"/>
      <c r="NHG26" s="19"/>
      <c r="NHH26" s="19"/>
      <c r="NHI26" s="19"/>
      <c r="NHJ26" s="19"/>
      <c r="NHK26" s="19"/>
      <c r="NHL26" s="19"/>
      <c r="NHM26" s="19"/>
      <c r="NHN26" s="19"/>
      <c r="NHO26" s="19"/>
      <c r="NHP26" s="19"/>
      <c r="NHQ26" s="19"/>
      <c r="NHR26" s="19"/>
      <c r="NHS26" s="19"/>
      <c r="NHT26" s="19"/>
      <c r="NHU26" s="19"/>
      <c r="NHV26" s="19"/>
      <c r="NHW26" s="19"/>
      <c r="NHX26" s="19"/>
      <c r="NHY26" s="19"/>
      <c r="NHZ26" s="19"/>
      <c r="NIA26" s="19"/>
      <c r="NIB26" s="19"/>
      <c r="NIC26" s="19"/>
      <c r="NID26" s="19"/>
      <c r="NIE26" s="19"/>
      <c r="NIF26" s="19"/>
      <c r="NIG26" s="19"/>
      <c r="NIH26" s="19"/>
      <c r="NII26" s="19"/>
      <c r="NIJ26" s="19"/>
      <c r="NIK26" s="19"/>
      <c r="NIL26" s="19"/>
      <c r="NIM26" s="19"/>
      <c r="NIN26" s="19"/>
      <c r="NIO26" s="19"/>
      <c r="NIP26" s="19"/>
      <c r="NIQ26" s="19"/>
      <c r="NIR26" s="19"/>
      <c r="NIS26" s="19"/>
      <c r="NIT26" s="19"/>
      <c r="NIU26" s="19"/>
      <c r="NIV26" s="19"/>
      <c r="NIW26" s="19"/>
      <c r="NIX26" s="19"/>
      <c r="NIY26" s="19"/>
      <c r="NIZ26" s="19"/>
      <c r="NJA26" s="19"/>
      <c r="NJB26" s="19"/>
      <c r="NJC26" s="19"/>
      <c r="NJD26" s="19"/>
      <c r="NJE26" s="19"/>
      <c r="NJF26" s="19"/>
      <c r="NJG26" s="19"/>
      <c r="NJH26" s="19"/>
      <c r="NJI26" s="19"/>
      <c r="NJJ26" s="19"/>
      <c r="NJK26" s="19"/>
      <c r="NJL26" s="19"/>
      <c r="NJM26" s="19"/>
      <c r="NJN26" s="19"/>
      <c r="NJO26" s="19"/>
      <c r="NJP26" s="19"/>
      <c r="NJQ26" s="19"/>
      <c r="NJR26" s="19"/>
      <c r="NJS26" s="19"/>
      <c r="NJT26" s="19"/>
      <c r="NJU26" s="19"/>
      <c r="NJV26" s="19"/>
      <c r="NJW26" s="19"/>
      <c r="NJX26" s="19"/>
      <c r="NJY26" s="19"/>
      <c r="NJZ26" s="19"/>
      <c r="NKA26" s="19"/>
      <c r="NKB26" s="19"/>
      <c r="NKC26" s="19"/>
      <c r="NKD26" s="19"/>
      <c r="NKE26" s="19"/>
      <c r="NKF26" s="19"/>
      <c r="NKG26" s="19"/>
      <c r="NKH26" s="19"/>
      <c r="NKI26" s="19"/>
      <c r="NKJ26" s="19"/>
      <c r="NKK26" s="19"/>
      <c r="NKL26" s="19"/>
      <c r="NKM26" s="19"/>
      <c r="NKN26" s="19"/>
      <c r="NKO26" s="19"/>
      <c r="NKP26" s="19"/>
      <c r="NKQ26" s="19"/>
      <c r="NKR26" s="19"/>
      <c r="NKS26" s="19"/>
      <c r="NKT26" s="19"/>
      <c r="NKU26" s="19"/>
      <c r="NKV26" s="19"/>
      <c r="NKW26" s="19"/>
      <c r="NKX26" s="19"/>
      <c r="NKY26" s="19"/>
      <c r="NKZ26" s="19"/>
      <c r="NLA26" s="19"/>
      <c r="NLB26" s="19"/>
      <c r="NLC26" s="19"/>
      <c r="NLD26" s="19"/>
      <c r="NLE26" s="19"/>
      <c r="NLF26" s="19"/>
      <c r="NLG26" s="19"/>
      <c r="NLH26" s="19"/>
      <c r="NLI26" s="19"/>
      <c r="NLJ26" s="19"/>
      <c r="NLK26" s="19"/>
      <c r="NLL26" s="19"/>
      <c r="NLM26" s="19"/>
      <c r="NLN26" s="19"/>
      <c r="NLO26" s="19"/>
      <c r="NLP26" s="19"/>
      <c r="NLQ26" s="19"/>
      <c r="NLR26" s="19"/>
      <c r="NLS26" s="19"/>
      <c r="NLT26" s="19"/>
      <c r="NLU26" s="19"/>
      <c r="NLV26" s="19"/>
      <c r="NLW26" s="19"/>
      <c r="NLX26" s="19"/>
      <c r="NLY26" s="19"/>
      <c r="NLZ26" s="19"/>
      <c r="NMA26" s="19"/>
      <c r="NMB26" s="19"/>
      <c r="NMC26" s="19"/>
      <c r="NMD26" s="19"/>
      <c r="NME26" s="19"/>
      <c r="NMF26" s="19"/>
      <c r="NMG26" s="19"/>
      <c r="NMH26" s="19"/>
      <c r="NMI26" s="19"/>
      <c r="NMJ26" s="19"/>
      <c r="NMK26" s="19"/>
      <c r="NML26" s="19"/>
      <c r="NMM26" s="19"/>
      <c r="NMN26" s="19"/>
      <c r="NMO26" s="19"/>
      <c r="NMP26" s="19"/>
      <c r="NMQ26" s="19"/>
      <c r="NMR26" s="19"/>
      <c r="NMS26" s="19"/>
      <c r="NMT26" s="19"/>
      <c r="NMU26" s="19"/>
      <c r="NMV26" s="19"/>
      <c r="NMW26" s="19"/>
      <c r="NMX26" s="19"/>
      <c r="NMY26" s="19"/>
      <c r="NMZ26" s="19"/>
      <c r="NNA26" s="19"/>
      <c r="NNB26" s="19"/>
      <c r="NNC26" s="19"/>
      <c r="NND26" s="19"/>
      <c r="NNE26" s="19"/>
      <c r="NNF26" s="19"/>
      <c r="NNG26" s="19"/>
      <c r="NNH26" s="19"/>
      <c r="NNI26" s="19"/>
      <c r="NNJ26" s="19"/>
      <c r="NNK26" s="19"/>
      <c r="NNL26" s="19"/>
      <c r="NNM26" s="19"/>
      <c r="NNN26" s="19"/>
      <c r="NNO26" s="19"/>
      <c r="NNP26" s="19"/>
      <c r="NNQ26" s="19"/>
      <c r="NNR26" s="19"/>
      <c r="NNS26" s="19"/>
      <c r="NNT26" s="19"/>
      <c r="NNU26" s="19"/>
      <c r="NNV26" s="19"/>
      <c r="NNW26" s="19"/>
      <c r="NNX26" s="19"/>
      <c r="NNY26" s="19"/>
      <c r="NNZ26" s="19"/>
      <c r="NOA26" s="19"/>
      <c r="NOB26" s="19"/>
      <c r="NOC26" s="19"/>
      <c r="NOD26" s="19"/>
      <c r="NOE26" s="19"/>
      <c r="NOF26" s="19"/>
      <c r="NOG26" s="19"/>
      <c r="NOH26" s="19"/>
      <c r="NOI26" s="19"/>
      <c r="NOJ26" s="19"/>
      <c r="NOK26" s="19"/>
      <c r="NOL26" s="19"/>
      <c r="NOM26" s="19"/>
      <c r="NON26" s="19"/>
      <c r="NOO26" s="19"/>
      <c r="NOP26" s="19"/>
      <c r="NOQ26" s="19"/>
      <c r="NOR26" s="19"/>
      <c r="NOS26" s="19"/>
      <c r="NOT26" s="19"/>
      <c r="NOU26" s="19"/>
      <c r="NOV26" s="19"/>
      <c r="NOW26" s="19"/>
      <c r="NOX26" s="19"/>
      <c r="NOY26" s="19"/>
      <c r="NOZ26" s="19"/>
      <c r="NPA26" s="19"/>
      <c r="NPB26" s="19"/>
      <c r="NPC26" s="19"/>
      <c r="NPD26" s="19"/>
      <c r="NPE26" s="19"/>
      <c r="NPF26" s="19"/>
      <c r="NPG26" s="19"/>
      <c r="NPH26" s="19"/>
      <c r="NPI26" s="19"/>
      <c r="NPJ26" s="19"/>
      <c r="NPK26" s="19"/>
      <c r="NPL26" s="19"/>
      <c r="NPM26" s="19"/>
      <c r="NPN26" s="19"/>
      <c r="NPO26" s="19"/>
      <c r="NPP26" s="19"/>
      <c r="NPQ26" s="19"/>
      <c r="NPR26" s="19"/>
      <c r="NPS26" s="19"/>
      <c r="NPT26" s="19"/>
      <c r="NPU26" s="19"/>
      <c r="NPV26" s="19"/>
      <c r="NPW26" s="19"/>
      <c r="NPX26" s="19"/>
      <c r="NPY26" s="19"/>
      <c r="NPZ26" s="19"/>
      <c r="NQA26" s="19"/>
      <c r="NQB26" s="19"/>
      <c r="NQC26" s="19"/>
      <c r="NQD26" s="19"/>
      <c r="NQE26" s="19"/>
      <c r="NQF26" s="19"/>
      <c r="NQG26" s="19"/>
      <c r="NQH26" s="19"/>
      <c r="NQI26" s="19"/>
      <c r="NQJ26" s="19"/>
      <c r="NQK26" s="19"/>
      <c r="NQL26" s="19"/>
      <c r="NQM26" s="19"/>
      <c r="NQN26" s="19"/>
      <c r="NQO26" s="19"/>
      <c r="NQP26" s="19"/>
      <c r="NQQ26" s="19"/>
      <c r="NQR26" s="19"/>
      <c r="NQS26" s="19"/>
      <c r="NQT26" s="19"/>
      <c r="NQU26" s="19"/>
      <c r="NQV26" s="19"/>
      <c r="NQW26" s="19"/>
      <c r="NQX26" s="19"/>
      <c r="NQY26" s="19"/>
      <c r="NQZ26" s="19"/>
      <c r="NRA26" s="19"/>
      <c r="NRB26" s="19"/>
      <c r="NRC26" s="19"/>
      <c r="NRD26" s="19"/>
      <c r="NRE26" s="19"/>
      <c r="NRF26" s="19"/>
      <c r="NRG26" s="19"/>
      <c r="NRH26" s="19"/>
      <c r="NRI26" s="19"/>
      <c r="NRJ26" s="19"/>
      <c r="NRK26" s="19"/>
      <c r="NRL26" s="19"/>
      <c r="NRM26" s="19"/>
      <c r="NRN26" s="19"/>
      <c r="NRO26" s="19"/>
      <c r="NRP26" s="19"/>
      <c r="NRQ26" s="19"/>
      <c r="NRR26" s="19"/>
      <c r="NRS26" s="19"/>
      <c r="NRT26" s="19"/>
      <c r="NRU26" s="19"/>
      <c r="NRV26" s="19"/>
      <c r="NRW26" s="19"/>
      <c r="NRX26" s="19"/>
      <c r="NRY26" s="19"/>
      <c r="NRZ26" s="19"/>
      <c r="NSA26" s="19"/>
      <c r="NSB26" s="19"/>
      <c r="NSC26" s="19"/>
      <c r="NSD26" s="19"/>
      <c r="NSE26" s="19"/>
      <c r="NSF26" s="19"/>
      <c r="NSG26" s="19"/>
      <c r="NSH26" s="19"/>
      <c r="NSI26" s="19"/>
      <c r="NSJ26" s="19"/>
      <c r="NSK26" s="19"/>
      <c r="NSL26" s="19"/>
      <c r="NSM26" s="19"/>
      <c r="NSN26" s="19"/>
      <c r="NSO26" s="19"/>
      <c r="NSP26" s="19"/>
      <c r="NSQ26" s="19"/>
      <c r="NSR26" s="19"/>
      <c r="NSS26" s="19"/>
      <c r="NST26" s="19"/>
      <c r="NSU26" s="19"/>
      <c r="NSV26" s="19"/>
      <c r="NSW26" s="19"/>
      <c r="NSX26" s="19"/>
      <c r="NSY26" s="19"/>
      <c r="NSZ26" s="19"/>
      <c r="NTA26" s="19"/>
      <c r="NTB26" s="19"/>
      <c r="NTC26" s="19"/>
      <c r="NTD26" s="19"/>
      <c r="NTE26" s="19"/>
      <c r="NTF26" s="19"/>
      <c r="NTG26" s="19"/>
      <c r="NTH26" s="19"/>
      <c r="NTI26" s="19"/>
      <c r="NTJ26" s="19"/>
      <c r="NTK26" s="19"/>
      <c r="NTL26" s="19"/>
      <c r="NTM26" s="19"/>
      <c r="NTN26" s="19"/>
      <c r="NTO26" s="19"/>
      <c r="NTP26" s="19"/>
      <c r="NTQ26" s="19"/>
      <c r="NTR26" s="19"/>
      <c r="NTS26" s="19"/>
      <c r="NTT26" s="19"/>
      <c r="NTU26" s="19"/>
      <c r="NTV26" s="19"/>
      <c r="NTW26" s="19"/>
      <c r="NTX26" s="19"/>
      <c r="NTY26" s="19"/>
      <c r="NTZ26" s="19"/>
      <c r="NUA26" s="19"/>
      <c r="NUB26" s="19"/>
      <c r="NUC26" s="19"/>
      <c r="NUD26" s="19"/>
      <c r="NUE26" s="19"/>
      <c r="NUF26" s="19"/>
      <c r="NUG26" s="19"/>
      <c r="NUH26" s="19"/>
      <c r="NUI26" s="19"/>
      <c r="NUJ26" s="19"/>
      <c r="NUK26" s="19"/>
      <c r="NUL26" s="19"/>
      <c r="NUM26" s="19"/>
      <c r="NUN26" s="19"/>
      <c r="NUO26" s="19"/>
      <c r="NUP26" s="19"/>
      <c r="NUQ26" s="19"/>
      <c r="NUR26" s="19"/>
      <c r="NUS26" s="19"/>
      <c r="NUT26" s="19"/>
      <c r="NUU26" s="19"/>
      <c r="NUV26" s="19"/>
      <c r="NUW26" s="19"/>
      <c r="NUX26" s="19"/>
      <c r="NUY26" s="19"/>
      <c r="NUZ26" s="19"/>
      <c r="NVA26" s="19"/>
      <c r="NVB26" s="19"/>
      <c r="NVC26" s="19"/>
      <c r="NVD26" s="19"/>
      <c r="NVE26" s="19"/>
      <c r="NVF26" s="19"/>
      <c r="NVG26" s="19"/>
      <c r="NVH26" s="19"/>
      <c r="NVI26" s="19"/>
      <c r="NVJ26" s="19"/>
      <c r="NVK26" s="19"/>
      <c r="NVL26" s="19"/>
      <c r="NVM26" s="19"/>
      <c r="NVN26" s="19"/>
      <c r="NVO26" s="19"/>
      <c r="NVP26" s="19"/>
      <c r="NVQ26" s="19"/>
      <c r="NVR26" s="19"/>
      <c r="NVS26" s="19"/>
      <c r="NVT26" s="19"/>
      <c r="NVU26" s="19"/>
      <c r="NVV26" s="19"/>
      <c r="NVW26" s="19"/>
      <c r="NVX26" s="19"/>
      <c r="NVY26" s="19"/>
      <c r="NVZ26" s="19"/>
      <c r="NWA26" s="19"/>
      <c r="NWB26" s="19"/>
      <c r="NWC26" s="19"/>
      <c r="NWD26" s="19"/>
      <c r="NWE26" s="19"/>
      <c r="NWF26" s="19"/>
      <c r="NWG26" s="19"/>
      <c r="NWH26" s="19"/>
      <c r="NWI26" s="19"/>
      <c r="NWJ26" s="19"/>
      <c r="NWK26" s="19"/>
      <c r="NWL26" s="19"/>
      <c r="NWM26" s="19"/>
      <c r="NWN26" s="19"/>
      <c r="NWO26" s="19"/>
      <c r="NWP26" s="19"/>
      <c r="NWQ26" s="19"/>
      <c r="NWR26" s="19"/>
      <c r="NWS26" s="19"/>
      <c r="NWT26" s="19"/>
      <c r="NWU26" s="19"/>
      <c r="NWV26" s="19"/>
      <c r="NWW26" s="19"/>
      <c r="NWX26" s="19"/>
      <c r="NWY26" s="19"/>
      <c r="NWZ26" s="19"/>
      <c r="NXA26" s="19"/>
      <c r="NXB26" s="19"/>
      <c r="NXC26" s="19"/>
      <c r="NXD26" s="19"/>
      <c r="NXE26" s="19"/>
      <c r="NXF26" s="19"/>
      <c r="NXG26" s="19"/>
      <c r="NXH26" s="19"/>
      <c r="NXI26" s="19"/>
      <c r="NXJ26" s="19"/>
      <c r="NXK26" s="19"/>
      <c r="NXL26" s="19"/>
      <c r="NXM26" s="19"/>
      <c r="NXN26" s="19"/>
      <c r="NXO26" s="19"/>
      <c r="NXP26" s="19"/>
      <c r="NXQ26" s="19"/>
      <c r="NXR26" s="19"/>
      <c r="NXS26" s="19"/>
      <c r="NXT26" s="19"/>
      <c r="NXU26" s="19"/>
      <c r="NXV26" s="19"/>
      <c r="NXW26" s="19"/>
      <c r="NXX26" s="19"/>
      <c r="NXY26" s="19"/>
      <c r="NXZ26" s="19"/>
      <c r="NYA26" s="19"/>
      <c r="NYB26" s="19"/>
      <c r="NYC26" s="19"/>
      <c r="NYD26" s="19"/>
      <c r="NYE26" s="19"/>
      <c r="NYF26" s="19"/>
      <c r="NYG26" s="19"/>
      <c r="NYH26" s="19"/>
      <c r="NYI26" s="19"/>
      <c r="NYJ26" s="19"/>
      <c r="NYK26" s="19"/>
      <c r="NYL26" s="19"/>
      <c r="NYM26" s="19"/>
      <c r="NYN26" s="19"/>
      <c r="NYO26" s="19"/>
      <c r="NYP26" s="19"/>
      <c r="NYQ26" s="19"/>
      <c r="NYR26" s="19"/>
      <c r="NYS26" s="19"/>
      <c r="NYT26" s="19"/>
      <c r="NYU26" s="19"/>
      <c r="NYV26" s="19"/>
      <c r="NYW26" s="19"/>
      <c r="NYX26" s="19"/>
      <c r="NYY26" s="19"/>
      <c r="NYZ26" s="19"/>
      <c r="NZA26" s="19"/>
      <c r="NZB26" s="19"/>
      <c r="NZC26" s="19"/>
      <c r="NZD26" s="19"/>
      <c r="NZE26" s="19"/>
      <c r="NZF26" s="19"/>
      <c r="NZG26" s="19"/>
      <c r="NZH26" s="19"/>
      <c r="NZI26" s="19"/>
      <c r="NZJ26" s="19"/>
      <c r="NZK26" s="19"/>
      <c r="NZL26" s="19"/>
      <c r="NZM26" s="19"/>
      <c r="NZN26" s="19"/>
      <c r="NZO26" s="19"/>
      <c r="NZP26" s="19"/>
      <c r="NZQ26" s="19"/>
      <c r="NZR26" s="19"/>
      <c r="NZS26" s="19"/>
      <c r="NZT26" s="19"/>
      <c r="NZU26" s="19"/>
      <c r="NZV26" s="19"/>
      <c r="NZW26" s="19"/>
      <c r="NZX26" s="19"/>
      <c r="NZY26" s="19"/>
      <c r="NZZ26" s="19"/>
      <c r="OAA26" s="19"/>
      <c r="OAB26" s="19"/>
      <c r="OAC26" s="19"/>
      <c r="OAD26" s="19"/>
      <c r="OAE26" s="19"/>
      <c r="OAF26" s="19"/>
      <c r="OAG26" s="19"/>
      <c r="OAH26" s="19"/>
      <c r="OAI26" s="19"/>
      <c r="OAJ26" s="19"/>
      <c r="OAK26" s="19"/>
      <c r="OAL26" s="19"/>
      <c r="OAM26" s="19"/>
      <c r="OAN26" s="19"/>
      <c r="OAO26" s="19"/>
      <c r="OAP26" s="19"/>
      <c r="OAQ26" s="19"/>
      <c r="OAR26" s="19"/>
      <c r="OAS26" s="19"/>
      <c r="OAT26" s="19"/>
      <c r="OAU26" s="19"/>
      <c r="OAV26" s="19"/>
      <c r="OAW26" s="19"/>
      <c r="OAX26" s="19"/>
      <c r="OAY26" s="19"/>
      <c r="OAZ26" s="19"/>
      <c r="OBA26" s="19"/>
      <c r="OBB26" s="19"/>
      <c r="OBC26" s="19"/>
      <c r="OBD26" s="19"/>
      <c r="OBE26" s="19"/>
      <c r="OBF26" s="19"/>
      <c r="OBG26" s="19"/>
      <c r="OBH26" s="19"/>
      <c r="OBI26" s="19"/>
      <c r="OBJ26" s="19"/>
      <c r="OBK26" s="19"/>
      <c r="OBL26" s="19"/>
      <c r="OBM26" s="19"/>
      <c r="OBN26" s="19"/>
      <c r="OBO26" s="19"/>
      <c r="OBP26" s="19"/>
      <c r="OBQ26" s="19"/>
      <c r="OBR26" s="19"/>
      <c r="OBS26" s="19"/>
      <c r="OBT26" s="19"/>
      <c r="OBU26" s="19"/>
      <c r="OBV26" s="19"/>
      <c r="OBW26" s="19"/>
      <c r="OBX26" s="19"/>
      <c r="OBY26" s="19"/>
      <c r="OBZ26" s="19"/>
      <c r="OCA26" s="19"/>
      <c r="OCB26" s="19"/>
      <c r="OCC26" s="19"/>
      <c r="OCD26" s="19"/>
      <c r="OCE26" s="19"/>
      <c r="OCF26" s="19"/>
      <c r="OCG26" s="19"/>
      <c r="OCH26" s="19"/>
      <c r="OCI26" s="19"/>
      <c r="OCJ26" s="19"/>
      <c r="OCK26" s="19"/>
      <c r="OCL26" s="19"/>
      <c r="OCM26" s="19"/>
      <c r="OCN26" s="19"/>
      <c r="OCO26" s="19"/>
      <c r="OCP26" s="19"/>
      <c r="OCQ26" s="19"/>
      <c r="OCR26" s="19"/>
      <c r="OCS26" s="19"/>
      <c r="OCT26" s="19"/>
      <c r="OCU26" s="19"/>
      <c r="OCV26" s="19"/>
      <c r="OCW26" s="19"/>
      <c r="OCX26" s="19"/>
      <c r="OCY26" s="19"/>
      <c r="OCZ26" s="19"/>
      <c r="ODA26" s="19"/>
      <c r="ODB26" s="19"/>
      <c r="ODC26" s="19"/>
      <c r="ODD26" s="19"/>
      <c r="ODE26" s="19"/>
      <c r="ODF26" s="19"/>
      <c r="ODG26" s="19"/>
      <c r="ODH26" s="19"/>
      <c r="ODI26" s="19"/>
      <c r="ODJ26" s="19"/>
      <c r="ODK26" s="19"/>
      <c r="ODL26" s="19"/>
      <c r="ODM26" s="19"/>
      <c r="ODN26" s="19"/>
      <c r="ODO26" s="19"/>
      <c r="ODP26" s="19"/>
      <c r="ODQ26" s="19"/>
      <c r="ODR26" s="19"/>
      <c r="ODS26" s="19"/>
      <c r="ODT26" s="19"/>
      <c r="ODU26" s="19"/>
      <c r="ODV26" s="19"/>
      <c r="ODW26" s="19"/>
      <c r="ODX26" s="19"/>
      <c r="ODY26" s="19"/>
      <c r="ODZ26" s="19"/>
      <c r="OEA26" s="19"/>
      <c r="OEB26" s="19"/>
      <c r="OEC26" s="19"/>
      <c r="OED26" s="19"/>
      <c r="OEE26" s="19"/>
      <c r="OEF26" s="19"/>
      <c r="OEG26" s="19"/>
      <c r="OEH26" s="19"/>
      <c r="OEI26" s="19"/>
      <c r="OEJ26" s="19"/>
      <c r="OEK26" s="19"/>
      <c r="OEL26" s="19"/>
      <c r="OEM26" s="19"/>
      <c r="OEN26" s="19"/>
      <c r="OEO26" s="19"/>
      <c r="OEP26" s="19"/>
      <c r="OEQ26" s="19"/>
      <c r="OER26" s="19"/>
      <c r="OES26" s="19"/>
      <c r="OET26" s="19"/>
      <c r="OEU26" s="19"/>
      <c r="OEV26" s="19"/>
      <c r="OEW26" s="19"/>
      <c r="OEX26" s="19"/>
      <c r="OEY26" s="19"/>
      <c r="OEZ26" s="19"/>
      <c r="OFA26" s="19"/>
      <c r="OFB26" s="19"/>
      <c r="OFC26" s="19"/>
      <c r="OFD26" s="19"/>
      <c r="OFE26" s="19"/>
      <c r="OFF26" s="19"/>
      <c r="OFG26" s="19"/>
      <c r="OFH26" s="19"/>
      <c r="OFI26" s="19"/>
      <c r="OFJ26" s="19"/>
      <c r="OFK26" s="19"/>
      <c r="OFL26" s="19"/>
      <c r="OFM26" s="19"/>
      <c r="OFN26" s="19"/>
      <c r="OFO26" s="19"/>
      <c r="OFP26" s="19"/>
      <c r="OFQ26" s="19"/>
      <c r="OFR26" s="19"/>
      <c r="OFS26" s="19"/>
      <c r="OFT26" s="19"/>
      <c r="OFU26" s="19"/>
      <c r="OFV26" s="19"/>
      <c r="OFW26" s="19"/>
      <c r="OFX26" s="19"/>
      <c r="OFY26" s="19"/>
      <c r="OFZ26" s="19"/>
      <c r="OGA26" s="19"/>
      <c r="OGB26" s="19"/>
      <c r="OGC26" s="19"/>
      <c r="OGD26" s="19"/>
      <c r="OGE26" s="19"/>
      <c r="OGF26" s="19"/>
      <c r="OGG26" s="19"/>
      <c r="OGH26" s="19"/>
      <c r="OGI26" s="19"/>
      <c r="OGJ26" s="19"/>
      <c r="OGK26" s="19"/>
      <c r="OGL26" s="19"/>
      <c r="OGM26" s="19"/>
      <c r="OGN26" s="19"/>
      <c r="OGO26" s="19"/>
      <c r="OGP26" s="19"/>
      <c r="OGQ26" s="19"/>
      <c r="OGR26" s="19"/>
      <c r="OGS26" s="19"/>
      <c r="OGT26" s="19"/>
      <c r="OGU26" s="19"/>
      <c r="OGV26" s="19"/>
      <c r="OGW26" s="19"/>
      <c r="OGX26" s="19"/>
      <c r="OGY26" s="19"/>
      <c r="OGZ26" s="19"/>
      <c r="OHA26" s="19"/>
      <c r="OHB26" s="19"/>
      <c r="OHC26" s="19"/>
      <c r="OHD26" s="19"/>
      <c r="OHE26" s="19"/>
      <c r="OHF26" s="19"/>
      <c r="OHG26" s="19"/>
      <c r="OHH26" s="19"/>
      <c r="OHI26" s="19"/>
      <c r="OHJ26" s="19"/>
      <c r="OHK26" s="19"/>
      <c r="OHL26" s="19"/>
      <c r="OHM26" s="19"/>
      <c r="OHN26" s="19"/>
      <c r="OHO26" s="19"/>
      <c r="OHP26" s="19"/>
      <c r="OHQ26" s="19"/>
      <c r="OHR26" s="19"/>
      <c r="OHS26" s="19"/>
      <c r="OHT26" s="19"/>
      <c r="OHU26" s="19"/>
      <c r="OHV26" s="19"/>
      <c r="OHW26" s="19"/>
      <c r="OHX26" s="19"/>
      <c r="OHY26" s="19"/>
      <c r="OHZ26" s="19"/>
      <c r="OIA26" s="19"/>
      <c r="OIB26" s="19"/>
      <c r="OIC26" s="19"/>
      <c r="OID26" s="19"/>
      <c r="OIE26" s="19"/>
      <c r="OIF26" s="19"/>
      <c r="OIG26" s="19"/>
      <c r="OIH26" s="19"/>
      <c r="OII26" s="19"/>
      <c r="OIJ26" s="19"/>
      <c r="OIK26" s="19"/>
      <c r="OIL26" s="19"/>
      <c r="OIM26" s="19"/>
      <c r="OIN26" s="19"/>
      <c r="OIO26" s="19"/>
      <c r="OIP26" s="19"/>
      <c r="OIQ26" s="19"/>
      <c r="OIR26" s="19"/>
      <c r="OIS26" s="19"/>
      <c r="OIT26" s="19"/>
      <c r="OIU26" s="19"/>
      <c r="OIV26" s="19"/>
      <c r="OIW26" s="19"/>
      <c r="OIX26" s="19"/>
      <c r="OIY26" s="19"/>
      <c r="OIZ26" s="19"/>
      <c r="OJA26" s="19"/>
      <c r="OJB26" s="19"/>
      <c r="OJC26" s="19"/>
      <c r="OJD26" s="19"/>
      <c r="OJE26" s="19"/>
      <c r="OJF26" s="19"/>
      <c r="OJG26" s="19"/>
      <c r="OJH26" s="19"/>
      <c r="OJI26" s="19"/>
      <c r="OJJ26" s="19"/>
      <c r="OJK26" s="19"/>
      <c r="OJL26" s="19"/>
      <c r="OJM26" s="19"/>
      <c r="OJN26" s="19"/>
      <c r="OJO26" s="19"/>
      <c r="OJP26" s="19"/>
      <c r="OJQ26" s="19"/>
      <c r="OJR26" s="19"/>
      <c r="OJS26" s="19"/>
      <c r="OJT26" s="19"/>
      <c r="OJU26" s="19"/>
      <c r="OJV26" s="19"/>
      <c r="OJW26" s="19"/>
      <c r="OJX26" s="19"/>
      <c r="OJY26" s="19"/>
      <c r="OJZ26" s="19"/>
      <c r="OKA26" s="19"/>
      <c r="OKB26" s="19"/>
      <c r="OKC26" s="19"/>
      <c r="OKD26" s="19"/>
      <c r="OKE26" s="19"/>
      <c r="OKF26" s="19"/>
      <c r="OKG26" s="19"/>
      <c r="OKH26" s="19"/>
      <c r="OKI26" s="19"/>
      <c r="OKJ26" s="19"/>
      <c r="OKK26" s="19"/>
      <c r="OKL26" s="19"/>
      <c r="OKM26" s="19"/>
      <c r="OKN26" s="19"/>
      <c r="OKO26" s="19"/>
      <c r="OKP26" s="19"/>
      <c r="OKQ26" s="19"/>
      <c r="OKR26" s="19"/>
      <c r="OKS26" s="19"/>
      <c r="OKT26" s="19"/>
      <c r="OKU26" s="19"/>
      <c r="OKV26" s="19"/>
      <c r="OKW26" s="19"/>
      <c r="OKX26" s="19"/>
      <c r="OKY26" s="19"/>
      <c r="OKZ26" s="19"/>
      <c r="OLA26" s="19"/>
      <c r="OLB26" s="19"/>
      <c r="OLC26" s="19"/>
      <c r="OLD26" s="19"/>
      <c r="OLE26" s="19"/>
      <c r="OLF26" s="19"/>
      <c r="OLG26" s="19"/>
      <c r="OLH26" s="19"/>
      <c r="OLI26" s="19"/>
      <c r="OLJ26" s="19"/>
      <c r="OLK26" s="19"/>
      <c r="OLL26" s="19"/>
      <c r="OLM26" s="19"/>
      <c r="OLN26" s="19"/>
      <c r="OLO26" s="19"/>
      <c r="OLP26" s="19"/>
      <c r="OLQ26" s="19"/>
      <c r="OLR26" s="19"/>
      <c r="OLS26" s="19"/>
      <c r="OLT26" s="19"/>
      <c r="OLU26" s="19"/>
      <c r="OLV26" s="19"/>
      <c r="OLW26" s="19"/>
      <c r="OLX26" s="19"/>
      <c r="OLY26" s="19"/>
      <c r="OLZ26" s="19"/>
      <c r="OMA26" s="19"/>
      <c r="OMB26" s="19"/>
      <c r="OMC26" s="19"/>
      <c r="OMD26" s="19"/>
      <c r="OME26" s="19"/>
      <c r="OMF26" s="19"/>
      <c r="OMG26" s="19"/>
      <c r="OMH26" s="19"/>
      <c r="OMI26" s="19"/>
      <c r="OMJ26" s="19"/>
      <c r="OMK26" s="19"/>
      <c r="OML26" s="19"/>
      <c r="OMM26" s="19"/>
      <c r="OMN26" s="19"/>
      <c r="OMO26" s="19"/>
      <c r="OMP26" s="19"/>
      <c r="OMQ26" s="19"/>
      <c r="OMR26" s="19"/>
      <c r="OMS26" s="19"/>
      <c r="OMT26" s="19"/>
      <c r="OMU26" s="19"/>
      <c r="OMV26" s="19"/>
      <c r="OMW26" s="19"/>
      <c r="OMX26" s="19"/>
      <c r="OMY26" s="19"/>
      <c r="OMZ26" s="19"/>
      <c r="ONA26" s="19"/>
      <c r="ONB26" s="19"/>
      <c r="ONC26" s="19"/>
      <c r="OND26" s="19"/>
      <c r="ONE26" s="19"/>
      <c r="ONF26" s="19"/>
      <c r="ONG26" s="19"/>
      <c r="ONH26" s="19"/>
      <c r="ONI26" s="19"/>
      <c r="ONJ26" s="19"/>
      <c r="ONK26" s="19"/>
      <c r="ONL26" s="19"/>
      <c r="ONM26" s="19"/>
      <c r="ONN26" s="19"/>
      <c r="ONO26" s="19"/>
      <c r="ONP26" s="19"/>
      <c r="ONQ26" s="19"/>
      <c r="ONR26" s="19"/>
      <c r="ONS26" s="19"/>
      <c r="ONT26" s="19"/>
      <c r="ONU26" s="19"/>
      <c r="ONV26" s="19"/>
      <c r="ONW26" s="19"/>
      <c r="ONX26" s="19"/>
      <c r="ONY26" s="19"/>
      <c r="ONZ26" s="19"/>
      <c r="OOA26" s="19"/>
      <c r="OOB26" s="19"/>
      <c r="OOC26" s="19"/>
      <c r="OOD26" s="19"/>
      <c r="OOE26" s="19"/>
      <c r="OOF26" s="19"/>
      <c r="OOG26" s="19"/>
      <c r="OOH26" s="19"/>
      <c r="OOI26" s="19"/>
      <c r="OOJ26" s="19"/>
      <c r="OOK26" s="19"/>
      <c r="OOL26" s="19"/>
      <c r="OOM26" s="19"/>
      <c r="OON26" s="19"/>
      <c r="OOO26" s="19"/>
      <c r="OOP26" s="19"/>
      <c r="OOQ26" s="19"/>
      <c r="OOR26" s="19"/>
      <c r="OOS26" s="19"/>
      <c r="OOT26" s="19"/>
      <c r="OOU26" s="19"/>
      <c r="OOV26" s="19"/>
      <c r="OOW26" s="19"/>
      <c r="OOX26" s="19"/>
      <c r="OOY26" s="19"/>
      <c r="OOZ26" s="19"/>
      <c r="OPA26" s="19"/>
      <c r="OPB26" s="19"/>
      <c r="OPC26" s="19"/>
      <c r="OPD26" s="19"/>
      <c r="OPE26" s="19"/>
      <c r="OPF26" s="19"/>
      <c r="OPG26" s="19"/>
      <c r="OPH26" s="19"/>
      <c r="OPI26" s="19"/>
      <c r="OPJ26" s="19"/>
      <c r="OPK26" s="19"/>
      <c r="OPL26" s="19"/>
      <c r="OPM26" s="19"/>
      <c r="OPN26" s="19"/>
      <c r="OPO26" s="19"/>
      <c r="OPP26" s="19"/>
      <c r="OPQ26" s="19"/>
      <c r="OPR26" s="19"/>
      <c r="OPS26" s="19"/>
      <c r="OPT26" s="19"/>
      <c r="OPU26" s="19"/>
      <c r="OPV26" s="19"/>
      <c r="OPW26" s="19"/>
      <c r="OPX26" s="19"/>
      <c r="OPY26" s="19"/>
      <c r="OPZ26" s="19"/>
      <c r="OQA26" s="19"/>
      <c r="OQB26" s="19"/>
      <c r="OQC26" s="19"/>
      <c r="OQD26" s="19"/>
      <c r="OQE26" s="19"/>
      <c r="OQF26" s="19"/>
      <c r="OQG26" s="19"/>
      <c r="OQH26" s="19"/>
      <c r="OQI26" s="19"/>
      <c r="OQJ26" s="19"/>
      <c r="OQK26" s="19"/>
      <c r="OQL26" s="19"/>
      <c r="OQM26" s="19"/>
      <c r="OQN26" s="19"/>
      <c r="OQO26" s="19"/>
      <c r="OQP26" s="19"/>
      <c r="OQQ26" s="19"/>
      <c r="OQR26" s="19"/>
      <c r="OQS26" s="19"/>
      <c r="OQT26" s="19"/>
      <c r="OQU26" s="19"/>
      <c r="OQV26" s="19"/>
      <c r="OQW26" s="19"/>
      <c r="OQX26" s="19"/>
      <c r="OQY26" s="19"/>
      <c r="OQZ26" s="19"/>
      <c r="ORA26" s="19"/>
      <c r="ORB26" s="19"/>
      <c r="ORC26" s="19"/>
      <c r="ORD26" s="19"/>
      <c r="ORE26" s="19"/>
      <c r="ORF26" s="19"/>
      <c r="ORG26" s="19"/>
      <c r="ORH26" s="19"/>
      <c r="ORI26" s="19"/>
      <c r="ORJ26" s="19"/>
      <c r="ORK26" s="19"/>
      <c r="ORL26" s="19"/>
      <c r="ORM26" s="19"/>
      <c r="ORN26" s="19"/>
      <c r="ORO26" s="19"/>
      <c r="ORP26" s="19"/>
      <c r="ORQ26" s="19"/>
      <c r="ORR26" s="19"/>
      <c r="ORS26" s="19"/>
      <c r="ORT26" s="19"/>
      <c r="ORU26" s="19"/>
      <c r="ORV26" s="19"/>
      <c r="ORW26" s="19"/>
      <c r="ORX26" s="19"/>
      <c r="ORY26" s="19"/>
      <c r="ORZ26" s="19"/>
      <c r="OSA26" s="19"/>
      <c r="OSB26" s="19"/>
      <c r="OSC26" s="19"/>
      <c r="OSD26" s="19"/>
      <c r="OSE26" s="19"/>
      <c r="OSF26" s="19"/>
      <c r="OSG26" s="19"/>
      <c r="OSH26" s="19"/>
      <c r="OSI26" s="19"/>
      <c r="OSJ26" s="19"/>
      <c r="OSK26" s="19"/>
      <c r="OSL26" s="19"/>
      <c r="OSM26" s="19"/>
      <c r="OSN26" s="19"/>
      <c r="OSO26" s="19"/>
      <c r="OSP26" s="19"/>
      <c r="OSQ26" s="19"/>
      <c r="OSR26" s="19"/>
      <c r="OSS26" s="19"/>
      <c r="OST26" s="19"/>
      <c r="OSU26" s="19"/>
      <c r="OSV26" s="19"/>
      <c r="OSW26" s="19"/>
      <c r="OSX26" s="19"/>
      <c r="OSY26" s="19"/>
      <c r="OSZ26" s="19"/>
      <c r="OTA26" s="19"/>
      <c r="OTB26" s="19"/>
      <c r="OTC26" s="19"/>
      <c r="OTD26" s="19"/>
      <c r="OTE26" s="19"/>
      <c r="OTF26" s="19"/>
      <c r="OTG26" s="19"/>
      <c r="OTH26" s="19"/>
      <c r="OTI26" s="19"/>
      <c r="OTJ26" s="19"/>
      <c r="OTK26" s="19"/>
      <c r="OTL26" s="19"/>
      <c r="OTM26" s="19"/>
      <c r="OTN26" s="19"/>
      <c r="OTO26" s="19"/>
      <c r="OTP26" s="19"/>
      <c r="OTQ26" s="19"/>
      <c r="OTR26" s="19"/>
      <c r="OTS26" s="19"/>
      <c r="OTT26" s="19"/>
      <c r="OTU26" s="19"/>
      <c r="OTV26" s="19"/>
      <c r="OTW26" s="19"/>
      <c r="OTX26" s="19"/>
      <c r="OTY26" s="19"/>
      <c r="OTZ26" s="19"/>
      <c r="OUA26" s="19"/>
      <c r="OUB26" s="19"/>
      <c r="OUC26" s="19"/>
      <c r="OUD26" s="19"/>
      <c r="OUE26" s="19"/>
      <c r="OUF26" s="19"/>
      <c r="OUG26" s="19"/>
      <c r="OUH26" s="19"/>
      <c r="OUI26" s="19"/>
      <c r="OUJ26" s="19"/>
      <c r="OUK26" s="19"/>
      <c r="OUL26" s="19"/>
      <c r="OUM26" s="19"/>
      <c r="OUN26" s="19"/>
      <c r="OUO26" s="19"/>
      <c r="OUP26" s="19"/>
      <c r="OUQ26" s="19"/>
      <c r="OUR26" s="19"/>
      <c r="OUS26" s="19"/>
      <c r="OUT26" s="19"/>
      <c r="OUU26" s="19"/>
      <c r="OUV26" s="19"/>
      <c r="OUW26" s="19"/>
      <c r="OUX26" s="19"/>
      <c r="OUY26" s="19"/>
      <c r="OUZ26" s="19"/>
      <c r="OVA26" s="19"/>
      <c r="OVB26" s="19"/>
      <c r="OVC26" s="19"/>
      <c r="OVD26" s="19"/>
      <c r="OVE26" s="19"/>
      <c r="OVF26" s="19"/>
      <c r="OVG26" s="19"/>
      <c r="OVH26" s="19"/>
      <c r="OVI26" s="19"/>
      <c r="OVJ26" s="19"/>
      <c r="OVK26" s="19"/>
      <c r="OVL26" s="19"/>
      <c r="OVM26" s="19"/>
      <c r="OVN26" s="19"/>
      <c r="OVO26" s="19"/>
      <c r="OVP26" s="19"/>
      <c r="OVQ26" s="19"/>
      <c r="OVR26" s="19"/>
      <c r="OVS26" s="19"/>
      <c r="OVT26" s="19"/>
      <c r="OVU26" s="19"/>
      <c r="OVV26" s="19"/>
      <c r="OVW26" s="19"/>
      <c r="OVX26" s="19"/>
      <c r="OVY26" s="19"/>
      <c r="OVZ26" s="19"/>
      <c r="OWA26" s="19"/>
      <c r="OWB26" s="19"/>
      <c r="OWC26" s="19"/>
      <c r="OWD26" s="19"/>
      <c r="OWE26" s="19"/>
      <c r="OWF26" s="19"/>
      <c r="OWG26" s="19"/>
      <c r="OWH26" s="19"/>
      <c r="OWI26" s="19"/>
      <c r="OWJ26" s="19"/>
      <c r="OWK26" s="19"/>
      <c r="OWL26" s="19"/>
      <c r="OWM26" s="19"/>
      <c r="OWN26" s="19"/>
      <c r="OWO26" s="19"/>
      <c r="OWP26" s="19"/>
      <c r="OWQ26" s="19"/>
      <c r="OWR26" s="19"/>
      <c r="OWS26" s="19"/>
      <c r="OWT26" s="19"/>
      <c r="OWU26" s="19"/>
      <c r="OWV26" s="19"/>
      <c r="OWW26" s="19"/>
      <c r="OWX26" s="19"/>
      <c r="OWY26" s="19"/>
      <c r="OWZ26" s="19"/>
      <c r="OXA26" s="19"/>
      <c r="OXB26" s="19"/>
      <c r="OXC26" s="19"/>
      <c r="OXD26" s="19"/>
      <c r="OXE26" s="19"/>
      <c r="OXF26" s="19"/>
      <c r="OXG26" s="19"/>
      <c r="OXH26" s="19"/>
      <c r="OXI26" s="19"/>
      <c r="OXJ26" s="19"/>
      <c r="OXK26" s="19"/>
      <c r="OXL26" s="19"/>
      <c r="OXM26" s="19"/>
      <c r="OXN26" s="19"/>
      <c r="OXO26" s="19"/>
      <c r="OXP26" s="19"/>
      <c r="OXQ26" s="19"/>
      <c r="OXR26" s="19"/>
      <c r="OXS26" s="19"/>
      <c r="OXT26" s="19"/>
      <c r="OXU26" s="19"/>
      <c r="OXV26" s="19"/>
      <c r="OXW26" s="19"/>
      <c r="OXX26" s="19"/>
      <c r="OXY26" s="19"/>
      <c r="OXZ26" s="19"/>
      <c r="OYA26" s="19"/>
      <c r="OYB26" s="19"/>
      <c r="OYC26" s="19"/>
      <c r="OYD26" s="19"/>
      <c r="OYE26" s="19"/>
      <c r="OYF26" s="19"/>
      <c r="OYG26" s="19"/>
      <c r="OYH26" s="19"/>
      <c r="OYI26" s="19"/>
      <c r="OYJ26" s="19"/>
      <c r="OYK26" s="19"/>
      <c r="OYL26" s="19"/>
      <c r="OYM26" s="19"/>
      <c r="OYN26" s="19"/>
      <c r="OYO26" s="19"/>
      <c r="OYP26" s="19"/>
      <c r="OYQ26" s="19"/>
      <c r="OYR26" s="19"/>
      <c r="OYS26" s="19"/>
      <c r="OYT26" s="19"/>
      <c r="OYU26" s="19"/>
      <c r="OYV26" s="19"/>
      <c r="OYW26" s="19"/>
      <c r="OYX26" s="19"/>
      <c r="OYY26" s="19"/>
      <c r="OYZ26" s="19"/>
      <c r="OZA26" s="19"/>
      <c r="OZB26" s="19"/>
      <c r="OZC26" s="19"/>
      <c r="OZD26" s="19"/>
      <c r="OZE26" s="19"/>
      <c r="OZF26" s="19"/>
      <c r="OZG26" s="19"/>
      <c r="OZH26" s="19"/>
      <c r="OZI26" s="19"/>
      <c r="OZJ26" s="19"/>
      <c r="OZK26" s="19"/>
      <c r="OZL26" s="19"/>
      <c r="OZM26" s="19"/>
      <c r="OZN26" s="19"/>
      <c r="OZO26" s="19"/>
      <c r="OZP26" s="19"/>
      <c r="OZQ26" s="19"/>
      <c r="OZR26" s="19"/>
      <c r="OZS26" s="19"/>
      <c r="OZT26" s="19"/>
      <c r="OZU26" s="19"/>
      <c r="OZV26" s="19"/>
      <c r="OZW26" s="19"/>
      <c r="OZX26" s="19"/>
      <c r="OZY26" s="19"/>
      <c r="OZZ26" s="19"/>
      <c r="PAA26" s="19"/>
      <c r="PAB26" s="19"/>
      <c r="PAC26" s="19"/>
      <c r="PAD26" s="19"/>
      <c r="PAE26" s="19"/>
      <c r="PAF26" s="19"/>
      <c r="PAG26" s="19"/>
      <c r="PAH26" s="19"/>
      <c r="PAI26" s="19"/>
      <c r="PAJ26" s="19"/>
      <c r="PAK26" s="19"/>
      <c r="PAL26" s="19"/>
      <c r="PAM26" s="19"/>
      <c r="PAN26" s="19"/>
      <c r="PAO26" s="19"/>
      <c r="PAP26" s="19"/>
      <c r="PAQ26" s="19"/>
      <c r="PAR26" s="19"/>
      <c r="PAS26" s="19"/>
      <c r="PAT26" s="19"/>
      <c r="PAU26" s="19"/>
      <c r="PAV26" s="19"/>
      <c r="PAW26" s="19"/>
      <c r="PAX26" s="19"/>
      <c r="PAY26" s="19"/>
      <c r="PAZ26" s="19"/>
      <c r="PBA26" s="19"/>
      <c r="PBB26" s="19"/>
      <c r="PBC26" s="19"/>
      <c r="PBD26" s="19"/>
      <c r="PBE26" s="19"/>
      <c r="PBF26" s="19"/>
      <c r="PBG26" s="19"/>
      <c r="PBH26" s="19"/>
      <c r="PBI26" s="19"/>
      <c r="PBJ26" s="19"/>
      <c r="PBK26" s="19"/>
      <c r="PBL26" s="19"/>
      <c r="PBM26" s="19"/>
      <c r="PBN26" s="19"/>
      <c r="PBO26" s="19"/>
      <c r="PBP26" s="19"/>
      <c r="PBQ26" s="19"/>
      <c r="PBR26" s="19"/>
      <c r="PBS26" s="19"/>
      <c r="PBT26" s="19"/>
      <c r="PBU26" s="19"/>
      <c r="PBV26" s="19"/>
      <c r="PBW26" s="19"/>
      <c r="PBX26" s="19"/>
      <c r="PBY26" s="19"/>
      <c r="PBZ26" s="19"/>
      <c r="PCA26" s="19"/>
      <c r="PCB26" s="19"/>
      <c r="PCC26" s="19"/>
      <c r="PCD26" s="19"/>
      <c r="PCE26" s="19"/>
      <c r="PCF26" s="19"/>
      <c r="PCG26" s="19"/>
      <c r="PCH26" s="19"/>
      <c r="PCI26" s="19"/>
      <c r="PCJ26" s="19"/>
      <c r="PCK26" s="19"/>
      <c r="PCL26" s="19"/>
      <c r="PCM26" s="19"/>
      <c r="PCN26" s="19"/>
      <c r="PCO26" s="19"/>
      <c r="PCP26" s="19"/>
      <c r="PCQ26" s="19"/>
      <c r="PCR26" s="19"/>
      <c r="PCS26" s="19"/>
      <c r="PCT26" s="19"/>
      <c r="PCU26" s="19"/>
      <c r="PCV26" s="19"/>
      <c r="PCW26" s="19"/>
      <c r="PCX26" s="19"/>
      <c r="PCY26" s="19"/>
      <c r="PCZ26" s="19"/>
      <c r="PDA26" s="19"/>
      <c r="PDB26" s="19"/>
      <c r="PDC26" s="19"/>
      <c r="PDD26" s="19"/>
      <c r="PDE26" s="19"/>
      <c r="PDF26" s="19"/>
      <c r="PDG26" s="19"/>
      <c r="PDH26" s="19"/>
      <c r="PDI26" s="19"/>
      <c r="PDJ26" s="19"/>
      <c r="PDK26" s="19"/>
      <c r="PDL26" s="19"/>
      <c r="PDM26" s="19"/>
      <c r="PDN26" s="19"/>
      <c r="PDO26" s="19"/>
      <c r="PDP26" s="19"/>
      <c r="PDQ26" s="19"/>
      <c r="PDR26" s="19"/>
      <c r="PDS26" s="19"/>
      <c r="PDT26" s="19"/>
      <c r="PDU26" s="19"/>
      <c r="PDV26" s="19"/>
      <c r="PDW26" s="19"/>
      <c r="PDX26" s="19"/>
      <c r="PDY26" s="19"/>
      <c r="PDZ26" s="19"/>
      <c r="PEA26" s="19"/>
      <c r="PEB26" s="19"/>
      <c r="PEC26" s="19"/>
      <c r="PED26" s="19"/>
      <c r="PEE26" s="19"/>
      <c r="PEF26" s="19"/>
      <c r="PEG26" s="19"/>
      <c r="PEH26" s="19"/>
      <c r="PEI26" s="19"/>
      <c r="PEJ26" s="19"/>
      <c r="PEK26" s="19"/>
      <c r="PEL26" s="19"/>
      <c r="PEM26" s="19"/>
      <c r="PEN26" s="19"/>
      <c r="PEO26" s="19"/>
      <c r="PEP26" s="19"/>
      <c r="PEQ26" s="19"/>
      <c r="PER26" s="19"/>
      <c r="PES26" s="19"/>
      <c r="PET26" s="19"/>
      <c r="PEU26" s="19"/>
      <c r="PEV26" s="19"/>
      <c r="PEW26" s="19"/>
      <c r="PEX26" s="19"/>
      <c r="PEY26" s="19"/>
      <c r="PEZ26" s="19"/>
      <c r="PFA26" s="19"/>
      <c r="PFB26" s="19"/>
      <c r="PFC26" s="19"/>
      <c r="PFD26" s="19"/>
      <c r="PFE26" s="19"/>
      <c r="PFF26" s="19"/>
      <c r="PFG26" s="19"/>
      <c r="PFH26" s="19"/>
      <c r="PFI26" s="19"/>
      <c r="PFJ26" s="19"/>
      <c r="PFK26" s="19"/>
      <c r="PFL26" s="19"/>
      <c r="PFM26" s="19"/>
      <c r="PFN26" s="19"/>
      <c r="PFO26" s="19"/>
      <c r="PFP26" s="19"/>
      <c r="PFQ26" s="19"/>
      <c r="PFR26" s="19"/>
      <c r="PFS26" s="19"/>
      <c r="PFT26" s="19"/>
      <c r="PFU26" s="19"/>
      <c r="PFV26" s="19"/>
      <c r="PFW26" s="19"/>
      <c r="PFX26" s="19"/>
      <c r="PFY26" s="19"/>
      <c r="PFZ26" s="19"/>
      <c r="PGA26" s="19"/>
      <c r="PGB26" s="19"/>
      <c r="PGC26" s="19"/>
      <c r="PGD26" s="19"/>
      <c r="PGE26" s="19"/>
      <c r="PGF26" s="19"/>
      <c r="PGG26" s="19"/>
      <c r="PGH26" s="19"/>
      <c r="PGI26" s="19"/>
      <c r="PGJ26" s="19"/>
      <c r="PGK26" s="19"/>
      <c r="PGL26" s="19"/>
      <c r="PGM26" s="19"/>
      <c r="PGN26" s="19"/>
      <c r="PGO26" s="19"/>
      <c r="PGP26" s="19"/>
      <c r="PGQ26" s="19"/>
      <c r="PGR26" s="19"/>
      <c r="PGS26" s="19"/>
      <c r="PGT26" s="19"/>
      <c r="PGU26" s="19"/>
      <c r="PGV26" s="19"/>
      <c r="PGW26" s="19"/>
      <c r="PGX26" s="19"/>
      <c r="PGY26" s="19"/>
      <c r="PGZ26" s="19"/>
      <c r="PHA26" s="19"/>
      <c r="PHB26" s="19"/>
      <c r="PHC26" s="19"/>
      <c r="PHD26" s="19"/>
      <c r="PHE26" s="19"/>
      <c r="PHF26" s="19"/>
      <c r="PHG26" s="19"/>
      <c r="PHH26" s="19"/>
      <c r="PHI26" s="19"/>
      <c r="PHJ26" s="19"/>
      <c r="PHK26" s="19"/>
      <c r="PHL26" s="19"/>
      <c r="PHM26" s="19"/>
      <c r="PHN26" s="19"/>
      <c r="PHO26" s="19"/>
      <c r="PHP26" s="19"/>
      <c r="PHQ26" s="19"/>
      <c r="PHR26" s="19"/>
      <c r="PHS26" s="19"/>
      <c r="PHT26" s="19"/>
      <c r="PHU26" s="19"/>
      <c r="PHV26" s="19"/>
      <c r="PHW26" s="19"/>
      <c r="PHX26" s="19"/>
      <c r="PHY26" s="19"/>
      <c r="PHZ26" s="19"/>
      <c r="PIA26" s="19"/>
      <c r="PIB26" s="19"/>
      <c r="PIC26" s="19"/>
      <c r="PID26" s="19"/>
      <c r="PIE26" s="19"/>
      <c r="PIF26" s="19"/>
      <c r="PIG26" s="19"/>
      <c r="PIH26" s="19"/>
      <c r="PII26" s="19"/>
      <c r="PIJ26" s="19"/>
      <c r="PIK26" s="19"/>
      <c r="PIL26" s="19"/>
      <c r="PIM26" s="19"/>
      <c r="PIN26" s="19"/>
      <c r="PIO26" s="19"/>
      <c r="PIP26" s="19"/>
      <c r="PIQ26" s="19"/>
      <c r="PIR26" s="19"/>
      <c r="PIS26" s="19"/>
      <c r="PIT26" s="19"/>
      <c r="PIU26" s="19"/>
      <c r="PIV26" s="19"/>
      <c r="PIW26" s="19"/>
      <c r="PIX26" s="19"/>
      <c r="PIY26" s="19"/>
      <c r="PIZ26" s="19"/>
      <c r="PJA26" s="19"/>
      <c r="PJB26" s="19"/>
      <c r="PJC26" s="19"/>
      <c r="PJD26" s="19"/>
      <c r="PJE26" s="19"/>
      <c r="PJF26" s="19"/>
      <c r="PJG26" s="19"/>
      <c r="PJH26" s="19"/>
      <c r="PJI26" s="19"/>
      <c r="PJJ26" s="19"/>
      <c r="PJK26" s="19"/>
      <c r="PJL26" s="19"/>
      <c r="PJM26" s="19"/>
      <c r="PJN26" s="19"/>
      <c r="PJO26" s="19"/>
      <c r="PJP26" s="19"/>
      <c r="PJQ26" s="19"/>
      <c r="PJR26" s="19"/>
      <c r="PJS26" s="19"/>
      <c r="PJT26" s="19"/>
      <c r="PJU26" s="19"/>
      <c r="PJV26" s="19"/>
      <c r="PJW26" s="19"/>
      <c r="PJX26" s="19"/>
      <c r="PJY26" s="19"/>
      <c r="PJZ26" s="19"/>
      <c r="PKA26" s="19"/>
      <c r="PKB26" s="19"/>
      <c r="PKC26" s="19"/>
      <c r="PKD26" s="19"/>
      <c r="PKE26" s="19"/>
      <c r="PKF26" s="19"/>
      <c r="PKG26" s="19"/>
      <c r="PKH26" s="19"/>
      <c r="PKI26" s="19"/>
      <c r="PKJ26" s="19"/>
      <c r="PKK26" s="19"/>
      <c r="PKL26" s="19"/>
      <c r="PKM26" s="19"/>
      <c r="PKN26" s="19"/>
      <c r="PKO26" s="19"/>
      <c r="PKP26" s="19"/>
      <c r="PKQ26" s="19"/>
      <c r="PKR26" s="19"/>
      <c r="PKS26" s="19"/>
      <c r="PKT26" s="19"/>
      <c r="PKU26" s="19"/>
      <c r="PKV26" s="19"/>
      <c r="PKW26" s="19"/>
      <c r="PKX26" s="19"/>
      <c r="PKY26" s="19"/>
      <c r="PKZ26" s="19"/>
      <c r="PLA26" s="19"/>
      <c r="PLB26" s="19"/>
      <c r="PLC26" s="19"/>
      <c r="PLD26" s="19"/>
      <c r="PLE26" s="19"/>
      <c r="PLF26" s="19"/>
      <c r="PLG26" s="19"/>
      <c r="PLH26" s="19"/>
      <c r="PLI26" s="19"/>
      <c r="PLJ26" s="19"/>
      <c r="PLK26" s="19"/>
      <c r="PLL26" s="19"/>
      <c r="PLM26" s="19"/>
      <c r="PLN26" s="19"/>
      <c r="PLO26" s="19"/>
      <c r="PLP26" s="19"/>
      <c r="PLQ26" s="19"/>
      <c r="PLR26" s="19"/>
      <c r="PLS26" s="19"/>
      <c r="PLT26" s="19"/>
      <c r="PLU26" s="19"/>
      <c r="PLV26" s="19"/>
      <c r="PLW26" s="19"/>
      <c r="PLX26" s="19"/>
      <c r="PLY26" s="19"/>
      <c r="PLZ26" s="19"/>
      <c r="PMA26" s="19"/>
      <c r="PMB26" s="19"/>
      <c r="PMC26" s="19"/>
      <c r="PMD26" s="19"/>
      <c r="PME26" s="19"/>
      <c r="PMF26" s="19"/>
      <c r="PMG26" s="19"/>
      <c r="PMH26" s="19"/>
      <c r="PMI26" s="19"/>
      <c r="PMJ26" s="19"/>
      <c r="PMK26" s="19"/>
      <c r="PML26" s="19"/>
      <c r="PMM26" s="19"/>
      <c r="PMN26" s="19"/>
      <c r="PMO26" s="19"/>
      <c r="PMP26" s="19"/>
      <c r="PMQ26" s="19"/>
      <c r="PMR26" s="19"/>
      <c r="PMS26" s="19"/>
      <c r="PMT26" s="19"/>
      <c r="PMU26" s="19"/>
      <c r="PMV26" s="19"/>
      <c r="PMW26" s="19"/>
      <c r="PMX26" s="19"/>
      <c r="PMY26" s="19"/>
      <c r="PMZ26" s="19"/>
      <c r="PNA26" s="19"/>
      <c r="PNB26" s="19"/>
      <c r="PNC26" s="19"/>
      <c r="PND26" s="19"/>
      <c r="PNE26" s="19"/>
      <c r="PNF26" s="19"/>
      <c r="PNG26" s="19"/>
      <c r="PNH26" s="19"/>
      <c r="PNI26" s="19"/>
      <c r="PNJ26" s="19"/>
      <c r="PNK26" s="19"/>
      <c r="PNL26" s="19"/>
      <c r="PNM26" s="19"/>
      <c r="PNN26" s="19"/>
      <c r="PNO26" s="19"/>
      <c r="PNP26" s="19"/>
      <c r="PNQ26" s="19"/>
      <c r="PNR26" s="19"/>
      <c r="PNS26" s="19"/>
      <c r="PNT26" s="19"/>
      <c r="PNU26" s="19"/>
      <c r="PNV26" s="19"/>
      <c r="PNW26" s="19"/>
      <c r="PNX26" s="19"/>
      <c r="PNY26" s="19"/>
      <c r="PNZ26" s="19"/>
      <c r="POA26" s="19"/>
      <c r="POB26" s="19"/>
      <c r="POC26" s="19"/>
      <c r="POD26" s="19"/>
      <c r="POE26" s="19"/>
      <c r="POF26" s="19"/>
      <c r="POG26" s="19"/>
      <c r="POH26" s="19"/>
      <c r="POI26" s="19"/>
      <c r="POJ26" s="19"/>
      <c r="POK26" s="19"/>
      <c r="POL26" s="19"/>
      <c r="POM26" s="19"/>
      <c r="PON26" s="19"/>
      <c r="POO26" s="19"/>
      <c r="POP26" s="19"/>
      <c r="POQ26" s="19"/>
      <c r="POR26" s="19"/>
      <c r="POS26" s="19"/>
      <c r="POT26" s="19"/>
      <c r="POU26" s="19"/>
      <c r="POV26" s="19"/>
      <c r="POW26" s="19"/>
      <c r="POX26" s="19"/>
      <c r="POY26" s="19"/>
      <c r="POZ26" s="19"/>
      <c r="PPA26" s="19"/>
      <c r="PPB26" s="19"/>
      <c r="PPC26" s="19"/>
      <c r="PPD26" s="19"/>
      <c r="PPE26" s="19"/>
      <c r="PPF26" s="19"/>
      <c r="PPG26" s="19"/>
      <c r="PPH26" s="19"/>
      <c r="PPI26" s="19"/>
      <c r="PPJ26" s="19"/>
      <c r="PPK26" s="19"/>
      <c r="PPL26" s="19"/>
      <c r="PPM26" s="19"/>
      <c r="PPN26" s="19"/>
      <c r="PPO26" s="19"/>
      <c r="PPP26" s="19"/>
      <c r="PPQ26" s="19"/>
      <c r="PPR26" s="19"/>
      <c r="PPS26" s="19"/>
      <c r="PPT26" s="19"/>
      <c r="PPU26" s="19"/>
      <c r="PPV26" s="19"/>
      <c r="PPW26" s="19"/>
      <c r="PPX26" s="19"/>
      <c r="PPY26" s="19"/>
      <c r="PPZ26" s="19"/>
      <c r="PQA26" s="19"/>
      <c r="PQB26" s="19"/>
      <c r="PQC26" s="19"/>
      <c r="PQD26" s="19"/>
      <c r="PQE26" s="19"/>
      <c r="PQF26" s="19"/>
      <c r="PQG26" s="19"/>
      <c r="PQH26" s="19"/>
      <c r="PQI26" s="19"/>
      <c r="PQJ26" s="19"/>
      <c r="PQK26" s="19"/>
      <c r="PQL26" s="19"/>
      <c r="PQM26" s="19"/>
      <c r="PQN26" s="19"/>
      <c r="PQO26" s="19"/>
      <c r="PQP26" s="19"/>
      <c r="PQQ26" s="19"/>
      <c r="PQR26" s="19"/>
      <c r="PQS26" s="19"/>
      <c r="PQT26" s="19"/>
      <c r="PQU26" s="19"/>
      <c r="PQV26" s="19"/>
      <c r="PQW26" s="19"/>
      <c r="PQX26" s="19"/>
      <c r="PQY26" s="19"/>
      <c r="PQZ26" s="19"/>
      <c r="PRA26" s="19"/>
      <c r="PRB26" s="19"/>
      <c r="PRC26" s="19"/>
      <c r="PRD26" s="19"/>
      <c r="PRE26" s="19"/>
      <c r="PRF26" s="19"/>
      <c r="PRG26" s="19"/>
      <c r="PRH26" s="19"/>
      <c r="PRI26" s="19"/>
      <c r="PRJ26" s="19"/>
      <c r="PRK26" s="19"/>
      <c r="PRL26" s="19"/>
      <c r="PRM26" s="19"/>
      <c r="PRN26" s="19"/>
      <c r="PRO26" s="19"/>
      <c r="PRP26" s="19"/>
      <c r="PRQ26" s="19"/>
      <c r="PRR26" s="19"/>
      <c r="PRS26" s="19"/>
      <c r="PRT26" s="19"/>
      <c r="PRU26" s="19"/>
      <c r="PRV26" s="19"/>
      <c r="PRW26" s="19"/>
      <c r="PRX26" s="19"/>
      <c r="PRY26" s="19"/>
      <c r="PRZ26" s="19"/>
      <c r="PSA26" s="19"/>
      <c r="PSB26" s="19"/>
      <c r="PSC26" s="19"/>
      <c r="PSD26" s="19"/>
      <c r="PSE26" s="19"/>
      <c r="PSF26" s="19"/>
      <c r="PSG26" s="19"/>
      <c r="PSH26" s="19"/>
      <c r="PSI26" s="19"/>
      <c r="PSJ26" s="19"/>
      <c r="PSK26" s="19"/>
      <c r="PSL26" s="19"/>
      <c r="PSM26" s="19"/>
      <c r="PSN26" s="19"/>
      <c r="PSO26" s="19"/>
      <c r="PSP26" s="19"/>
      <c r="PSQ26" s="19"/>
      <c r="PSR26" s="19"/>
      <c r="PSS26" s="19"/>
      <c r="PST26" s="19"/>
      <c r="PSU26" s="19"/>
      <c r="PSV26" s="19"/>
      <c r="PSW26" s="19"/>
      <c r="PSX26" s="19"/>
      <c r="PSY26" s="19"/>
      <c r="PSZ26" s="19"/>
      <c r="PTA26" s="19"/>
      <c r="PTB26" s="19"/>
      <c r="PTC26" s="19"/>
      <c r="PTD26" s="19"/>
      <c r="PTE26" s="19"/>
      <c r="PTF26" s="19"/>
      <c r="PTG26" s="19"/>
      <c r="PTH26" s="19"/>
      <c r="PTI26" s="19"/>
      <c r="PTJ26" s="19"/>
      <c r="PTK26" s="19"/>
      <c r="PTL26" s="19"/>
      <c r="PTM26" s="19"/>
      <c r="PTN26" s="19"/>
      <c r="PTO26" s="19"/>
      <c r="PTP26" s="19"/>
      <c r="PTQ26" s="19"/>
      <c r="PTR26" s="19"/>
      <c r="PTS26" s="19"/>
      <c r="PTT26" s="19"/>
      <c r="PTU26" s="19"/>
      <c r="PTV26" s="19"/>
      <c r="PTW26" s="19"/>
      <c r="PTX26" s="19"/>
      <c r="PTY26" s="19"/>
      <c r="PTZ26" s="19"/>
      <c r="PUA26" s="19"/>
      <c r="PUB26" s="19"/>
      <c r="PUC26" s="19"/>
      <c r="PUD26" s="19"/>
      <c r="PUE26" s="19"/>
      <c r="PUF26" s="19"/>
      <c r="PUG26" s="19"/>
      <c r="PUH26" s="19"/>
      <c r="PUI26" s="19"/>
      <c r="PUJ26" s="19"/>
      <c r="PUK26" s="19"/>
      <c r="PUL26" s="19"/>
      <c r="PUM26" s="19"/>
      <c r="PUN26" s="19"/>
      <c r="PUO26" s="19"/>
      <c r="PUP26" s="19"/>
      <c r="PUQ26" s="19"/>
      <c r="PUR26" s="19"/>
      <c r="PUS26" s="19"/>
      <c r="PUT26" s="19"/>
      <c r="PUU26" s="19"/>
      <c r="PUV26" s="19"/>
      <c r="PUW26" s="19"/>
      <c r="PUX26" s="19"/>
      <c r="PUY26" s="19"/>
      <c r="PUZ26" s="19"/>
      <c r="PVA26" s="19"/>
      <c r="PVB26" s="19"/>
      <c r="PVC26" s="19"/>
      <c r="PVD26" s="19"/>
      <c r="PVE26" s="19"/>
      <c r="PVF26" s="19"/>
      <c r="PVG26" s="19"/>
      <c r="PVH26" s="19"/>
      <c r="PVI26" s="19"/>
      <c r="PVJ26" s="19"/>
      <c r="PVK26" s="19"/>
      <c r="PVL26" s="19"/>
      <c r="PVM26" s="19"/>
      <c r="PVN26" s="19"/>
      <c r="PVO26" s="19"/>
      <c r="PVP26" s="19"/>
      <c r="PVQ26" s="19"/>
      <c r="PVR26" s="19"/>
      <c r="PVS26" s="19"/>
      <c r="PVT26" s="19"/>
      <c r="PVU26" s="19"/>
      <c r="PVV26" s="19"/>
      <c r="PVW26" s="19"/>
      <c r="PVX26" s="19"/>
      <c r="PVY26" s="19"/>
      <c r="PVZ26" s="19"/>
      <c r="PWA26" s="19"/>
      <c r="PWB26" s="19"/>
      <c r="PWC26" s="19"/>
      <c r="PWD26" s="19"/>
      <c r="PWE26" s="19"/>
      <c r="PWF26" s="19"/>
      <c r="PWG26" s="19"/>
      <c r="PWH26" s="19"/>
      <c r="PWI26" s="19"/>
      <c r="PWJ26" s="19"/>
      <c r="PWK26" s="19"/>
      <c r="PWL26" s="19"/>
      <c r="PWM26" s="19"/>
      <c r="PWN26" s="19"/>
      <c r="PWO26" s="19"/>
      <c r="PWP26" s="19"/>
      <c r="PWQ26" s="19"/>
      <c r="PWR26" s="19"/>
      <c r="PWS26" s="19"/>
      <c r="PWT26" s="19"/>
      <c r="PWU26" s="19"/>
      <c r="PWV26" s="19"/>
      <c r="PWW26" s="19"/>
      <c r="PWX26" s="19"/>
      <c r="PWY26" s="19"/>
      <c r="PWZ26" s="19"/>
      <c r="PXA26" s="19"/>
      <c r="PXB26" s="19"/>
      <c r="PXC26" s="19"/>
      <c r="PXD26" s="19"/>
      <c r="PXE26" s="19"/>
      <c r="PXF26" s="19"/>
      <c r="PXG26" s="19"/>
      <c r="PXH26" s="19"/>
      <c r="PXI26" s="19"/>
      <c r="PXJ26" s="19"/>
      <c r="PXK26" s="19"/>
      <c r="PXL26" s="19"/>
      <c r="PXM26" s="19"/>
      <c r="PXN26" s="19"/>
      <c r="PXO26" s="19"/>
      <c r="PXP26" s="19"/>
      <c r="PXQ26" s="19"/>
      <c r="PXR26" s="19"/>
      <c r="PXS26" s="19"/>
      <c r="PXT26" s="19"/>
      <c r="PXU26" s="19"/>
      <c r="PXV26" s="19"/>
      <c r="PXW26" s="19"/>
      <c r="PXX26" s="19"/>
      <c r="PXY26" s="19"/>
      <c r="PXZ26" s="19"/>
      <c r="PYA26" s="19"/>
      <c r="PYB26" s="19"/>
      <c r="PYC26" s="19"/>
      <c r="PYD26" s="19"/>
      <c r="PYE26" s="19"/>
      <c r="PYF26" s="19"/>
      <c r="PYG26" s="19"/>
      <c r="PYH26" s="19"/>
      <c r="PYI26" s="19"/>
      <c r="PYJ26" s="19"/>
      <c r="PYK26" s="19"/>
      <c r="PYL26" s="19"/>
      <c r="PYM26" s="19"/>
      <c r="PYN26" s="19"/>
      <c r="PYO26" s="19"/>
      <c r="PYP26" s="19"/>
      <c r="PYQ26" s="19"/>
      <c r="PYR26" s="19"/>
      <c r="PYS26" s="19"/>
      <c r="PYT26" s="19"/>
      <c r="PYU26" s="19"/>
      <c r="PYV26" s="19"/>
      <c r="PYW26" s="19"/>
      <c r="PYX26" s="19"/>
      <c r="PYY26" s="19"/>
      <c r="PYZ26" s="19"/>
      <c r="PZA26" s="19"/>
      <c r="PZB26" s="19"/>
      <c r="PZC26" s="19"/>
      <c r="PZD26" s="19"/>
      <c r="PZE26" s="19"/>
      <c r="PZF26" s="19"/>
      <c r="PZG26" s="19"/>
      <c r="PZH26" s="19"/>
      <c r="PZI26" s="19"/>
      <c r="PZJ26" s="19"/>
      <c r="PZK26" s="19"/>
      <c r="PZL26" s="19"/>
      <c r="PZM26" s="19"/>
      <c r="PZN26" s="19"/>
      <c r="PZO26" s="19"/>
      <c r="PZP26" s="19"/>
      <c r="PZQ26" s="19"/>
      <c r="PZR26" s="19"/>
      <c r="PZS26" s="19"/>
      <c r="PZT26" s="19"/>
      <c r="PZU26" s="19"/>
      <c r="PZV26" s="19"/>
      <c r="PZW26" s="19"/>
      <c r="PZX26" s="19"/>
      <c r="PZY26" s="19"/>
      <c r="PZZ26" s="19"/>
      <c r="QAA26" s="19"/>
      <c r="QAB26" s="19"/>
      <c r="QAC26" s="19"/>
      <c r="QAD26" s="19"/>
      <c r="QAE26" s="19"/>
      <c r="QAF26" s="19"/>
      <c r="QAG26" s="19"/>
      <c r="QAH26" s="19"/>
      <c r="QAI26" s="19"/>
      <c r="QAJ26" s="19"/>
      <c r="QAK26" s="19"/>
      <c r="QAL26" s="19"/>
      <c r="QAM26" s="19"/>
      <c r="QAN26" s="19"/>
      <c r="QAO26" s="19"/>
      <c r="QAP26" s="19"/>
      <c r="QAQ26" s="19"/>
      <c r="QAR26" s="19"/>
      <c r="QAS26" s="19"/>
      <c r="QAT26" s="19"/>
      <c r="QAU26" s="19"/>
      <c r="QAV26" s="19"/>
      <c r="QAW26" s="19"/>
      <c r="QAX26" s="19"/>
      <c r="QAY26" s="19"/>
      <c r="QAZ26" s="19"/>
      <c r="QBA26" s="19"/>
      <c r="QBB26" s="19"/>
      <c r="QBC26" s="19"/>
      <c r="QBD26" s="19"/>
      <c r="QBE26" s="19"/>
      <c r="QBF26" s="19"/>
      <c r="QBG26" s="19"/>
      <c r="QBH26" s="19"/>
      <c r="QBI26" s="19"/>
      <c r="QBJ26" s="19"/>
      <c r="QBK26" s="19"/>
      <c r="QBL26" s="19"/>
      <c r="QBM26" s="19"/>
      <c r="QBN26" s="19"/>
      <c r="QBO26" s="19"/>
      <c r="QBP26" s="19"/>
      <c r="QBQ26" s="19"/>
      <c r="QBR26" s="19"/>
      <c r="QBS26" s="19"/>
      <c r="QBT26" s="19"/>
      <c r="QBU26" s="19"/>
      <c r="QBV26" s="19"/>
      <c r="QBW26" s="19"/>
      <c r="QBX26" s="19"/>
      <c r="QBY26" s="19"/>
      <c r="QBZ26" s="19"/>
      <c r="QCA26" s="19"/>
      <c r="QCB26" s="19"/>
      <c r="QCC26" s="19"/>
      <c r="QCD26" s="19"/>
      <c r="QCE26" s="19"/>
      <c r="QCF26" s="19"/>
      <c r="QCG26" s="19"/>
      <c r="QCH26" s="19"/>
      <c r="QCI26" s="19"/>
      <c r="QCJ26" s="19"/>
      <c r="QCK26" s="19"/>
      <c r="QCL26" s="19"/>
      <c r="QCM26" s="19"/>
      <c r="QCN26" s="19"/>
      <c r="QCO26" s="19"/>
      <c r="QCP26" s="19"/>
      <c r="QCQ26" s="19"/>
      <c r="QCR26" s="19"/>
      <c r="QCS26" s="19"/>
      <c r="QCT26" s="19"/>
      <c r="QCU26" s="19"/>
      <c r="QCV26" s="19"/>
      <c r="QCW26" s="19"/>
      <c r="QCX26" s="19"/>
      <c r="QCY26" s="19"/>
      <c r="QCZ26" s="19"/>
      <c r="QDA26" s="19"/>
      <c r="QDB26" s="19"/>
      <c r="QDC26" s="19"/>
      <c r="QDD26" s="19"/>
      <c r="QDE26" s="19"/>
      <c r="QDF26" s="19"/>
      <c r="QDG26" s="19"/>
      <c r="QDH26" s="19"/>
      <c r="QDI26" s="19"/>
      <c r="QDJ26" s="19"/>
      <c r="QDK26" s="19"/>
      <c r="QDL26" s="19"/>
      <c r="QDM26" s="19"/>
      <c r="QDN26" s="19"/>
      <c r="QDO26" s="19"/>
      <c r="QDP26" s="19"/>
      <c r="QDQ26" s="19"/>
      <c r="QDR26" s="19"/>
      <c r="QDS26" s="19"/>
      <c r="QDT26" s="19"/>
      <c r="QDU26" s="19"/>
      <c r="QDV26" s="19"/>
      <c r="QDW26" s="19"/>
      <c r="QDX26" s="19"/>
      <c r="QDY26" s="19"/>
      <c r="QDZ26" s="19"/>
      <c r="QEA26" s="19"/>
      <c r="QEB26" s="19"/>
      <c r="QEC26" s="19"/>
      <c r="QED26" s="19"/>
      <c r="QEE26" s="19"/>
      <c r="QEF26" s="19"/>
      <c r="QEG26" s="19"/>
      <c r="QEH26" s="19"/>
      <c r="QEI26" s="19"/>
      <c r="QEJ26" s="19"/>
      <c r="QEK26" s="19"/>
      <c r="QEL26" s="19"/>
      <c r="QEM26" s="19"/>
      <c r="QEN26" s="19"/>
      <c r="QEO26" s="19"/>
      <c r="QEP26" s="19"/>
      <c r="QEQ26" s="19"/>
      <c r="QER26" s="19"/>
      <c r="QES26" s="19"/>
      <c r="QET26" s="19"/>
      <c r="QEU26" s="19"/>
      <c r="QEV26" s="19"/>
      <c r="QEW26" s="19"/>
      <c r="QEX26" s="19"/>
      <c r="QEY26" s="19"/>
      <c r="QEZ26" s="19"/>
      <c r="QFA26" s="19"/>
      <c r="QFB26" s="19"/>
      <c r="QFC26" s="19"/>
      <c r="QFD26" s="19"/>
      <c r="QFE26" s="19"/>
      <c r="QFF26" s="19"/>
      <c r="QFG26" s="19"/>
      <c r="QFH26" s="19"/>
      <c r="QFI26" s="19"/>
      <c r="QFJ26" s="19"/>
      <c r="QFK26" s="19"/>
      <c r="QFL26" s="19"/>
      <c r="QFM26" s="19"/>
      <c r="QFN26" s="19"/>
      <c r="QFO26" s="19"/>
      <c r="QFP26" s="19"/>
      <c r="QFQ26" s="19"/>
      <c r="QFR26" s="19"/>
      <c r="QFS26" s="19"/>
      <c r="QFT26" s="19"/>
      <c r="QFU26" s="19"/>
      <c r="QFV26" s="19"/>
      <c r="QFW26" s="19"/>
      <c r="QFX26" s="19"/>
      <c r="QFY26" s="19"/>
      <c r="QFZ26" s="19"/>
      <c r="QGA26" s="19"/>
      <c r="QGB26" s="19"/>
      <c r="QGC26" s="19"/>
      <c r="QGD26" s="19"/>
      <c r="QGE26" s="19"/>
      <c r="QGF26" s="19"/>
      <c r="QGG26" s="19"/>
      <c r="QGH26" s="19"/>
      <c r="QGI26" s="19"/>
      <c r="QGJ26" s="19"/>
      <c r="QGK26" s="19"/>
      <c r="QGL26" s="19"/>
      <c r="QGM26" s="19"/>
      <c r="QGN26" s="19"/>
      <c r="QGO26" s="19"/>
      <c r="QGP26" s="19"/>
      <c r="QGQ26" s="19"/>
      <c r="QGR26" s="19"/>
      <c r="QGS26" s="19"/>
      <c r="QGT26" s="19"/>
      <c r="QGU26" s="19"/>
      <c r="QGV26" s="19"/>
      <c r="QGW26" s="19"/>
      <c r="QGX26" s="19"/>
      <c r="QGY26" s="19"/>
      <c r="QGZ26" s="19"/>
      <c r="QHA26" s="19"/>
      <c r="QHB26" s="19"/>
      <c r="QHC26" s="19"/>
      <c r="QHD26" s="19"/>
      <c r="QHE26" s="19"/>
      <c r="QHF26" s="19"/>
      <c r="QHG26" s="19"/>
      <c r="QHH26" s="19"/>
      <c r="QHI26" s="19"/>
      <c r="QHJ26" s="19"/>
      <c r="QHK26" s="19"/>
      <c r="QHL26" s="19"/>
      <c r="QHM26" s="19"/>
      <c r="QHN26" s="19"/>
      <c r="QHO26" s="19"/>
      <c r="QHP26" s="19"/>
      <c r="QHQ26" s="19"/>
      <c r="QHR26" s="19"/>
      <c r="QHS26" s="19"/>
      <c r="QHT26" s="19"/>
      <c r="QHU26" s="19"/>
      <c r="QHV26" s="19"/>
      <c r="QHW26" s="19"/>
      <c r="QHX26" s="19"/>
      <c r="QHY26" s="19"/>
      <c r="QHZ26" s="19"/>
      <c r="QIA26" s="19"/>
      <c r="QIB26" s="19"/>
      <c r="QIC26" s="19"/>
      <c r="QID26" s="19"/>
      <c r="QIE26" s="19"/>
      <c r="QIF26" s="19"/>
      <c r="QIG26" s="19"/>
      <c r="QIH26" s="19"/>
      <c r="QII26" s="19"/>
      <c r="QIJ26" s="19"/>
      <c r="QIK26" s="19"/>
      <c r="QIL26" s="19"/>
      <c r="QIM26" s="19"/>
      <c r="QIN26" s="19"/>
      <c r="QIO26" s="19"/>
      <c r="QIP26" s="19"/>
      <c r="QIQ26" s="19"/>
      <c r="QIR26" s="19"/>
      <c r="QIS26" s="19"/>
      <c r="QIT26" s="19"/>
      <c r="QIU26" s="19"/>
      <c r="QIV26" s="19"/>
      <c r="QIW26" s="19"/>
      <c r="QIX26" s="19"/>
      <c r="QIY26" s="19"/>
      <c r="QIZ26" s="19"/>
      <c r="QJA26" s="19"/>
      <c r="QJB26" s="19"/>
      <c r="QJC26" s="19"/>
      <c r="QJD26" s="19"/>
      <c r="QJE26" s="19"/>
      <c r="QJF26" s="19"/>
      <c r="QJG26" s="19"/>
      <c r="QJH26" s="19"/>
      <c r="QJI26" s="19"/>
      <c r="QJJ26" s="19"/>
      <c r="QJK26" s="19"/>
      <c r="QJL26" s="19"/>
      <c r="QJM26" s="19"/>
      <c r="QJN26" s="19"/>
      <c r="QJO26" s="19"/>
      <c r="QJP26" s="19"/>
      <c r="QJQ26" s="19"/>
      <c r="QJR26" s="19"/>
      <c r="QJS26" s="19"/>
      <c r="QJT26" s="19"/>
      <c r="QJU26" s="19"/>
      <c r="QJV26" s="19"/>
      <c r="QJW26" s="19"/>
      <c r="QJX26" s="19"/>
      <c r="QJY26" s="19"/>
      <c r="QJZ26" s="19"/>
      <c r="QKA26" s="19"/>
      <c r="QKB26" s="19"/>
      <c r="QKC26" s="19"/>
      <c r="QKD26" s="19"/>
      <c r="QKE26" s="19"/>
      <c r="QKF26" s="19"/>
      <c r="QKG26" s="19"/>
      <c r="QKH26" s="19"/>
      <c r="QKI26" s="19"/>
      <c r="QKJ26" s="19"/>
      <c r="QKK26" s="19"/>
      <c r="QKL26" s="19"/>
      <c r="QKM26" s="19"/>
      <c r="QKN26" s="19"/>
      <c r="QKO26" s="19"/>
      <c r="QKP26" s="19"/>
      <c r="QKQ26" s="19"/>
      <c r="QKR26" s="19"/>
      <c r="QKS26" s="19"/>
      <c r="QKT26" s="19"/>
      <c r="QKU26" s="19"/>
      <c r="QKV26" s="19"/>
      <c r="QKW26" s="19"/>
      <c r="QKX26" s="19"/>
      <c r="QKY26" s="19"/>
      <c r="QKZ26" s="19"/>
      <c r="QLA26" s="19"/>
      <c r="QLB26" s="19"/>
      <c r="QLC26" s="19"/>
      <c r="QLD26" s="19"/>
      <c r="QLE26" s="19"/>
      <c r="QLF26" s="19"/>
      <c r="QLG26" s="19"/>
      <c r="QLH26" s="19"/>
      <c r="QLI26" s="19"/>
      <c r="QLJ26" s="19"/>
      <c r="QLK26" s="19"/>
      <c r="QLL26" s="19"/>
      <c r="QLM26" s="19"/>
      <c r="QLN26" s="19"/>
      <c r="QLO26" s="19"/>
      <c r="QLP26" s="19"/>
      <c r="QLQ26" s="19"/>
      <c r="QLR26" s="19"/>
      <c r="QLS26" s="19"/>
      <c r="QLT26" s="19"/>
      <c r="QLU26" s="19"/>
      <c r="QLV26" s="19"/>
      <c r="QLW26" s="19"/>
      <c r="QLX26" s="19"/>
      <c r="QLY26" s="19"/>
      <c r="QLZ26" s="19"/>
      <c r="QMA26" s="19"/>
      <c r="QMB26" s="19"/>
      <c r="QMC26" s="19"/>
      <c r="QMD26" s="19"/>
      <c r="QME26" s="19"/>
      <c r="QMF26" s="19"/>
      <c r="QMG26" s="19"/>
      <c r="QMH26" s="19"/>
      <c r="QMI26" s="19"/>
      <c r="QMJ26" s="19"/>
      <c r="QMK26" s="19"/>
      <c r="QML26" s="19"/>
      <c r="QMM26" s="19"/>
      <c r="QMN26" s="19"/>
      <c r="QMO26" s="19"/>
      <c r="QMP26" s="19"/>
      <c r="QMQ26" s="19"/>
      <c r="QMR26" s="19"/>
      <c r="QMS26" s="19"/>
      <c r="QMT26" s="19"/>
      <c r="QMU26" s="19"/>
      <c r="QMV26" s="19"/>
      <c r="QMW26" s="19"/>
      <c r="QMX26" s="19"/>
      <c r="QMY26" s="19"/>
      <c r="QMZ26" s="19"/>
      <c r="QNA26" s="19"/>
      <c r="QNB26" s="19"/>
      <c r="QNC26" s="19"/>
      <c r="QND26" s="19"/>
      <c r="QNE26" s="19"/>
      <c r="QNF26" s="19"/>
      <c r="QNG26" s="19"/>
      <c r="QNH26" s="19"/>
      <c r="QNI26" s="19"/>
      <c r="QNJ26" s="19"/>
      <c r="QNK26" s="19"/>
      <c r="QNL26" s="19"/>
      <c r="QNM26" s="19"/>
      <c r="QNN26" s="19"/>
      <c r="QNO26" s="19"/>
      <c r="QNP26" s="19"/>
      <c r="QNQ26" s="19"/>
      <c r="QNR26" s="19"/>
      <c r="QNS26" s="19"/>
      <c r="QNT26" s="19"/>
      <c r="QNU26" s="19"/>
      <c r="QNV26" s="19"/>
      <c r="QNW26" s="19"/>
      <c r="QNX26" s="19"/>
      <c r="QNY26" s="19"/>
      <c r="QNZ26" s="19"/>
      <c r="QOA26" s="19"/>
      <c r="QOB26" s="19"/>
      <c r="QOC26" s="19"/>
      <c r="QOD26" s="19"/>
      <c r="QOE26" s="19"/>
      <c r="QOF26" s="19"/>
      <c r="QOG26" s="19"/>
      <c r="QOH26" s="19"/>
      <c r="QOI26" s="19"/>
      <c r="QOJ26" s="19"/>
      <c r="QOK26" s="19"/>
      <c r="QOL26" s="19"/>
      <c r="QOM26" s="19"/>
      <c r="QON26" s="19"/>
      <c r="QOO26" s="19"/>
      <c r="QOP26" s="19"/>
      <c r="QOQ26" s="19"/>
      <c r="QOR26" s="19"/>
      <c r="QOS26" s="19"/>
      <c r="QOT26" s="19"/>
      <c r="QOU26" s="19"/>
      <c r="QOV26" s="19"/>
      <c r="QOW26" s="19"/>
      <c r="QOX26" s="19"/>
      <c r="QOY26" s="19"/>
      <c r="QOZ26" s="19"/>
      <c r="QPA26" s="19"/>
      <c r="QPB26" s="19"/>
      <c r="QPC26" s="19"/>
      <c r="QPD26" s="19"/>
      <c r="QPE26" s="19"/>
      <c r="QPF26" s="19"/>
      <c r="QPG26" s="19"/>
      <c r="QPH26" s="19"/>
      <c r="QPI26" s="19"/>
      <c r="QPJ26" s="19"/>
      <c r="QPK26" s="19"/>
      <c r="QPL26" s="19"/>
      <c r="QPM26" s="19"/>
      <c r="QPN26" s="19"/>
      <c r="QPO26" s="19"/>
      <c r="QPP26" s="19"/>
      <c r="QPQ26" s="19"/>
      <c r="QPR26" s="19"/>
      <c r="QPS26" s="19"/>
      <c r="QPT26" s="19"/>
      <c r="QPU26" s="19"/>
      <c r="QPV26" s="19"/>
      <c r="QPW26" s="19"/>
      <c r="QPX26" s="19"/>
      <c r="QPY26" s="19"/>
      <c r="QPZ26" s="19"/>
      <c r="QQA26" s="19"/>
      <c r="QQB26" s="19"/>
      <c r="QQC26" s="19"/>
      <c r="QQD26" s="19"/>
      <c r="QQE26" s="19"/>
      <c r="QQF26" s="19"/>
      <c r="QQG26" s="19"/>
      <c r="QQH26" s="19"/>
      <c r="QQI26" s="19"/>
      <c r="QQJ26" s="19"/>
      <c r="QQK26" s="19"/>
      <c r="QQL26" s="19"/>
      <c r="QQM26" s="19"/>
      <c r="QQN26" s="19"/>
      <c r="QQO26" s="19"/>
      <c r="QQP26" s="19"/>
      <c r="QQQ26" s="19"/>
      <c r="QQR26" s="19"/>
      <c r="QQS26" s="19"/>
      <c r="QQT26" s="19"/>
      <c r="QQU26" s="19"/>
      <c r="QQV26" s="19"/>
      <c r="QQW26" s="19"/>
      <c r="QQX26" s="19"/>
      <c r="QQY26" s="19"/>
      <c r="QQZ26" s="19"/>
      <c r="QRA26" s="19"/>
      <c r="QRB26" s="19"/>
      <c r="QRC26" s="19"/>
      <c r="QRD26" s="19"/>
      <c r="QRE26" s="19"/>
      <c r="QRF26" s="19"/>
      <c r="QRG26" s="19"/>
      <c r="QRH26" s="19"/>
      <c r="QRI26" s="19"/>
      <c r="QRJ26" s="19"/>
      <c r="QRK26" s="19"/>
      <c r="QRL26" s="19"/>
      <c r="QRM26" s="19"/>
      <c r="QRN26" s="19"/>
      <c r="QRO26" s="19"/>
      <c r="QRP26" s="19"/>
      <c r="QRQ26" s="19"/>
      <c r="QRR26" s="19"/>
      <c r="QRS26" s="19"/>
      <c r="QRT26" s="19"/>
      <c r="QRU26" s="19"/>
      <c r="QRV26" s="19"/>
      <c r="QRW26" s="19"/>
      <c r="QRX26" s="19"/>
      <c r="QRY26" s="19"/>
      <c r="QRZ26" s="19"/>
      <c r="QSA26" s="19"/>
      <c r="QSB26" s="19"/>
      <c r="QSC26" s="19"/>
      <c r="QSD26" s="19"/>
      <c r="QSE26" s="19"/>
      <c r="QSF26" s="19"/>
      <c r="QSG26" s="19"/>
      <c r="QSH26" s="19"/>
      <c r="QSI26" s="19"/>
      <c r="QSJ26" s="19"/>
      <c r="QSK26" s="19"/>
      <c r="QSL26" s="19"/>
      <c r="QSM26" s="19"/>
      <c r="QSN26" s="19"/>
      <c r="QSO26" s="19"/>
      <c r="QSP26" s="19"/>
      <c r="QSQ26" s="19"/>
      <c r="QSR26" s="19"/>
      <c r="QSS26" s="19"/>
      <c r="QST26" s="19"/>
      <c r="QSU26" s="19"/>
      <c r="QSV26" s="19"/>
      <c r="QSW26" s="19"/>
      <c r="QSX26" s="19"/>
      <c r="QSY26" s="19"/>
      <c r="QSZ26" s="19"/>
      <c r="QTA26" s="19"/>
      <c r="QTB26" s="19"/>
      <c r="QTC26" s="19"/>
      <c r="QTD26" s="19"/>
      <c r="QTE26" s="19"/>
      <c r="QTF26" s="19"/>
      <c r="QTG26" s="19"/>
      <c r="QTH26" s="19"/>
      <c r="QTI26" s="19"/>
      <c r="QTJ26" s="19"/>
      <c r="QTK26" s="19"/>
      <c r="QTL26" s="19"/>
      <c r="QTM26" s="19"/>
      <c r="QTN26" s="19"/>
      <c r="QTO26" s="19"/>
      <c r="QTP26" s="19"/>
      <c r="QTQ26" s="19"/>
      <c r="QTR26" s="19"/>
      <c r="QTS26" s="19"/>
      <c r="QTT26" s="19"/>
      <c r="QTU26" s="19"/>
      <c r="QTV26" s="19"/>
      <c r="QTW26" s="19"/>
      <c r="QTX26" s="19"/>
      <c r="QTY26" s="19"/>
      <c r="QTZ26" s="19"/>
      <c r="QUA26" s="19"/>
      <c r="QUB26" s="19"/>
      <c r="QUC26" s="19"/>
      <c r="QUD26" s="19"/>
      <c r="QUE26" s="19"/>
      <c r="QUF26" s="19"/>
      <c r="QUG26" s="19"/>
      <c r="QUH26" s="19"/>
      <c r="QUI26" s="19"/>
      <c r="QUJ26" s="19"/>
      <c r="QUK26" s="19"/>
      <c r="QUL26" s="19"/>
      <c r="QUM26" s="19"/>
      <c r="QUN26" s="19"/>
      <c r="QUO26" s="19"/>
      <c r="QUP26" s="19"/>
      <c r="QUQ26" s="19"/>
      <c r="QUR26" s="19"/>
      <c r="QUS26" s="19"/>
      <c r="QUT26" s="19"/>
      <c r="QUU26" s="19"/>
      <c r="QUV26" s="19"/>
      <c r="QUW26" s="19"/>
      <c r="QUX26" s="19"/>
      <c r="QUY26" s="19"/>
      <c r="QUZ26" s="19"/>
      <c r="QVA26" s="19"/>
      <c r="QVB26" s="19"/>
      <c r="QVC26" s="19"/>
      <c r="QVD26" s="19"/>
      <c r="QVE26" s="19"/>
      <c r="QVF26" s="19"/>
      <c r="QVG26" s="19"/>
      <c r="QVH26" s="19"/>
      <c r="QVI26" s="19"/>
      <c r="QVJ26" s="19"/>
      <c r="QVK26" s="19"/>
      <c r="QVL26" s="19"/>
      <c r="QVM26" s="19"/>
      <c r="QVN26" s="19"/>
      <c r="QVO26" s="19"/>
      <c r="QVP26" s="19"/>
      <c r="QVQ26" s="19"/>
      <c r="QVR26" s="19"/>
      <c r="QVS26" s="19"/>
      <c r="QVT26" s="19"/>
      <c r="QVU26" s="19"/>
      <c r="QVV26" s="19"/>
      <c r="QVW26" s="19"/>
      <c r="QVX26" s="19"/>
      <c r="QVY26" s="19"/>
      <c r="QVZ26" s="19"/>
      <c r="QWA26" s="19"/>
      <c r="QWB26" s="19"/>
      <c r="QWC26" s="19"/>
      <c r="QWD26" s="19"/>
      <c r="QWE26" s="19"/>
      <c r="QWF26" s="19"/>
      <c r="QWG26" s="19"/>
      <c r="QWH26" s="19"/>
      <c r="QWI26" s="19"/>
      <c r="QWJ26" s="19"/>
      <c r="QWK26" s="19"/>
      <c r="QWL26" s="19"/>
      <c r="QWM26" s="19"/>
      <c r="QWN26" s="19"/>
      <c r="QWO26" s="19"/>
      <c r="QWP26" s="19"/>
      <c r="QWQ26" s="19"/>
      <c r="QWR26" s="19"/>
      <c r="QWS26" s="19"/>
      <c r="QWT26" s="19"/>
      <c r="QWU26" s="19"/>
      <c r="QWV26" s="19"/>
      <c r="QWW26" s="19"/>
      <c r="QWX26" s="19"/>
      <c r="QWY26" s="19"/>
      <c r="QWZ26" s="19"/>
      <c r="QXA26" s="19"/>
      <c r="QXB26" s="19"/>
      <c r="QXC26" s="19"/>
      <c r="QXD26" s="19"/>
      <c r="QXE26" s="19"/>
      <c r="QXF26" s="19"/>
      <c r="QXG26" s="19"/>
      <c r="QXH26" s="19"/>
      <c r="QXI26" s="19"/>
      <c r="QXJ26" s="19"/>
      <c r="QXK26" s="19"/>
      <c r="QXL26" s="19"/>
      <c r="QXM26" s="19"/>
      <c r="QXN26" s="19"/>
      <c r="QXO26" s="19"/>
      <c r="QXP26" s="19"/>
      <c r="QXQ26" s="19"/>
      <c r="QXR26" s="19"/>
      <c r="QXS26" s="19"/>
      <c r="QXT26" s="19"/>
      <c r="QXU26" s="19"/>
      <c r="QXV26" s="19"/>
      <c r="QXW26" s="19"/>
      <c r="QXX26" s="19"/>
      <c r="QXY26" s="19"/>
      <c r="QXZ26" s="19"/>
      <c r="QYA26" s="19"/>
      <c r="QYB26" s="19"/>
      <c r="QYC26" s="19"/>
      <c r="QYD26" s="19"/>
      <c r="QYE26" s="19"/>
      <c r="QYF26" s="19"/>
      <c r="QYG26" s="19"/>
      <c r="QYH26" s="19"/>
      <c r="QYI26" s="19"/>
      <c r="QYJ26" s="19"/>
      <c r="QYK26" s="19"/>
      <c r="QYL26" s="19"/>
      <c r="QYM26" s="19"/>
      <c r="QYN26" s="19"/>
      <c r="QYO26" s="19"/>
      <c r="QYP26" s="19"/>
      <c r="QYQ26" s="19"/>
      <c r="QYR26" s="19"/>
      <c r="QYS26" s="19"/>
      <c r="QYT26" s="19"/>
      <c r="QYU26" s="19"/>
      <c r="QYV26" s="19"/>
      <c r="QYW26" s="19"/>
      <c r="QYX26" s="19"/>
      <c r="QYY26" s="19"/>
      <c r="QYZ26" s="19"/>
      <c r="QZA26" s="19"/>
      <c r="QZB26" s="19"/>
      <c r="QZC26" s="19"/>
      <c r="QZD26" s="19"/>
      <c r="QZE26" s="19"/>
      <c r="QZF26" s="19"/>
      <c r="QZG26" s="19"/>
      <c r="QZH26" s="19"/>
      <c r="QZI26" s="19"/>
      <c r="QZJ26" s="19"/>
      <c r="QZK26" s="19"/>
      <c r="QZL26" s="19"/>
      <c r="QZM26" s="19"/>
      <c r="QZN26" s="19"/>
      <c r="QZO26" s="19"/>
      <c r="QZP26" s="19"/>
      <c r="QZQ26" s="19"/>
      <c r="QZR26" s="19"/>
      <c r="QZS26" s="19"/>
      <c r="QZT26" s="19"/>
      <c r="QZU26" s="19"/>
      <c r="QZV26" s="19"/>
      <c r="QZW26" s="19"/>
      <c r="QZX26" s="19"/>
      <c r="QZY26" s="19"/>
      <c r="QZZ26" s="19"/>
      <c r="RAA26" s="19"/>
      <c r="RAB26" s="19"/>
      <c r="RAC26" s="19"/>
      <c r="RAD26" s="19"/>
      <c r="RAE26" s="19"/>
      <c r="RAF26" s="19"/>
      <c r="RAG26" s="19"/>
      <c r="RAH26" s="19"/>
      <c r="RAI26" s="19"/>
      <c r="RAJ26" s="19"/>
      <c r="RAK26" s="19"/>
      <c r="RAL26" s="19"/>
      <c r="RAM26" s="19"/>
      <c r="RAN26" s="19"/>
      <c r="RAO26" s="19"/>
      <c r="RAP26" s="19"/>
      <c r="RAQ26" s="19"/>
      <c r="RAR26" s="19"/>
      <c r="RAS26" s="19"/>
      <c r="RAT26" s="19"/>
      <c r="RAU26" s="19"/>
      <c r="RAV26" s="19"/>
      <c r="RAW26" s="19"/>
      <c r="RAX26" s="19"/>
      <c r="RAY26" s="19"/>
      <c r="RAZ26" s="19"/>
      <c r="RBA26" s="19"/>
      <c r="RBB26" s="19"/>
      <c r="RBC26" s="19"/>
      <c r="RBD26" s="19"/>
      <c r="RBE26" s="19"/>
      <c r="RBF26" s="19"/>
      <c r="RBG26" s="19"/>
      <c r="RBH26" s="19"/>
      <c r="RBI26" s="19"/>
      <c r="RBJ26" s="19"/>
      <c r="RBK26" s="19"/>
      <c r="RBL26" s="19"/>
      <c r="RBM26" s="19"/>
      <c r="RBN26" s="19"/>
      <c r="RBO26" s="19"/>
      <c r="RBP26" s="19"/>
      <c r="RBQ26" s="19"/>
      <c r="RBR26" s="19"/>
      <c r="RBS26" s="19"/>
      <c r="RBT26" s="19"/>
      <c r="RBU26" s="19"/>
      <c r="RBV26" s="19"/>
      <c r="RBW26" s="19"/>
      <c r="RBX26" s="19"/>
      <c r="RBY26" s="19"/>
      <c r="RBZ26" s="19"/>
      <c r="RCA26" s="19"/>
      <c r="RCB26" s="19"/>
      <c r="RCC26" s="19"/>
      <c r="RCD26" s="19"/>
      <c r="RCE26" s="19"/>
      <c r="RCF26" s="19"/>
      <c r="RCG26" s="19"/>
      <c r="RCH26" s="19"/>
      <c r="RCI26" s="19"/>
      <c r="RCJ26" s="19"/>
      <c r="RCK26" s="19"/>
      <c r="RCL26" s="19"/>
      <c r="RCM26" s="19"/>
      <c r="RCN26" s="19"/>
      <c r="RCO26" s="19"/>
      <c r="RCP26" s="19"/>
      <c r="RCQ26" s="19"/>
      <c r="RCR26" s="19"/>
      <c r="RCS26" s="19"/>
      <c r="RCT26" s="19"/>
      <c r="RCU26" s="19"/>
      <c r="RCV26" s="19"/>
      <c r="RCW26" s="19"/>
      <c r="RCX26" s="19"/>
      <c r="RCY26" s="19"/>
      <c r="RCZ26" s="19"/>
      <c r="RDA26" s="19"/>
      <c r="RDB26" s="19"/>
      <c r="RDC26" s="19"/>
      <c r="RDD26" s="19"/>
      <c r="RDE26" s="19"/>
      <c r="RDF26" s="19"/>
      <c r="RDG26" s="19"/>
      <c r="RDH26" s="19"/>
      <c r="RDI26" s="19"/>
      <c r="RDJ26" s="19"/>
      <c r="RDK26" s="19"/>
      <c r="RDL26" s="19"/>
      <c r="RDM26" s="19"/>
      <c r="RDN26" s="19"/>
      <c r="RDO26" s="19"/>
      <c r="RDP26" s="19"/>
      <c r="RDQ26" s="19"/>
      <c r="RDR26" s="19"/>
      <c r="RDS26" s="19"/>
      <c r="RDT26" s="19"/>
      <c r="RDU26" s="19"/>
      <c r="RDV26" s="19"/>
      <c r="RDW26" s="19"/>
      <c r="RDX26" s="19"/>
      <c r="RDY26" s="19"/>
      <c r="RDZ26" s="19"/>
      <c r="REA26" s="19"/>
      <c r="REB26" s="19"/>
      <c r="REC26" s="19"/>
      <c r="RED26" s="19"/>
      <c r="REE26" s="19"/>
      <c r="REF26" s="19"/>
      <c r="REG26" s="19"/>
      <c r="REH26" s="19"/>
      <c r="REI26" s="19"/>
      <c r="REJ26" s="19"/>
      <c r="REK26" s="19"/>
      <c r="REL26" s="19"/>
      <c r="REM26" s="19"/>
      <c r="REN26" s="19"/>
      <c r="REO26" s="19"/>
      <c r="REP26" s="19"/>
      <c r="REQ26" s="19"/>
      <c r="RER26" s="19"/>
      <c r="RES26" s="19"/>
      <c r="RET26" s="19"/>
      <c r="REU26" s="19"/>
      <c r="REV26" s="19"/>
      <c r="REW26" s="19"/>
      <c r="REX26" s="19"/>
      <c r="REY26" s="19"/>
      <c r="REZ26" s="19"/>
      <c r="RFA26" s="19"/>
      <c r="RFB26" s="19"/>
      <c r="RFC26" s="19"/>
      <c r="RFD26" s="19"/>
      <c r="RFE26" s="19"/>
      <c r="RFF26" s="19"/>
      <c r="RFG26" s="19"/>
      <c r="RFH26" s="19"/>
      <c r="RFI26" s="19"/>
      <c r="RFJ26" s="19"/>
      <c r="RFK26" s="19"/>
      <c r="RFL26" s="19"/>
      <c r="RFM26" s="19"/>
      <c r="RFN26" s="19"/>
      <c r="RFO26" s="19"/>
      <c r="RFP26" s="19"/>
      <c r="RFQ26" s="19"/>
      <c r="RFR26" s="19"/>
      <c r="RFS26" s="19"/>
      <c r="RFT26" s="19"/>
      <c r="RFU26" s="19"/>
      <c r="RFV26" s="19"/>
      <c r="RFW26" s="19"/>
      <c r="RFX26" s="19"/>
      <c r="RFY26" s="19"/>
      <c r="RFZ26" s="19"/>
      <c r="RGA26" s="19"/>
      <c r="RGB26" s="19"/>
      <c r="RGC26" s="19"/>
      <c r="RGD26" s="19"/>
      <c r="RGE26" s="19"/>
      <c r="RGF26" s="19"/>
      <c r="RGG26" s="19"/>
      <c r="RGH26" s="19"/>
      <c r="RGI26" s="19"/>
      <c r="RGJ26" s="19"/>
      <c r="RGK26" s="19"/>
      <c r="RGL26" s="19"/>
      <c r="RGM26" s="19"/>
      <c r="RGN26" s="19"/>
      <c r="RGO26" s="19"/>
      <c r="RGP26" s="19"/>
      <c r="RGQ26" s="19"/>
      <c r="RGR26" s="19"/>
      <c r="RGS26" s="19"/>
      <c r="RGT26" s="19"/>
      <c r="RGU26" s="19"/>
      <c r="RGV26" s="19"/>
      <c r="RGW26" s="19"/>
      <c r="RGX26" s="19"/>
      <c r="RGY26" s="19"/>
      <c r="RGZ26" s="19"/>
      <c r="RHA26" s="19"/>
      <c r="RHB26" s="19"/>
      <c r="RHC26" s="19"/>
      <c r="RHD26" s="19"/>
      <c r="RHE26" s="19"/>
      <c r="RHF26" s="19"/>
      <c r="RHG26" s="19"/>
      <c r="RHH26" s="19"/>
      <c r="RHI26" s="19"/>
      <c r="RHJ26" s="19"/>
      <c r="RHK26" s="19"/>
      <c r="RHL26" s="19"/>
      <c r="RHM26" s="19"/>
      <c r="RHN26" s="19"/>
      <c r="RHO26" s="19"/>
      <c r="RHP26" s="19"/>
      <c r="RHQ26" s="19"/>
      <c r="RHR26" s="19"/>
      <c r="RHS26" s="19"/>
      <c r="RHT26" s="19"/>
      <c r="RHU26" s="19"/>
      <c r="RHV26" s="19"/>
      <c r="RHW26" s="19"/>
      <c r="RHX26" s="19"/>
      <c r="RHY26" s="19"/>
      <c r="RHZ26" s="19"/>
      <c r="RIA26" s="19"/>
      <c r="RIB26" s="19"/>
      <c r="RIC26" s="19"/>
      <c r="RID26" s="19"/>
      <c r="RIE26" s="19"/>
      <c r="RIF26" s="19"/>
      <c r="RIG26" s="19"/>
      <c r="RIH26" s="19"/>
      <c r="RII26" s="19"/>
      <c r="RIJ26" s="19"/>
      <c r="RIK26" s="19"/>
      <c r="RIL26" s="19"/>
      <c r="RIM26" s="19"/>
      <c r="RIN26" s="19"/>
      <c r="RIO26" s="19"/>
      <c r="RIP26" s="19"/>
      <c r="RIQ26" s="19"/>
      <c r="RIR26" s="19"/>
      <c r="RIS26" s="19"/>
      <c r="RIT26" s="19"/>
      <c r="RIU26" s="19"/>
      <c r="RIV26" s="19"/>
      <c r="RIW26" s="19"/>
      <c r="RIX26" s="19"/>
      <c r="RIY26" s="19"/>
      <c r="RIZ26" s="19"/>
      <c r="RJA26" s="19"/>
      <c r="RJB26" s="19"/>
      <c r="RJC26" s="19"/>
      <c r="RJD26" s="19"/>
      <c r="RJE26" s="19"/>
      <c r="RJF26" s="19"/>
      <c r="RJG26" s="19"/>
      <c r="RJH26" s="19"/>
      <c r="RJI26" s="19"/>
      <c r="RJJ26" s="19"/>
      <c r="RJK26" s="19"/>
      <c r="RJL26" s="19"/>
      <c r="RJM26" s="19"/>
      <c r="RJN26" s="19"/>
      <c r="RJO26" s="19"/>
      <c r="RJP26" s="19"/>
      <c r="RJQ26" s="19"/>
      <c r="RJR26" s="19"/>
      <c r="RJS26" s="19"/>
      <c r="RJT26" s="19"/>
      <c r="RJU26" s="19"/>
      <c r="RJV26" s="19"/>
      <c r="RJW26" s="19"/>
      <c r="RJX26" s="19"/>
      <c r="RJY26" s="19"/>
      <c r="RJZ26" s="19"/>
      <c r="RKA26" s="19"/>
      <c r="RKB26" s="19"/>
      <c r="RKC26" s="19"/>
      <c r="RKD26" s="19"/>
      <c r="RKE26" s="19"/>
      <c r="RKF26" s="19"/>
      <c r="RKG26" s="19"/>
      <c r="RKH26" s="19"/>
      <c r="RKI26" s="19"/>
      <c r="RKJ26" s="19"/>
      <c r="RKK26" s="19"/>
      <c r="RKL26" s="19"/>
      <c r="RKM26" s="19"/>
      <c r="RKN26" s="19"/>
      <c r="RKO26" s="19"/>
      <c r="RKP26" s="19"/>
      <c r="RKQ26" s="19"/>
      <c r="RKR26" s="19"/>
      <c r="RKS26" s="19"/>
      <c r="RKT26" s="19"/>
      <c r="RKU26" s="19"/>
      <c r="RKV26" s="19"/>
      <c r="RKW26" s="19"/>
      <c r="RKX26" s="19"/>
      <c r="RKY26" s="19"/>
      <c r="RKZ26" s="19"/>
      <c r="RLA26" s="19"/>
      <c r="RLB26" s="19"/>
      <c r="RLC26" s="19"/>
      <c r="RLD26" s="19"/>
      <c r="RLE26" s="19"/>
      <c r="RLF26" s="19"/>
      <c r="RLG26" s="19"/>
      <c r="RLH26" s="19"/>
      <c r="RLI26" s="19"/>
      <c r="RLJ26" s="19"/>
      <c r="RLK26" s="19"/>
      <c r="RLL26" s="19"/>
      <c r="RLM26" s="19"/>
      <c r="RLN26" s="19"/>
      <c r="RLO26" s="19"/>
      <c r="RLP26" s="19"/>
      <c r="RLQ26" s="19"/>
      <c r="RLR26" s="19"/>
      <c r="RLS26" s="19"/>
      <c r="RLT26" s="19"/>
      <c r="RLU26" s="19"/>
      <c r="RLV26" s="19"/>
      <c r="RLW26" s="19"/>
      <c r="RLX26" s="19"/>
      <c r="RLY26" s="19"/>
      <c r="RLZ26" s="19"/>
      <c r="RMA26" s="19"/>
      <c r="RMB26" s="19"/>
      <c r="RMC26" s="19"/>
      <c r="RMD26" s="19"/>
      <c r="RME26" s="19"/>
      <c r="RMF26" s="19"/>
      <c r="RMG26" s="19"/>
      <c r="RMH26" s="19"/>
      <c r="RMI26" s="19"/>
      <c r="RMJ26" s="19"/>
      <c r="RMK26" s="19"/>
      <c r="RML26" s="19"/>
      <c r="RMM26" s="19"/>
      <c r="RMN26" s="19"/>
      <c r="RMO26" s="19"/>
      <c r="RMP26" s="19"/>
      <c r="RMQ26" s="19"/>
      <c r="RMR26" s="19"/>
      <c r="RMS26" s="19"/>
      <c r="RMT26" s="19"/>
      <c r="RMU26" s="19"/>
      <c r="RMV26" s="19"/>
      <c r="RMW26" s="19"/>
      <c r="RMX26" s="19"/>
      <c r="RMY26" s="19"/>
      <c r="RMZ26" s="19"/>
      <c r="RNA26" s="19"/>
      <c r="RNB26" s="19"/>
      <c r="RNC26" s="19"/>
      <c r="RND26" s="19"/>
      <c r="RNE26" s="19"/>
      <c r="RNF26" s="19"/>
      <c r="RNG26" s="19"/>
      <c r="RNH26" s="19"/>
      <c r="RNI26" s="19"/>
      <c r="RNJ26" s="19"/>
      <c r="RNK26" s="19"/>
      <c r="RNL26" s="19"/>
      <c r="RNM26" s="19"/>
      <c r="RNN26" s="19"/>
      <c r="RNO26" s="19"/>
      <c r="RNP26" s="19"/>
      <c r="RNQ26" s="19"/>
      <c r="RNR26" s="19"/>
      <c r="RNS26" s="19"/>
      <c r="RNT26" s="19"/>
      <c r="RNU26" s="19"/>
      <c r="RNV26" s="19"/>
      <c r="RNW26" s="19"/>
      <c r="RNX26" s="19"/>
      <c r="RNY26" s="19"/>
      <c r="RNZ26" s="19"/>
      <c r="ROA26" s="19"/>
      <c r="ROB26" s="19"/>
      <c r="ROC26" s="19"/>
      <c r="ROD26" s="19"/>
      <c r="ROE26" s="19"/>
      <c r="ROF26" s="19"/>
      <c r="ROG26" s="19"/>
      <c r="ROH26" s="19"/>
      <c r="ROI26" s="19"/>
      <c r="ROJ26" s="19"/>
      <c r="ROK26" s="19"/>
      <c r="ROL26" s="19"/>
      <c r="ROM26" s="19"/>
      <c r="RON26" s="19"/>
      <c r="ROO26" s="19"/>
      <c r="ROP26" s="19"/>
      <c r="ROQ26" s="19"/>
      <c r="ROR26" s="19"/>
      <c r="ROS26" s="19"/>
      <c r="ROT26" s="19"/>
      <c r="ROU26" s="19"/>
      <c r="ROV26" s="19"/>
      <c r="ROW26" s="19"/>
      <c r="ROX26" s="19"/>
      <c r="ROY26" s="19"/>
      <c r="ROZ26" s="19"/>
      <c r="RPA26" s="19"/>
      <c r="RPB26" s="19"/>
      <c r="RPC26" s="19"/>
      <c r="RPD26" s="19"/>
      <c r="RPE26" s="19"/>
      <c r="RPF26" s="19"/>
      <c r="RPG26" s="19"/>
      <c r="RPH26" s="19"/>
      <c r="RPI26" s="19"/>
      <c r="RPJ26" s="19"/>
      <c r="RPK26" s="19"/>
      <c r="RPL26" s="19"/>
      <c r="RPM26" s="19"/>
      <c r="RPN26" s="19"/>
      <c r="RPO26" s="19"/>
      <c r="RPP26" s="19"/>
      <c r="RPQ26" s="19"/>
      <c r="RPR26" s="19"/>
      <c r="RPS26" s="19"/>
      <c r="RPT26" s="19"/>
      <c r="RPU26" s="19"/>
      <c r="RPV26" s="19"/>
      <c r="RPW26" s="19"/>
      <c r="RPX26" s="19"/>
      <c r="RPY26" s="19"/>
      <c r="RPZ26" s="19"/>
      <c r="RQA26" s="19"/>
      <c r="RQB26" s="19"/>
      <c r="RQC26" s="19"/>
      <c r="RQD26" s="19"/>
      <c r="RQE26" s="19"/>
      <c r="RQF26" s="19"/>
      <c r="RQG26" s="19"/>
      <c r="RQH26" s="19"/>
      <c r="RQI26" s="19"/>
      <c r="RQJ26" s="19"/>
      <c r="RQK26" s="19"/>
      <c r="RQL26" s="19"/>
      <c r="RQM26" s="19"/>
      <c r="RQN26" s="19"/>
      <c r="RQO26" s="19"/>
      <c r="RQP26" s="19"/>
      <c r="RQQ26" s="19"/>
      <c r="RQR26" s="19"/>
      <c r="RQS26" s="19"/>
      <c r="RQT26" s="19"/>
      <c r="RQU26" s="19"/>
      <c r="RQV26" s="19"/>
      <c r="RQW26" s="19"/>
      <c r="RQX26" s="19"/>
      <c r="RQY26" s="19"/>
      <c r="RQZ26" s="19"/>
      <c r="RRA26" s="19"/>
      <c r="RRB26" s="19"/>
      <c r="RRC26" s="19"/>
      <c r="RRD26" s="19"/>
      <c r="RRE26" s="19"/>
      <c r="RRF26" s="19"/>
      <c r="RRG26" s="19"/>
      <c r="RRH26" s="19"/>
      <c r="RRI26" s="19"/>
      <c r="RRJ26" s="19"/>
      <c r="RRK26" s="19"/>
      <c r="RRL26" s="19"/>
      <c r="RRM26" s="19"/>
      <c r="RRN26" s="19"/>
      <c r="RRO26" s="19"/>
      <c r="RRP26" s="19"/>
      <c r="RRQ26" s="19"/>
      <c r="RRR26" s="19"/>
      <c r="RRS26" s="19"/>
      <c r="RRT26" s="19"/>
      <c r="RRU26" s="19"/>
      <c r="RRV26" s="19"/>
      <c r="RRW26" s="19"/>
      <c r="RRX26" s="19"/>
      <c r="RRY26" s="19"/>
      <c r="RRZ26" s="19"/>
      <c r="RSA26" s="19"/>
      <c r="RSB26" s="19"/>
      <c r="RSC26" s="19"/>
      <c r="RSD26" s="19"/>
      <c r="RSE26" s="19"/>
      <c r="RSF26" s="19"/>
      <c r="RSG26" s="19"/>
      <c r="RSH26" s="19"/>
      <c r="RSI26" s="19"/>
      <c r="RSJ26" s="19"/>
      <c r="RSK26" s="19"/>
      <c r="RSL26" s="19"/>
      <c r="RSM26" s="19"/>
      <c r="RSN26" s="19"/>
      <c r="RSO26" s="19"/>
      <c r="RSP26" s="19"/>
      <c r="RSQ26" s="19"/>
      <c r="RSR26" s="19"/>
      <c r="RSS26" s="19"/>
      <c r="RST26" s="19"/>
      <c r="RSU26" s="19"/>
      <c r="RSV26" s="19"/>
      <c r="RSW26" s="19"/>
      <c r="RSX26" s="19"/>
      <c r="RSY26" s="19"/>
      <c r="RSZ26" s="19"/>
      <c r="RTA26" s="19"/>
      <c r="RTB26" s="19"/>
      <c r="RTC26" s="19"/>
      <c r="RTD26" s="19"/>
      <c r="RTE26" s="19"/>
      <c r="RTF26" s="19"/>
      <c r="RTG26" s="19"/>
      <c r="RTH26" s="19"/>
      <c r="RTI26" s="19"/>
      <c r="RTJ26" s="19"/>
      <c r="RTK26" s="19"/>
      <c r="RTL26" s="19"/>
      <c r="RTM26" s="19"/>
      <c r="RTN26" s="19"/>
      <c r="RTO26" s="19"/>
      <c r="RTP26" s="19"/>
      <c r="RTQ26" s="19"/>
      <c r="RTR26" s="19"/>
      <c r="RTS26" s="19"/>
      <c r="RTT26" s="19"/>
      <c r="RTU26" s="19"/>
      <c r="RTV26" s="19"/>
      <c r="RTW26" s="19"/>
      <c r="RTX26" s="19"/>
      <c r="RTY26" s="19"/>
      <c r="RTZ26" s="19"/>
      <c r="RUA26" s="19"/>
      <c r="RUB26" s="19"/>
      <c r="RUC26" s="19"/>
      <c r="RUD26" s="19"/>
      <c r="RUE26" s="19"/>
      <c r="RUF26" s="19"/>
      <c r="RUG26" s="19"/>
      <c r="RUH26" s="19"/>
      <c r="RUI26" s="19"/>
      <c r="RUJ26" s="19"/>
      <c r="RUK26" s="19"/>
      <c r="RUL26" s="19"/>
      <c r="RUM26" s="19"/>
      <c r="RUN26" s="19"/>
      <c r="RUO26" s="19"/>
      <c r="RUP26" s="19"/>
      <c r="RUQ26" s="19"/>
      <c r="RUR26" s="19"/>
      <c r="RUS26" s="19"/>
      <c r="RUT26" s="19"/>
      <c r="RUU26" s="19"/>
      <c r="RUV26" s="19"/>
      <c r="RUW26" s="19"/>
      <c r="RUX26" s="19"/>
      <c r="RUY26" s="19"/>
      <c r="RUZ26" s="19"/>
      <c r="RVA26" s="19"/>
      <c r="RVB26" s="19"/>
      <c r="RVC26" s="19"/>
      <c r="RVD26" s="19"/>
      <c r="RVE26" s="19"/>
      <c r="RVF26" s="19"/>
      <c r="RVG26" s="19"/>
      <c r="RVH26" s="19"/>
      <c r="RVI26" s="19"/>
      <c r="RVJ26" s="19"/>
      <c r="RVK26" s="19"/>
      <c r="RVL26" s="19"/>
      <c r="RVM26" s="19"/>
      <c r="RVN26" s="19"/>
      <c r="RVO26" s="19"/>
      <c r="RVP26" s="19"/>
      <c r="RVQ26" s="19"/>
      <c r="RVR26" s="19"/>
      <c r="RVS26" s="19"/>
      <c r="RVT26" s="19"/>
      <c r="RVU26" s="19"/>
      <c r="RVV26" s="19"/>
      <c r="RVW26" s="19"/>
      <c r="RVX26" s="19"/>
      <c r="RVY26" s="19"/>
      <c r="RVZ26" s="19"/>
      <c r="RWA26" s="19"/>
      <c r="RWB26" s="19"/>
      <c r="RWC26" s="19"/>
      <c r="RWD26" s="19"/>
      <c r="RWE26" s="19"/>
      <c r="RWF26" s="19"/>
      <c r="RWG26" s="19"/>
      <c r="RWH26" s="19"/>
      <c r="RWI26" s="19"/>
      <c r="RWJ26" s="19"/>
      <c r="RWK26" s="19"/>
      <c r="RWL26" s="19"/>
      <c r="RWM26" s="19"/>
      <c r="RWN26" s="19"/>
      <c r="RWO26" s="19"/>
      <c r="RWP26" s="19"/>
      <c r="RWQ26" s="19"/>
      <c r="RWR26" s="19"/>
      <c r="RWS26" s="19"/>
      <c r="RWT26" s="19"/>
      <c r="RWU26" s="19"/>
      <c r="RWV26" s="19"/>
      <c r="RWW26" s="19"/>
      <c r="RWX26" s="19"/>
      <c r="RWY26" s="19"/>
      <c r="RWZ26" s="19"/>
      <c r="RXA26" s="19"/>
      <c r="RXB26" s="19"/>
      <c r="RXC26" s="19"/>
      <c r="RXD26" s="19"/>
      <c r="RXE26" s="19"/>
      <c r="RXF26" s="19"/>
      <c r="RXG26" s="19"/>
      <c r="RXH26" s="19"/>
      <c r="RXI26" s="19"/>
      <c r="RXJ26" s="19"/>
      <c r="RXK26" s="19"/>
      <c r="RXL26" s="19"/>
      <c r="RXM26" s="19"/>
      <c r="RXN26" s="19"/>
      <c r="RXO26" s="19"/>
      <c r="RXP26" s="19"/>
      <c r="RXQ26" s="19"/>
      <c r="RXR26" s="19"/>
      <c r="RXS26" s="19"/>
      <c r="RXT26" s="19"/>
      <c r="RXU26" s="19"/>
      <c r="RXV26" s="19"/>
      <c r="RXW26" s="19"/>
      <c r="RXX26" s="19"/>
      <c r="RXY26" s="19"/>
      <c r="RXZ26" s="19"/>
      <c r="RYA26" s="19"/>
      <c r="RYB26" s="19"/>
      <c r="RYC26" s="19"/>
      <c r="RYD26" s="19"/>
      <c r="RYE26" s="19"/>
      <c r="RYF26" s="19"/>
      <c r="RYG26" s="19"/>
      <c r="RYH26" s="19"/>
      <c r="RYI26" s="19"/>
      <c r="RYJ26" s="19"/>
      <c r="RYK26" s="19"/>
      <c r="RYL26" s="19"/>
      <c r="RYM26" s="19"/>
      <c r="RYN26" s="19"/>
      <c r="RYO26" s="19"/>
      <c r="RYP26" s="19"/>
      <c r="RYQ26" s="19"/>
      <c r="RYR26" s="19"/>
      <c r="RYS26" s="19"/>
      <c r="RYT26" s="19"/>
      <c r="RYU26" s="19"/>
      <c r="RYV26" s="19"/>
      <c r="RYW26" s="19"/>
      <c r="RYX26" s="19"/>
      <c r="RYY26" s="19"/>
      <c r="RYZ26" s="19"/>
      <c r="RZA26" s="19"/>
      <c r="RZB26" s="19"/>
      <c r="RZC26" s="19"/>
      <c r="RZD26" s="19"/>
      <c r="RZE26" s="19"/>
      <c r="RZF26" s="19"/>
      <c r="RZG26" s="19"/>
      <c r="RZH26" s="19"/>
      <c r="RZI26" s="19"/>
      <c r="RZJ26" s="19"/>
      <c r="RZK26" s="19"/>
      <c r="RZL26" s="19"/>
      <c r="RZM26" s="19"/>
      <c r="RZN26" s="19"/>
      <c r="RZO26" s="19"/>
      <c r="RZP26" s="19"/>
      <c r="RZQ26" s="19"/>
      <c r="RZR26" s="19"/>
      <c r="RZS26" s="19"/>
      <c r="RZT26" s="19"/>
      <c r="RZU26" s="19"/>
      <c r="RZV26" s="19"/>
      <c r="RZW26" s="19"/>
      <c r="RZX26" s="19"/>
      <c r="RZY26" s="19"/>
      <c r="RZZ26" s="19"/>
      <c r="SAA26" s="19"/>
      <c r="SAB26" s="19"/>
      <c r="SAC26" s="19"/>
      <c r="SAD26" s="19"/>
      <c r="SAE26" s="19"/>
      <c r="SAF26" s="19"/>
      <c r="SAG26" s="19"/>
      <c r="SAH26" s="19"/>
      <c r="SAI26" s="19"/>
      <c r="SAJ26" s="19"/>
      <c r="SAK26" s="19"/>
      <c r="SAL26" s="19"/>
      <c r="SAM26" s="19"/>
      <c r="SAN26" s="19"/>
      <c r="SAO26" s="19"/>
      <c r="SAP26" s="19"/>
      <c r="SAQ26" s="19"/>
      <c r="SAR26" s="19"/>
      <c r="SAS26" s="19"/>
      <c r="SAT26" s="19"/>
      <c r="SAU26" s="19"/>
      <c r="SAV26" s="19"/>
      <c r="SAW26" s="19"/>
      <c r="SAX26" s="19"/>
      <c r="SAY26" s="19"/>
      <c r="SAZ26" s="19"/>
      <c r="SBA26" s="19"/>
      <c r="SBB26" s="19"/>
      <c r="SBC26" s="19"/>
      <c r="SBD26" s="19"/>
      <c r="SBE26" s="19"/>
      <c r="SBF26" s="19"/>
      <c r="SBG26" s="19"/>
      <c r="SBH26" s="19"/>
      <c r="SBI26" s="19"/>
      <c r="SBJ26" s="19"/>
      <c r="SBK26" s="19"/>
      <c r="SBL26" s="19"/>
      <c r="SBM26" s="19"/>
      <c r="SBN26" s="19"/>
      <c r="SBO26" s="19"/>
      <c r="SBP26" s="19"/>
      <c r="SBQ26" s="19"/>
      <c r="SBR26" s="19"/>
      <c r="SBS26" s="19"/>
      <c r="SBT26" s="19"/>
      <c r="SBU26" s="19"/>
      <c r="SBV26" s="19"/>
      <c r="SBW26" s="19"/>
      <c r="SBX26" s="19"/>
      <c r="SBY26" s="19"/>
      <c r="SBZ26" s="19"/>
      <c r="SCA26" s="19"/>
      <c r="SCB26" s="19"/>
      <c r="SCC26" s="19"/>
      <c r="SCD26" s="19"/>
      <c r="SCE26" s="19"/>
      <c r="SCF26" s="19"/>
      <c r="SCG26" s="19"/>
      <c r="SCH26" s="19"/>
      <c r="SCI26" s="19"/>
      <c r="SCJ26" s="19"/>
      <c r="SCK26" s="19"/>
      <c r="SCL26" s="19"/>
      <c r="SCM26" s="19"/>
      <c r="SCN26" s="19"/>
      <c r="SCO26" s="19"/>
      <c r="SCP26" s="19"/>
      <c r="SCQ26" s="19"/>
      <c r="SCR26" s="19"/>
      <c r="SCS26" s="19"/>
      <c r="SCT26" s="19"/>
      <c r="SCU26" s="19"/>
      <c r="SCV26" s="19"/>
      <c r="SCW26" s="19"/>
      <c r="SCX26" s="19"/>
      <c r="SCY26" s="19"/>
      <c r="SCZ26" s="19"/>
      <c r="SDA26" s="19"/>
      <c r="SDB26" s="19"/>
      <c r="SDC26" s="19"/>
      <c r="SDD26" s="19"/>
      <c r="SDE26" s="19"/>
      <c r="SDF26" s="19"/>
      <c r="SDG26" s="19"/>
      <c r="SDH26" s="19"/>
      <c r="SDI26" s="19"/>
      <c r="SDJ26" s="19"/>
      <c r="SDK26" s="19"/>
      <c r="SDL26" s="19"/>
      <c r="SDM26" s="19"/>
      <c r="SDN26" s="19"/>
      <c r="SDO26" s="19"/>
      <c r="SDP26" s="19"/>
      <c r="SDQ26" s="19"/>
      <c r="SDR26" s="19"/>
      <c r="SDS26" s="19"/>
      <c r="SDT26" s="19"/>
      <c r="SDU26" s="19"/>
      <c r="SDV26" s="19"/>
      <c r="SDW26" s="19"/>
      <c r="SDX26" s="19"/>
      <c r="SDY26" s="19"/>
      <c r="SDZ26" s="19"/>
      <c r="SEA26" s="19"/>
      <c r="SEB26" s="19"/>
      <c r="SEC26" s="19"/>
      <c r="SED26" s="19"/>
      <c r="SEE26" s="19"/>
      <c r="SEF26" s="19"/>
      <c r="SEG26" s="19"/>
      <c r="SEH26" s="19"/>
      <c r="SEI26" s="19"/>
      <c r="SEJ26" s="19"/>
      <c r="SEK26" s="19"/>
      <c r="SEL26" s="19"/>
      <c r="SEM26" s="19"/>
      <c r="SEN26" s="19"/>
      <c r="SEO26" s="19"/>
      <c r="SEP26" s="19"/>
      <c r="SEQ26" s="19"/>
      <c r="SER26" s="19"/>
      <c r="SES26" s="19"/>
      <c r="SET26" s="19"/>
      <c r="SEU26" s="19"/>
      <c r="SEV26" s="19"/>
      <c r="SEW26" s="19"/>
      <c r="SEX26" s="19"/>
      <c r="SEY26" s="19"/>
      <c r="SEZ26" s="19"/>
      <c r="SFA26" s="19"/>
      <c r="SFB26" s="19"/>
      <c r="SFC26" s="19"/>
      <c r="SFD26" s="19"/>
      <c r="SFE26" s="19"/>
      <c r="SFF26" s="19"/>
      <c r="SFG26" s="19"/>
      <c r="SFH26" s="19"/>
      <c r="SFI26" s="19"/>
      <c r="SFJ26" s="19"/>
      <c r="SFK26" s="19"/>
      <c r="SFL26" s="19"/>
      <c r="SFM26" s="19"/>
      <c r="SFN26" s="19"/>
      <c r="SFO26" s="19"/>
      <c r="SFP26" s="19"/>
      <c r="SFQ26" s="19"/>
      <c r="SFR26" s="19"/>
      <c r="SFS26" s="19"/>
      <c r="SFT26" s="19"/>
      <c r="SFU26" s="19"/>
      <c r="SFV26" s="19"/>
      <c r="SFW26" s="19"/>
      <c r="SFX26" s="19"/>
      <c r="SFY26" s="19"/>
      <c r="SFZ26" s="19"/>
      <c r="SGA26" s="19"/>
      <c r="SGB26" s="19"/>
      <c r="SGC26" s="19"/>
      <c r="SGD26" s="19"/>
      <c r="SGE26" s="19"/>
      <c r="SGF26" s="19"/>
      <c r="SGG26" s="19"/>
      <c r="SGH26" s="19"/>
      <c r="SGI26" s="19"/>
      <c r="SGJ26" s="19"/>
      <c r="SGK26" s="19"/>
      <c r="SGL26" s="19"/>
      <c r="SGM26" s="19"/>
      <c r="SGN26" s="19"/>
      <c r="SGO26" s="19"/>
      <c r="SGP26" s="19"/>
      <c r="SGQ26" s="19"/>
      <c r="SGR26" s="19"/>
      <c r="SGS26" s="19"/>
      <c r="SGT26" s="19"/>
      <c r="SGU26" s="19"/>
      <c r="SGV26" s="19"/>
      <c r="SGW26" s="19"/>
      <c r="SGX26" s="19"/>
      <c r="SGY26" s="19"/>
      <c r="SGZ26" s="19"/>
      <c r="SHA26" s="19"/>
      <c r="SHB26" s="19"/>
      <c r="SHC26" s="19"/>
      <c r="SHD26" s="19"/>
      <c r="SHE26" s="19"/>
      <c r="SHF26" s="19"/>
      <c r="SHG26" s="19"/>
      <c r="SHH26" s="19"/>
      <c r="SHI26" s="19"/>
      <c r="SHJ26" s="19"/>
      <c r="SHK26" s="19"/>
      <c r="SHL26" s="19"/>
      <c r="SHM26" s="19"/>
      <c r="SHN26" s="19"/>
      <c r="SHO26" s="19"/>
      <c r="SHP26" s="19"/>
      <c r="SHQ26" s="19"/>
      <c r="SHR26" s="19"/>
      <c r="SHS26" s="19"/>
      <c r="SHT26" s="19"/>
      <c r="SHU26" s="19"/>
      <c r="SHV26" s="19"/>
      <c r="SHW26" s="19"/>
      <c r="SHX26" s="19"/>
      <c r="SHY26" s="19"/>
      <c r="SHZ26" s="19"/>
      <c r="SIA26" s="19"/>
      <c r="SIB26" s="19"/>
      <c r="SIC26" s="19"/>
      <c r="SID26" s="19"/>
      <c r="SIE26" s="19"/>
      <c r="SIF26" s="19"/>
      <c r="SIG26" s="19"/>
      <c r="SIH26" s="19"/>
      <c r="SII26" s="19"/>
      <c r="SIJ26" s="19"/>
      <c r="SIK26" s="19"/>
      <c r="SIL26" s="19"/>
      <c r="SIM26" s="19"/>
      <c r="SIN26" s="19"/>
      <c r="SIO26" s="19"/>
      <c r="SIP26" s="19"/>
      <c r="SIQ26" s="19"/>
      <c r="SIR26" s="19"/>
      <c r="SIS26" s="19"/>
      <c r="SIT26" s="19"/>
      <c r="SIU26" s="19"/>
      <c r="SIV26" s="19"/>
      <c r="SIW26" s="19"/>
      <c r="SIX26" s="19"/>
      <c r="SIY26" s="19"/>
      <c r="SIZ26" s="19"/>
      <c r="SJA26" s="19"/>
      <c r="SJB26" s="19"/>
      <c r="SJC26" s="19"/>
      <c r="SJD26" s="19"/>
      <c r="SJE26" s="19"/>
      <c r="SJF26" s="19"/>
      <c r="SJG26" s="19"/>
      <c r="SJH26" s="19"/>
      <c r="SJI26" s="19"/>
      <c r="SJJ26" s="19"/>
      <c r="SJK26" s="19"/>
      <c r="SJL26" s="19"/>
      <c r="SJM26" s="19"/>
      <c r="SJN26" s="19"/>
      <c r="SJO26" s="19"/>
      <c r="SJP26" s="19"/>
      <c r="SJQ26" s="19"/>
      <c r="SJR26" s="19"/>
      <c r="SJS26" s="19"/>
      <c r="SJT26" s="19"/>
      <c r="SJU26" s="19"/>
      <c r="SJV26" s="19"/>
      <c r="SJW26" s="19"/>
      <c r="SJX26" s="19"/>
      <c r="SJY26" s="19"/>
      <c r="SJZ26" s="19"/>
      <c r="SKA26" s="19"/>
      <c r="SKB26" s="19"/>
      <c r="SKC26" s="19"/>
      <c r="SKD26" s="19"/>
      <c r="SKE26" s="19"/>
      <c r="SKF26" s="19"/>
      <c r="SKG26" s="19"/>
      <c r="SKH26" s="19"/>
      <c r="SKI26" s="19"/>
      <c r="SKJ26" s="19"/>
      <c r="SKK26" s="19"/>
      <c r="SKL26" s="19"/>
      <c r="SKM26" s="19"/>
      <c r="SKN26" s="19"/>
      <c r="SKO26" s="19"/>
      <c r="SKP26" s="19"/>
      <c r="SKQ26" s="19"/>
      <c r="SKR26" s="19"/>
      <c r="SKS26" s="19"/>
      <c r="SKT26" s="19"/>
      <c r="SKU26" s="19"/>
      <c r="SKV26" s="19"/>
      <c r="SKW26" s="19"/>
      <c r="SKX26" s="19"/>
      <c r="SKY26" s="19"/>
      <c r="SKZ26" s="19"/>
      <c r="SLA26" s="19"/>
      <c r="SLB26" s="19"/>
      <c r="SLC26" s="19"/>
      <c r="SLD26" s="19"/>
      <c r="SLE26" s="19"/>
      <c r="SLF26" s="19"/>
      <c r="SLG26" s="19"/>
      <c r="SLH26" s="19"/>
      <c r="SLI26" s="19"/>
      <c r="SLJ26" s="19"/>
      <c r="SLK26" s="19"/>
      <c r="SLL26" s="19"/>
      <c r="SLM26" s="19"/>
      <c r="SLN26" s="19"/>
      <c r="SLO26" s="19"/>
      <c r="SLP26" s="19"/>
      <c r="SLQ26" s="19"/>
      <c r="SLR26" s="19"/>
      <c r="SLS26" s="19"/>
      <c r="SLT26" s="19"/>
      <c r="SLU26" s="19"/>
      <c r="SLV26" s="19"/>
      <c r="SLW26" s="19"/>
      <c r="SLX26" s="19"/>
      <c r="SLY26" s="19"/>
      <c r="SLZ26" s="19"/>
      <c r="SMA26" s="19"/>
      <c r="SMB26" s="19"/>
      <c r="SMC26" s="19"/>
      <c r="SMD26" s="19"/>
      <c r="SME26" s="19"/>
      <c r="SMF26" s="19"/>
      <c r="SMG26" s="19"/>
      <c r="SMH26" s="19"/>
      <c r="SMI26" s="19"/>
      <c r="SMJ26" s="19"/>
      <c r="SMK26" s="19"/>
      <c r="SML26" s="19"/>
      <c r="SMM26" s="19"/>
      <c r="SMN26" s="19"/>
      <c r="SMO26" s="19"/>
      <c r="SMP26" s="19"/>
      <c r="SMQ26" s="19"/>
      <c r="SMR26" s="19"/>
      <c r="SMS26" s="19"/>
      <c r="SMT26" s="19"/>
      <c r="SMU26" s="19"/>
      <c r="SMV26" s="19"/>
      <c r="SMW26" s="19"/>
      <c r="SMX26" s="19"/>
      <c r="SMY26" s="19"/>
      <c r="SMZ26" s="19"/>
      <c r="SNA26" s="19"/>
      <c r="SNB26" s="19"/>
      <c r="SNC26" s="19"/>
      <c r="SND26" s="19"/>
      <c r="SNE26" s="19"/>
      <c r="SNF26" s="19"/>
      <c r="SNG26" s="19"/>
      <c r="SNH26" s="19"/>
      <c r="SNI26" s="19"/>
      <c r="SNJ26" s="19"/>
      <c r="SNK26" s="19"/>
      <c r="SNL26" s="19"/>
      <c r="SNM26" s="19"/>
      <c r="SNN26" s="19"/>
      <c r="SNO26" s="19"/>
      <c r="SNP26" s="19"/>
      <c r="SNQ26" s="19"/>
      <c r="SNR26" s="19"/>
      <c r="SNS26" s="19"/>
      <c r="SNT26" s="19"/>
      <c r="SNU26" s="19"/>
      <c r="SNV26" s="19"/>
      <c r="SNW26" s="19"/>
      <c r="SNX26" s="19"/>
      <c r="SNY26" s="19"/>
      <c r="SNZ26" s="19"/>
      <c r="SOA26" s="19"/>
      <c r="SOB26" s="19"/>
      <c r="SOC26" s="19"/>
      <c r="SOD26" s="19"/>
      <c r="SOE26" s="19"/>
      <c r="SOF26" s="19"/>
      <c r="SOG26" s="19"/>
      <c r="SOH26" s="19"/>
      <c r="SOI26" s="19"/>
      <c r="SOJ26" s="19"/>
      <c r="SOK26" s="19"/>
      <c r="SOL26" s="19"/>
      <c r="SOM26" s="19"/>
      <c r="SON26" s="19"/>
      <c r="SOO26" s="19"/>
      <c r="SOP26" s="19"/>
      <c r="SOQ26" s="19"/>
      <c r="SOR26" s="19"/>
      <c r="SOS26" s="19"/>
      <c r="SOT26" s="19"/>
      <c r="SOU26" s="19"/>
      <c r="SOV26" s="19"/>
      <c r="SOW26" s="19"/>
      <c r="SOX26" s="19"/>
      <c r="SOY26" s="19"/>
      <c r="SOZ26" s="19"/>
      <c r="SPA26" s="19"/>
      <c r="SPB26" s="19"/>
      <c r="SPC26" s="19"/>
      <c r="SPD26" s="19"/>
      <c r="SPE26" s="19"/>
      <c r="SPF26" s="19"/>
      <c r="SPG26" s="19"/>
      <c r="SPH26" s="19"/>
      <c r="SPI26" s="19"/>
      <c r="SPJ26" s="19"/>
      <c r="SPK26" s="19"/>
      <c r="SPL26" s="19"/>
      <c r="SPM26" s="19"/>
      <c r="SPN26" s="19"/>
      <c r="SPO26" s="19"/>
      <c r="SPP26" s="19"/>
      <c r="SPQ26" s="19"/>
      <c r="SPR26" s="19"/>
      <c r="SPS26" s="19"/>
      <c r="SPT26" s="19"/>
      <c r="SPU26" s="19"/>
      <c r="SPV26" s="19"/>
      <c r="SPW26" s="19"/>
      <c r="SPX26" s="19"/>
      <c r="SPY26" s="19"/>
      <c r="SPZ26" s="19"/>
      <c r="SQA26" s="19"/>
      <c r="SQB26" s="19"/>
      <c r="SQC26" s="19"/>
      <c r="SQD26" s="19"/>
      <c r="SQE26" s="19"/>
      <c r="SQF26" s="19"/>
      <c r="SQG26" s="19"/>
      <c r="SQH26" s="19"/>
      <c r="SQI26" s="19"/>
      <c r="SQJ26" s="19"/>
      <c r="SQK26" s="19"/>
      <c r="SQL26" s="19"/>
      <c r="SQM26" s="19"/>
      <c r="SQN26" s="19"/>
      <c r="SQO26" s="19"/>
      <c r="SQP26" s="19"/>
      <c r="SQQ26" s="19"/>
      <c r="SQR26" s="19"/>
      <c r="SQS26" s="19"/>
      <c r="SQT26" s="19"/>
      <c r="SQU26" s="19"/>
      <c r="SQV26" s="19"/>
      <c r="SQW26" s="19"/>
      <c r="SQX26" s="19"/>
      <c r="SQY26" s="19"/>
      <c r="SQZ26" s="19"/>
      <c r="SRA26" s="19"/>
      <c r="SRB26" s="19"/>
      <c r="SRC26" s="19"/>
      <c r="SRD26" s="19"/>
      <c r="SRE26" s="19"/>
      <c r="SRF26" s="19"/>
      <c r="SRG26" s="19"/>
      <c r="SRH26" s="19"/>
      <c r="SRI26" s="19"/>
      <c r="SRJ26" s="19"/>
      <c r="SRK26" s="19"/>
      <c r="SRL26" s="19"/>
      <c r="SRM26" s="19"/>
      <c r="SRN26" s="19"/>
      <c r="SRO26" s="19"/>
      <c r="SRP26" s="19"/>
      <c r="SRQ26" s="19"/>
      <c r="SRR26" s="19"/>
      <c r="SRS26" s="19"/>
      <c r="SRT26" s="19"/>
      <c r="SRU26" s="19"/>
      <c r="SRV26" s="19"/>
      <c r="SRW26" s="19"/>
      <c r="SRX26" s="19"/>
      <c r="SRY26" s="19"/>
      <c r="SRZ26" s="19"/>
      <c r="SSA26" s="19"/>
      <c r="SSB26" s="19"/>
      <c r="SSC26" s="19"/>
      <c r="SSD26" s="19"/>
      <c r="SSE26" s="19"/>
      <c r="SSF26" s="19"/>
      <c r="SSG26" s="19"/>
      <c r="SSH26" s="19"/>
      <c r="SSI26" s="19"/>
      <c r="SSJ26" s="19"/>
      <c r="SSK26" s="19"/>
      <c r="SSL26" s="19"/>
      <c r="SSM26" s="19"/>
      <c r="SSN26" s="19"/>
      <c r="SSO26" s="19"/>
      <c r="SSP26" s="19"/>
      <c r="SSQ26" s="19"/>
      <c r="SSR26" s="19"/>
      <c r="SSS26" s="19"/>
      <c r="SST26" s="19"/>
      <c r="SSU26" s="19"/>
      <c r="SSV26" s="19"/>
      <c r="SSW26" s="19"/>
      <c r="SSX26" s="19"/>
      <c r="SSY26" s="19"/>
      <c r="SSZ26" s="19"/>
      <c r="STA26" s="19"/>
      <c r="STB26" s="19"/>
      <c r="STC26" s="19"/>
      <c r="STD26" s="19"/>
      <c r="STE26" s="19"/>
      <c r="STF26" s="19"/>
      <c r="STG26" s="19"/>
      <c r="STH26" s="19"/>
      <c r="STI26" s="19"/>
      <c r="STJ26" s="19"/>
      <c r="STK26" s="19"/>
      <c r="STL26" s="19"/>
      <c r="STM26" s="19"/>
      <c r="STN26" s="19"/>
      <c r="STO26" s="19"/>
      <c r="STP26" s="19"/>
      <c r="STQ26" s="19"/>
      <c r="STR26" s="19"/>
      <c r="STS26" s="19"/>
      <c r="STT26" s="19"/>
      <c r="STU26" s="19"/>
      <c r="STV26" s="19"/>
      <c r="STW26" s="19"/>
      <c r="STX26" s="19"/>
      <c r="STY26" s="19"/>
      <c r="STZ26" s="19"/>
      <c r="SUA26" s="19"/>
      <c r="SUB26" s="19"/>
      <c r="SUC26" s="19"/>
      <c r="SUD26" s="19"/>
      <c r="SUE26" s="19"/>
      <c r="SUF26" s="19"/>
      <c r="SUG26" s="19"/>
      <c r="SUH26" s="19"/>
      <c r="SUI26" s="19"/>
      <c r="SUJ26" s="19"/>
      <c r="SUK26" s="19"/>
      <c r="SUL26" s="19"/>
      <c r="SUM26" s="19"/>
      <c r="SUN26" s="19"/>
      <c r="SUO26" s="19"/>
      <c r="SUP26" s="19"/>
      <c r="SUQ26" s="19"/>
      <c r="SUR26" s="19"/>
      <c r="SUS26" s="19"/>
      <c r="SUT26" s="19"/>
      <c r="SUU26" s="19"/>
      <c r="SUV26" s="19"/>
      <c r="SUW26" s="19"/>
      <c r="SUX26" s="19"/>
      <c r="SUY26" s="19"/>
      <c r="SUZ26" s="19"/>
      <c r="SVA26" s="19"/>
      <c r="SVB26" s="19"/>
      <c r="SVC26" s="19"/>
      <c r="SVD26" s="19"/>
      <c r="SVE26" s="19"/>
      <c r="SVF26" s="19"/>
      <c r="SVG26" s="19"/>
      <c r="SVH26" s="19"/>
      <c r="SVI26" s="19"/>
      <c r="SVJ26" s="19"/>
      <c r="SVK26" s="19"/>
      <c r="SVL26" s="19"/>
      <c r="SVM26" s="19"/>
      <c r="SVN26" s="19"/>
      <c r="SVO26" s="19"/>
      <c r="SVP26" s="19"/>
      <c r="SVQ26" s="19"/>
      <c r="SVR26" s="19"/>
      <c r="SVS26" s="19"/>
      <c r="SVT26" s="19"/>
      <c r="SVU26" s="19"/>
      <c r="SVV26" s="19"/>
      <c r="SVW26" s="19"/>
      <c r="SVX26" s="19"/>
      <c r="SVY26" s="19"/>
      <c r="SVZ26" s="19"/>
      <c r="SWA26" s="19"/>
      <c r="SWB26" s="19"/>
      <c r="SWC26" s="19"/>
      <c r="SWD26" s="19"/>
      <c r="SWE26" s="19"/>
      <c r="SWF26" s="19"/>
      <c r="SWG26" s="19"/>
      <c r="SWH26" s="19"/>
      <c r="SWI26" s="19"/>
      <c r="SWJ26" s="19"/>
      <c r="SWK26" s="19"/>
      <c r="SWL26" s="19"/>
      <c r="SWM26" s="19"/>
      <c r="SWN26" s="19"/>
      <c r="SWO26" s="19"/>
      <c r="SWP26" s="19"/>
      <c r="SWQ26" s="19"/>
      <c r="SWR26" s="19"/>
      <c r="SWS26" s="19"/>
      <c r="SWT26" s="19"/>
      <c r="SWU26" s="19"/>
      <c r="SWV26" s="19"/>
      <c r="SWW26" s="19"/>
      <c r="SWX26" s="19"/>
      <c r="SWY26" s="19"/>
      <c r="SWZ26" s="19"/>
      <c r="SXA26" s="19"/>
      <c r="SXB26" s="19"/>
      <c r="SXC26" s="19"/>
      <c r="SXD26" s="19"/>
      <c r="SXE26" s="19"/>
      <c r="SXF26" s="19"/>
      <c r="SXG26" s="19"/>
      <c r="SXH26" s="19"/>
      <c r="SXI26" s="19"/>
      <c r="SXJ26" s="19"/>
      <c r="SXK26" s="19"/>
      <c r="SXL26" s="19"/>
      <c r="SXM26" s="19"/>
      <c r="SXN26" s="19"/>
      <c r="SXO26" s="19"/>
      <c r="SXP26" s="19"/>
      <c r="SXQ26" s="19"/>
      <c r="SXR26" s="19"/>
      <c r="SXS26" s="19"/>
      <c r="SXT26" s="19"/>
      <c r="SXU26" s="19"/>
      <c r="SXV26" s="19"/>
      <c r="SXW26" s="19"/>
      <c r="SXX26" s="19"/>
      <c r="SXY26" s="19"/>
      <c r="SXZ26" s="19"/>
      <c r="SYA26" s="19"/>
      <c r="SYB26" s="19"/>
      <c r="SYC26" s="19"/>
      <c r="SYD26" s="19"/>
      <c r="SYE26" s="19"/>
      <c r="SYF26" s="19"/>
      <c r="SYG26" s="19"/>
      <c r="SYH26" s="19"/>
      <c r="SYI26" s="19"/>
      <c r="SYJ26" s="19"/>
      <c r="SYK26" s="19"/>
      <c r="SYL26" s="19"/>
      <c r="SYM26" s="19"/>
      <c r="SYN26" s="19"/>
      <c r="SYO26" s="19"/>
      <c r="SYP26" s="19"/>
      <c r="SYQ26" s="19"/>
      <c r="SYR26" s="19"/>
      <c r="SYS26" s="19"/>
      <c r="SYT26" s="19"/>
      <c r="SYU26" s="19"/>
      <c r="SYV26" s="19"/>
      <c r="SYW26" s="19"/>
      <c r="SYX26" s="19"/>
      <c r="SYY26" s="19"/>
      <c r="SYZ26" s="19"/>
      <c r="SZA26" s="19"/>
      <c r="SZB26" s="19"/>
      <c r="SZC26" s="19"/>
      <c r="SZD26" s="19"/>
      <c r="SZE26" s="19"/>
      <c r="SZF26" s="19"/>
      <c r="SZG26" s="19"/>
      <c r="SZH26" s="19"/>
      <c r="SZI26" s="19"/>
      <c r="SZJ26" s="19"/>
      <c r="SZK26" s="19"/>
      <c r="SZL26" s="19"/>
      <c r="SZM26" s="19"/>
      <c r="SZN26" s="19"/>
      <c r="SZO26" s="19"/>
      <c r="SZP26" s="19"/>
      <c r="SZQ26" s="19"/>
      <c r="SZR26" s="19"/>
      <c r="SZS26" s="19"/>
      <c r="SZT26" s="19"/>
      <c r="SZU26" s="19"/>
      <c r="SZV26" s="19"/>
      <c r="SZW26" s="19"/>
      <c r="SZX26" s="19"/>
      <c r="SZY26" s="19"/>
      <c r="SZZ26" s="19"/>
      <c r="TAA26" s="19"/>
      <c r="TAB26" s="19"/>
      <c r="TAC26" s="19"/>
      <c r="TAD26" s="19"/>
      <c r="TAE26" s="19"/>
      <c r="TAF26" s="19"/>
      <c r="TAG26" s="19"/>
      <c r="TAH26" s="19"/>
      <c r="TAI26" s="19"/>
      <c r="TAJ26" s="19"/>
      <c r="TAK26" s="19"/>
      <c r="TAL26" s="19"/>
      <c r="TAM26" s="19"/>
      <c r="TAN26" s="19"/>
      <c r="TAO26" s="19"/>
      <c r="TAP26" s="19"/>
      <c r="TAQ26" s="19"/>
      <c r="TAR26" s="19"/>
      <c r="TAS26" s="19"/>
      <c r="TAT26" s="19"/>
      <c r="TAU26" s="19"/>
      <c r="TAV26" s="19"/>
      <c r="TAW26" s="19"/>
      <c r="TAX26" s="19"/>
      <c r="TAY26" s="19"/>
      <c r="TAZ26" s="19"/>
      <c r="TBA26" s="19"/>
      <c r="TBB26" s="19"/>
      <c r="TBC26" s="19"/>
      <c r="TBD26" s="19"/>
      <c r="TBE26" s="19"/>
      <c r="TBF26" s="19"/>
      <c r="TBG26" s="19"/>
      <c r="TBH26" s="19"/>
      <c r="TBI26" s="19"/>
      <c r="TBJ26" s="19"/>
      <c r="TBK26" s="19"/>
      <c r="TBL26" s="19"/>
      <c r="TBM26" s="19"/>
      <c r="TBN26" s="19"/>
      <c r="TBO26" s="19"/>
      <c r="TBP26" s="19"/>
      <c r="TBQ26" s="19"/>
      <c r="TBR26" s="19"/>
      <c r="TBS26" s="19"/>
      <c r="TBT26" s="19"/>
      <c r="TBU26" s="19"/>
      <c r="TBV26" s="19"/>
      <c r="TBW26" s="19"/>
      <c r="TBX26" s="19"/>
      <c r="TBY26" s="19"/>
      <c r="TBZ26" s="19"/>
      <c r="TCA26" s="19"/>
      <c r="TCB26" s="19"/>
      <c r="TCC26" s="19"/>
      <c r="TCD26" s="19"/>
      <c r="TCE26" s="19"/>
      <c r="TCF26" s="19"/>
      <c r="TCG26" s="19"/>
      <c r="TCH26" s="19"/>
      <c r="TCI26" s="19"/>
      <c r="TCJ26" s="19"/>
      <c r="TCK26" s="19"/>
      <c r="TCL26" s="19"/>
      <c r="TCM26" s="19"/>
      <c r="TCN26" s="19"/>
      <c r="TCO26" s="19"/>
      <c r="TCP26" s="19"/>
      <c r="TCQ26" s="19"/>
      <c r="TCR26" s="19"/>
      <c r="TCS26" s="19"/>
      <c r="TCT26" s="19"/>
      <c r="TCU26" s="19"/>
      <c r="TCV26" s="19"/>
      <c r="TCW26" s="19"/>
      <c r="TCX26" s="19"/>
      <c r="TCY26" s="19"/>
      <c r="TCZ26" s="19"/>
      <c r="TDA26" s="19"/>
      <c r="TDB26" s="19"/>
      <c r="TDC26" s="19"/>
      <c r="TDD26" s="19"/>
      <c r="TDE26" s="19"/>
      <c r="TDF26" s="19"/>
      <c r="TDG26" s="19"/>
      <c r="TDH26" s="19"/>
      <c r="TDI26" s="19"/>
      <c r="TDJ26" s="19"/>
      <c r="TDK26" s="19"/>
      <c r="TDL26" s="19"/>
      <c r="TDM26" s="19"/>
      <c r="TDN26" s="19"/>
      <c r="TDO26" s="19"/>
      <c r="TDP26" s="19"/>
      <c r="TDQ26" s="19"/>
      <c r="TDR26" s="19"/>
      <c r="TDS26" s="19"/>
      <c r="TDT26" s="19"/>
      <c r="TDU26" s="19"/>
      <c r="TDV26" s="19"/>
      <c r="TDW26" s="19"/>
      <c r="TDX26" s="19"/>
      <c r="TDY26" s="19"/>
      <c r="TDZ26" s="19"/>
      <c r="TEA26" s="19"/>
      <c r="TEB26" s="19"/>
      <c r="TEC26" s="19"/>
      <c r="TED26" s="19"/>
      <c r="TEE26" s="19"/>
      <c r="TEF26" s="19"/>
      <c r="TEG26" s="19"/>
      <c r="TEH26" s="19"/>
      <c r="TEI26" s="19"/>
      <c r="TEJ26" s="19"/>
      <c r="TEK26" s="19"/>
      <c r="TEL26" s="19"/>
      <c r="TEM26" s="19"/>
      <c r="TEN26" s="19"/>
      <c r="TEO26" s="19"/>
      <c r="TEP26" s="19"/>
      <c r="TEQ26" s="19"/>
      <c r="TER26" s="19"/>
      <c r="TES26" s="19"/>
      <c r="TET26" s="19"/>
      <c r="TEU26" s="19"/>
      <c r="TEV26" s="19"/>
      <c r="TEW26" s="19"/>
      <c r="TEX26" s="19"/>
      <c r="TEY26" s="19"/>
      <c r="TEZ26" s="19"/>
      <c r="TFA26" s="19"/>
      <c r="TFB26" s="19"/>
      <c r="TFC26" s="19"/>
      <c r="TFD26" s="19"/>
      <c r="TFE26" s="19"/>
      <c r="TFF26" s="19"/>
      <c r="TFG26" s="19"/>
      <c r="TFH26" s="19"/>
      <c r="TFI26" s="19"/>
      <c r="TFJ26" s="19"/>
      <c r="TFK26" s="19"/>
      <c r="TFL26" s="19"/>
      <c r="TFM26" s="19"/>
      <c r="TFN26" s="19"/>
      <c r="TFO26" s="19"/>
      <c r="TFP26" s="19"/>
      <c r="TFQ26" s="19"/>
      <c r="TFR26" s="19"/>
      <c r="TFS26" s="19"/>
      <c r="TFT26" s="19"/>
      <c r="TFU26" s="19"/>
      <c r="TFV26" s="19"/>
      <c r="TFW26" s="19"/>
      <c r="TFX26" s="19"/>
      <c r="TFY26" s="19"/>
      <c r="TFZ26" s="19"/>
      <c r="TGA26" s="19"/>
      <c r="TGB26" s="19"/>
      <c r="TGC26" s="19"/>
      <c r="TGD26" s="19"/>
      <c r="TGE26" s="19"/>
      <c r="TGF26" s="19"/>
      <c r="TGG26" s="19"/>
      <c r="TGH26" s="19"/>
      <c r="TGI26" s="19"/>
      <c r="TGJ26" s="19"/>
      <c r="TGK26" s="19"/>
      <c r="TGL26" s="19"/>
      <c r="TGM26" s="19"/>
      <c r="TGN26" s="19"/>
      <c r="TGO26" s="19"/>
      <c r="TGP26" s="19"/>
      <c r="TGQ26" s="19"/>
      <c r="TGR26" s="19"/>
      <c r="TGS26" s="19"/>
      <c r="TGT26" s="19"/>
      <c r="TGU26" s="19"/>
      <c r="TGV26" s="19"/>
      <c r="TGW26" s="19"/>
      <c r="TGX26" s="19"/>
      <c r="TGY26" s="19"/>
      <c r="TGZ26" s="19"/>
      <c r="THA26" s="19"/>
      <c r="THB26" s="19"/>
      <c r="THC26" s="19"/>
      <c r="THD26" s="19"/>
      <c r="THE26" s="19"/>
      <c r="THF26" s="19"/>
      <c r="THG26" s="19"/>
      <c r="THH26" s="19"/>
      <c r="THI26" s="19"/>
      <c r="THJ26" s="19"/>
      <c r="THK26" s="19"/>
      <c r="THL26" s="19"/>
      <c r="THM26" s="19"/>
      <c r="THN26" s="19"/>
      <c r="THO26" s="19"/>
      <c r="THP26" s="19"/>
      <c r="THQ26" s="19"/>
      <c r="THR26" s="19"/>
      <c r="THS26" s="19"/>
      <c r="THT26" s="19"/>
      <c r="THU26" s="19"/>
      <c r="THV26" s="19"/>
      <c r="THW26" s="19"/>
      <c r="THX26" s="19"/>
      <c r="THY26" s="19"/>
      <c r="THZ26" s="19"/>
      <c r="TIA26" s="19"/>
      <c r="TIB26" s="19"/>
      <c r="TIC26" s="19"/>
      <c r="TID26" s="19"/>
      <c r="TIE26" s="19"/>
      <c r="TIF26" s="19"/>
      <c r="TIG26" s="19"/>
      <c r="TIH26" s="19"/>
      <c r="TII26" s="19"/>
      <c r="TIJ26" s="19"/>
      <c r="TIK26" s="19"/>
      <c r="TIL26" s="19"/>
      <c r="TIM26" s="19"/>
      <c r="TIN26" s="19"/>
      <c r="TIO26" s="19"/>
      <c r="TIP26" s="19"/>
      <c r="TIQ26" s="19"/>
      <c r="TIR26" s="19"/>
      <c r="TIS26" s="19"/>
      <c r="TIT26" s="19"/>
      <c r="TIU26" s="19"/>
      <c r="TIV26" s="19"/>
      <c r="TIW26" s="19"/>
      <c r="TIX26" s="19"/>
      <c r="TIY26" s="19"/>
      <c r="TIZ26" s="19"/>
      <c r="TJA26" s="19"/>
      <c r="TJB26" s="19"/>
      <c r="TJC26" s="19"/>
      <c r="TJD26" s="19"/>
      <c r="TJE26" s="19"/>
      <c r="TJF26" s="19"/>
      <c r="TJG26" s="19"/>
      <c r="TJH26" s="19"/>
      <c r="TJI26" s="19"/>
      <c r="TJJ26" s="19"/>
      <c r="TJK26" s="19"/>
      <c r="TJL26" s="19"/>
      <c r="TJM26" s="19"/>
      <c r="TJN26" s="19"/>
      <c r="TJO26" s="19"/>
      <c r="TJP26" s="19"/>
      <c r="TJQ26" s="19"/>
      <c r="TJR26" s="19"/>
      <c r="TJS26" s="19"/>
      <c r="TJT26" s="19"/>
      <c r="TJU26" s="19"/>
      <c r="TJV26" s="19"/>
      <c r="TJW26" s="19"/>
      <c r="TJX26" s="19"/>
      <c r="TJY26" s="19"/>
      <c r="TJZ26" s="19"/>
      <c r="TKA26" s="19"/>
      <c r="TKB26" s="19"/>
      <c r="TKC26" s="19"/>
      <c r="TKD26" s="19"/>
      <c r="TKE26" s="19"/>
      <c r="TKF26" s="19"/>
      <c r="TKG26" s="19"/>
      <c r="TKH26" s="19"/>
      <c r="TKI26" s="19"/>
      <c r="TKJ26" s="19"/>
      <c r="TKK26" s="19"/>
      <c r="TKL26" s="19"/>
      <c r="TKM26" s="19"/>
      <c r="TKN26" s="19"/>
      <c r="TKO26" s="19"/>
      <c r="TKP26" s="19"/>
      <c r="TKQ26" s="19"/>
      <c r="TKR26" s="19"/>
      <c r="TKS26" s="19"/>
      <c r="TKT26" s="19"/>
      <c r="TKU26" s="19"/>
      <c r="TKV26" s="19"/>
      <c r="TKW26" s="19"/>
      <c r="TKX26" s="19"/>
      <c r="TKY26" s="19"/>
      <c r="TKZ26" s="19"/>
      <c r="TLA26" s="19"/>
      <c r="TLB26" s="19"/>
      <c r="TLC26" s="19"/>
      <c r="TLD26" s="19"/>
      <c r="TLE26" s="19"/>
      <c r="TLF26" s="19"/>
      <c r="TLG26" s="19"/>
      <c r="TLH26" s="19"/>
      <c r="TLI26" s="19"/>
      <c r="TLJ26" s="19"/>
      <c r="TLK26" s="19"/>
      <c r="TLL26" s="19"/>
      <c r="TLM26" s="19"/>
      <c r="TLN26" s="19"/>
      <c r="TLO26" s="19"/>
      <c r="TLP26" s="19"/>
      <c r="TLQ26" s="19"/>
      <c r="TLR26" s="19"/>
      <c r="TLS26" s="19"/>
      <c r="TLT26" s="19"/>
      <c r="TLU26" s="19"/>
      <c r="TLV26" s="19"/>
      <c r="TLW26" s="19"/>
      <c r="TLX26" s="19"/>
      <c r="TLY26" s="19"/>
      <c r="TLZ26" s="19"/>
      <c r="TMA26" s="19"/>
      <c r="TMB26" s="19"/>
      <c r="TMC26" s="19"/>
      <c r="TMD26" s="19"/>
      <c r="TME26" s="19"/>
      <c r="TMF26" s="19"/>
      <c r="TMG26" s="19"/>
      <c r="TMH26" s="19"/>
      <c r="TMI26" s="19"/>
      <c r="TMJ26" s="19"/>
      <c r="TMK26" s="19"/>
      <c r="TML26" s="19"/>
      <c r="TMM26" s="19"/>
      <c r="TMN26" s="19"/>
      <c r="TMO26" s="19"/>
      <c r="TMP26" s="19"/>
      <c r="TMQ26" s="19"/>
      <c r="TMR26" s="19"/>
      <c r="TMS26" s="19"/>
      <c r="TMT26" s="19"/>
      <c r="TMU26" s="19"/>
      <c r="TMV26" s="19"/>
      <c r="TMW26" s="19"/>
      <c r="TMX26" s="19"/>
      <c r="TMY26" s="19"/>
      <c r="TMZ26" s="19"/>
      <c r="TNA26" s="19"/>
      <c r="TNB26" s="19"/>
      <c r="TNC26" s="19"/>
      <c r="TND26" s="19"/>
      <c r="TNE26" s="19"/>
      <c r="TNF26" s="19"/>
      <c r="TNG26" s="19"/>
      <c r="TNH26" s="19"/>
      <c r="TNI26" s="19"/>
      <c r="TNJ26" s="19"/>
      <c r="TNK26" s="19"/>
      <c r="TNL26" s="19"/>
      <c r="TNM26" s="19"/>
      <c r="TNN26" s="19"/>
      <c r="TNO26" s="19"/>
      <c r="TNP26" s="19"/>
      <c r="TNQ26" s="19"/>
      <c r="TNR26" s="19"/>
      <c r="TNS26" s="19"/>
      <c r="TNT26" s="19"/>
      <c r="TNU26" s="19"/>
      <c r="TNV26" s="19"/>
      <c r="TNW26" s="19"/>
      <c r="TNX26" s="19"/>
      <c r="TNY26" s="19"/>
      <c r="TNZ26" s="19"/>
      <c r="TOA26" s="19"/>
      <c r="TOB26" s="19"/>
      <c r="TOC26" s="19"/>
      <c r="TOD26" s="19"/>
      <c r="TOE26" s="19"/>
      <c r="TOF26" s="19"/>
      <c r="TOG26" s="19"/>
      <c r="TOH26" s="19"/>
      <c r="TOI26" s="19"/>
      <c r="TOJ26" s="19"/>
      <c r="TOK26" s="19"/>
      <c r="TOL26" s="19"/>
      <c r="TOM26" s="19"/>
      <c r="TON26" s="19"/>
      <c r="TOO26" s="19"/>
      <c r="TOP26" s="19"/>
      <c r="TOQ26" s="19"/>
      <c r="TOR26" s="19"/>
      <c r="TOS26" s="19"/>
      <c r="TOT26" s="19"/>
      <c r="TOU26" s="19"/>
      <c r="TOV26" s="19"/>
      <c r="TOW26" s="19"/>
      <c r="TOX26" s="19"/>
      <c r="TOY26" s="19"/>
      <c r="TOZ26" s="19"/>
      <c r="TPA26" s="19"/>
      <c r="TPB26" s="19"/>
      <c r="TPC26" s="19"/>
      <c r="TPD26" s="19"/>
      <c r="TPE26" s="19"/>
      <c r="TPF26" s="19"/>
      <c r="TPG26" s="19"/>
      <c r="TPH26" s="19"/>
      <c r="TPI26" s="19"/>
      <c r="TPJ26" s="19"/>
      <c r="TPK26" s="19"/>
      <c r="TPL26" s="19"/>
      <c r="TPM26" s="19"/>
      <c r="TPN26" s="19"/>
      <c r="TPO26" s="19"/>
      <c r="TPP26" s="19"/>
      <c r="TPQ26" s="19"/>
      <c r="TPR26" s="19"/>
      <c r="TPS26" s="19"/>
      <c r="TPT26" s="19"/>
      <c r="TPU26" s="19"/>
      <c r="TPV26" s="19"/>
      <c r="TPW26" s="19"/>
      <c r="TPX26" s="19"/>
      <c r="TPY26" s="19"/>
      <c r="TPZ26" s="19"/>
      <c r="TQA26" s="19"/>
      <c r="TQB26" s="19"/>
      <c r="TQC26" s="19"/>
      <c r="TQD26" s="19"/>
      <c r="TQE26" s="19"/>
      <c r="TQF26" s="19"/>
      <c r="TQG26" s="19"/>
      <c r="TQH26" s="19"/>
      <c r="TQI26" s="19"/>
      <c r="TQJ26" s="19"/>
      <c r="TQK26" s="19"/>
      <c r="TQL26" s="19"/>
      <c r="TQM26" s="19"/>
      <c r="TQN26" s="19"/>
      <c r="TQO26" s="19"/>
      <c r="TQP26" s="19"/>
      <c r="TQQ26" s="19"/>
      <c r="TQR26" s="19"/>
      <c r="TQS26" s="19"/>
      <c r="TQT26" s="19"/>
      <c r="TQU26" s="19"/>
      <c r="TQV26" s="19"/>
      <c r="TQW26" s="19"/>
      <c r="TQX26" s="19"/>
      <c r="TQY26" s="19"/>
      <c r="TQZ26" s="19"/>
      <c r="TRA26" s="19"/>
      <c r="TRB26" s="19"/>
      <c r="TRC26" s="19"/>
      <c r="TRD26" s="19"/>
      <c r="TRE26" s="19"/>
      <c r="TRF26" s="19"/>
      <c r="TRG26" s="19"/>
      <c r="TRH26" s="19"/>
      <c r="TRI26" s="19"/>
      <c r="TRJ26" s="19"/>
      <c r="TRK26" s="19"/>
      <c r="TRL26" s="19"/>
      <c r="TRM26" s="19"/>
      <c r="TRN26" s="19"/>
      <c r="TRO26" s="19"/>
      <c r="TRP26" s="19"/>
      <c r="TRQ26" s="19"/>
      <c r="TRR26" s="19"/>
      <c r="TRS26" s="19"/>
      <c r="TRT26" s="19"/>
      <c r="TRU26" s="19"/>
      <c r="TRV26" s="19"/>
      <c r="TRW26" s="19"/>
      <c r="TRX26" s="19"/>
      <c r="TRY26" s="19"/>
      <c r="TRZ26" s="19"/>
      <c r="TSA26" s="19"/>
      <c r="TSB26" s="19"/>
      <c r="TSC26" s="19"/>
      <c r="TSD26" s="19"/>
      <c r="TSE26" s="19"/>
      <c r="TSF26" s="19"/>
      <c r="TSG26" s="19"/>
      <c r="TSH26" s="19"/>
      <c r="TSI26" s="19"/>
      <c r="TSJ26" s="19"/>
      <c r="TSK26" s="19"/>
      <c r="TSL26" s="19"/>
      <c r="TSM26" s="19"/>
      <c r="TSN26" s="19"/>
      <c r="TSO26" s="19"/>
      <c r="TSP26" s="19"/>
      <c r="TSQ26" s="19"/>
      <c r="TSR26" s="19"/>
      <c r="TSS26" s="19"/>
      <c r="TST26" s="19"/>
      <c r="TSU26" s="19"/>
      <c r="TSV26" s="19"/>
      <c r="TSW26" s="19"/>
      <c r="TSX26" s="19"/>
      <c r="TSY26" s="19"/>
      <c r="TSZ26" s="19"/>
      <c r="TTA26" s="19"/>
      <c r="TTB26" s="19"/>
      <c r="TTC26" s="19"/>
      <c r="TTD26" s="19"/>
      <c r="TTE26" s="19"/>
      <c r="TTF26" s="19"/>
      <c r="TTG26" s="19"/>
      <c r="TTH26" s="19"/>
      <c r="TTI26" s="19"/>
      <c r="TTJ26" s="19"/>
      <c r="TTK26" s="19"/>
      <c r="TTL26" s="19"/>
      <c r="TTM26" s="19"/>
      <c r="TTN26" s="19"/>
      <c r="TTO26" s="19"/>
      <c r="TTP26" s="19"/>
      <c r="TTQ26" s="19"/>
      <c r="TTR26" s="19"/>
      <c r="TTS26" s="19"/>
      <c r="TTT26" s="19"/>
      <c r="TTU26" s="19"/>
      <c r="TTV26" s="19"/>
      <c r="TTW26" s="19"/>
      <c r="TTX26" s="19"/>
      <c r="TTY26" s="19"/>
      <c r="TTZ26" s="19"/>
      <c r="TUA26" s="19"/>
      <c r="TUB26" s="19"/>
      <c r="TUC26" s="19"/>
      <c r="TUD26" s="19"/>
      <c r="TUE26" s="19"/>
      <c r="TUF26" s="19"/>
      <c r="TUG26" s="19"/>
      <c r="TUH26" s="19"/>
      <c r="TUI26" s="19"/>
      <c r="TUJ26" s="19"/>
      <c r="TUK26" s="19"/>
      <c r="TUL26" s="19"/>
      <c r="TUM26" s="19"/>
      <c r="TUN26" s="19"/>
      <c r="TUO26" s="19"/>
      <c r="TUP26" s="19"/>
      <c r="TUQ26" s="19"/>
      <c r="TUR26" s="19"/>
      <c r="TUS26" s="19"/>
      <c r="TUT26" s="19"/>
      <c r="TUU26" s="19"/>
      <c r="TUV26" s="19"/>
      <c r="TUW26" s="19"/>
      <c r="TUX26" s="19"/>
      <c r="TUY26" s="19"/>
      <c r="TUZ26" s="19"/>
      <c r="TVA26" s="19"/>
      <c r="TVB26" s="19"/>
      <c r="TVC26" s="19"/>
      <c r="TVD26" s="19"/>
      <c r="TVE26" s="19"/>
      <c r="TVF26" s="19"/>
      <c r="TVG26" s="19"/>
      <c r="TVH26" s="19"/>
      <c r="TVI26" s="19"/>
      <c r="TVJ26" s="19"/>
      <c r="TVK26" s="19"/>
      <c r="TVL26" s="19"/>
      <c r="TVM26" s="19"/>
      <c r="TVN26" s="19"/>
      <c r="TVO26" s="19"/>
      <c r="TVP26" s="19"/>
      <c r="TVQ26" s="19"/>
      <c r="TVR26" s="19"/>
      <c r="TVS26" s="19"/>
      <c r="TVT26" s="19"/>
      <c r="TVU26" s="19"/>
      <c r="TVV26" s="19"/>
      <c r="TVW26" s="19"/>
      <c r="TVX26" s="19"/>
      <c r="TVY26" s="19"/>
      <c r="TVZ26" s="19"/>
      <c r="TWA26" s="19"/>
      <c r="TWB26" s="19"/>
      <c r="TWC26" s="19"/>
      <c r="TWD26" s="19"/>
      <c r="TWE26" s="19"/>
      <c r="TWF26" s="19"/>
      <c r="TWG26" s="19"/>
      <c r="TWH26" s="19"/>
      <c r="TWI26" s="19"/>
      <c r="TWJ26" s="19"/>
      <c r="TWK26" s="19"/>
      <c r="TWL26" s="19"/>
      <c r="TWM26" s="19"/>
      <c r="TWN26" s="19"/>
      <c r="TWO26" s="19"/>
      <c r="TWP26" s="19"/>
      <c r="TWQ26" s="19"/>
      <c r="TWR26" s="19"/>
      <c r="TWS26" s="19"/>
      <c r="TWT26" s="19"/>
      <c r="TWU26" s="19"/>
      <c r="TWV26" s="19"/>
      <c r="TWW26" s="19"/>
      <c r="TWX26" s="19"/>
      <c r="TWY26" s="19"/>
      <c r="TWZ26" s="19"/>
      <c r="TXA26" s="19"/>
      <c r="TXB26" s="19"/>
      <c r="TXC26" s="19"/>
      <c r="TXD26" s="19"/>
      <c r="TXE26" s="19"/>
      <c r="TXF26" s="19"/>
      <c r="TXG26" s="19"/>
      <c r="TXH26" s="19"/>
      <c r="TXI26" s="19"/>
      <c r="TXJ26" s="19"/>
      <c r="TXK26" s="19"/>
      <c r="TXL26" s="19"/>
      <c r="TXM26" s="19"/>
      <c r="TXN26" s="19"/>
      <c r="TXO26" s="19"/>
      <c r="TXP26" s="19"/>
      <c r="TXQ26" s="19"/>
      <c r="TXR26" s="19"/>
      <c r="TXS26" s="19"/>
      <c r="TXT26" s="19"/>
      <c r="TXU26" s="19"/>
      <c r="TXV26" s="19"/>
      <c r="TXW26" s="19"/>
      <c r="TXX26" s="19"/>
      <c r="TXY26" s="19"/>
      <c r="TXZ26" s="19"/>
      <c r="TYA26" s="19"/>
      <c r="TYB26" s="19"/>
      <c r="TYC26" s="19"/>
      <c r="TYD26" s="19"/>
      <c r="TYE26" s="19"/>
      <c r="TYF26" s="19"/>
      <c r="TYG26" s="19"/>
      <c r="TYH26" s="19"/>
      <c r="TYI26" s="19"/>
      <c r="TYJ26" s="19"/>
      <c r="TYK26" s="19"/>
      <c r="TYL26" s="19"/>
      <c r="TYM26" s="19"/>
      <c r="TYN26" s="19"/>
      <c r="TYO26" s="19"/>
      <c r="TYP26" s="19"/>
      <c r="TYQ26" s="19"/>
      <c r="TYR26" s="19"/>
      <c r="TYS26" s="19"/>
      <c r="TYT26" s="19"/>
      <c r="TYU26" s="19"/>
      <c r="TYV26" s="19"/>
      <c r="TYW26" s="19"/>
      <c r="TYX26" s="19"/>
      <c r="TYY26" s="19"/>
      <c r="TYZ26" s="19"/>
      <c r="TZA26" s="19"/>
      <c r="TZB26" s="19"/>
      <c r="TZC26" s="19"/>
      <c r="TZD26" s="19"/>
      <c r="TZE26" s="19"/>
      <c r="TZF26" s="19"/>
      <c r="TZG26" s="19"/>
      <c r="TZH26" s="19"/>
      <c r="TZI26" s="19"/>
      <c r="TZJ26" s="19"/>
      <c r="TZK26" s="19"/>
      <c r="TZL26" s="19"/>
      <c r="TZM26" s="19"/>
      <c r="TZN26" s="19"/>
      <c r="TZO26" s="19"/>
      <c r="TZP26" s="19"/>
      <c r="TZQ26" s="19"/>
      <c r="TZR26" s="19"/>
      <c r="TZS26" s="19"/>
      <c r="TZT26" s="19"/>
      <c r="TZU26" s="19"/>
      <c r="TZV26" s="19"/>
      <c r="TZW26" s="19"/>
      <c r="TZX26" s="19"/>
      <c r="TZY26" s="19"/>
      <c r="TZZ26" s="19"/>
      <c r="UAA26" s="19"/>
      <c r="UAB26" s="19"/>
      <c r="UAC26" s="19"/>
      <c r="UAD26" s="19"/>
      <c r="UAE26" s="19"/>
      <c r="UAF26" s="19"/>
      <c r="UAG26" s="19"/>
      <c r="UAH26" s="19"/>
      <c r="UAI26" s="19"/>
      <c r="UAJ26" s="19"/>
      <c r="UAK26" s="19"/>
      <c r="UAL26" s="19"/>
      <c r="UAM26" s="19"/>
      <c r="UAN26" s="19"/>
      <c r="UAO26" s="19"/>
      <c r="UAP26" s="19"/>
      <c r="UAQ26" s="19"/>
      <c r="UAR26" s="19"/>
      <c r="UAS26" s="19"/>
      <c r="UAT26" s="19"/>
      <c r="UAU26" s="19"/>
      <c r="UAV26" s="19"/>
      <c r="UAW26" s="19"/>
      <c r="UAX26" s="19"/>
      <c r="UAY26" s="19"/>
      <c r="UAZ26" s="19"/>
      <c r="UBA26" s="19"/>
      <c r="UBB26" s="19"/>
      <c r="UBC26" s="19"/>
      <c r="UBD26" s="19"/>
      <c r="UBE26" s="19"/>
      <c r="UBF26" s="19"/>
      <c r="UBG26" s="19"/>
      <c r="UBH26" s="19"/>
      <c r="UBI26" s="19"/>
      <c r="UBJ26" s="19"/>
      <c r="UBK26" s="19"/>
      <c r="UBL26" s="19"/>
      <c r="UBM26" s="19"/>
      <c r="UBN26" s="19"/>
      <c r="UBO26" s="19"/>
      <c r="UBP26" s="19"/>
      <c r="UBQ26" s="19"/>
      <c r="UBR26" s="19"/>
      <c r="UBS26" s="19"/>
      <c r="UBT26" s="19"/>
      <c r="UBU26" s="19"/>
      <c r="UBV26" s="19"/>
      <c r="UBW26" s="19"/>
      <c r="UBX26" s="19"/>
      <c r="UBY26" s="19"/>
      <c r="UBZ26" s="19"/>
      <c r="UCA26" s="19"/>
      <c r="UCB26" s="19"/>
      <c r="UCC26" s="19"/>
      <c r="UCD26" s="19"/>
      <c r="UCE26" s="19"/>
      <c r="UCF26" s="19"/>
      <c r="UCG26" s="19"/>
      <c r="UCH26" s="19"/>
      <c r="UCI26" s="19"/>
      <c r="UCJ26" s="19"/>
      <c r="UCK26" s="19"/>
      <c r="UCL26" s="19"/>
      <c r="UCM26" s="19"/>
      <c r="UCN26" s="19"/>
      <c r="UCO26" s="19"/>
      <c r="UCP26" s="19"/>
      <c r="UCQ26" s="19"/>
      <c r="UCR26" s="19"/>
      <c r="UCS26" s="19"/>
      <c r="UCT26" s="19"/>
      <c r="UCU26" s="19"/>
      <c r="UCV26" s="19"/>
      <c r="UCW26" s="19"/>
      <c r="UCX26" s="19"/>
      <c r="UCY26" s="19"/>
      <c r="UCZ26" s="19"/>
      <c r="UDA26" s="19"/>
      <c r="UDB26" s="19"/>
      <c r="UDC26" s="19"/>
      <c r="UDD26" s="19"/>
      <c r="UDE26" s="19"/>
      <c r="UDF26" s="19"/>
      <c r="UDG26" s="19"/>
      <c r="UDH26" s="19"/>
      <c r="UDI26" s="19"/>
      <c r="UDJ26" s="19"/>
      <c r="UDK26" s="19"/>
      <c r="UDL26" s="19"/>
      <c r="UDM26" s="19"/>
      <c r="UDN26" s="19"/>
      <c r="UDO26" s="19"/>
      <c r="UDP26" s="19"/>
      <c r="UDQ26" s="19"/>
      <c r="UDR26" s="19"/>
      <c r="UDS26" s="19"/>
      <c r="UDT26" s="19"/>
      <c r="UDU26" s="19"/>
      <c r="UDV26" s="19"/>
      <c r="UDW26" s="19"/>
      <c r="UDX26" s="19"/>
      <c r="UDY26" s="19"/>
      <c r="UDZ26" s="19"/>
      <c r="UEA26" s="19"/>
      <c r="UEB26" s="19"/>
      <c r="UEC26" s="19"/>
      <c r="UED26" s="19"/>
      <c r="UEE26" s="19"/>
      <c r="UEF26" s="19"/>
      <c r="UEG26" s="19"/>
      <c r="UEH26" s="19"/>
      <c r="UEI26" s="19"/>
      <c r="UEJ26" s="19"/>
      <c r="UEK26" s="19"/>
      <c r="UEL26" s="19"/>
      <c r="UEM26" s="19"/>
      <c r="UEN26" s="19"/>
      <c r="UEO26" s="19"/>
      <c r="UEP26" s="19"/>
      <c r="UEQ26" s="19"/>
      <c r="UER26" s="19"/>
      <c r="UES26" s="19"/>
      <c r="UET26" s="19"/>
      <c r="UEU26" s="19"/>
      <c r="UEV26" s="19"/>
      <c r="UEW26" s="19"/>
      <c r="UEX26" s="19"/>
      <c r="UEY26" s="19"/>
      <c r="UEZ26" s="19"/>
      <c r="UFA26" s="19"/>
      <c r="UFB26" s="19"/>
      <c r="UFC26" s="19"/>
      <c r="UFD26" s="19"/>
      <c r="UFE26" s="19"/>
      <c r="UFF26" s="19"/>
      <c r="UFG26" s="19"/>
      <c r="UFH26" s="19"/>
      <c r="UFI26" s="19"/>
      <c r="UFJ26" s="19"/>
      <c r="UFK26" s="19"/>
      <c r="UFL26" s="19"/>
      <c r="UFM26" s="19"/>
      <c r="UFN26" s="19"/>
      <c r="UFO26" s="19"/>
      <c r="UFP26" s="19"/>
      <c r="UFQ26" s="19"/>
      <c r="UFR26" s="19"/>
      <c r="UFS26" s="19"/>
      <c r="UFT26" s="19"/>
      <c r="UFU26" s="19"/>
      <c r="UFV26" s="19"/>
      <c r="UFW26" s="19"/>
      <c r="UFX26" s="19"/>
      <c r="UFY26" s="19"/>
      <c r="UFZ26" s="19"/>
      <c r="UGA26" s="19"/>
      <c r="UGB26" s="19"/>
      <c r="UGC26" s="19"/>
      <c r="UGD26" s="19"/>
      <c r="UGE26" s="19"/>
      <c r="UGF26" s="19"/>
      <c r="UGG26" s="19"/>
      <c r="UGH26" s="19"/>
      <c r="UGI26" s="19"/>
      <c r="UGJ26" s="19"/>
      <c r="UGK26" s="19"/>
      <c r="UGL26" s="19"/>
      <c r="UGM26" s="19"/>
      <c r="UGN26" s="19"/>
      <c r="UGO26" s="19"/>
      <c r="UGP26" s="19"/>
      <c r="UGQ26" s="19"/>
      <c r="UGR26" s="19"/>
      <c r="UGS26" s="19"/>
      <c r="UGT26" s="19"/>
      <c r="UGU26" s="19"/>
      <c r="UGV26" s="19"/>
      <c r="UGW26" s="19"/>
      <c r="UGX26" s="19"/>
      <c r="UGY26" s="19"/>
      <c r="UGZ26" s="19"/>
      <c r="UHA26" s="19"/>
      <c r="UHB26" s="19"/>
      <c r="UHC26" s="19"/>
      <c r="UHD26" s="19"/>
      <c r="UHE26" s="19"/>
      <c r="UHF26" s="19"/>
      <c r="UHG26" s="19"/>
      <c r="UHH26" s="19"/>
      <c r="UHI26" s="19"/>
      <c r="UHJ26" s="19"/>
      <c r="UHK26" s="19"/>
      <c r="UHL26" s="19"/>
      <c r="UHM26" s="19"/>
      <c r="UHN26" s="19"/>
      <c r="UHO26" s="19"/>
      <c r="UHP26" s="19"/>
      <c r="UHQ26" s="19"/>
      <c r="UHR26" s="19"/>
      <c r="UHS26" s="19"/>
      <c r="UHT26" s="19"/>
      <c r="UHU26" s="19"/>
      <c r="UHV26" s="19"/>
      <c r="UHW26" s="19"/>
      <c r="UHX26" s="19"/>
      <c r="UHY26" s="19"/>
      <c r="UHZ26" s="19"/>
      <c r="UIA26" s="19"/>
      <c r="UIB26" s="19"/>
      <c r="UIC26" s="19"/>
      <c r="UID26" s="19"/>
      <c r="UIE26" s="19"/>
      <c r="UIF26" s="19"/>
      <c r="UIG26" s="19"/>
      <c r="UIH26" s="19"/>
      <c r="UII26" s="19"/>
      <c r="UIJ26" s="19"/>
      <c r="UIK26" s="19"/>
      <c r="UIL26" s="19"/>
      <c r="UIM26" s="19"/>
      <c r="UIN26" s="19"/>
      <c r="UIO26" s="19"/>
      <c r="UIP26" s="19"/>
      <c r="UIQ26" s="19"/>
      <c r="UIR26" s="19"/>
      <c r="UIS26" s="19"/>
      <c r="UIT26" s="19"/>
      <c r="UIU26" s="19"/>
      <c r="UIV26" s="19"/>
      <c r="UIW26" s="19"/>
      <c r="UIX26" s="19"/>
      <c r="UIY26" s="19"/>
      <c r="UIZ26" s="19"/>
      <c r="UJA26" s="19"/>
      <c r="UJB26" s="19"/>
      <c r="UJC26" s="19"/>
      <c r="UJD26" s="19"/>
      <c r="UJE26" s="19"/>
      <c r="UJF26" s="19"/>
      <c r="UJG26" s="19"/>
      <c r="UJH26" s="19"/>
      <c r="UJI26" s="19"/>
      <c r="UJJ26" s="19"/>
      <c r="UJK26" s="19"/>
      <c r="UJL26" s="19"/>
      <c r="UJM26" s="19"/>
      <c r="UJN26" s="19"/>
      <c r="UJO26" s="19"/>
      <c r="UJP26" s="19"/>
      <c r="UJQ26" s="19"/>
      <c r="UJR26" s="19"/>
      <c r="UJS26" s="19"/>
      <c r="UJT26" s="19"/>
      <c r="UJU26" s="19"/>
      <c r="UJV26" s="19"/>
      <c r="UJW26" s="19"/>
      <c r="UJX26" s="19"/>
      <c r="UJY26" s="19"/>
      <c r="UJZ26" s="19"/>
      <c r="UKA26" s="19"/>
      <c r="UKB26" s="19"/>
      <c r="UKC26" s="19"/>
      <c r="UKD26" s="19"/>
      <c r="UKE26" s="19"/>
      <c r="UKF26" s="19"/>
      <c r="UKG26" s="19"/>
      <c r="UKH26" s="19"/>
      <c r="UKI26" s="19"/>
      <c r="UKJ26" s="19"/>
      <c r="UKK26" s="19"/>
      <c r="UKL26" s="19"/>
      <c r="UKM26" s="19"/>
      <c r="UKN26" s="19"/>
      <c r="UKO26" s="19"/>
      <c r="UKP26" s="19"/>
      <c r="UKQ26" s="19"/>
      <c r="UKR26" s="19"/>
      <c r="UKS26" s="19"/>
      <c r="UKT26" s="19"/>
      <c r="UKU26" s="19"/>
      <c r="UKV26" s="19"/>
      <c r="UKW26" s="19"/>
      <c r="UKX26" s="19"/>
      <c r="UKY26" s="19"/>
      <c r="UKZ26" s="19"/>
      <c r="ULA26" s="19"/>
      <c r="ULB26" s="19"/>
      <c r="ULC26" s="19"/>
      <c r="ULD26" s="19"/>
      <c r="ULE26" s="19"/>
      <c r="ULF26" s="19"/>
      <c r="ULG26" s="19"/>
      <c r="ULH26" s="19"/>
      <c r="ULI26" s="19"/>
      <c r="ULJ26" s="19"/>
      <c r="ULK26" s="19"/>
      <c r="ULL26" s="19"/>
      <c r="ULM26" s="19"/>
      <c r="ULN26" s="19"/>
      <c r="ULO26" s="19"/>
      <c r="ULP26" s="19"/>
      <c r="ULQ26" s="19"/>
      <c r="ULR26" s="19"/>
      <c r="ULS26" s="19"/>
      <c r="ULT26" s="19"/>
      <c r="ULU26" s="19"/>
      <c r="ULV26" s="19"/>
      <c r="ULW26" s="19"/>
      <c r="ULX26" s="19"/>
      <c r="ULY26" s="19"/>
      <c r="ULZ26" s="19"/>
      <c r="UMA26" s="19"/>
      <c r="UMB26" s="19"/>
      <c r="UMC26" s="19"/>
      <c r="UMD26" s="19"/>
      <c r="UME26" s="19"/>
      <c r="UMF26" s="19"/>
      <c r="UMG26" s="19"/>
      <c r="UMH26" s="19"/>
      <c r="UMI26" s="19"/>
      <c r="UMJ26" s="19"/>
      <c r="UMK26" s="19"/>
      <c r="UML26" s="19"/>
      <c r="UMM26" s="19"/>
      <c r="UMN26" s="19"/>
      <c r="UMO26" s="19"/>
      <c r="UMP26" s="19"/>
      <c r="UMQ26" s="19"/>
      <c r="UMR26" s="19"/>
      <c r="UMS26" s="19"/>
      <c r="UMT26" s="19"/>
      <c r="UMU26" s="19"/>
      <c r="UMV26" s="19"/>
      <c r="UMW26" s="19"/>
      <c r="UMX26" s="19"/>
      <c r="UMY26" s="19"/>
      <c r="UMZ26" s="19"/>
      <c r="UNA26" s="19"/>
      <c r="UNB26" s="19"/>
      <c r="UNC26" s="19"/>
      <c r="UND26" s="19"/>
      <c r="UNE26" s="19"/>
      <c r="UNF26" s="19"/>
      <c r="UNG26" s="19"/>
      <c r="UNH26" s="19"/>
      <c r="UNI26" s="19"/>
      <c r="UNJ26" s="19"/>
      <c r="UNK26" s="19"/>
      <c r="UNL26" s="19"/>
      <c r="UNM26" s="19"/>
      <c r="UNN26" s="19"/>
      <c r="UNO26" s="19"/>
      <c r="UNP26" s="19"/>
      <c r="UNQ26" s="19"/>
      <c r="UNR26" s="19"/>
      <c r="UNS26" s="19"/>
      <c r="UNT26" s="19"/>
      <c r="UNU26" s="19"/>
      <c r="UNV26" s="19"/>
      <c r="UNW26" s="19"/>
      <c r="UNX26" s="19"/>
      <c r="UNY26" s="19"/>
      <c r="UNZ26" s="19"/>
      <c r="UOA26" s="19"/>
      <c r="UOB26" s="19"/>
      <c r="UOC26" s="19"/>
      <c r="UOD26" s="19"/>
      <c r="UOE26" s="19"/>
      <c r="UOF26" s="19"/>
      <c r="UOG26" s="19"/>
      <c r="UOH26" s="19"/>
      <c r="UOI26" s="19"/>
      <c r="UOJ26" s="19"/>
      <c r="UOK26" s="19"/>
      <c r="UOL26" s="19"/>
      <c r="UOM26" s="19"/>
      <c r="UON26" s="19"/>
      <c r="UOO26" s="19"/>
      <c r="UOP26" s="19"/>
      <c r="UOQ26" s="19"/>
      <c r="UOR26" s="19"/>
      <c r="UOS26" s="19"/>
      <c r="UOT26" s="19"/>
      <c r="UOU26" s="19"/>
      <c r="UOV26" s="19"/>
      <c r="UOW26" s="19"/>
      <c r="UOX26" s="19"/>
      <c r="UOY26" s="19"/>
      <c r="UOZ26" s="19"/>
      <c r="UPA26" s="19"/>
      <c r="UPB26" s="19"/>
      <c r="UPC26" s="19"/>
      <c r="UPD26" s="19"/>
      <c r="UPE26" s="19"/>
      <c r="UPF26" s="19"/>
      <c r="UPG26" s="19"/>
      <c r="UPH26" s="19"/>
      <c r="UPI26" s="19"/>
      <c r="UPJ26" s="19"/>
      <c r="UPK26" s="19"/>
      <c r="UPL26" s="19"/>
      <c r="UPM26" s="19"/>
      <c r="UPN26" s="19"/>
      <c r="UPO26" s="19"/>
      <c r="UPP26" s="19"/>
      <c r="UPQ26" s="19"/>
      <c r="UPR26" s="19"/>
      <c r="UPS26" s="19"/>
      <c r="UPT26" s="19"/>
      <c r="UPU26" s="19"/>
      <c r="UPV26" s="19"/>
      <c r="UPW26" s="19"/>
      <c r="UPX26" s="19"/>
      <c r="UPY26" s="19"/>
      <c r="UPZ26" s="19"/>
      <c r="UQA26" s="19"/>
      <c r="UQB26" s="19"/>
      <c r="UQC26" s="19"/>
      <c r="UQD26" s="19"/>
      <c r="UQE26" s="19"/>
      <c r="UQF26" s="19"/>
      <c r="UQG26" s="19"/>
      <c r="UQH26" s="19"/>
      <c r="UQI26" s="19"/>
      <c r="UQJ26" s="19"/>
      <c r="UQK26" s="19"/>
      <c r="UQL26" s="19"/>
      <c r="UQM26" s="19"/>
      <c r="UQN26" s="19"/>
      <c r="UQO26" s="19"/>
      <c r="UQP26" s="19"/>
      <c r="UQQ26" s="19"/>
      <c r="UQR26" s="19"/>
      <c r="UQS26" s="19"/>
      <c r="UQT26" s="19"/>
      <c r="UQU26" s="19"/>
      <c r="UQV26" s="19"/>
      <c r="UQW26" s="19"/>
      <c r="UQX26" s="19"/>
      <c r="UQY26" s="19"/>
      <c r="UQZ26" s="19"/>
      <c r="URA26" s="19"/>
      <c r="URB26" s="19"/>
      <c r="URC26" s="19"/>
      <c r="URD26" s="19"/>
      <c r="URE26" s="19"/>
      <c r="URF26" s="19"/>
      <c r="URG26" s="19"/>
      <c r="URH26" s="19"/>
      <c r="URI26" s="19"/>
      <c r="URJ26" s="19"/>
      <c r="URK26" s="19"/>
      <c r="URL26" s="19"/>
      <c r="URM26" s="19"/>
      <c r="URN26" s="19"/>
      <c r="URO26" s="19"/>
      <c r="URP26" s="19"/>
      <c r="URQ26" s="19"/>
      <c r="URR26" s="19"/>
      <c r="URS26" s="19"/>
      <c r="URT26" s="19"/>
      <c r="URU26" s="19"/>
      <c r="URV26" s="19"/>
      <c r="URW26" s="19"/>
      <c r="URX26" s="19"/>
      <c r="URY26" s="19"/>
      <c r="URZ26" s="19"/>
      <c r="USA26" s="19"/>
      <c r="USB26" s="19"/>
      <c r="USC26" s="19"/>
      <c r="USD26" s="19"/>
      <c r="USE26" s="19"/>
      <c r="USF26" s="19"/>
      <c r="USG26" s="19"/>
      <c r="USH26" s="19"/>
      <c r="USI26" s="19"/>
      <c r="USJ26" s="19"/>
      <c r="USK26" s="19"/>
      <c r="USL26" s="19"/>
      <c r="USM26" s="19"/>
      <c r="USN26" s="19"/>
      <c r="USO26" s="19"/>
      <c r="USP26" s="19"/>
      <c r="USQ26" s="19"/>
      <c r="USR26" s="19"/>
      <c r="USS26" s="19"/>
      <c r="UST26" s="19"/>
      <c r="USU26" s="19"/>
      <c r="USV26" s="19"/>
      <c r="USW26" s="19"/>
      <c r="USX26" s="19"/>
      <c r="USY26" s="19"/>
      <c r="USZ26" s="19"/>
      <c r="UTA26" s="19"/>
      <c r="UTB26" s="19"/>
      <c r="UTC26" s="19"/>
      <c r="UTD26" s="19"/>
      <c r="UTE26" s="19"/>
      <c r="UTF26" s="19"/>
      <c r="UTG26" s="19"/>
      <c r="UTH26" s="19"/>
      <c r="UTI26" s="19"/>
      <c r="UTJ26" s="19"/>
      <c r="UTK26" s="19"/>
      <c r="UTL26" s="19"/>
      <c r="UTM26" s="19"/>
      <c r="UTN26" s="19"/>
      <c r="UTO26" s="19"/>
      <c r="UTP26" s="19"/>
      <c r="UTQ26" s="19"/>
      <c r="UTR26" s="19"/>
      <c r="UTS26" s="19"/>
      <c r="UTT26" s="19"/>
      <c r="UTU26" s="19"/>
      <c r="UTV26" s="19"/>
      <c r="UTW26" s="19"/>
      <c r="UTX26" s="19"/>
      <c r="UTY26" s="19"/>
      <c r="UTZ26" s="19"/>
      <c r="UUA26" s="19"/>
      <c r="UUB26" s="19"/>
      <c r="UUC26" s="19"/>
      <c r="UUD26" s="19"/>
      <c r="UUE26" s="19"/>
      <c r="UUF26" s="19"/>
      <c r="UUG26" s="19"/>
      <c r="UUH26" s="19"/>
      <c r="UUI26" s="19"/>
      <c r="UUJ26" s="19"/>
      <c r="UUK26" s="19"/>
      <c r="UUL26" s="19"/>
      <c r="UUM26" s="19"/>
      <c r="UUN26" s="19"/>
      <c r="UUO26" s="19"/>
      <c r="UUP26" s="19"/>
      <c r="UUQ26" s="19"/>
      <c r="UUR26" s="19"/>
      <c r="UUS26" s="19"/>
      <c r="UUT26" s="19"/>
      <c r="UUU26" s="19"/>
      <c r="UUV26" s="19"/>
      <c r="UUW26" s="19"/>
      <c r="UUX26" s="19"/>
      <c r="UUY26" s="19"/>
      <c r="UUZ26" s="19"/>
      <c r="UVA26" s="19"/>
      <c r="UVB26" s="19"/>
      <c r="UVC26" s="19"/>
      <c r="UVD26" s="19"/>
      <c r="UVE26" s="19"/>
      <c r="UVF26" s="19"/>
      <c r="UVG26" s="19"/>
      <c r="UVH26" s="19"/>
      <c r="UVI26" s="19"/>
      <c r="UVJ26" s="19"/>
      <c r="UVK26" s="19"/>
      <c r="UVL26" s="19"/>
      <c r="UVM26" s="19"/>
      <c r="UVN26" s="19"/>
      <c r="UVO26" s="19"/>
      <c r="UVP26" s="19"/>
      <c r="UVQ26" s="19"/>
      <c r="UVR26" s="19"/>
      <c r="UVS26" s="19"/>
      <c r="UVT26" s="19"/>
      <c r="UVU26" s="19"/>
      <c r="UVV26" s="19"/>
      <c r="UVW26" s="19"/>
      <c r="UVX26" s="19"/>
      <c r="UVY26" s="19"/>
      <c r="UVZ26" s="19"/>
      <c r="UWA26" s="19"/>
      <c r="UWB26" s="19"/>
      <c r="UWC26" s="19"/>
      <c r="UWD26" s="19"/>
      <c r="UWE26" s="19"/>
      <c r="UWF26" s="19"/>
      <c r="UWG26" s="19"/>
      <c r="UWH26" s="19"/>
      <c r="UWI26" s="19"/>
      <c r="UWJ26" s="19"/>
      <c r="UWK26" s="19"/>
      <c r="UWL26" s="19"/>
      <c r="UWM26" s="19"/>
      <c r="UWN26" s="19"/>
      <c r="UWO26" s="19"/>
      <c r="UWP26" s="19"/>
      <c r="UWQ26" s="19"/>
      <c r="UWR26" s="19"/>
      <c r="UWS26" s="19"/>
      <c r="UWT26" s="19"/>
      <c r="UWU26" s="19"/>
      <c r="UWV26" s="19"/>
      <c r="UWW26" s="19"/>
      <c r="UWX26" s="19"/>
      <c r="UWY26" s="19"/>
      <c r="UWZ26" s="19"/>
      <c r="UXA26" s="19"/>
      <c r="UXB26" s="19"/>
      <c r="UXC26" s="19"/>
      <c r="UXD26" s="19"/>
      <c r="UXE26" s="19"/>
      <c r="UXF26" s="19"/>
      <c r="UXG26" s="19"/>
      <c r="UXH26" s="19"/>
      <c r="UXI26" s="19"/>
      <c r="UXJ26" s="19"/>
      <c r="UXK26" s="19"/>
      <c r="UXL26" s="19"/>
      <c r="UXM26" s="19"/>
      <c r="UXN26" s="19"/>
      <c r="UXO26" s="19"/>
      <c r="UXP26" s="19"/>
      <c r="UXQ26" s="19"/>
      <c r="UXR26" s="19"/>
      <c r="UXS26" s="19"/>
      <c r="UXT26" s="19"/>
      <c r="UXU26" s="19"/>
      <c r="UXV26" s="19"/>
      <c r="UXW26" s="19"/>
      <c r="UXX26" s="19"/>
      <c r="UXY26" s="19"/>
      <c r="UXZ26" s="19"/>
      <c r="UYA26" s="19"/>
      <c r="UYB26" s="19"/>
      <c r="UYC26" s="19"/>
      <c r="UYD26" s="19"/>
      <c r="UYE26" s="19"/>
      <c r="UYF26" s="19"/>
      <c r="UYG26" s="19"/>
      <c r="UYH26" s="19"/>
      <c r="UYI26" s="19"/>
      <c r="UYJ26" s="19"/>
      <c r="UYK26" s="19"/>
      <c r="UYL26" s="19"/>
      <c r="UYM26" s="19"/>
      <c r="UYN26" s="19"/>
      <c r="UYO26" s="19"/>
      <c r="UYP26" s="19"/>
      <c r="UYQ26" s="19"/>
      <c r="UYR26" s="19"/>
      <c r="UYS26" s="19"/>
      <c r="UYT26" s="19"/>
      <c r="UYU26" s="19"/>
      <c r="UYV26" s="19"/>
      <c r="UYW26" s="19"/>
      <c r="UYX26" s="19"/>
      <c r="UYY26" s="19"/>
      <c r="UYZ26" s="19"/>
      <c r="UZA26" s="19"/>
      <c r="UZB26" s="19"/>
      <c r="UZC26" s="19"/>
      <c r="UZD26" s="19"/>
      <c r="UZE26" s="19"/>
      <c r="UZF26" s="19"/>
      <c r="UZG26" s="19"/>
      <c r="UZH26" s="19"/>
      <c r="UZI26" s="19"/>
      <c r="UZJ26" s="19"/>
      <c r="UZK26" s="19"/>
      <c r="UZL26" s="19"/>
      <c r="UZM26" s="19"/>
      <c r="UZN26" s="19"/>
      <c r="UZO26" s="19"/>
      <c r="UZP26" s="19"/>
      <c r="UZQ26" s="19"/>
      <c r="UZR26" s="19"/>
      <c r="UZS26" s="19"/>
      <c r="UZT26" s="19"/>
      <c r="UZU26" s="19"/>
      <c r="UZV26" s="19"/>
      <c r="UZW26" s="19"/>
      <c r="UZX26" s="19"/>
      <c r="UZY26" s="19"/>
      <c r="UZZ26" s="19"/>
      <c r="VAA26" s="19"/>
      <c r="VAB26" s="19"/>
      <c r="VAC26" s="19"/>
      <c r="VAD26" s="19"/>
      <c r="VAE26" s="19"/>
      <c r="VAF26" s="19"/>
      <c r="VAG26" s="19"/>
      <c r="VAH26" s="19"/>
      <c r="VAI26" s="19"/>
      <c r="VAJ26" s="19"/>
      <c r="VAK26" s="19"/>
      <c r="VAL26" s="19"/>
      <c r="VAM26" s="19"/>
      <c r="VAN26" s="19"/>
      <c r="VAO26" s="19"/>
      <c r="VAP26" s="19"/>
      <c r="VAQ26" s="19"/>
      <c r="VAR26" s="19"/>
      <c r="VAS26" s="19"/>
      <c r="VAT26" s="19"/>
      <c r="VAU26" s="19"/>
      <c r="VAV26" s="19"/>
      <c r="VAW26" s="19"/>
      <c r="VAX26" s="19"/>
      <c r="VAY26" s="19"/>
      <c r="VAZ26" s="19"/>
      <c r="VBA26" s="19"/>
      <c r="VBB26" s="19"/>
      <c r="VBC26" s="19"/>
      <c r="VBD26" s="19"/>
      <c r="VBE26" s="19"/>
      <c r="VBF26" s="19"/>
      <c r="VBG26" s="19"/>
      <c r="VBH26" s="19"/>
      <c r="VBI26" s="19"/>
      <c r="VBJ26" s="19"/>
      <c r="VBK26" s="19"/>
      <c r="VBL26" s="19"/>
      <c r="VBM26" s="19"/>
      <c r="VBN26" s="19"/>
      <c r="VBO26" s="19"/>
      <c r="VBP26" s="19"/>
      <c r="VBQ26" s="19"/>
      <c r="VBR26" s="19"/>
      <c r="VBS26" s="19"/>
      <c r="VBT26" s="19"/>
      <c r="VBU26" s="19"/>
      <c r="VBV26" s="19"/>
      <c r="VBW26" s="19"/>
      <c r="VBX26" s="19"/>
      <c r="VBY26" s="19"/>
      <c r="VBZ26" s="19"/>
      <c r="VCA26" s="19"/>
      <c r="VCB26" s="19"/>
      <c r="VCC26" s="19"/>
      <c r="VCD26" s="19"/>
      <c r="VCE26" s="19"/>
      <c r="VCF26" s="19"/>
      <c r="VCG26" s="19"/>
      <c r="VCH26" s="19"/>
      <c r="VCI26" s="19"/>
      <c r="VCJ26" s="19"/>
      <c r="VCK26" s="19"/>
      <c r="VCL26" s="19"/>
      <c r="VCM26" s="19"/>
      <c r="VCN26" s="19"/>
      <c r="VCO26" s="19"/>
      <c r="VCP26" s="19"/>
      <c r="VCQ26" s="19"/>
      <c r="VCR26" s="19"/>
      <c r="VCS26" s="19"/>
      <c r="VCT26" s="19"/>
      <c r="VCU26" s="19"/>
      <c r="VCV26" s="19"/>
      <c r="VCW26" s="19"/>
      <c r="VCX26" s="19"/>
      <c r="VCY26" s="19"/>
      <c r="VCZ26" s="19"/>
      <c r="VDA26" s="19"/>
      <c r="VDB26" s="19"/>
      <c r="VDC26" s="19"/>
      <c r="VDD26" s="19"/>
      <c r="VDE26" s="19"/>
      <c r="VDF26" s="19"/>
      <c r="VDG26" s="19"/>
      <c r="VDH26" s="19"/>
      <c r="VDI26" s="19"/>
      <c r="VDJ26" s="19"/>
      <c r="VDK26" s="19"/>
      <c r="VDL26" s="19"/>
      <c r="VDM26" s="19"/>
      <c r="VDN26" s="19"/>
      <c r="VDO26" s="19"/>
      <c r="VDP26" s="19"/>
      <c r="VDQ26" s="19"/>
      <c r="VDR26" s="19"/>
      <c r="VDS26" s="19"/>
      <c r="VDT26" s="19"/>
      <c r="VDU26" s="19"/>
      <c r="VDV26" s="19"/>
      <c r="VDW26" s="19"/>
      <c r="VDX26" s="19"/>
      <c r="VDY26" s="19"/>
      <c r="VDZ26" s="19"/>
      <c r="VEA26" s="19"/>
      <c r="VEB26" s="19"/>
      <c r="VEC26" s="19"/>
      <c r="VED26" s="19"/>
      <c r="VEE26" s="19"/>
      <c r="VEF26" s="19"/>
      <c r="VEG26" s="19"/>
      <c r="VEH26" s="19"/>
      <c r="VEI26" s="19"/>
      <c r="VEJ26" s="19"/>
      <c r="VEK26" s="19"/>
      <c r="VEL26" s="19"/>
      <c r="VEM26" s="19"/>
      <c r="VEN26" s="19"/>
      <c r="VEO26" s="19"/>
      <c r="VEP26" s="19"/>
      <c r="VEQ26" s="19"/>
      <c r="VER26" s="19"/>
      <c r="VES26" s="19"/>
      <c r="VET26" s="19"/>
      <c r="VEU26" s="19"/>
      <c r="VEV26" s="19"/>
      <c r="VEW26" s="19"/>
      <c r="VEX26" s="19"/>
      <c r="VEY26" s="19"/>
      <c r="VEZ26" s="19"/>
      <c r="VFA26" s="19"/>
      <c r="VFB26" s="19"/>
      <c r="VFC26" s="19"/>
      <c r="VFD26" s="19"/>
      <c r="VFE26" s="19"/>
      <c r="VFF26" s="19"/>
      <c r="VFG26" s="19"/>
      <c r="VFH26" s="19"/>
      <c r="VFI26" s="19"/>
      <c r="VFJ26" s="19"/>
      <c r="VFK26" s="19"/>
      <c r="VFL26" s="19"/>
      <c r="VFM26" s="19"/>
      <c r="VFN26" s="19"/>
      <c r="VFO26" s="19"/>
      <c r="VFP26" s="19"/>
      <c r="VFQ26" s="19"/>
      <c r="VFR26" s="19"/>
      <c r="VFS26" s="19"/>
      <c r="VFT26" s="19"/>
      <c r="VFU26" s="19"/>
      <c r="VFV26" s="19"/>
      <c r="VFW26" s="19"/>
      <c r="VFX26" s="19"/>
      <c r="VFY26" s="19"/>
      <c r="VFZ26" s="19"/>
      <c r="VGA26" s="19"/>
      <c r="VGB26" s="19"/>
      <c r="VGC26" s="19"/>
      <c r="VGD26" s="19"/>
      <c r="VGE26" s="19"/>
      <c r="VGF26" s="19"/>
      <c r="VGG26" s="19"/>
      <c r="VGH26" s="19"/>
      <c r="VGI26" s="19"/>
      <c r="VGJ26" s="19"/>
      <c r="VGK26" s="19"/>
      <c r="VGL26" s="19"/>
      <c r="VGM26" s="19"/>
      <c r="VGN26" s="19"/>
      <c r="VGO26" s="19"/>
      <c r="VGP26" s="19"/>
      <c r="VGQ26" s="19"/>
      <c r="VGR26" s="19"/>
      <c r="VGS26" s="19"/>
      <c r="VGT26" s="19"/>
      <c r="VGU26" s="19"/>
      <c r="VGV26" s="19"/>
      <c r="VGW26" s="19"/>
      <c r="VGX26" s="19"/>
      <c r="VGY26" s="19"/>
      <c r="VGZ26" s="19"/>
      <c r="VHA26" s="19"/>
      <c r="VHB26" s="19"/>
      <c r="VHC26" s="19"/>
      <c r="VHD26" s="19"/>
      <c r="VHE26" s="19"/>
      <c r="VHF26" s="19"/>
      <c r="VHG26" s="19"/>
      <c r="VHH26" s="19"/>
      <c r="VHI26" s="19"/>
      <c r="VHJ26" s="19"/>
      <c r="VHK26" s="19"/>
      <c r="VHL26" s="19"/>
      <c r="VHM26" s="19"/>
      <c r="VHN26" s="19"/>
      <c r="VHO26" s="19"/>
      <c r="VHP26" s="19"/>
      <c r="VHQ26" s="19"/>
      <c r="VHR26" s="19"/>
      <c r="VHS26" s="19"/>
      <c r="VHT26" s="19"/>
      <c r="VHU26" s="19"/>
      <c r="VHV26" s="19"/>
      <c r="VHW26" s="19"/>
      <c r="VHX26" s="19"/>
      <c r="VHY26" s="19"/>
      <c r="VHZ26" s="19"/>
      <c r="VIA26" s="19"/>
      <c r="VIB26" s="19"/>
      <c r="VIC26" s="19"/>
      <c r="VID26" s="19"/>
      <c r="VIE26" s="19"/>
      <c r="VIF26" s="19"/>
      <c r="VIG26" s="19"/>
      <c r="VIH26" s="19"/>
      <c r="VII26" s="19"/>
      <c r="VIJ26" s="19"/>
      <c r="VIK26" s="19"/>
      <c r="VIL26" s="19"/>
      <c r="VIM26" s="19"/>
      <c r="VIN26" s="19"/>
      <c r="VIO26" s="19"/>
      <c r="VIP26" s="19"/>
      <c r="VIQ26" s="19"/>
      <c r="VIR26" s="19"/>
      <c r="VIS26" s="19"/>
      <c r="VIT26" s="19"/>
      <c r="VIU26" s="19"/>
      <c r="VIV26" s="19"/>
      <c r="VIW26" s="19"/>
      <c r="VIX26" s="19"/>
      <c r="VIY26" s="19"/>
      <c r="VIZ26" s="19"/>
      <c r="VJA26" s="19"/>
      <c r="VJB26" s="19"/>
      <c r="VJC26" s="19"/>
      <c r="VJD26" s="19"/>
      <c r="VJE26" s="19"/>
      <c r="VJF26" s="19"/>
      <c r="VJG26" s="19"/>
      <c r="VJH26" s="19"/>
      <c r="VJI26" s="19"/>
      <c r="VJJ26" s="19"/>
      <c r="VJK26" s="19"/>
      <c r="VJL26" s="19"/>
      <c r="VJM26" s="19"/>
      <c r="VJN26" s="19"/>
      <c r="VJO26" s="19"/>
      <c r="VJP26" s="19"/>
      <c r="VJQ26" s="19"/>
      <c r="VJR26" s="19"/>
      <c r="VJS26" s="19"/>
      <c r="VJT26" s="19"/>
      <c r="VJU26" s="19"/>
      <c r="VJV26" s="19"/>
      <c r="VJW26" s="19"/>
      <c r="VJX26" s="19"/>
      <c r="VJY26" s="19"/>
      <c r="VJZ26" s="19"/>
      <c r="VKA26" s="19"/>
      <c r="VKB26" s="19"/>
      <c r="VKC26" s="19"/>
      <c r="VKD26" s="19"/>
      <c r="VKE26" s="19"/>
      <c r="VKF26" s="19"/>
      <c r="VKG26" s="19"/>
      <c r="VKH26" s="19"/>
      <c r="VKI26" s="19"/>
      <c r="VKJ26" s="19"/>
      <c r="VKK26" s="19"/>
      <c r="VKL26" s="19"/>
      <c r="VKM26" s="19"/>
      <c r="VKN26" s="19"/>
      <c r="VKO26" s="19"/>
      <c r="VKP26" s="19"/>
      <c r="VKQ26" s="19"/>
      <c r="VKR26" s="19"/>
      <c r="VKS26" s="19"/>
      <c r="VKT26" s="19"/>
      <c r="VKU26" s="19"/>
      <c r="VKV26" s="19"/>
      <c r="VKW26" s="19"/>
      <c r="VKX26" s="19"/>
      <c r="VKY26" s="19"/>
      <c r="VKZ26" s="19"/>
      <c r="VLA26" s="19"/>
      <c r="VLB26" s="19"/>
      <c r="VLC26" s="19"/>
      <c r="VLD26" s="19"/>
      <c r="VLE26" s="19"/>
      <c r="VLF26" s="19"/>
      <c r="VLG26" s="19"/>
      <c r="VLH26" s="19"/>
      <c r="VLI26" s="19"/>
      <c r="VLJ26" s="19"/>
      <c r="VLK26" s="19"/>
      <c r="VLL26" s="19"/>
      <c r="VLM26" s="19"/>
      <c r="VLN26" s="19"/>
      <c r="VLO26" s="19"/>
      <c r="VLP26" s="19"/>
      <c r="VLQ26" s="19"/>
      <c r="VLR26" s="19"/>
      <c r="VLS26" s="19"/>
      <c r="VLT26" s="19"/>
      <c r="VLU26" s="19"/>
      <c r="VLV26" s="19"/>
      <c r="VLW26" s="19"/>
      <c r="VLX26" s="19"/>
      <c r="VLY26" s="19"/>
      <c r="VLZ26" s="19"/>
      <c r="VMA26" s="19"/>
      <c r="VMB26" s="19"/>
      <c r="VMC26" s="19"/>
      <c r="VMD26" s="19"/>
      <c r="VME26" s="19"/>
      <c r="VMF26" s="19"/>
      <c r="VMG26" s="19"/>
      <c r="VMH26" s="19"/>
      <c r="VMI26" s="19"/>
      <c r="VMJ26" s="19"/>
      <c r="VMK26" s="19"/>
      <c r="VML26" s="19"/>
      <c r="VMM26" s="19"/>
      <c r="VMN26" s="19"/>
      <c r="VMO26" s="19"/>
      <c r="VMP26" s="19"/>
      <c r="VMQ26" s="19"/>
      <c r="VMR26" s="19"/>
      <c r="VMS26" s="19"/>
      <c r="VMT26" s="19"/>
      <c r="VMU26" s="19"/>
      <c r="VMV26" s="19"/>
      <c r="VMW26" s="19"/>
      <c r="VMX26" s="19"/>
      <c r="VMY26" s="19"/>
      <c r="VMZ26" s="19"/>
      <c r="VNA26" s="19"/>
      <c r="VNB26" s="19"/>
      <c r="VNC26" s="19"/>
      <c r="VND26" s="19"/>
      <c r="VNE26" s="19"/>
      <c r="VNF26" s="19"/>
      <c r="VNG26" s="19"/>
      <c r="VNH26" s="19"/>
      <c r="VNI26" s="19"/>
      <c r="VNJ26" s="19"/>
      <c r="VNK26" s="19"/>
      <c r="VNL26" s="19"/>
      <c r="VNM26" s="19"/>
      <c r="VNN26" s="19"/>
      <c r="VNO26" s="19"/>
      <c r="VNP26" s="19"/>
      <c r="VNQ26" s="19"/>
      <c r="VNR26" s="19"/>
      <c r="VNS26" s="19"/>
      <c r="VNT26" s="19"/>
      <c r="VNU26" s="19"/>
      <c r="VNV26" s="19"/>
      <c r="VNW26" s="19"/>
      <c r="VNX26" s="19"/>
      <c r="VNY26" s="19"/>
      <c r="VNZ26" s="19"/>
      <c r="VOA26" s="19"/>
      <c r="VOB26" s="19"/>
      <c r="VOC26" s="19"/>
      <c r="VOD26" s="19"/>
      <c r="VOE26" s="19"/>
      <c r="VOF26" s="19"/>
      <c r="VOG26" s="19"/>
      <c r="VOH26" s="19"/>
      <c r="VOI26" s="19"/>
      <c r="VOJ26" s="19"/>
      <c r="VOK26" s="19"/>
      <c r="VOL26" s="19"/>
      <c r="VOM26" s="19"/>
      <c r="VON26" s="19"/>
      <c r="VOO26" s="19"/>
      <c r="VOP26" s="19"/>
      <c r="VOQ26" s="19"/>
      <c r="VOR26" s="19"/>
      <c r="VOS26" s="19"/>
      <c r="VOT26" s="19"/>
      <c r="VOU26" s="19"/>
      <c r="VOV26" s="19"/>
      <c r="VOW26" s="19"/>
      <c r="VOX26" s="19"/>
      <c r="VOY26" s="19"/>
      <c r="VOZ26" s="19"/>
      <c r="VPA26" s="19"/>
      <c r="VPB26" s="19"/>
      <c r="VPC26" s="19"/>
      <c r="VPD26" s="19"/>
      <c r="VPE26" s="19"/>
      <c r="VPF26" s="19"/>
      <c r="VPG26" s="19"/>
      <c r="VPH26" s="19"/>
      <c r="VPI26" s="19"/>
      <c r="VPJ26" s="19"/>
      <c r="VPK26" s="19"/>
      <c r="VPL26" s="19"/>
      <c r="VPM26" s="19"/>
      <c r="VPN26" s="19"/>
      <c r="VPO26" s="19"/>
      <c r="VPP26" s="19"/>
      <c r="VPQ26" s="19"/>
      <c r="VPR26" s="19"/>
      <c r="VPS26" s="19"/>
      <c r="VPT26" s="19"/>
      <c r="VPU26" s="19"/>
      <c r="VPV26" s="19"/>
      <c r="VPW26" s="19"/>
      <c r="VPX26" s="19"/>
      <c r="VPY26" s="19"/>
      <c r="VPZ26" s="19"/>
      <c r="VQA26" s="19"/>
      <c r="VQB26" s="19"/>
      <c r="VQC26" s="19"/>
      <c r="VQD26" s="19"/>
      <c r="VQE26" s="19"/>
      <c r="VQF26" s="19"/>
      <c r="VQG26" s="19"/>
      <c r="VQH26" s="19"/>
      <c r="VQI26" s="19"/>
      <c r="VQJ26" s="19"/>
      <c r="VQK26" s="19"/>
      <c r="VQL26" s="19"/>
      <c r="VQM26" s="19"/>
      <c r="VQN26" s="19"/>
      <c r="VQO26" s="19"/>
      <c r="VQP26" s="19"/>
      <c r="VQQ26" s="19"/>
      <c r="VQR26" s="19"/>
      <c r="VQS26" s="19"/>
      <c r="VQT26" s="19"/>
      <c r="VQU26" s="19"/>
      <c r="VQV26" s="19"/>
      <c r="VQW26" s="19"/>
      <c r="VQX26" s="19"/>
      <c r="VQY26" s="19"/>
      <c r="VQZ26" s="19"/>
      <c r="VRA26" s="19"/>
      <c r="VRB26" s="19"/>
      <c r="VRC26" s="19"/>
      <c r="VRD26" s="19"/>
      <c r="VRE26" s="19"/>
      <c r="VRF26" s="19"/>
      <c r="VRG26" s="19"/>
      <c r="VRH26" s="19"/>
      <c r="VRI26" s="19"/>
      <c r="VRJ26" s="19"/>
      <c r="VRK26" s="19"/>
      <c r="VRL26" s="19"/>
      <c r="VRM26" s="19"/>
      <c r="VRN26" s="19"/>
      <c r="VRO26" s="19"/>
      <c r="VRP26" s="19"/>
      <c r="VRQ26" s="19"/>
      <c r="VRR26" s="19"/>
      <c r="VRS26" s="19"/>
      <c r="VRT26" s="19"/>
      <c r="VRU26" s="19"/>
      <c r="VRV26" s="19"/>
      <c r="VRW26" s="19"/>
      <c r="VRX26" s="19"/>
      <c r="VRY26" s="19"/>
      <c r="VRZ26" s="19"/>
      <c r="VSA26" s="19"/>
      <c r="VSB26" s="19"/>
      <c r="VSC26" s="19"/>
      <c r="VSD26" s="19"/>
      <c r="VSE26" s="19"/>
      <c r="VSF26" s="19"/>
      <c r="VSG26" s="19"/>
      <c r="VSH26" s="19"/>
      <c r="VSI26" s="19"/>
      <c r="VSJ26" s="19"/>
      <c r="VSK26" s="19"/>
      <c r="VSL26" s="19"/>
      <c r="VSM26" s="19"/>
      <c r="VSN26" s="19"/>
      <c r="VSO26" s="19"/>
      <c r="VSP26" s="19"/>
      <c r="VSQ26" s="19"/>
      <c r="VSR26" s="19"/>
      <c r="VSS26" s="19"/>
      <c r="VST26" s="19"/>
      <c r="VSU26" s="19"/>
      <c r="VSV26" s="19"/>
      <c r="VSW26" s="19"/>
      <c r="VSX26" s="19"/>
      <c r="VSY26" s="19"/>
      <c r="VSZ26" s="19"/>
      <c r="VTA26" s="19"/>
      <c r="VTB26" s="19"/>
      <c r="VTC26" s="19"/>
      <c r="VTD26" s="19"/>
      <c r="VTE26" s="19"/>
      <c r="VTF26" s="19"/>
      <c r="VTG26" s="19"/>
      <c r="VTH26" s="19"/>
      <c r="VTI26" s="19"/>
      <c r="VTJ26" s="19"/>
      <c r="VTK26" s="19"/>
      <c r="VTL26" s="19"/>
      <c r="VTM26" s="19"/>
      <c r="VTN26" s="19"/>
      <c r="VTO26" s="19"/>
      <c r="VTP26" s="19"/>
      <c r="VTQ26" s="19"/>
      <c r="VTR26" s="19"/>
      <c r="VTS26" s="19"/>
      <c r="VTT26" s="19"/>
      <c r="VTU26" s="19"/>
      <c r="VTV26" s="19"/>
      <c r="VTW26" s="19"/>
      <c r="VTX26" s="19"/>
      <c r="VTY26" s="19"/>
      <c r="VTZ26" s="19"/>
      <c r="VUA26" s="19"/>
      <c r="VUB26" s="19"/>
      <c r="VUC26" s="19"/>
      <c r="VUD26" s="19"/>
      <c r="VUE26" s="19"/>
      <c r="VUF26" s="19"/>
      <c r="VUG26" s="19"/>
      <c r="VUH26" s="19"/>
      <c r="VUI26" s="19"/>
      <c r="VUJ26" s="19"/>
      <c r="VUK26" s="19"/>
      <c r="VUL26" s="19"/>
      <c r="VUM26" s="19"/>
      <c r="VUN26" s="19"/>
      <c r="VUO26" s="19"/>
      <c r="VUP26" s="19"/>
      <c r="VUQ26" s="19"/>
      <c r="VUR26" s="19"/>
      <c r="VUS26" s="19"/>
      <c r="VUT26" s="19"/>
      <c r="VUU26" s="19"/>
      <c r="VUV26" s="19"/>
      <c r="VUW26" s="19"/>
      <c r="VUX26" s="19"/>
      <c r="VUY26" s="19"/>
      <c r="VUZ26" s="19"/>
      <c r="VVA26" s="19"/>
      <c r="VVB26" s="19"/>
      <c r="VVC26" s="19"/>
      <c r="VVD26" s="19"/>
      <c r="VVE26" s="19"/>
      <c r="VVF26" s="19"/>
      <c r="VVG26" s="19"/>
      <c r="VVH26" s="19"/>
      <c r="VVI26" s="19"/>
      <c r="VVJ26" s="19"/>
      <c r="VVK26" s="19"/>
      <c r="VVL26" s="19"/>
      <c r="VVM26" s="19"/>
      <c r="VVN26" s="19"/>
      <c r="VVO26" s="19"/>
      <c r="VVP26" s="19"/>
      <c r="VVQ26" s="19"/>
      <c r="VVR26" s="19"/>
      <c r="VVS26" s="19"/>
      <c r="VVT26" s="19"/>
      <c r="VVU26" s="19"/>
      <c r="VVV26" s="19"/>
      <c r="VVW26" s="19"/>
      <c r="VVX26" s="19"/>
      <c r="VVY26" s="19"/>
      <c r="VVZ26" s="19"/>
      <c r="VWA26" s="19"/>
      <c r="VWB26" s="19"/>
      <c r="VWC26" s="19"/>
      <c r="VWD26" s="19"/>
      <c r="VWE26" s="19"/>
      <c r="VWF26" s="19"/>
      <c r="VWG26" s="19"/>
      <c r="VWH26" s="19"/>
      <c r="VWI26" s="19"/>
      <c r="VWJ26" s="19"/>
      <c r="VWK26" s="19"/>
      <c r="VWL26" s="19"/>
      <c r="VWM26" s="19"/>
      <c r="VWN26" s="19"/>
      <c r="VWO26" s="19"/>
      <c r="VWP26" s="19"/>
      <c r="VWQ26" s="19"/>
      <c r="VWR26" s="19"/>
      <c r="VWS26" s="19"/>
      <c r="VWT26" s="19"/>
      <c r="VWU26" s="19"/>
      <c r="VWV26" s="19"/>
      <c r="VWW26" s="19"/>
      <c r="VWX26" s="19"/>
      <c r="VWY26" s="19"/>
      <c r="VWZ26" s="19"/>
      <c r="VXA26" s="19"/>
      <c r="VXB26" s="19"/>
      <c r="VXC26" s="19"/>
      <c r="VXD26" s="19"/>
      <c r="VXE26" s="19"/>
      <c r="VXF26" s="19"/>
      <c r="VXG26" s="19"/>
      <c r="VXH26" s="19"/>
      <c r="VXI26" s="19"/>
      <c r="VXJ26" s="19"/>
      <c r="VXK26" s="19"/>
      <c r="VXL26" s="19"/>
      <c r="VXM26" s="19"/>
      <c r="VXN26" s="19"/>
      <c r="VXO26" s="19"/>
      <c r="VXP26" s="19"/>
      <c r="VXQ26" s="19"/>
      <c r="VXR26" s="19"/>
      <c r="VXS26" s="19"/>
      <c r="VXT26" s="19"/>
      <c r="VXU26" s="19"/>
      <c r="VXV26" s="19"/>
      <c r="VXW26" s="19"/>
      <c r="VXX26" s="19"/>
      <c r="VXY26" s="19"/>
      <c r="VXZ26" s="19"/>
      <c r="VYA26" s="19"/>
      <c r="VYB26" s="19"/>
      <c r="VYC26" s="19"/>
      <c r="VYD26" s="19"/>
      <c r="VYE26" s="19"/>
      <c r="VYF26" s="19"/>
      <c r="VYG26" s="19"/>
      <c r="VYH26" s="19"/>
      <c r="VYI26" s="19"/>
      <c r="VYJ26" s="19"/>
      <c r="VYK26" s="19"/>
      <c r="VYL26" s="19"/>
      <c r="VYM26" s="19"/>
      <c r="VYN26" s="19"/>
      <c r="VYO26" s="19"/>
      <c r="VYP26" s="19"/>
      <c r="VYQ26" s="19"/>
      <c r="VYR26" s="19"/>
      <c r="VYS26" s="19"/>
      <c r="VYT26" s="19"/>
      <c r="VYU26" s="19"/>
      <c r="VYV26" s="19"/>
      <c r="VYW26" s="19"/>
      <c r="VYX26" s="19"/>
      <c r="VYY26" s="19"/>
      <c r="VYZ26" s="19"/>
      <c r="VZA26" s="19"/>
      <c r="VZB26" s="19"/>
      <c r="VZC26" s="19"/>
      <c r="VZD26" s="19"/>
      <c r="VZE26" s="19"/>
      <c r="VZF26" s="19"/>
      <c r="VZG26" s="19"/>
      <c r="VZH26" s="19"/>
      <c r="VZI26" s="19"/>
      <c r="VZJ26" s="19"/>
      <c r="VZK26" s="19"/>
      <c r="VZL26" s="19"/>
      <c r="VZM26" s="19"/>
      <c r="VZN26" s="19"/>
      <c r="VZO26" s="19"/>
      <c r="VZP26" s="19"/>
      <c r="VZQ26" s="19"/>
      <c r="VZR26" s="19"/>
      <c r="VZS26" s="19"/>
      <c r="VZT26" s="19"/>
      <c r="VZU26" s="19"/>
      <c r="VZV26" s="19"/>
      <c r="VZW26" s="19"/>
      <c r="VZX26" s="19"/>
      <c r="VZY26" s="19"/>
      <c r="VZZ26" s="19"/>
      <c r="WAA26" s="19"/>
      <c r="WAB26" s="19"/>
      <c r="WAC26" s="19"/>
      <c r="WAD26" s="19"/>
      <c r="WAE26" s="19"/>
      <c r="WAF26" s="19"/>
      <c r="WAG26" s="19"/>
      <c r="WAH26" s="19"/>
      <c r="WAI26" s="19"/>
      <c r="WAJ26" s="19"/>
      <c r="WAK26" s="19"/>
      <c r="WAL26" s="19"/>
      <c r="WAM26" s="19"/>
      <c r="WAN26" s="19"/>
      <c r="WAO26" s="19"/>
      <c r="WAP26" s="19"/>
      <c r="WAQ26" s="19"/>
      <c r="WAR26" s="19"/>
      <c r="WAS26" s="19"/>
      <c r="WAT26" s="19"/>
      <c r="WAU26" s="19"/>
      <c r="WAV26" s="19"/>
      <c r="WAW26" s="19"/>
      <c r="WAX26" s="19"/>
      <c r="WAY26" s="19"/>
      <c r="WAZ26" s="19"/>
      <c r="WBA26" s="19"/>
      <c r="WBB26" s="19"/>
      <c r="WBC26" s="19"/>
      <c r="WBD26" s="19"/>
      <c r="WBE26" s="19"/>
      <c r="WBF26" s="19"/>
      <c r="WBG26" s="19"/>
      <c r="WBH26" s="19"/>
      <c r="WBI26" s="19"/>
      <c r="WBJ26" s="19"/>
      <c r="WBK26" s="19"/>
      <c r="WBL26" s="19"/>
      <c r="WBM26" s="19"/>
      <c r="WBN26" s="19"/>
      <c r="WBO26" s="19"/>
      <c r="WBP26" s="19"/>
      <c r="WBQ26" s="19"/>
      <c r="WBR26" s="19"/>
      <c r="WBS26" s="19"/>
      <c r="WBT26" s="19"/>
      <c r="WBU26" s="19"/>
      <c r="WBV26" s="19"/>
      <c r="WBW26" s="19"/>
      <c r="WBX26" s="19"/>
      <c r="WBY26" s="19"/>
      <c r="WBZ26" s="19"/>
      <c r="WCA26" s="19"/>
      <c r="WCB26" s="19"/>
      <c r="WCC26" s="19"/>
      <c r="WCD26" s="19"/>
      <c r="WCE26" s="19"/>
      <c r="WCF26" s="19"/>
      <c r="WCG26" s="19"/>
      <c r="WCH26" s="19"/>
      <c r="WCI26" s="19"/>
      <c r="WCJ26" s="19"/>
      <c r="WCK26" s="19"/>
      <c r="WCL26" s="19"/>
      <c r="WCM26" s="19"/>
      <c r="WCN26" s="19"/>
      <c r="WCO26" s="19"/>
      <c r="WCP26" s="19"/>
      <c r="WCQ26" s="19"/>
      <c r="WCR26" s="19"/>
      <c r="WCS26" s="19"/>
      <c r="WCT26" s="19"/>
      <c r="WCU26" s="19"/>
      <c r="WCV26" s="19"/>
      <c r="WCW26" s="19"/>
      <c r="WCX26" s="19"/>
      <c r="WCY26" s="19"/>
      <c r="WCZ26" s="19"/>
      <c r="WDA26" s="19"/>
      <c r="WDB26" s="19"/>
      <c r="WDC26" s="19"/>
      <c r="WDD26" s="19"/>
      <c r="WDE26" s="19"/>
      <c r="WDF26" s="19"/>
      <c r="WDG26" s="19"/>
      <c r="WDH26" s="19"/>
      <c r="WDI26" s="19"/>
      <c r="WDJ26" s="19"/>
      <c r="WDK26" s="19"/>
      <c r="WDL26" s="19"/>
      <c r="WDM26" s="19"/>
      <c r="WDN26" s="19"/>
      <c r="WDO26" s="19"/>
      <c r="WDP26" s="19"/>
      <c r="WDQ26" s="19"/>
      <c r="WDR26" s="19"/>
      <c r="WDS26" s="19"/>
      <c r="WDT26" s="19"/>
      <c r="WDU26" s="19"/>
      <c r="WDV26" s="19"/>
      <c r="WDW26" s="19"/>
      <c r="WDX26" s="19"/>
      <c r="WDY26" s="19"/>
      <c r="WDZ26" s="19"/>
      <c r="WEA26" s="19"/>
      <c r="WEB26" s="19"/>
      <c r="WEC26" s="19"/>
      <c r="WED26" s="19"/>
      <c r="WEE26" s="19"/>
      <c r="WEF26" s="19"/>
      <c r="WEG26" s="19"/>
      <c r="WEH26" s="19"/>
      <c r="WEI26" s="19"/>
      <c r="WEJ26" s="19"/>
      <c r="WEK26" s="19"/>
      <c r="WEL26" s="19"/>
      <c r="WEM26" s="19"/>
      <c r="WEN26" s="19"/>
      <c r="WEO26" s="19"/>
      <c r="WEP26" s="19"/>
      <c r="WEQ26" s="19"/>
      <c r="WER26" s="19"/>
      <c r="WES26" s="19"/>
      <c r="WET26" s="19"/>
      <c r="WEU26" s="19"/>
      <c r="WEV26" s="19"/>
      <c r="WEW26" s="19"/>
      <c r="WEX26" s="19"/>
      <c r="WEY26" s="19"/>
      <c r="WEZ26" s="19"/>
      <c r="WFA26" s="19"/>
      <c r="WFB26" s="19"/>
      <c r="WFC26" s="19"/>
      <c r="WFD26" s="19"/>
      <c r="WFE26" s="19"/>
      <c r="WFF26" s="19"/>
      <c r="WFG26" s="19"/>
      <c r="WFH26" s="19"/>
      <c r="WFI26" s="19"/>
      <c r="WFJ26" s="19"/>
      <c r="WFK26" s="19"/>
      <c r="WFL26" s="19"/>
      <c r="WFM26" s="19"/>
      <c r="WFN26" s="19"/>
      <c r="WFO26" s="19"/>
      <c r="WFP26" s="19"/>
      <c r="WFQ26" s="19"/>
      <c r="WFR26" s="19"/>
      <c r="WFS26" s="19"/>
      <c r="WFT26" s="19"/>
      <c r="WFU26" s="19"/>
      <c r="WFV26" s="19"/>
      <c r="WFW26" s="19"/>
      <c r="WFX26" s="19"/>
      <c r="WFY26" s="19"/>
      <c r="WFZ26" s="19"/>
      <c r="WGA26" s="19"/>
      <c r="WGB26" s="19"/>
      <c r="WGC26" s="19"/>
      <c r="WGD26" s="19"/>
      <c r="WGE26" s="19"/>
      <c r="WGF26" s="19"/>
      <c r="WGG26" s="19"/>
      <c r="WGH26" s="19"/>
      <c r="WGI26" s="19"/>
      <c r="WGJ26" s="19"/>
      <c r="WGK26" s="19"/>
      <c r="WGL26" s="19"/>
      <c r="WGM26" s="19"/>
      <c r="WGN26" s="19"/>
      <c r="WGO26" s="19"/>
      <c r="WGP26" s="19"/>
      <c r="WGQ26" s="19"/>
      <c r="WGR26" s="19"/>
      <c r="WGS26" s="19"/>
      <c r="WGT26" s="19"/>
      <c r="WGU26" s="19"/>
      <c r="WGV26" s="19"/>
      <c r="WGW26" s="19"/>
      <c r="WGX26" s="19"/>
      <c r="WGY26" s="19"/>
      <c r="WGZ26" s="19"/>
      <c r="WHA26" s="19"/>
      <c r="WHB26" s="19"/>
      <c r="WHC26" s="19"/>
      <c r="WHD26" s="19"/>
      <c r="WHE26" s="19"/>
      <c r="WHF26" s="19"/>
      <c r="WHG26" s="19"/>
      <c r="WHH26" s="19"/>
      <c r="WHI26" s="19"/>
      <c r="WHJ26" s="19"/>
      <c r="WHK26" s="19"/>
      <c r="WHL26" s="19"/>
      <c r="WHM26" s="19"/>
      <c r="WHN26" s="19"/>
      <c r="WHO26" s="19"/>
      <c r="WHP26" s="19"/>
      <c r="WHQ26" s="19"/>
      <c r="WHR26" s="19"/>
      <c r="WHS26" s="19"/>
      <c r="WHT26" s="19"/>
      <c r="WHU26" s="19"/>
      <c r="WHV26" s="19"/>
      <c r="WHW26" s="19"/>
      <c r="WHX26" s="19"/>
      <c r="WHY26" s="19"/>
      <c r="WHZ26" s="19"/>
      <c r="WIA26" s="19"/>
      <c r="WIB26" s="19"/>
      <c r="WIC26" s="19"/>
      <c r="WID26" s="19"/>
      <c r="WIE26" s="19"/>
      <c r="WIF26" s="19"/>
      <c r="WIG26" s="19"/>
      <c r="WIH26" s="19"/>
      <c r="WII26" s="19"/>
      <c r="WIJ26" s="19"/>
      <c r="WIK26" s="19"/>
      <c r="WIL26" s="19"/>
      <c r="WIM26" s="19"/>
      <c r="WIN26" s="19"/>
      <c r="WIO26" s="19"/>
      <c r="WIP26" s="19"/>
      <c r="WIQ26" s="19"/>
      <c r="WIR26" s="19"/>
      <c r="WIS26" s="19"/>
      <c r="WIT26" s="19"/>
      <c r="WIU26" s="19"/>
      <c r="WIV26" s="19"/>
      <c r="WIW26" s="19"/>
      <c r="WIX26" s="19"/>
      <c r="WIY26" s="19"/>
      <c r="WIZ26" s="19"/>
      <c r="WJA26" s="19"/>
      <c r="WJB26" s="19"/>
      <c r="WJC26" s="19"/>
      <c r="WJD26" s="19"/>
      <c r="WJE26" s="19"/>
      <c r="WJF26" s="19"/>
      <c r="WJG26" s="19"/>
      <c r="WJH26" s="19"/>
      <c r="WJI26" s="19"/>
      <c r="WJJ26" s="19"/>
      <c r="WJK26" s="19"/>
      <c r="WJL26" s="19"/>
      <c r="WJM26" s="19"/>
      <c r="WJN26" s="19"/>
      <c r="WJO26" s="19"/>
      <c r="WJP26" s="19"/>
      <c r="WJQ26" s="19"/>
      <c r="WJR26" s="19"/>
      <c r="WJS26" s="19"/>
      <c r="WJT26" s="19"/>
      <c r="WJU26" s="19"/>
      <c r="WJV26" s="19"/>
      <c r="WJW26" s="19"/>
      <c r="WJX26" s="19"/>
      <c r="WJY26" s="19"/>
      <c r="WJZ26" s="19"/>
      <c r="WKA26" s="19"/>
      <c r="WKB26" s="19"/>
      <c r="WKC26" s="19"/>
      <c r="WKD26" s="19"/>
      <c r="WKE26" s="19"/>
      <c r="WKF26" s="19"/>
      <c r="WKG26" s="19"/>
      <c r="WKH26" s="19"/>
      <c r="WKI26" s="19"/>
      <c r="WKJ26" s="19"/>
      <c r="WKK26" s="19"/>
      <c r="WKL26" s="19"/>
      <c r="WKM26" s="19"/>
      <c r="WKN26" s="19"/>
      <c r="WKO26" s="19"/>
      <c r="WKP26" s="19"/>
      <c r="WKQ26" s="19"/>
      <c r="WKR26" s="19"/>
      <c r="WKS26" s="19"/>
      <c r="WKT26" s="19"/>
      <c r="WKU26" s="19"/>
      <c r="WKV26" s="19"/>
      <c r="WKW26" s="19"/>
      <c r="WKX26" s="19"/>
      <c r="WKY26" s="19"/>
      <c r="WKZ26" s="19"/>
      <c r="WLA26" s="19"/>
      <c r="WLB26" s="19"/>
      <c r="WLC26" s="19"/>
      <c r="WLD26" s="19"/>
      <c r="WLE26" s="19"/>
      <c r="WLF26" s="19"/>
      <c r="WLG26" s="19"/>
      <c r="WLH26" s="19"/>
      <c r="WLI26" s="19"/>
      <c r="WLJ26" s="19"/>
      <c r="WLK26" s="19"/>
      <c r="WLL26" s="19"/>
      <c r="WLM26" s="19"/>
      <c r="WLN26" s="19"/>
      <c r="WLO26" s="19"/>
      <c r="WLP26" s="19"/>
      <c r="WLQ26" s="19"/>
      <c r="WLR26" s="19"/>
      <c r="WLS26" s="19"/>
      <c r="WLT26" s="19"/>
      <c r="WLU26" s="19"/>
      <c r="WLV26" s="19"/>
      <c r="WLW26" s="19"/>
      <c r="WLX26" s="19"/>
      <c r="WLY26" s="19"/>
      <c r="WLZ26" s="19"/>
      <c r="WMA26" s="19"/>
      <c r="WMB26" s="19"/>
      <c r="WMC26" s="19"/>
      <c r="WMD26" s="19"/>
      <c r="WME26" s="19"/>
      <c r="WMF26" s="19"/>
      <c r="WMG26" s="19"/>
      <c r="WMH26" s="19"/>
      <c r="WMI26" s="19"/>
      <c r="WMJ26" s="19"/>
      <c r="WMK26" s="19"/>
      <c r="WML26" s="19"/>
      <c r="WMM26" s="19"/>
      <c r="WMN26" s="19"/>
      <c r="WMO26" s="19"/>
      <c r="WMP26" s="19"/>
      <c r="WMQ26" s="19"/>
      <c r="WMR26" s="19"/>
      <c r="WMS26" s="19"/>
      <c r="WMT26" s="19"/>
      <c r="WMU26" s="19"/>
      <c r="WMV26" s="19"/>
      <c r="WMW26" s="19"/>
      <c r="WMX26" s="19"/>
      <c r="WMY26" s="19"/>
      <c r="WMZ26" s="19"/>
      <c r="WNA26" s="19"/>
      <c r="WNB26" s="19"/>
      <c r="WNC26" s="19"/>
      <c r="WND26" s="19"/>
      <c r="WNE26" s="19"/>
      <c r="WNF26" s="19"/>
      <c r="WNG26" s="19"/>
      <c r="WNH26" s="19"/>
      <c r="WNI26" s="19"/>
      <c r="WNJ26" s="19"/>
      <c r="WNK26" s="19"/>
      <c r="WNL26" s="19"/>
      <c r="WNM26" s="19"/>
      <c r="WNN26" s="19"/>
      <c r="WNO26" s="19"/>
      <c r="WNP26" s="19"/>
      <c r="WNQ26" s="19"/>
      <c r="WNR26" s="19"/>
      <c r="WNS26" s="19"/>
      <c r="WNT26" s="19"/>
      <c r="WNU26" s="19"/>
      <c r="WNV26" s="19"/>
      <c r="WNW26" s="19"/>
      <c r="WNX26" s="19"/>
      <c r="WNY26" s="19"/>
      <c r="WNZ26" s="19"/>
      <c r="WOA26" s="19"/>
      <c r="WOB26" s="19"/>
      <c r="WOC26" s="19"/>
      <c r="WOD26" s="19"/>
      <c r="WOE26" s="19"/>
      <c r="WOF26" s="19"/>
      <c r="WOG26" s="19"/>
      <c r="WOH26" s="19"/>
      <c r="WOI26" s="19"/>
      <c r="WOJ26" s="19"/>
      <c r="WOK26" s="19"/>
      <c r="WOL26" s="19"/>
      <c r="WOM26" s="19"/>
      <c r="WON26" s="19"/>
      <c r="WOO26" s="19"/>
      <c r="WOP26" s="19"/>
      <c r="WOQ26" s="19"/>
      <c r="WOR26" s="19"/>
      <c r="WOS26" s="19"/>
      <c r="WOT26" s="19"/>
      <c r="WOU26" s="19"/>
      <c r="WOV26" s="19"/>
      <c r="WOW26" s="19"/>
      <c r="WOX26" s="19"/>
      <c r="WOY26" s="19"/>
      <c r="WOZ26" s="19"/>
      <c r="WPA26" s="19"/>
      <c r="WPB26" s="19"/>
      <c r="WPC26" s="19"/>
      <c r="WPD26" s="19"/>
      <c r="WPE26" s="19"/>
      <c r="WPF26" s="19"/>
      <c r="WPG26" s="19"/>
      <c r="WPH26" s="19"/>
      <c r="WPI26" s="19"/>
      <c r="WPJ26" s="19"/>
      <c r="WPK26" s="19"/>
      <c r="WPL26" s="19"/>
      <c r="WPM26" s="19"/>
      <c r="WPN26" s="19"/>
      <c r="WPO26" s="19"/>
      <c r="WPP26" s="19"/>
      <c r="WPQ26" s="19"/>
      <c r="WPR26" s="19"/>
      <c r="WPS26" s="19"/>
      <c r="WPT26" s="19"/>
      <c r="WPU26" s="19"/>
      <c r="WPV26" s="19"/>
      <c r="WPW26" s="19"/>
      <c r="WPX26" s="19"/>
      <c r="WPY26" s="19"/>
      <c r="WPZ26" s="19"/>
      <c r="WQA26" s="19"/>
      <c r="WQB26" s="19"/>
      <c r="WQC26" s="19"/>
      <c r="WQD26" s="19"/>
      <c r="WQE26" s="19"/>
      <c r="WQF26" s="19"/>
      <c r="WQG26" s="19"/>
      <c r="WQH26" s="19"/>
      <c r="WQI26" s="19"/>
      <c r="WQJ26" s="19"/>
      <c r="WQK26" s="19"/>
      <c r="WQL26" s="19"/>
      <c r="WQM26" s="19"/>
      <c r="WQN26" s="19"/>
      <c r="WQO26" s="19"/>
      <c r="WQP26" s="19"/>
      <c r="WQQ26" s="19"/>
      <c r="WQR26" s="19"/>
      <c r="WQS26" s="19"/>
      <c r="WQT26" s="19"/>
      <c r="WQU26" s="19"/>
      <c r="WQV26" s="19"/>
      <c r="WQW26" s="19"/>
      <c r="WQX26" s="19"/>
      <c r="WQY26" s="19"/>
      <c r="WQZ26" s="19"/>
      <c r="WRA26" s="19"/>
      <c r="WRB26" s="19"/>
      <c r="WRC26" s="19"/>
      <c r="WRD26" s="19"/>
      <c r="WRE26" s="19"/>
      <c r="WRF26" s="19"/>
      <c r="WRG26" s="19"/>
      <c r="WRH26" s="19"/>
      <c r="WRI26" s="19"/>
      <c r="WRJ26" s="19"/>
      <c r="WRK26" s="19"/>
      <c r="WRL26" s="19"/>
      <c r="WRM26" s="19"/>
      <c r="WRN26" s="19"/>
      <c r="WRO26" s="19"/>
      <c r="WRP26" s="19"/>
      <c r="WRQ26" s="19"/>
      <c r="WRR26" s="19"/>
      <c r="WRS26" s="19"/>
      <c r="WRT26" s="19"/>
      <c r="WRU26" s="19"/>
      <c r="WRV26" s="19"/>
      <c r="WRW26" s="19"/>
      <c r="WRX26" s="19"/>
      <c r="WRY26" s="19"/>
      <c r="WRZ26" s="19"/>
      <c r="WSA26" s="19"/>
      <c r="WSB26" s="19"/>
      <c r="WSC26" s="19"/>
      <c r="WSD26" s="19"/>
      <c r="WSE26" s="19"/>
      <c r="WSF26" s="19"/>
      <c r="WSG26" s="19"/>
      <c r="WSH26" s="19"/>
      <c r="WSI26" s="19"/>
      <c r="WSJ26" s="19"/>
      <c r="WSK26" s="19"/>
      <c r="WSL26" s="19"/>
      <c r="WSM26" s="19"/>
      <c r="WSN26" s="19"/>
      <c r="WSO26" s="19"/>
      <c r="WSP26" s="19"/>
      <c r="WSQ26" s="19"/>
      <c r="WSR26" s="19"/>
      <c r="WSS26" s="19"/>
      <c r="WST26" s="19"/>
      <c r="WSU26" s="19"/>
      <c r="WSV26" s="19"/>
      <c r="WSW26" s="19"/>
      <c r="WSX26" s="19"/>
      <c r="WSY26" s="19"/>
      <c r="WSZ26" s="19"/>
      <c r="WTA26" s="19"/>
      <c r="WTB26" s="19"/>
      <c r="WTC26" s="19"/>
      <c r="WTD26" s="19"/>
      <c r="WTE26" s="19"/>
      <c r="WTF26" s="19"/>
      <c r="WTG26" s="19"/>
      <c r="WTH26" s="19"/>
      <c r="WTI26" s="19"/>
      <c r="WTJ26" s="19"/>
      <c r="WTK26" s="19"/>
      <c r="WTL26" s="19"/>
      <c r="WTM26" s="19"/>
      <c r="WTN26" s="19"/>
      <c r="WTO26" s="19"/>
      <c r="WTP26" s="19"/>
      <c r="WTQ26" s="19"/>
      <c r="WTR26" s="19"/>
      <c r="WTS26" s="19"/>
      <c r="WTT26" s="19"/>
      <c r="WTU26" s="19"/>
      <c r="WTV26" s="19"/>
      <c r="WTW26" s="19"/>
      <c r="WTX26" s="19"/>
      <c r="WTY26" s="19"/>
      <c r="WTZ26" s="19"/>
      <c r="WUA26" s="19"/>
      <c r="WUB26" s="19"/>
      <c r="WUC26" s="19"/>
      <c r="WUD26" s="19"/>
      <c r="WUE26" s="19"/>
      <c r="WUF26" s="19"/>
      <c r="WUG26" s="19"/>
      <c r="WUH26" s="19"/>
      <c r="WUI26" s="19"/>
      <c r="WUJ26" s="19"/>
      <c r="WUK26" s="19"/>
      <c r="WUL26" s="19"/>
      <c r="WUM26" s="19"/>
      <c r="WUN26" s="19"/>
      <c r="WUO26" s="19"/>
      <c r="WUP26" s="19"/>
      <c r="WUQ26" s="19"/>
      <c r="WUR26" s="19"/>
      <c r="WUS26" s="19"/>
      <c r="WUT26" s="19"/>
      <c r="WUU26" s="19"/>
      <c r="WUV26" s="19"/>
      <c r="WUW26" s="19"/>
      <c r="WUX26" s="19"/>
      <c r="WUY26" s="19"/>
      <c r="WUZ26" s="19"/>
      <c r="WVA26" s="19"/>
      <c r="WVB26" s="19"/>
      <c r="WVC26" s="19"/>
      <c r="WVD26" s="19"/>
      <c r="WVE26" s="19"/>
      <c r="WVF26" s="19"/>
      <c r="WVG26" s="19"/>
      <c r="WVH26" s="19"/>
      <c r="WVI26" s="19"/>
      <c r="WVJ26" s="19"/>
      <c r="WVK26" s="19"/>
      <c r="WVL26" s="19"/>
      <c r="WVM26" s="19"/>
      <c r="WVN26" s="19"/>
      <c r="WVO26" s="19"/>
      <c r="WVP26" s="19"/>
      <c r="WVQ26" s="19"/>
      <c r="WVR26" s="19"/>
      <c r="WVS26" s="19"/>
      <c r="WVT26" s="19"/>
      <c r="WVU26" s="19"/>
      <c r="WVV26" s="19"/>
      <c r="WVW26" s="19"/>
      <c r="WVX26" s="19"/>
      <c r="WVY26" s="19"/>
      <c r="WVZ26" s="19"/>
      <c r="WWA26" s="19"/>
      <c r="WWB26" s="19"/>
      <c r="WWC26" s="19"/>
      <c r="WWD26" s="19"/>
      <c r="WWE26" s="19"/>
      <c r="WWF26" s="19"/>
      <c r="WWG26" s="19"/>
      <c r="WWH26" s="19"/>
      <c r="WWI26" s="19"/>
      <c r="WWJ26" s="19"/>
      <c r="WWK26" s="19"/>
      <c r="WWL26" s="19"/>
      <c r="WWM26" s="19"/>
      <c r="WWN26" s="19"/>
      <c r="WWO26" s="19"/>
      <c r="WWP26" s="19"/>
      <c r="WWQ26" s="19"/>
      <c r="WWR26" s="19"/>
      <c r="WWS26" s="19"/>
      <c r="WWT26" s="19"/>
      <c r="WWU26" s="19"/>
      <c r="WWV26" s="19"/>
      <c r="WWW26" s="19"/>
      <c r="WWX26" s="19"/>
      <c r="WWY26" s="19"/>
      <c r="WWZ26" s="19"/>
      <c r="WXA26" s="19"/>
      <c r="WXB26" s="19"/>
      <c r="WXC26" s="19"/>
      <c r="WXD26" s="19"/>
      <c r="WXE26" s="19"/>
      <c r="WXF26" s="19"/>
      <c r="WXG26" s="19"/>
      <c r="WXH26" s="19"/>
      <c r="WXI26" s="19"/>
      <c r="WXJ26" s="19"/>
      <c r="WXK26" s="19"/>
      <c r="WXL26" s="19"/>
      <c r="WXM26" s="19"/>
      <c r="WXN26" s="19"/>
      <c r="WXO26" s="19"/>
      <c r="WXP26" s="19"/>
      <c r="WXQ26" s="19"/>
      <c r="WXR26" s="19"/>
      <c r="WXS26" s="19"/>
      <c r="WXT26" s="19"/>
      <c r="WXU26" s="19"/>
      <c r="WXV26" s="19"/>
      <c r="WXW26" s="19"/>
      <c r="WXX26" s="19"/>
      <c r="WXY26" s="19"/>
      <c r="WXZ26" s="19"/>
      <c r="WYA26" s="19"/>
      <c r="WYB26" s="19"/>
      <c r="WYC26" s="19"/>
      <c r="WYD26" s="19"/>
      <c r="WYE26" s="19"/>
      <c r="WYF26" s="19"/>
      <c r="WYG26" s="19"/>
      <c r="WYH26" s="19"/>
      <c r="WYI26" s="19"/>
      <c r="WYJ26" s="19"/>
      <c r="WYK26" s="19"/>
      <c r="WYL26" s="19"/>
      <c r="WYM26" s="19"/>
      <c r="WYN26" s="19"/>
      <c r="WYO26" s="19"/>
      <c r="WYP26" s="19"/>
      <c r="WYQ26" s="19"/>
      <c r="WYR26" s="19"/>
      <c r="WYS26" s="19"/>
      <c r="WYT26" s="19"/>
      <c r="WYU26" s="19"/>
      <c r="WYV26" s="19"/>
      <c r="WYW26" s="19"/>
      <c r="WYX26" s="19"/>
      <c r="WYY26" s="19"/>
      <c r="WYZ26" s="19"/>
      <c r="WZA26" s="19"/>
      <c r="WZB26" s="19"/>
      <c r="WZC26" s="19"/>
      <c r="WZD26" s="19"/>
      <c r="WZE26" s="19"/>
      <c r="WZF26" s="19"/>
      <c r="WZG26" s="19"/>
      <c r="WZH26" s="19"/>
      <c r="WZI26" s="19"/>
      <c r="WZJ26" s="19"/>
      <c r="WZK26" s="19"/>
      <c r="WZL26" s="19"/>
      <c r="WZM26" s="19"/>
      <c r="WZN26" s="19"/>
      <c r="WZO26" s="19"/>
      <c r="WZP26" s="19"/>
      <c r="WZQ26" s="19"/>
      <c r="WZR26" s="19"/>
      <c r="WZS26" s="19"/>
      <c r="WZT26" s="19"/>
      <c r="WZU26" s="19"/>
      <c r="WZV26" s="19"/>
      <c r="WZW26" s="19"/>
      <c r="WZX26" s="19"/>
      <c r="WZY26" s="19"/>
      <c r="WZZ26" s="19"/>
      <c r="XAA26" s="19"/>
      <c r="XAB26" s="19"/>
      <c r="XAC26" s="19"/>
      <c r="XAD26" s="19"/>
      <c r="XAE26" s="19"/>
      <c r="XAF26" s="19"/>
      <c r="XAG26" s="19"/>
      <c r="XAH26" s="19"/>
      <c r="XAI26" s="19"/>
      <c r="XAJ26" s="19"/>
      <c r="XAK26" s="19"/>
      <c r="XAL26" s="19"/>
      <c r="XAM26" s="19"/>
      <c r="XAN26" s="19"/>
      <c r="XAO26" s="19"/>
      <c r="XAP26" s="19"/>
      <c r="XAQ26" s="19"/>
      <c r="XAR26" s="19"/>
      <c r="XAS26" s="19"/>
      <c r="XAT26" s="19"/>
      <c r="XAU26" s="19"/>
      <c r="XAV26" s="19"/>
      <c r="XAW26" s="19"/>
      <c r="XAX26" s="19"/>
      <c r="XAY26" s="19"/>
      <c r="XAZ26" s="19"/>
      <c r="XBA26" s="19"/>
      <c r="XBB26" s="19"/>
      <c r="XBC26" s="19"/>
      <c r="XBD26" s="19"/>
      <c r="XBE26" s="19"/>
      <c r="XBF26" s="19"/>
      <c r="XBG26" s="19"/>
      <c r="XBH26" s="19"/>
      <c r="XBI26" s="19"/>
      <c r="XBJ26" s="19"/>
      <c r="XBK26" s="19"/>
      <c r="XBL26" s="19"/>
      <c r="XBM26" s="19"/>
      <c r="XBN26" s="19"/>
      <c r="XBO26" s="19"/>
      <c r="XBP26" s="19"/>
      <c r="XBQ26" s="19"/>
      <c r="XBR26" s="19"/>
      <c r="XBS26" s="19"/>
      <c r="XBT26" s="19"/>
      <c r="XBU26" s="19"/>
      <c r="XBV26" s="19"/>
      <c r="XBW26" s="19"/>
      <c r="XBX26" s="19"/>
      <c r="XBY26" s="19"/>
      <c r="XBZ26" s="19"/>
      <c r="XCA26" s="19"/>
      <c r="XCB26" s="19"/>
      <c r="XCC26" s="19"/>
      <c r="XCD26" s="19"/>
      <c r="XCE26" s="19"/>
      <c r="XCF26" s="19"/>
      <c r="XCG26" s="19"/>
      <c r="XCH26" s="19"/>
      <c r="XCI26" s="19"/>
      <c r="XCJ26" s="19"/>
      <c r="XCK26" s="19"/>
      <c r="XCL26" s="19"/>
      <c r="XCM26" s="19"/>
      <c r="XCN26" s="19"/>
      <c r="XCO26" s="19"/>
      <c r="XCP26" s="19"/>
      <c r="XCQ26" s="19"/>
      <c r="XCR26" s="19"/>
      <c r="XCS26" s="19"/>
      <c r="XCT26" s="19"/>
      <c r="XCU26" s="19"/>
      <c r="XCV26" s="19"/>
      <c r="XCW26" s="19"/>
      <c r="XCX26" s="19"/>
      <c r="XCY26" s="19"/>
      <c r="XCZ26" s="19"/>
      <c r="XDA26" s="19"/>
      <c r="XDB26" s="19"/>
      <c r="XDC26" s="19"/>
      <c r="XDD26" s="19"/>
      <c r="XDE26" s="19"/>
      <c r="XDF26" s="19"/>
      <c r="XDG26" s="19"/>
      <c r="XDH26" s="19"/>
      <c r="XDI26" s="19"/>
      <c r="XDJ26" s="19"/>
      <c r="XDK26" s="19"/>
      <c r="XDL26" s="19"/>
      <c r="XDM26" s="19"/>
      <c r="XDN26" s="19"/>
      <c r="XDO26" s="19"/>
      <c r="XDP26" s="19"/>
      <c r="XDQ26" s="19"/>
      <c r="XDR26" s="19"/>
      <c r="XDS26" s="19"/>
      <c r="XDT26" s="19"/>
      <c r="XDU26" s="19"/>
      <c r="XDV26" s="19"/>
      <c r="XDW26" s="19"/>
      <c r="XDX26" s="19"/>
      <c r="XDY26" s="19"/>
      <c r="XDZ26" s="19"/>
      <c r="XEA26" s="19"/>
      <c r="XEB26" s="19"/>
      <c r="XEC26" s="19"/>
      <c r="XED26" s="19"/>
      <c r="XEE26" s="19"/>
      <c r="XEF26" s="19"/>
      <c r="XEG26" s="19"/>
      <c r="XEH26" s="19"/>
      <c r="XEI26" s="19"/>
      <c r="XEJ26" s="19"/>
      <c r="XEK26" s="19"/>
      <c r="XEL26" s="19"/>
      <c r="XEM26" s="19"/>
      <c r="XEN26" s="19"/>
      <c r="XEO26" s="19"/>
      <c r="XEP26" s="19"/>
      <c r="XEQ26" s="19"/>
      <c r="XER26" s="19"/>
      <c r="XES26" s="19"/>
      <c r="XET26" s="19"/>
      <c r="XEU26" s="19"/>
      <c r="XEV26" s="19"/>
      <c r="XEW26" s="19"/>
      <c r="XEX26" s="19"/>
      <c r="XEY26" s="19"/>
      <c r="XEZ26" s="19"/>
      <c r="XFA26" s="19"/>
      <c r="XFB26" s="19"/>
      <c r="XFC26" s="19"/>
      <c r="XFD26" s="19"/>
    </row>
    <row r="27" spans="1:16384" ht="15.75" x14ac:dyDescent="0.25">
      <c r="A27" s="217">
        <v>3</v>
      </c>
      <c r="B27" s="219" t="s">
        <v>559</v>
      </c>
      <c r="C27" s="218">
        <f>C7+C8+C15</f>
        <v>70</v>
      </c>
      <c r="D27" s="218">
        <f t="shared" ref="D27:F27" si="2">D7+D8+D15</f>
        <v>70</v>
      </c>
      <c r="E27" s="218">
        <f t="shared" si="2"/>
        <v>70</v>
      </c>
      <c r="F27" s="218">
        <f t="shared" si="2"/>
        <v>75</v>
      </c>
      <c r="G27" s="217"/>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c r="NQ27" s="19"/>
      <c r="NR27" s="19"/>
      <c r="NS27" s="19"/>
      <c r="NT27" s="19"/>
      <c r="NU27" s="19"/>
      <c r="NV27" s="19"/>
      <c r="NW27" s="19"/>
      <c r="NX27" s="19"/>
      <c r="NY27" s="19"/>
      <c r="NZ27" s="19"/>
      <c r="OA27" s="19"/>
      <c r="OB27" s="19"/>
      <c r="OC27" s="19"/>
      <c r="OD27" s="19"/>
      <c r="OE27" s="19"/>
      <c r="OF27" s="19"/>
      <c r="OG27" s="19"/>
      <c r="OH27" s="19"/>
      <c r="OI27" s="19"/>
      <c r="OJ27" s="19"/>
      <c r="OK27" s="19"/>
      <c r="OL27" s="19"/>
      <c r="OM27" s="19"/>
      <c r="ON27" s="19"/>
      <c r="OO27" s="19"/>
      <c r="OP27" s="19"/>
      <c r="OQ27" s="19"/>
      <c r="OR27" s="19"/>
      <c r="OS27" s="19"/>
      <c r="OT27" s="19"/>
      <c r="OU27" s="19"/>
      <c r="OV27" s="19"/>
      <c r="OW27" s="19"/>
      <c r="OX27" s="19"/>
      <c r="OY27" s="19"/>
      <c r="OZ27" s="19"/>
      <c r="PA27" s="19"/>
      <c r="PB27" s="19"/>
      <c r="PC27" s="19"/>
      <c r="PD27" s="19"/>
      <c r="PE27" s="19"/>
      <c r="PF27" s="19"/>
      <c r="PG27" s="19"/>
      <c r="PH27" s="19"/>
      <c r="PI27" s="19"/>
      <c r="PJ27" s="19"/>
      <c r="PK27" s="19"/>
      <c r="PL27" s="19"/>
      <c r="PM27" s="19"/>
      <c r="PN27" s="19"/>
      <c r="PO27" s="19"/>
      <c r="PP27" s="19"/>
      <c r="PQ27" s="19"/>
      <c r="PR27" s="19"/>
      <c r="PS27" s="19"/>
      <c r="PT27" s="19"/>
      <c r="PU27" s="19"/>
      <c r="PV27" s="19"/>
      <c r="PW27" s="19"/>
      <c r="PX27" s="19"/>
      <c r="PY27" s="19"/>
      <c r="PZ27" s="19"/>
      <c r="QA27" s="19"/>
      <c r="QB27" s="19"/>
      <c r="QC27" s="19"/>
      <c r="QD27" s="19"/>
      <c r="QE27" s="19"/>
      <c r="QF27" s="19"/>
      <c r="QG27" s="19"/>
      <c r="QH27" s="19"/>
      <c r="QI27" s="19"/>
      <c r="QJ27" s="19"/>
      <c r="QK27" s="19"/>
      <c r="QL27" s="19"/>
      <c r="QM27" s="19"/>
      <c r="QN27" s="19"/>
      <c r="QO27" s="19"/>
      <c r="QP27" s="19"/>
      <c r="QQ27" s="19"/>
      <c r="QR27" s="19"/>
      <c r="QS27" s="19"/>
      <c r="QT27" s="19"/>
      <c r="QU27" s="19"/>
      <c r="QV27" s="19"/>
      <c r="QW27" s="19"/>
      <c r="QX27" s="19"/>
      <c r="QY27" s="19"/>
      <c r="QZ27" s="19"/>
      <c r="RA27" s="19"/>
      <c r="RB27" s="19"/>
      <c r="RC27" s="19"/>
      <c r="RD27" s="19"/>
      <c r="RE27" s="19"/>
      <c r="RF27" s="19"/>
      <c r="RG27" s="19"/>
      <c r="RH27" s="19"/>
      <c r="RI27" s="19"/>
      <c r="RJ27" s="19"/>
      <c r="RK27" s="19"/>
      <c r="RL27" s="19"/>
      <c r="RM27" s="19"/>
      <c r="RN27" s="19"/>
      <c r="RO27" s="19"/>
      <c r="RP27" s="19"/>
      <c r="RQ27" s="19"/>
      <c r="RR27" s="19"/>
      <c r="RS27" s="19"/>
      <c r="RT27" s="19"/>
      <c r="RU27" s="19"/>
      <c r="RV27" s="19"/>
      <c r="RW27" s="19"/>
      <c r="RX27" s="19"/>
      <c r="RY27" s="19"/>
      <c r="RZ27" s="19"/>
      <c r="SA27" s="19"/>
      <c r="SB27" s="19"/>
      <c r="SC27" s="19"/>
      <c r="SD27" s="19"/>
      <c r="SE27" s="19"/>
      <c r="SF27" s="19"/>
      <c r="SG27" s="19"/>
      <c r="SH27" s="19"/>
      <c r="SI27" s="19"/>
      <c r="SJ27" s="19"/>
      <c r="SK27" s="19"/>
      <c r="SL27" s="19"/>
      <c r="SM27" s="19"/>
      <c r="SN27" s="19"/>
      <c r="SO27" s="19"/>
      <c r="SP27" s="19"/>
      <c r="SQ27" s="19"/>
      <c r="SR27" s="19"/>
      <c r="SS27" s="19"/>
      <c r="ST27" s="19"/>
      <c r="SU27" s="19"/>
      <c r="SV27" s="19"/>
      <c r="SW27" s="19"/>
      <c r="SX27" s="19"/>
      <c r="SY27" s="19"/>
      <c r="SZ27" s="19"/>
      <c r="TA27" s="19"/>
      <c r="TB27" s="19"/>
      <c r="TC27" s="19"/>
      <c r="TD27" s="19"/>
      <c r="TE27" s="19"/>
      <c r="TF27" s="19"/>
      <c r="TG27" s="19"/>
      <c r="TH27" s="19"/>
      <c r="TI27" s="19"/>
      <c r="TJ27" s="19"/>
      <c r="TK27" s="19"/>
      <c r="TL27" s="19"/>
      <c r="TM27" s="19"/>
      <c r="TN27" s="19"/>
      <c r="TO27" s="19"/>
      <c r="TP27" s="19"/>
      <c r="TQ27" s="19"/>
      <c r="TR27" s="19"/>
      <c r="TS27" s="19"/>
      <c r="TT27" s="19"/>
      <c r="TU27" s="19"/>
      <c r="TV27" s="19"/>
      <c r="TW27" s="19"/>
      <c r="TX27" s="19"/>
      <c r="TY27" s="19"/>
      <c r="TZ27" s="19"/>
      <c r="UA27" s="19"/>
      <c r="UB27" s="19"/>
      <c r="UC27" s="19"/>
      <c r="UD27" s="19"/>
      <c r="UE27" s="19"/>
      <c r="UF27" s="19"/>
      <c r="UG27" s="19"/>
      <c r="UH27" s="19"/>
      <c r="UI27" s="19"/>
      <c r="UJ27" s="19"/>
      <c r="UK27" s="19"/>
      <c r="UL27" s="19"/>
      <c r="UM27" s="19"/>
      <c r="UN27" s="19"/>
      <c r="UO27" s="19"/>
      <c r="UP27" s="19"/>
      <c r="UQ27" s="19"/>
      <c r="UR27" s="19"/>
      <c r="US27" s="19"/>
      <c r="UT27" s="19"/>
      <c r="UU27" s="19"/>
      <c r="UV27" s="19"/>
      <c r="UW27" s="19"/>
      <c r="UX27" s="19"/>
      <c r="UY27" s="19"/>
      <c r="UZ27" s="19"/>
      <c r="VA27" s="19"/>
      <c r="VB27" s="19"/>
      <c r="VC27" s="19"/>
      <c r="VD27" s="19"/>
      <c r="VE27" s="19"/>
      <c r="VF27" s="19"/>
      <c r="VG27" s="19"/>
      <c r="VH27" s="19"/>
      <c r="VI27" s="19"/>
      <c r="VJ27" s="19"/>
      <c r="VK27" s="19"/>
      <c r="VL27" s="19"/>
      <c r="VM27" s="19"/>
      <c r="VN27" s="19"/>
      <c r="VO27" s="19"/>
      <c r="VP27" s="19"/>
      <c r="VQ27" s="19"/>
      <c r="VR27" s="19"/>
      <c r="VS27" s="19"/>
      <c r="VT27" s="19"/>
      <c r="VU27" s="19"/>
      <c r="VV27" s="19"/>
      <c r="VW27" s="19"/>
      <c r="VX27" s="19"/>
      <c r="VY27" s="19"/>
      <c r="VZ27" s="19"/>
      <c r="WA27" s="19"/>
      <c r="WB27" s="19"/>
      <c r="WC27" s="19"/>
      <c r="WD27" s="19"/>
      <c r="WE27" s="19"/>
      <c r="WF27" s="19"/>
      <c r="WG27" s="19"/>
      <c r="WH27" s="19"/>
      <c r="WI27" s="19"/>
      <c r="WJ27" s="19"/>
      <c r="WK27" s="19"/>
      <c r="WL27" s="19"/>
      <c r="WM27" s="19"/>
      <c r="WN27" s="19"/>
      <c r="WO27" s="19"/>
      <c r="WP27" s="19"/>
      <c r="WQ27" s="19"/>
      <c r="WR27" s="19"/>
      <c r="WS27" s="19"/>
      <c r="WT27" s="19"/>
      <c r="WU27" s="19"/>
      <c r="WV27" s="19"/>
      <c r="WW27" s="19"/>
      <c r="WX27" s="19"/>
      <c r="WY27" s="19"/>
      <c r="WZ27" s="19"/>
      <c r="XA27" s="19"/>
      <c r="XB27" s="19"/>
      <c r="XC27" s="19"/>
      <c r="XD27" s="19"/>
      <c r="XE27" s="19"/>
      <c r="XF27" s="19"/>
      <c r="XG27" s="19"/>
      <c r="XH27" s="19"/>
      <c r="XI27" s="19"/>
      <c r="XJ27" s="19"/>
      <c r="XK27" s="19"/>
      <c r="XL27" s="19"/>
      <c r="XM27" s="19"/>
      <c r="XN27" s="19"/>
      <c r="XO27" s="19"/>
      <c r="XP27" s="19"/>
      <c r="XQ27" s="19"/>
      <c r="XR27" s="19"/>
      <c r="XS27" s="19"/>
      <c r="XT27" s="19"/>
      <c r="XU27" s="19"/>
      <c r="XV27" s="19"/>
      <c r="XW27" s="19"/>
      <c r="XX27" s="19"/>
      <c r="XY27" s="19"/>
      <c r="XZ27" s="19"/>
      <c r="YA27" s="19"/>
      <c r="YB27" s="19"/>
      <c r="YC27" s="19"/>
      <c r="YD27" s="19"/>
      <c r="YE27" s="19"/>
      <c r="YF27" s="19"/>
      <c r="YG27" s="19"/>
      <c r="YH27" s="19"/>
      <c r="YI27" s="19"/>
      <c r="YJ27" s="19"/>
      <c r="YK27" s="19"/>
      <c r="YL27" s="19"/>
      <c r="YM27" s="19"/>
      <c r="YN27" s="19"/>
      <c r="YO27" s="19"/>
      <c r="YP27" s="19"/>
      <c r="YQ27" s="19"/>
      <c r="YR27" s="19"/>
      <c r="YS27" s="19"/>
      <c r="YT27" s="19"/>
      <c r="YU27" s="19"/>
      <c r="YV27" s="19"/>
      <c r="YW27" s="19"/>
      <c r="YX27" s="19"/>
      <c r="YY27" s="19"/>
      <c r="YZ27" s="19"/>
      <c r="ZA27" s="19"/>
      <c r="ZB27" s="19"/>
      <c r="ZC27" s="19"/>
      <c r="ZD27" s="19"/>
      <c r="ZE27" s="19"/>
      <c r="ZF27" s="19"/>
      <c r="ZG27" s="19"/>
      <c r="ZH27" s="19"/>
      <c r="ZI27" s="19"/>
      <c r="ZJ27" s="19"/>
      <c r="ZK27" s="19"/>
      <c r="ZL27" s="19"/>
      <c r="ZM27" s="19"/>
      <c r="ZN27" s="19"/>
      <c r="ZO27" s="19"/>
      <c r="ZP27" s="19"/>
      <c r="ZQ27" s="19"/>
      <c r="ZR27" s="19"/>
      <c r="ZS27" s="19"/>
      <c r="ZT27" s="19"/>
      <c r="ZU27" s="19"/>
      <c r="ZV27" s="19"/>
      <c r="ZW27" s="19"/>
      <c r="ZX27" s="19"/>
      <c r="ZY27" s="19"/>
      <c r="ZZ27" s="19"/>
      <c r="AAA27" s="19"/>
      <c r="AAB27" s="19"/>
      <c r="AAC27" s="19"/>
      <c r="AAD27" s="19"/>
      <c r="AAE27" s="19"/>
      <c r="AAF27" s="19"/>
      <c r="AAG27" s="19"/>
      <c r="AAH27" s="19"/>
      <c r="AAI27" s="19"/>
      <c r="AAJ27" s="19"/>
      <c r="AAK27" s="19"/>
      <c r="AAL27" s="19"/>
      <c r="AAM27" s="19"/>
      <c r="AAN27" s="19"/>
      <c r="AAO27" s="19"/>
      <c r="AAP27" s="19"/>
      <c r="AAQ27" s="19"/>
      <c r="AAR27" s="19"/>
      <c r="AAS27" s="19"/>
      <c r="AAT27" s="19"/>
      <c r="AAU27" s="19"/>
      <c r="AAV27" s="19"/>
      <c r="AAW27" s="19"/>
      <c r="AAX27" s="19"/>
      <c r="AAY27" s="19"/>
      <c r="AAZ27" s="19"/>
      <c r="ABA27" s="19"/>
      <c r="ABB27" s="19"/>
      <c r="ABC27" s="19"/>
      <c r="ABD27" s="19"/>
      <c r="ABE27" s="19"/>
      <c r="ABF27" s="19"/>
      <c r="ABG27" s="19"/>
      <c r="ABH27" s="19"/>
      <c r="ABI27" s="19"/>
      <c r="ABJ27" s="19"/>
      <c r="ABK27" s="19"/>
      <c r="ABL27" s="19"/>
      <c r="ABM27" s="19"/>
      <c r="ABN27" s="19"/>
      <c r="ABO27" s="19"/>
      <c r="ABP27" s="19"/>
      <c r="ABQ27" s="19"/>
      <c r="ABR27" s="19"/>
      <c r="ABS27" s="19"/>
      <c r="ABT27" s="19"/>
      <c r="ABU27" s="19"/>
      <c r="ABV27" s="19"/>
      <c r="ABW27" s="19"/>
      <c r="ABX27" s="19"/>
      <c r="ABY27" s="19"/>
      <c r="ABZ27" s="19"/>
      <c r="ACA27" s="19"/>
      <c r="ACB27" s="19"/>
      <c r="ACC27" s="19"/>
      <c r="ACD27" s="19"/>
      <c r="ACE27" s="19"/>
      <c r="ACF27" s="19"/>
      <c r="ACG27" s="19"/>
      <c r="ACH27" s="19"/>
      <c r="ACI27" s="19"/>
      <c r="ACJ27" s="19"/>
      <c r="ACK27" s="19"/>
      <c r="ACL27" s="19"/>
      <c r="ACM27" s="19"/>
      <c r="ACN27" s="19"/>
      <c r="ACO27" s="19"/>
      <c r="ACP27" s="19"/>
      <c r="ACQ27" s="19"/>
      <c r="ACR27" s="19"/>
      <c r="ACS27" s="19"/>
      <c r="ACT27" s="19"/>
      <c r="ACU27" s="19"/>
      <c r="ACV27" s="19"/>
      <c r="ACW27" s="19"/>
      <c r="ACX27" s="19"/>
      <c r="ACY27" s="19"/>
      <c r="ACZ27" s="19"/>
      <c r="ADA27" s="19"/>
      <c r="ADB27" s="19"/>
      <c r="ADC27" s="19"/>
      <c r="ADD27" s="19"/>
      <c r="ADE27" s="19"/>
      <c r="ADF27" s="19"/>
      <c r="ADG27" s="19"/>
      <c r="ADH27" s="19"/>
      <c r="ADI27" s="19"/>
      <c r="ADJ27" s="19"/>
      <c r="ADK27" s="19"/>
      <c r="ADL27" s="19"/>
      <c r="ADM27" s="19"/>
      <c r="ADN27" s="19"/>
      <c r="ADO27" s="19"/>
      <c r="ADP27" s="19"/>
      <c r="ADQ27" s="19"/>
      <c r="ADR27" s="19"/>
      <c r="ADS27" s="19"/>
      <c r="ADT27" s="19"/>
      <c r="ADU27" s="19"/>
      <c r="ADV27" s="19"/>
      <c r="ADW27" s="19"/>
      <c r="ADX27" s="19"/>
      <c r="ADY27" s="19"/>
      <c r="ADZ27" s="19"/>
      <c r="AEA27" s="19"/>
      <c r="AEB27" s="19"/>
      <c r="AEC27" s="19"/>
      <c r="AED27" s="19"/>
      <c r="AEE27" s="19"/>
      <c r="AEF27" s="19"/>
      <c r="AEG27" s="19"/>
      <c r="AEH27" s="19"/>
      <c r="AEI27" s="19"/>
      <c r="AEJ27" s="19"/>
      <c r="AEK27" s="19"/>
      <c r="AEL27" s="19"/>
      <c r="AEM27" s="19"/>
      <c r="AEN27" s="19"/>
      <c r="AEO27" s="19"/>
      <c r="AEP27" s="19"/>
      <c r="AEQ27" s="19"/>
      <c r="AER27" s="19"/>
      <c r="AES27" s="19"/>
      <c r="AET27" s="19"/>
      <c r="AEU27" s="19"/>
      <c r="AEV27" s="19"/>
      <c r="AEW27" s="19"/>
      <c r="AEX27" s="19"/>
      <c r="AEY27" s="19"/>
      <c r="AEZ27" s="19"/>
      <c r="AFA27" s="19"/>
      <c r="AFB27" s="19"/>
      <c r="AFC27" s="19"/>
      <c r="AFD27" s="19"/>
      <c r="AFE27" s="19"/>
      <c r="AFF27" s="19"/>
      <c r="AFG27" s="19"/>
      <c r="AFH27" s="19"/>
      <c r="AFI27" s="19"/>
      <c r="AFJ27" s="19"/>
      <c r="AFK27" s="19"/>
      <c r="AFL27" s="19"/>
      <c r="AFM27" s="19"/>
      <c r="AFN27" s="19"/>
      <c r="AFO27" s="19"/>
      <c r="AFP27" s="19"/>
      <c r="AFQ27" s="19"/>
      <c r="AFR27" s="19"/>
      <c r="AFS27" s="19"/>
      <c r="AFT27" s="19"/>
      <c r="AFU27" s="19"/>
      <c r="AFV27" s="19"/>
      <c r="AFW27" s="19"/>
      <c r="AFX27" s="19"/>
      <c r="AFY27" s="19"/>
      <c r="AFZ27" s="19"/>
      <c r="AGA27" s="19"/>
      <c r="AGB27" s="19"/>
      <c r="AGC27" s="19"/>
      <c r="AGD27" s="19"/>
      <c r="AGE27" s="19"/>
      <c r="AGF27" s="19"/>
      <c r="AGG27" s="19"/>
      <c r="AGH27" s="19"/>
      <c r="AGI27" s="19"/>
      <c r="AGJ27" s="19"/>
      <c r="AGK27" s="19"/>
      <c r="AGL27" s="19"/>
      <c r="AGM27" s="19"/>
      <c r="AGN27" s="19"/>
      <c r="AGO27" s="19"/>
      <c r="AGP27" s="19"/>
      <c r="AGQ27" s="19"/>
      <c r="AGR27" s="19"/>
      <c r="AGS27" s="19"/>
      <c r="AGT27" s="19"/>
      <c r="AGU27" s="19"/>
      <c r="AGV27" s="19"/>
      <c r="AGW27" s="19"/>
      <c r="AGX27" s="19"/>
      <c r="AGY27" s="19"/>
      <c r="AGZ27" s="19"/>
      <c r="AHA27" s="19"/>
      <c r="AHB27" s="19"/>
      <c r="AHC27" s="19"/>
      <c r="AHD27" s="19"/>
      <c r="AHE27" s="19"/>
      <c r="AHF27" s="19"/>
      <c r="AHG27" s="19"/>
      <c r="AHH27" s="19"/>
      <c r="AHI27" s="19"/>
      <c r="AHJ27" s="19"/>
      <c r="AHK27" s="19"/>
      <c r="AHL27" s="19"/>
      <c r="AHM27" s="19"/>
      <c r="AHN27" s="19"/>
      <c r="AHO27" s="19"/>
      <c r="AHP27" s="19"/>
      <c r="AHQ27" s="19"/>
      <c r="AHR27" s="19"/>
      <c r="AHS27" s="19"/>
      <c r="AHT27" s="19"/>
      <c r="AHU27" s="19"/>
      <c r="AHV27" s="19"/>
      <c r="AHW27" s="19"/>
      <c r="AHX27" s="19"/>
      <c r="AHY27" s="19"/>
      <c r="AHZ27" s="19"/>
      <c r="AIA27" s="19"/>
      <c r="AIB27" s="19"/>
      <c r="AIC27" s="19"/>
      <c r="AID27" s="19"/>
      <c r="AIE27" s="19"/>
      <c r="AIF27" s="19"/>
      <c r="AIG27" s="19"/>
      <c r="AIH27" s="19"/>
      <c r="AII27" s="19"/>
      <c r="AIJ27" s="19"/>
      <c r="AIK27" s="19"/>
      <c r="AIL27" s="19"/>
      <c r="AIM27" s="19"/>
      <c r="AIN27" s="19"/>
      <c r="AIO27" s="19"/>
      <c r="AIP27" s="19"/>
      <c r="AIQ27" s="19"/>
      <c r="AIR27" s="19"/>
      <c r="AIS27" s="19"/>
      <c r="AIT27" s="19"/>
      <c r="AIU27" s="19"/>
      <c r="AIV27" s="19"/>
      <c r="AIW27" s="19"/>
      <c r="AIX27" s="19"/>
      <c r="AIY27" s="19"/>
      <c r="AIZ27" s="19"/>
      <c r="AJA27" s="19"/>
      <c r="AJB27" s="19"/>
      <c r="AJC27" s="19"/>
      <c r="AJD27" s="19"/>
      <c r="AJE27" s="19"/>
      <c r="AJF27" s="19"/>
      <c r="AJG27" s="19"/>
      <c r="AJH27" s="19"/>
      <c r="AJI27" s="19"/>
      <c r="AJJ27" s="19"/>
      <c r="AJK27" s="19"/>
      <c r="AJL27" s="19"/>
      <c r="AJM27" s="19"/>
      <c r="AJN27" s="19"/>
      <c r="AJO27" s="19"/>
      <c r="AJP27" s="19"/>
      <c r="AJQ27" s="19"/>
      <c r="AJR27" s="19"/>
      <c r="AJS27" s="19"/>
      <c r="AJT27" s="19"/>
      <c r="AJU27" s="19"/>
      <c r="AJV27" s="19"/>
      <c r="AJW27" s="19"/>
      <c r="AJX27" s="19"/>
      <c r="AJY27" s="19"/>
      <c r="AJZ27" s="19"/>
      <c r="AKA27" s="19"/>
      <c r="AKB27" s="19"/>
      <c r="AKC27" s="19"/>
      <c r="AKD27" s="19"/>
      <c r="AKE27" s="19"/>
      <c r="AKF27" s="19"/>
      <c r="AKG27" s="19"/>
      <c r="AKH27" s="19"/>
      <c r="AKI27" s="19"/>
      <c r="AKJ27" s="19"/>
      <c r="AKK27" s="19"/>
      <c r="AKL27" s="19"/>
      <c r="AKM27" s="19"/>
      <c r="AKN27" s="19"/>
      <c r="AKO27" s="19"/>
      <c r="AKP27" s="19"/>
      <c r="AKQ27" s="19"/>
      <c r="AKR27" s="19"/>
      <c r="AKS27" s="19"/>
      <c r="AKT27" s="19"/>
      <c r="AKU27" s="19"/>
      <c r="AKV27" s="19"/>
      <c r="AKW27" s="19"/>
      <c r="AKX27" s="19"/>
      <c r="AKY27" s="19"/>
      <c r="AKZ27" s="19"/>
      <c r="ALA27" s="19"/>
      <c r="ALB27" s="19"/>
      <c r="ALC27" s="19"/>
      <c r="ALD27" s="19"/>
      <c r="ALE27" s="19"/>
      <c r="ALF27" s="19"/>
      <c r="ALG27" s="19"/>
      <c r="ALH27" s="19"/>
      <c r="ALI27" s="19"/>
      <c r="ALJ27" s="19"/>
      <c r="ALK27" s="19"/>
      <c r="ALL27" s="19"/>
      <c r="ALM27" s="19"/>
      <c r="ALN27" s="19"/>
      <c r="ALO27" s="19"/>
      <c r="ALP27" s="19"/>
      <c r="ALQ27" s="19"/>
      <c r="ALR27" s="19"/>
      <c r="ALS27" s="19"/>
      <c r="ALT27" s="19"/>
      <c r="ALU27" s="19"/>
      <c r="ALV27" s="19"/>
      <c r="ALW27" s="19"/>
      <c r="ALX27" s="19"/>
      <c r="ALY27" s="19"/>
      <c r="ALZ27" s="19"/>
      <c r="AMA27" s="19"/>
      <c r="AMB27" s="19"/>
      <c r="AMC27" s="19"/>
      <c r="AMD27" s="19"/>
      <c r="AME27" s="19"/>
      <c r="AMF27" s="19"/>
      <c r="AMG27" s="19"/>
      <c r="AMH27" s="19"/>
      <c r="AMI27" s="19"/>
      <c r="AMJ27" s="19"/>
      <c r="AMK27" s="19"/>
      <c r="AML27" s="19"/>
      <c r="AMM27" s="19"/>
      <c r="AMN27" s="19"/>
      <c r="AMO27" s="19"/>
      <c r="AMP27" s="19"/>
      <c r="AMQ27" s="19"/>
      <c r="AMR27" s="19"/>
      <c r="AMS27" s="19"/>
      <c r="AMT27" s="19"/>
      <c r="AMU27" s="19"/>
      <c r="AMV27" s="19"/>
      <c r="AMW27" s="19"/>
      <c r="AMX27" s="19"/>
      <c r="AMY27" s="19"/>
      <c r="AMZ27" s="19"/>
      <c r="ANA27" s="19"/>
      <c r="ANB27" s="19"/>
      <c r="ANC27" s="19"/>
      <c r="AND27" s="19"/>
      <c r="ANE27" s="19"/>
      <c r="ANF27" s="19"/>
      <c r="ANG27" s="19"/>
      <c r="ANH27" s="19"/>
      <c r="ANI27" s="19"/>
      <c r="ANJ27" s="19"/>
      <c r="ANK27" s="19"/>
      <c r="ANL27" s="19"/>
      <c r="ANM27" s="19"/>
      <c r="ANN27" s="19"/>
      <c r="ANO27" s="19"/>
      <c r="ANP27" s="19"/>
      <c r="ANQ27" s="19"/>
      <c r="ANR27" s="19"/>
      <c r="ANS27" s="19"/>
      <c r="ANT27" s="19"/>
      <c r="ANU27" s="19"/>
      <c r="ANV27" s="19"/>
      <c r="ANW27" s="19"/>
      <c r="ANX27" s="19"/>
      <c r="ANY27" s="19"/>
      <c r="ANZ27" s="19"/>
      <c r="AOA27" s="19"/>
      <c r="AOB27" s="19"/>
      <c r="AOC27" s="19"/>
      <c r="AOD27" s="19"/>
      <c r="AOE27" s="19"/>
      <c r="AOF27" s="19"/>
      <c r="AOG27" s="19"/>
      <c r="AOH27" s="19"/>
      <c r="AOI27" s="19"/>
      <c r="AOJ27" s="19"/>
      <c r="AOK27" s="19"/>
      <c r="AOL27" s="19"/>
      <c r="AOM27" s="19"/>
      <c r="AON27" s="19"/>
      <c r="AOO27" s="19"/>
      <c r="AOP27" s="19"/>
      <c r="AOQ27" s="19"/>
      <c r="AOR27" s="19"/>
      <c r="AOS27" s="19"/>
      <c r="AOT27" s="19"/>
      <c r="AOU27" s="19"/>
      <c r="AOV27" s="19"/>
      <c r="AOW27" s="19"/>
      <c r="AOX27" s="19"/>
      <c r="AOY27" s="19"/>
      <c r="AOZ27" s="19"/>
      <c r="APA27" s="19"/>
      <c r="APB27" s="19"/>
      <c r="APC27" s="19"/>
      <c r="APD27" s="19"/>
      <c r="APE27" s="19"/>
      <c r="APF27" s="19"/>
      <c r="APG27" s="19"/>
      <c r="APH27" s="19"/>
      <c r="API27" s="19"/>
      <c r="APJ27" s="19"/>
      <c r="APK27" s="19"/>
      <c r="APL27" s="19"/>
      <c r="APM27" s="19"/>
      <c r="APN27" s="19"/>
      <c r="APO27" s="19"/>
      <c r="APP27" s="19"/>
      <c r="APQ27" s="19"/>
      <c r="APR27" s="19"/>
      <c r="APS27" s="19"/>
      <c r="APT27" s="19"/>
      <c r="APU27" s="19"/>
      <c r="APV27" s="19"/>
      <c r="APW27" s="19"/>
      <c r="APX27" s="19"/>
      <c r="APY27" s="19"/>
      <c r="APZ27" s="19"/>
      <c r="AQA27" s="19"/>
      <c r="AQB27" s="19"/>
      <c r="AQC27" s="19"/>
      <c r="AQD27" s="19"/>
      <c r="AQE27" s="19"/>
      <c r="AQF27" s="19"/>
      <c r="AQG27" s="19"/>
      <c r="AQH27" s="19"/>
      <c r="AQI27" s="19"/>
      <c r="AQJ27" s="19"/>
      <c r="AQK27" s="19"/>
      <c r="AQL27" s="19"/>
      <c r="AQM27" s="19"/>
      <c r="AQN27" s="19"/>
      <c r="AQO27" s="19"/>
      <c r="AQP27" s="19"/>
      <c r="AQQ27" s="19"/>
      <c r="AQR27" s="19"/>
      <c r="AQS27" s="19"/>
      <c r="AQT27" s="19"/>
      <c r="AQU27" s="19"/>
      <c r="AQV27" s="19"/>
      <c r="AQW27" s="19"/>
      <c r="AQX27" s="19"/>
      <c r="AQY27" s="19"/>
      <c r="AQZ27" s="19"/>
      <c r="ARA27" s="19"/>
      <c r="ARB27" s="19"/>
      <c r="ARC27" s="19"/>
      <c r="ARD27" s="19"/>
      <c r="ARE27" s="19"/>
      <c r="ARF27" s="19"/>
      <c r="ARG27" s="19"/>
      <c r="ARH27" s="19"/>
      <c r="ARI27" s="19"/>
      <c r="ARJ27" s="19"/>
      <c r="ARK27" s="19"/>
      <c r="ARL27" s="19"/>
      <c r="ARM27" s="19"/>
      <c r="ARN27" s="19"/>
      <c r="ARO27" s="19"/>
      <c r="ARP27" s="19"/>
      <c r="ARQ27" s="19"/>
      <c r="ARR27" s="19"/>
      <c r="ARS27" s="19"/>
      <c r="ART27" s="19"/>
      <c r="ARU27" s="19"/>
      <c r="ARV27" s="19"/>
      <c r="ARW27" s="19"/>
      <c r="ARX27" s="19"/>
      <c r="ARY27" s="19"/>
      <c r="ARZ27" s="19"/>
      <c r="ASA27" s="19"/>
      <c r="ASB27" s="19"/>
      <c r="ASC27" s="19"/>
      <c r="ASD27" s="19"/>
      <c r="ASE27" s="19"/>
      <c r="ASF27" s="19"/>
      <c r="ASG27" s="19"/>
      <c r="ASH27" s="19"/>
      <c r="ASI27" s="19"/>
      <c r="ASJ27" s="19"/>
      <c r="ASK27" s="19"/>
      <c r="ASL27" s="19"/>
      <c r="ASM27" s="19"/>
      <c r="ASN27" s="19"/>
      <c r="ASO27" s="19"/>
      <c r="ASP27" s="19"/>
      <c r="ASQ27" s="19"/>
      <c r="ASR27" s="19"/>
      <c r="ASS27" s="19"/>
      <c r="AST27" s="19"/>
      <c r="ASU27" s="19"/>
      <c r="ASV27" s="19"/>
      <c r="ASW27" s="19"/>
      <c r="ASX27" s="19"/>
      <c r="ASY27" s="19"/>
      <c r="ASZ27" s="19"/>
      <c r="ATA27" s="19"/>
      <c r="ATB27" s="19"/>
      <c r="ATC27" s="19"/>
      <c r="ATD27" s="19"/>
      <c r="ATE27" s="19"/>
      <c r="ATF27" s="19"/>
      <c r="ATG27" s="19"/>
      <c r="ATH27" s="19"/>
      <c r="ATI27" s="19"/>
      <c r="ATJ27" s="19"/>
      <c r="ATK27" s="19"/>
      <c r="ATL27" s="19"/>
      <c r="ATM27" s="19"/>
      <c r="ATN27" s="19"/>
      <c r="ATO27" s="19"/>
      <c r="ATP27" s="19"/>
      <c r="ATQ27" s="19"/>
      <c r="ATR27" s="19"/>
      <c r="ATS27" s="19"/>
      <c r="ATT27" s="19"/>
      <c r="ATU27" s="19"/>
      <c r="ATV27" s="19"/>
      <c r="ATW27" s="19"/>
      <c r="ATX27" s="19"/>
      <c r="ATY27" s="19"/>
      <c r="ATZ27" s="19"/>
      <c r="AUA27" s="19"/>
      <c r="AUB27" s="19"/>
      <c r="AUC27" s="19"/>
      <c r="AUD27" s="19"/>
      <c r="AUE27" s="19"/>
      <c r="AUF27" s="19"/>
      <c r="AUG27" s="19"/>
      <c r="AUH27" s="19"/>
      <c r="AUI27" s="19"/>
      <c r="AUJ27" s="19"/>
      <c r="AUK27" s="19"/>
      <c r="AUL27" s="19"/>
      <c r="AUM27" s="19"/>
      <c r="AUN27" s="19"/>
      <c r="AUO27" s="19"/>
      <c r="AUP27" s="19"/>
      <c r="AUQ27" s="19"/>
      <c r="AUR27" s="19"/>
      <c r="AUS27" s="19"/>
      <c r="AUT27" s="19"/>
      <c r="AUU27" s="19"/>
      <c r="AUV27" s="19"/>
      <c r="AUW27" s="19"/>
      <c r="AUX27" s="19"/>
      <c r="AUY27" s="19"/>
      <c r="AUZ27" s="19"/>
      <c r="AVA27" s="19"/>
      <c r="AVB27" s="19"/>
      <c r="AVC27" s="19"/>
      <c r="AVD27" s="19"/>
      <c r="AVE27" s="19"/>
      <c r="AVF27" s="19"/>
      <c r="AVG27" s="19"/>
      <c r="AVH27" s="19"/>
      <c r="AVI27" s="19"/>
      <c r="AVJ27" s="19"/>
      <c r="AVK27" s="19"/>
      <c r="AVL27" s="19"/>
      <c r="AVM27" s="19"/>
      <c r="AVN27" s="19"/>
      <c r="AVO27" s="19"/>
      <c r="AVP27" s="19"/>
      <c r="AVQ27" s="19"/>
      <c r="AVR27" s="19"/>
      <c r="AVS27" s="19"/>
      <c r="AVT27" s="19"/>
      <c r="AVU27" s="19"/>
      <c r="AVV27" s="19"/>
      <c r="AVW27" s="19"/>
      <c r="AVX27" s="19"/>
      <c r="AVY27" s="19"/>
      <c r="AVZ27" s="19"/>
      <c r="AWA27" s="19"/>
      <c r="AWB27" s="19"/>
      <c r="AWC27" s="19"/>
      <c r="AWD27" s="19"/>
      <c r="AWE27" s="19"/>
      <c r="AWF27" s="19"/>
      <c r="AWG27" s="19"/>
      <c r="AWH27" s="19"/>
      <c r="AWI27" s="19"/>
      <c r="AWJ27" s="19"/>
      <c r="AWK27" s="19"/>
      <c r="AWL27" s="19"/>
      <c r="AWM27" s="19"/>
      <c r="AWN27" s="19"/>
      <c r="AWO27" s="19"/>
      <c r="AWP27" s="19"/>
      <c r="AWQ27" s="19"/>
      <c r="AWR27" s="19"/>
      <c r="AWS27" s="19"/>
      <c r="AWT27" s="19"/>
      <c r="AWU27" s="19"/>
      <c r="AWV27" s="19"/>
      <c r="AWW27" s="19"/>
      <c r="AWX27" s="19"/>
      <c r="AWY27" s="19"/>
      <c r="AWZ27" s="19"/>
      <c r="AXA27" s="19"/>
      <c r="AXB27" s="19"/>
      <c r="AXC27" s="19"/>
      <c r="AXD27" s="19"/>
      <c r="AXE27" s="19"/>
      <c r="AXF27" s="19"/>
      <c r="AXG27" s="19"/>
      <c r="AXH27" s="19"/>
      <c r="AXI27" s="19"/>
      <c r="AXJ27" s="19"/>
      <c r="AXK27" s="19"/>
      <c r="AXL27" s="19"/>
      <c r="AXM27" s="19"/>
      <c r="AXN27" s="19"/>
      <c r="AXO27" s="19"/>
      <c r="AXP27" s="19"/>
      <c r="AXQ27" s="19"/>
      <c r="AXR27" s="19"/>
      <c r="AXS27" s="19"/>
      <c r="AXT27" s="19"/>
      <c r="AXU27" s="19"/>
      <c r="AXV27" s="19"/>
      <c r="AXW27" s="19"/>
      <c r="AXX27" s="19"/>
      <c r="AXY27" s="19"/>
      <c r="AXZ27" s="19"/>
      <c r="AYA27" s="19"/>
      <c r="AYB27" s="19"/>
      <c r="AYC27" s="19"/>
      <c r="AYD27" s="19"/>
      <c r="AYE27" s="19"/>
      <c r="AYF27" s="19"/>
      <c r="AYG27" s="19"/>
      <c r="AYH27" s="19"/>
      <c r="AYI27" s="19"/>
      <c r="AYJ27" s="19"/>
      <c r="AYK27" s="19"/>
      <c r="AYL27" s="19"/>
      <c r="AYM27" s="19"/>
      <c r="AYN27" s="19"/>
      <c r="AYO27" s="19"/>
      <c r="AYP27" s="19"/>
      <c r="AYQ27" s="19"/>
      <c r="AYR27" s="19"/>
      <c r="AYS27" s="19"/>
      <c r="AYT27" s="19"/>
      <c r="AYU27" s="19"/>
      <c r="AYV27" s="19"/>
      <c r="AYW27" s="19"/>
      <c r="AYX27" s="19"/>
      <c r="AYY27" s="19"/>
      <c r="AYZ27" s="19"/>
      <c r="AZA27" s="19"/>
      <c r="AZB27" s="19"/>
      <c r="AZC27" s="19"/>
      <c r="AZD27" s="19"/>
      <c r="AZE27" s="19"/>
      <c r="AZF27" s="19"/>
      <c r="AZG27" s="19"/>
      <c r="AZH27" s="19"/>
      <c r="AZI27" s="19"/>
      <c r="AZJ27" s="19"/>
      <c r="AZK27" s="19"/>
      <c r="AZL27" s="19"/>
      <c r="AZM27" s="19"/>
      <c r="AZN27" s="19"/>
      <c r="AZO27" s="19"/>
      <c r="AZP27" s="19"/>
      <c r="AZQ27" s="19"/>
      <c r="AZR27" s="19"/>
      <c r="AZS27" s="19"/>
      <c r="AZT27" s="19"/>
      <c r="AZU27" s="19"/>
      <c r="AZV27" s="19"/>
      <c r="AZW27" s="19"/>
      <c r="AZX27" s="19"/>
      <c r="AZY27" s="19"/>
      <c r="AZZ27" s="19"/>
      <c r="BAA27" s="19"/>
      <c r="BAB27" s="19"/>
      <c r="BAC27" s="19"/>
      <c r="BAD27" s="19"/>
      <c r="BAE27" s="19"/>
      <c r="BAF27" s="19"/>
      <c r="BAG27" s="19"/>
      <c r="BAH27" s="19"/>
      <c r="BAI27" s="19"/>
      <c r="BAJ27" s="19"/>
      <c r="BAK27" s="19"/>
      <c r="BAL27" s="19"/>
      <c r="BAM27" s="19"/>
      <c r="BAN27" s="19"/>
      <c r="BAO27" s="19"/>
      <c r="BAP27" s="19"/>
      <c r="BAQ27" s="19"/>
      <c r="BAR27" s="19"/>
      <c r="BAS27" s="19"/>
      <c r="BAT27" s="19"/>
      <c r="BAU27" s="19"/>
      <c r="BAV27" s="19"/>
      <c r="BAW27" s="19"/>
      <c r="BAX27" s="19"/>
      <c r="BAY27" s="19"/>
      <c r="BAZ27" s="19"/>
      <c r="BBA27" s="19"/>
      <c r="BBB27" s="19"/>
      <c r="BBC27" s="19"/>
      <c r="BBD27" s="19"/>
      <c r="BBE27" s="19"/>
      <c r="BBF27" s="19"/>
      <c r="BBG27" s="19"/>
      <c r="BBH27" s="19"/>
      <c r="BBI27" s="19"/>
      <c r="BBJ27" s="19"/>
      <c r="BBK27" s="19"/>
      <c r="BBL27" s="19"/>
      <c r="BBM27" s="19"/>
      <c r="BBN27" s="19"/>
      <c r="BBO27" s="19"/>
      <c r="BBP27" s="19"/>
      <c r="BBQ27" s="19"/>
      <c r="BBR27" s="19"/>
      <c r="BBS27" s="19"/>
      <c r="BBT27" s="19"/>
      <c r="BBU27" s="19"/>
      <c r="BBV27" s="19"/>
      <c r="BBW27" s="19"/>
      <c r="BBX27" s="19"/>
      <c r="BBY27" s="19"/>
      <c r="BBZ27" s="19"/>
      <c r="BCA27" s="19"/>
      <c r="BCB27" s="19"/>
      <c r="BCC27" s="19"/>
      <c r="BCD27" s="19"/>
      <c r="BCE27" s="19"/>
      <c r="BCF27" s="19"/>
      <c r="BCG27" s="19"/>
      <c r="BCH27" s="19"/>
      <c r="BCI27" s="19"/>
      <c r="BCJ27" s="19"/>
      <c r="BCK27" s="19"/>
      <c r="BCL27" s="19"/>
      <c r="BCM27" s="19"/>
      <c r="BCN27" s="19"/>
      <c r="BCO27" s="19"/>
      <c r="BCP27" s="19"/>
      <c r="BCQ27" s="19"/>
      <c r="BCR27" s="19"/>
      <c r="BCS27" s="19"/>
      <c r="BCT27" s="19"/>
      <c r="BCU27" s="19"/>
      <c r="BCV27" s="19"/>
      <c r="BCW27" s="19"/>
      <c r="BCX27" s="19"/>
      <c r="BCY27" s="19"/>
      <c r="BCZ27" s="19"/>
      <c r="BDA27" s="19"/>
      <c r="BDB27" s="19"/>
      <c r="BDC27" s="19"/>
      <c r="BDD27" s="19"/>
      <c r="BDE27" s="19"/>
      <c r="BDF27" s="19"/>
      <c r="BDG27" s="19"/>
      <c r="BDH27" s="19"/>
      <c r="BDI27" s="19"/>
      <c r="BDJ27" s="19"/>
      <c r="BDK27" s="19"/>
      <c r="BDL27" s="19"/>
      <c r="BDM27" s="19"/>
      <c r="BDN27" s="19"/>
      <c r="BDO27" s="19"/>
      <c r="BDP27" s="19"/>
      <c r="BDQ27" s="19"/>
      <c r="BDR27" s="19"/>
      <c r="BDS27" s="19"/>
      <c r="BDT27" s="19"/>
      <c r="BDU27" s="19"/>
      <c r="BDV27" s="19"/>
      <c r="BDW27" s="19"/>
      <c r="BDX27" s="19"/>
      <c r="BDY27" s="19"/>
      <c r="BDZ27" s="19"/>
      <c r="BEA27" s="19"/>
      <c r="BEB27" s="19"/>
      <c r="BEC27" s="19"/>
      <c r="BED27" s="19"/>
      <c r="BEE27" s="19"/>
      <c r="BEF27" s="19"/>
      <c r="BEG27" s="19"/>
      <c r="BEH27" s="19"/>
      <c r="BEI27" s="19"/>
      <c r="BEJ27" s="19"/>
      <c r="BEK27" s="19"/>
      <c r="BEL27" s="19"/>
      <c r="BEM27" s="19"/>
      <c r="BEN27" s="19"/>
      <c r="BEO27" s="19"/>
      <c r="BEP27" s="19"/>
      <c r="BEQ27" s="19"/>
      <c r="BER27" s="19"/>
      <c r="BES27" s="19"/>
      <c r="BET27" s="19"/>
      <c r="BEU27" s="19"/>
      <c r="BEV27" s="19"/>
      <c r="BEW27" s="19"/>
      <c r="BEX27" s="19"/>
      <c r="BEY27" s="19"/>
      <c r="BEZ27" s="19"/>
      <c r="BFA27" s="19"/>
      <c r="BFB27" s="19"/>
      <c r="BFC27" s="19"/>
      <c r="BFD27" s="19"/>
      <c r="BFE27" s="19"/>
      <c r="BFF27" s="19"/>
      <c r="BFG27" s="19"/>
      <c r="BFH27" s="19"/>
      <c r="BFI27" s="19"/>
      <c r="BFJ27" s="19"/>
      <c r="BFK27" s="19"/>
      <c r="BFL27" s="19"/>
      <c r="BFM27" s="19"/>
      <c r="BFN27" s="19"/>
      <c r="BFO27" s="19"/>
      <c r="BFP27" s="19"/>
      <c r="BFQ27" s="19"/>
      <c r="BFR27" s="19"/>
      <c r="BFS27" s="19"/>
      <c r="BFT27" s="19"/>
      <c r="BFU27" s="19"/>
      <c r="BFV27" s="19"/>
      <c r="BFW27" s="19"/>
      <c r="BFX27" s="19"/>
      <c r="BFY27" s="19"/>
      <c r="BFZ27" s="19"/>
      <c r="BGA27" s="19"/>
      <c r="BGB27" s="19"/>
      <c r="BGC27" s="19"/>
      <c r="BGD27" s="19"/>
      <c r="BGE27" s="19"/>
      <c r="BGF27" s="19"/>
      <c r="BGG27" s="19"/>
      <c r="BGH27" s="19"/>
      <c r="BGI27" s="19"/>
      <c r="BGJ27" s="19"/>
      <c r="BGK27" s="19"/>
      <c r="BGL27" s="19"/>
      <c r="BGM27" s="19"/>
      <c r="BGN27" s="19"/>
      <c r="BGO27" s="19"/>
      <c r="BGP27" s="19"/>
      <c r="BGQ27" s="19"/>
      <c r="BGR27" s="19"/>
      <c r="BGS27" s="19"/>
      <c r="BGT27" s="19"/>
      <c r="BGU27" s="19"/>
      <c r="BGV27" s="19"/>
      <c r="BGW27" s="19"/>
      <c r="BGX27" s="19"/>
      <c r="BGY27" s="19"/>
      <c r="BGZ27" s="19"/>
      <c r="BHA27" s="19"/>
      <c r="BHB27" s="19"/>
      <c r="BHC27" s="19"/>
      <c r="BHD27" s="19"/>
      <c r="BHE27" s="19"/>
      <c r="BHF27" s="19"/>
      <c r="BHG27" s="19"/>
      <c r="BHH27" s="19"/>
      <c r="BHI27" s="19"/>
      <c r="BHJ27" s="19"/>
      <c r="BHK27" s="19"/>
      <c r="BHL27" s="19"/>
      <c r="BHM27" s="19"/>
      <c r="BHN27" s="19"/>
      <c r="BHO27" s="19"/>
      <c r="BHP27" s="19"/>
      <c r="BHQ27" s="19"/>
      <c r="BHR27" s="19"/>
      <c r="BHS27" s="19"/>
      <c r="BHT27" s="19"/>
      <c r="BHU27" s="19"/>
      <c r="BHV27" s="19"/>
      <c r="BHW27" s="19"/>
      <c r="BHX27" s="19"/>
      <c r="BHY27" s="19"/>
      <c r="BHZ27" s="19"/>
      <c r="BIA27" s="19"/>
      <c r="BIB27" s="19"/>
      <c r="BIC27" s="19"/>
      <c r="BID27" s="19"/>
      <c r="BIE27" s="19"/>
      <c r="BIF27" s="19"/>
      <c r="BIG27" s="19"/>
      <c r="BIH27" s="19"/>
      <c r="BII27" s="19"/>
      <c r="BIJ27" s="19"/>
      <c r="BIK27" s="19"/>
      <c r="BIL27" s="19"/>
      <c r="BIM27" s="19"/>
      <c r="BIN27" s="19"/>
      <c r="BIO27" s="19"/>
      <c r="BIP27" s="19"/>
      <c r="BIQ27" s="19"/>
      <c r="BIR27" s="19"/>
      <c r="BIS27" s="19"/>
      <c r="BIT27" s="19"/>
      <c r="BIU27" s="19"/>
      <c r="BIV27" s="19"/>
      <c r="BIW27" s="19"/>
      <c r="BIX27" s="19"/>
      <c r="BIY27" s="19"/>
      <c r="BIZ27" s="19"/>
      <c r="BJA27" s="19"/>
      <c r="BJB27" s="19"/>
      <c r="BJC27" s="19"/>
      <c r="BJD27" s="19"/>
      <c r="BJE27" s="19"/>
      <c r="BJF27" s="19"/>
      <c r="BJG27" s="19"/>
      <c r="BJH27" s="19"/>
      <c r="BJI27" s="19"/>
      <c r="BJJ27" s="19"/>
      <c r="BJK27" s="19"/>
      <c r="BJL27" s="19"/>
      <c r="BJM27" s="19"/>
      <c r="BJN27" s="19"/>
      <c r="BJO27" s="19"/>
      <c r="BJP27" s="19"/>
      <c r="BJQ27" s="19"/>
      <c r="BJR27" s="19"/>
      <c r="BJS27" s="19"/>
      <c r="BJT27" s="19"/>
      <c r="BJU27" s="19"/>
      <c r="BJV27" s="19"/>
      <c r="BJW27" s="19"/>
      <c r="BJX27" s="19"/>
      <c r="BJY27" s="19"/>
      <c r="BJZ27" s="19"/>
      <c r="BKA27" s="19"/>
      <c r="BKB27" s="19"/>
      <c r="BKC27" s="19"/>
      <c r="BKD27" s="19"/>
      <c r="BKE27" s="19"/>
      <c r="BKF27" s="19"/>
      <c r="BKG27" s="19"/>
      <c r="BKH27" s="19"/>
      <c r="BKI27" s="19"/>
      <c r="BKJ27" s="19"/>
      <c r="BKK27" s="19"/>
      <c r="BKL27" s="19"/>
      <c r="BKM27" s="19"/>
      <c r="BKN27" s="19"/>
      <c r="BKO27" s="19"/>
      <c r="BKP27" s="19"/>
      <c r="BKQ27" s="19"/>
      <c r="BKR27" s="19"/>
      <c r="BKS27" s="19"/>
      <c r="BKT27" s="19"/>
      <c r="BKU27" s="19"/>
      <c r="BKV27" s="19"/>
      <c r="BKW27" s="19"/>
      <c r="BKX27" s="19"/>
      <c r="BKY27" s="19"/>
      <c r="BKZ27" s="19"/>
      <c r="BLA27" s="19"/>
      <c r="BLB27" s="19"/>
      <c r="BLC27" s="19"/>
      <c r="BLD27" s="19"/>
      <c r="BLE27" s="19"/>
      <c r="BLF27" s="19"/>
      <c r="BLG27" s="19"/>
      <c r="BLH27" s="19"/>
      <c r="BLI27" s="19"/>
      <c r="BLJ27" s="19"/>
      <c r="BLK27" s="19"/>
      <c r="BLL27" s="19"/>
      <c r="BLM27" s="19"/>
      <c r="BLN27" s="19"/>
      <c r="BLO27" s="19"/>
      <c r="BLP27" s="19"/>
      <c r="BLQ27" s="19"/>
      <c r="BLR27" s="19"/>
      <c r="BLS27" s="19"/>
      <c r="BLT27" s="19"/>
      <c r="BLU27" s="19"/>
      <c r="BLV27" s="19"/>
      <c r="BLW27" s="19"/>
      <c r="BLX27" s="19"/>
      <c r="BLY27" s="19"/>
      <c r="BLZ27" s="19"/>
      <c r="BMA27" s="19"/>
      <c r="BMB27" s="19"/>
      <c r="BMC27" s="19"/>
      <c r="BMD27" s="19"/>
      <c r="BME27" s="19"/>
      <c r="BMF27" s="19"/>
      <c r="BMG27" s="19"/>
      <c r="BMH27" s="19"/>
      <c r="BMI27" s="19"/>
      <c r="BMJ27" s="19"/>
      <c r="BMK27" s="19"/>
      <c r="BML27" s="19"/>
      <c r="BMM27" s="19"/>
      <c r="BMN27" s="19"/>
      <c r="BMO27" s="19"/>
      <c r="BMP27" s="19"/>
      <c r="BMQ27" s="19"/>
      <c r="BMR27" s="19"/>
      <c r="BMS27" s="19"/>
      <c r="BMT27" s="19"/>
      <c r="BMU27" s="19"/>
      <c r="BMV27" s="19"/>
      <c r="BMW27" s="19"/>
      <c r="BMX27" s="19"/>
      <c r="BMY27" s="19"/>
      <c r="BMZ27" s="19"/>
      <c r="BNA27" s="19"/>
      <c r="BNB27" s="19"/>
      <c r="BNC27" s="19"/>
      <c r="BND27" s="19"/>
      <c r="BNE27" s="19"/>
      <c r="BNF27" s="19"/>
      <c r="BNG27" s="19"/>
      <c r="BNH27" s="19"/>
      <c r="BNI27" s="19"/>
      <c r="BNJ27" s="19"/>
      <c r="BNK27" s="19"/>
      <c r="BNL27" s="19"/>
      <c r="BNM27" s="19"/>
      <c r="BNN27" s="19"/>
      <c r="BNO27" s="19"/>
      <c r="BNP27" s="19"/>
      <c r="BNQ27" s="19"/>
      <c r="BNR27" s="19"/>
      <c r="BNS27" s="19"/>
      <c r="BNT27" s="19"/>
      <c r="BNU27" s="19"/>
      <c r="BNV27" s="19"/>
      <c r="BNW27" s="19"/>
      <c r="BNX27" s="19"/>
      <c r="BNY27" s="19"/>
      <c r="BNZ27" s="19"/>
      <c r="BOA27" s="19"/>
      <c r="BOB27" s="19"/>
      <c r="BOC27" s="19"/>
      <c r="BOD27" s="19"/>
      <c r="BOE27" s="19"/>
      <c r="BOF27" s="19"/>
      <c r="BOG27" s="19"/>
      <c r="BOH27" s="19"/>
      <c r="BOI27" s="19"/>
      <c r="BOJ27" s="19"/>
      <c r="BOK27" s="19"/>
      <c r="BOL27" s="19"/>
      <c r="BOM27" s="19"/>
      <c r="BON27" s="19"/>
      <c r="BOO27" s="19"/>
      <c r="BOP27" s="19"/>
      <c r="BOQ27" s="19"/>
      <c r="BOR27" s="19"/>
      <c r="BOS27" s="19"/>
      <c r="BOT27" s="19"/>
      <c r="BOU27" s="19"/>
      <c r="BOV27" s="19"/>
      <c r="BOW27" s="19"/>
      <c r="BOX27" s="19"/>
      <c r="BOY27" s="19"/>
      <c r="BOZ27" s="19"/>
      <c r="BPA27" s="19"/>
      <c r="BPB27" s="19"/>
      <c r="BPC27" s="19"/>
      <c r="BPD27" s="19"/>
      <c r="BPE27" s="19"/>
      <c r="BPF27" s="19"/>
      <c r="BPG27" s="19"/>
      <c r="BPH27" s="19"/>
      <c r="BPI27" s="19"/>
      <c r="BPJ27" s="19"/>
      <c r="BPK27" s="19"/>
      <c r="BPL27" s="19"/>
      <c r="BPM27" s="19"/>
      <c r="BPN27" s="19"/>
      <c r="BPO27" s="19"/>
      <c r="BPP27" s="19"/>
      <c r="BPQ27" s="19"/>
      <c r="BPR27" s="19"/>
      <c r="BPS27" s="19"/>
      <c r="BPT27" s="19"/>
      <c r="BPU27" s="19"/>
      <c r="BPV27" s="19"/>
      <c r="BPW27" s="19"/>
      <c r="BPX27" s="19"/>
      <c r="BPY27" s="19"/>
      <c r="BPZ27" s="19"/>
      <c r="BQA27" s="19"/>
      <c r="BQB27" s="19"/>
      <c r="BQC27" s="19"/>
      <c r="BQD27" s="19"/>
      <c r="BQE27" s="19"/>
      <c r="BQF27" s="19"/>
      <c r="BQG27" s="19"/>
      <c r="BQH27" s="19"/>
      <c r="BQI27" s="19"/>
      <c r="BQJ27" s="19"/>
      <c r="BQK27" s="19"/>
      <c r="BQL27" s="19"/>
      <c r="BQM27" s="19"/>
      <c r="BQN27" s="19"/>
      <c r="BQO27" s="19"/>
      <c r="BQP27" s="19"/>
      <c r="BQQ27" s="19"/>
      <c r="BQR27" s="19"/>
      <c r="BQS27" s="19"/>
      <c r="BQT27" s="19"/>
      <c r="BQU27" s="19"/>
      <c r="BQV27" s="19"/>
      <c r="BQW27" s="19"/>
      <c r="BQX27" s="19"/>
      <c r="BQY27" s="19"/>
      <c r="BQZ27" s="19"/>
      <c r="BRA27" s="19"/>
      <c r="BRB27" s="19"/>
      <c r="BRC27" s="19"/>
      <c r="BRD27" s="19"/>
      <c r="BRE27" s="19"/>
      <c r="BRF27" s="19"/>
      <c r="BRG27" s="19"/>
      <c r="BRH27" s="19"/>
      <c r="BRI27" s="19"/>
      <c r="BRJ27" s="19"/>
      <c r="BRK27" s="19"/>
      <c r="BRL27" s="19"/>
      <c r="BRM27" s="19"/>
      <c r="BRN27" s="19"/>
      <c r="BRO27" s="19"/>
      <c r="BRP27" s="19"/>
      <c r="BRQ27" s="19"/>
      <c r="BRR27" s="19"/>
      <c r="BRS27" s="19"/>
      <c r="BRT27" s="19"/>
      <c r="BRU27" s="19"/>
      <c r="BRV27" s="19"/>
      <c r="BRW27" s="19"/>
      <c r="BRX27" s="19"/>
      <c r="BRY27" s="19"/>
      <c r="BRZ27" s="19"/>
      <c r="BSA27" s="19"/>
      <c r="BSB27" s="19"/>
      <c r="BSC27" s="19"/>
      <c r="BSD27" s="19"/>
      <c r="BSE27" s="19"/>
      <c r="BSF27" s="19"/>
      <c r="BSG27" s="19"/>
      <c r="BSH27" s="19"/>
      <c r="BSI27" s="19"/>
      <c r="BSJ27" s="19"/>
      <c r="BSK27" s="19"/>
      <c r="BSL27" s="19"/>
      <c r="BSM27" s="19"/>
      <c r="BSN27" s="19"/>
      <c r="BSO27" s="19"/>
      <c r="BSP27" s="19"/>
      <c r="BSQ27" s="19"/>
      <c r="BSR27" s="19"/>
      <c r="BSS27" s="19"/>
      <c r="BST27" s="19"/>
      <c r="BSU27" s="19"/>
      <c r="BSV27" s="19"/>
      <c r="BSW27" s="19"/>
      <c r="BSX27" s="19"/>
      <c r="BSY27" s="19"/>
      <c r="BSZ27" s="19"/>
      <c r="BTA27" s="19"/>
      <c r="BTB27" s="19"/>
      <c r="BTC27" s="19"/>
      <c r="BTD27" s="19"/>
      <c r="BTE27" s="19"/>
      <c r="BTF27" s="19"/>
      <c r="BTG27" s="19"/>
      <c r="BTH27" s="19"/>
      <c r="BTI27" s="19"/>
      <c r="BTJ27" s="19"/>
      <c r="BTK27" s="19"/>
      <c r="BTL27" s="19"/>
      <c r="BTM27" s="19"/>
      <c r="BTN27" s="19"/>
      <c r="BTO27" s="19"/>
      <c r="BTP27" s="19"/>
      <c r="BTQ27" s="19"/>
      <c r="BTR27" s="19"/>
      <c r="BTS27" s="19"/>
      <c r="BTT27" s="19"/>
      <c r="BTU27" s="19"/>
      <c r="BTV27" s="19"/>
      <c r="BTW27" s="19"/>
      <c r="BTX27" s="19"/>
      <c r="BTY27" s="19"/>
      <c r="BTZ27" s="19"/>
      <c r="BUA27" s="19"/>
      <c r="BUB27" s="19"/>
      <c r="BUC27" s="19"/>
      <c r="BUD27" s="19"/>
      <c r="BUE27" s="19"/>
      <c r="BUF27" s="19"/>
      <c r="BUG27" s="19"/>
      <c r="BUH27" s="19"/>
      <c r="BUI27" s="19"/>
      <c r="BUJ27" s="19"/>
      <c r="BUK27" s="19"/>
      <c r="BUL27" s="19"/>
      <c r="BUM27" s="19"/>
      <c r="BUN27" s="19"/>
      <c r="BUO27" s="19"/>
      <c r="BUP27" s="19"/>
      <c r="BUQ27" s="19"/>
      <c r="BUR27" s="19"/>
      <c r="BUS27" s="19"/>
      <c r="BUT27" s="19"/>
      <c r="BUU27" s="19"/>
      <c r="BUV27" s="19"/>
      <c r="BUW27" s="19"/>
      <c r="BUX27" s="19"/>
      <c r="BUY27" s="19"/>
      <c r="BUZ27" s="19"/>
      <c r="BVA27" s="19"/>
      <c r="BVB27" s="19"/>
      <c r="BVC27" s="19"/>
      <c r="BVD27" s="19"/>
      <c r="BVE27" s="19"/>
      <c r="BVF27" s="19"/>
      <c r="BVG27" s="19"/>
      <c r="BVH27" s="19"/>
      <c r="BVI27" s="19"/>
      <c r="BVJ27" s="19"/>
      <c r="BVK27" s="19"/>
      <c r="BVL27" s="19"/>
      <c r="BVM27" s="19"/>
      <c r="BVN27" s="19"/>
      <c r="BVO27" s="19"/>
      <c r="BVP27" s="19"/>
      <c r="BVQ27" s="19"/>
      <c r="BVR27" s="19"/>
      <c r="BVS27" s="19"/>
      <c r="BVT27" s="19"/>
      <c r="BVU27" s="19"/>
      <c r="BVV27" s="19"/>
      <c r="BVW27" s="19"/>
      <c r="BVX27" s="19"/>
      <c r="BVY27" s="19"/>
      <c r="BVZ27" s="19"/>
      <c r="BWA27" s="19"/>
      <c r="BWB27" s="19"/>
      <c r="BWC27" s="19"/>
      <c r="BWD27" s="19"/>
      <c r="BWE27" s="19"/>
      <c r="BWF27" s="19"/>
      <c r="BWG27" s="19"/>
      <c r="BWH27" s="19"/>
      <c r="BWI27" s="19"/>
      <c r="BWJ27" s="19"/>
      <c r="BWK27" s="19"/>
      <c r="BWL27" s="19"/>
      <c r="BWM27" s="19"/>
      <c r="BWN27" s="19"/>
      <c r="BWO27" s="19"/>
      <c r="BWP27" s="19"/>
      <c r="BWQ27" s="19"/>
      <c r="BWR27" s="19"/>
      <c r="BWS27" s="19"/>
      <c r="BWT27" s="19"/>
      <c r="BWU27" s="19"/>
      <c r="BWV27" s="19"/>
      <c r="BWW27" s="19"/>
      <c r="BWX27" s="19"/>
      <c r="BWY27" s="19"/>
      <c r="BWZ27" s="19"/>
      <c r="BXA27" s="19"/>
      <c r="BXB27" s="19"/>
      <c r="BXC27" s="19"/>
      <c r="BXD27" s="19"/>
      <c r="BXE27" s="19"/>
      <c r="BXF27" s="19"/>
      <c r="BXG27" s="19"/>
      <c r="BXH27" s="19"/>
      <c r="BXI27" s="19"/>
      <c r="BXJ27" s="19"/>
      <c r="BXK27" s="19"/>
      <c r="BXL27" s="19"/>
      <c r="BXM27" s="19"/>
      <c r="BXN27" s="19"/>
      <c r="BXO27" s="19"/>
      <c r="BXP27" s="19"/>
      <c r="BXQ27" s="19"/>
      <c r="BXR27" s="19"/>
      <c r="BXS27" s="19"/>
      <c r="BXT27" s="19"/>
      <c r="BXU27" s="19"/>
      <c r="BXV27" s="19"/>
      <c r="BXW27" s="19"/>
      <c r="BXX27" s="19"/>
      <c r="BXY27" s="19"/>
      <c r="BXZ27" s="19"/>
      <c r="BYA27" s="19"/>
      <c r="BYB27" s="19"/>
      <c r="BYC27" s="19"/>
      <c r="BYD27" s="19"/>
      <c r="BYE27" s="19"/>
      <c r="BYF27" s="19"/>
      <c r="BYG27" s="19"/>
      <c r="BYH27" s="19"/>
      <c r="BYI27" s="19"/>
      <c r="BYJ27" s="19"/>
      <c r="BYK27" s="19"/>
      <c r="BYL27" s="19"/>
      <c r="BYM27" s="19"/>
      <c r="BYN27" s="19"/>
      <c r="BYO27" s="19"/>
      <c r="BYP27" s="19"/>
      <c r="BYQ27" s="19"/>
      <c r="BYR27" s="19"/>
      <c r="BYS27" s="19"/>
      <c r="BYT27" s="19"/>
      <c r="BYU27" s="19"/>
      <c r="BYV27" s="19"/>
      <c r="BYW27" s="19"/>
      <c r="BYX27" s="19"/>
      <c r="BYY27" s="19"/>
      <c r="BYZ27" s="19"/>
      <c r="BZA27" s="19"/>
      <c r="BZB27" s="19"/>
      <c r="BZC27" s="19"/>
      <c r="BZD27" s="19"/>
      <c r="BZE27" s="19"/>
      <c r="BZF27" s="19"/>
      <c r="BZG27" s="19"/>
      <c r="BZH27" s="19"/>
      <c r="BZI27" s="19"/>
      <c r="BZJ27" s="19"/>
      <c r="BZK27" s="19"/>
      <c r="BZL27" s="19"/>
      <c r="BZM27" s="19"/>
      <c r="BZN27" s="19"/>
      <c r="BZO27" s="19"/>
      <c r="BZP27" s="19"/>
      <c r="BZQ27" s="19"/>
      <c r="BZR27" s="19"/>
      <c r="BZS27" s="19"/>
      <c r="BZT27" s="19"/>
      <c r="BZU27" s="19"/>
      <c r="BZV27" s="19"/>
      <c r="BZW27" s="19"/>
      <c r="BZX27" s="19"/>
      <c r="BZY27" s="19"/>
      <c r="BZZ27" s="19"/>
      <c r="CAA27" s="19"/>
      <c r="CAB27" s="19"/>
      <c r="CAC27" s="19"/>
      <c r="CAD27" s="19"/>
      <c r="CAE27" s="19"/>
      <c r="CAF27" s="19"/>
      <c r="CAG27" s="19"/>
      <c r="CAH27" s="19"/>
      <c r="CAI27" s="19"/>
      <c r="CAJ27" s="19"/>
      <c r="CAK27" s="19"/>
      <c r="CAL27" s="19"/>
      <c r="CAM27" s="19"/>
      <c r="CAN27" s="19"/>
      <c r="CAO27" s="19"/>
      <c r="CAP27" s="19"/>
      <c r="CAQ27" s="19"/>
      <c r="CAR27" s="19"/>
      <c r="CAS27" s="19"/>
      <c r="CAT27" s="19"/>
      <c r="CAU27" s="19"/>
      <c r="CAV27" s="19"/>
      <c r="CAW27" s="19"/>
      <c r="CAX27" s="19"/>
      <c r="CAY27" s="19"/>
      <c r="CAZ27" s="19"/>
      <c r="CBA27" s="19"/>
      <c r="CBB27" s="19"/>
      <c r="CBC27" s="19"/>
      <c r="CBD27" s="19"/>
      <c r="CBE27" s="19"/>
      <c r="CBF27" s="19"/>
      <c r="CBG27" s="19"/>
      <c r="CBH27" s="19"/>
      <c r="CBI27" s="19"/>
      <c r="CBJ27" s="19"/>
      <c r="CBK27" s="19"/>
      <c r="CBL27" s="19"/>
      <c r="CBM27" s="19"/>
      <c r="CBN27" s="19"/>
      <c r="CBO27" s="19"/>
      <c r="CBP27" s="19"/>
      <c r="CBQ27" s="19"/>
      <c r="CBR27" s="19"/>
      <c r="CBS27" s="19"/>
      <c r="CBT27" s="19"/>
      <c r="CBU27" s="19"/>
      <c r="CBV27" s="19"/>
      <c r="CBW27" s="19"/>
      <c r="CBX27" s="19"/>
      <c r="CBY27" s="19"/>
      <c r="CBZ27" s="19"/>
      <c r="CCA27" s="19"/>
      <c r="CCB27" s="19"/>
      <c r="CCC27" s="19"/>
      <c r="CCD27" s="19"/>
      <c r="CCE27" s="19"/>
      <c r="CCF27" s="19"/>
      <c r="CCG27" s="19"/>
      <c r="CCH27" s="19"/>
      <c r="CCI27" s="19"/>
      <c r="CCJ27" s="19"/>
      <c r="CCK27" s="19"/>
      <c r="CCL27" s="19"/>
      <c r="CCM27" s="19"/>
      <c r="CCN27" s="19"/>
      <c r="CCO27" s="19"/>
      <c r="CCP27" s="19"/>
      <c r="CCQ27" s="19"/>
      <c r="CCR27" s="19"/>
      <c r="CCS27" s="19"/>
      <c r="CCT27" s="19"/>
      <c r="CCU27" s="19"/>
      <c r="CCV27" s="19"/>
      <c r="CCW27" s="19"/>
      <c r="CCX27" s="19"/>
      <c r="CCY27" s="19"/>
      <c r="CCZ27" s="19"/>
      <c r="CDA27" s="19"/>
      <c r="CDB27" s="19"/>
      <c r="CDC27" s="19"/>
      <c r="CDD27" s="19"/>
      <c r="CDE27" s="19"/>
      <c r="CDF27" s="19"/>
      <c r="CDG27" s="19"/>
      <c r="CDH27" s="19"/>
      <c r="CDI27" s="19"/>
      <c r="CDJ27" s="19"/>
      <c r="CDK27" s="19"/>
      <c r="CDL27" s="19"/>
      <c r="CDM27" s="19"/>
      <c r="CDN27" s="19"/>
      <c r="CDO27" s="19"/>
      <c r="CDP27" s="19"/>
      <c r="CDQ27" s="19"/>
      <c r="CDR27" s="19"/>
      <c r="CDS27" s="19"/>
      <c r="CDT27" s="19"/>
      <c r="CDU27" s="19"/>
      <c r="CDV27" s="19"/>
      <c r="CDW27" s="19"/>
      <c r="CDX27" s="19"/>
      <c r="CDY27" s="19"/>
      <c r="CDZ27" s="19"/>
      <c r="CEA27" s="19"/>
      <c r="CEB27" s="19"/>
      <c r="CEC27" s="19"/>
      <c r="CED27" s="19"/>
      <c r="CEE27" s="19"/>
      <c r="CEF27" s="19"/>
      <c r="CEG27" s="19"/>
      <c r="CEH27" s="19"/>
      <c r="CEI27" s="19"/>
      <c r="CEJ27" s="19"/>
      <c r="CEK27" s="19"/>
      <c r="CEL27" s="19"/>
      <c r="CEM27" s="19"/>
      <c r="CEN27" s="19"/>
      <c r="CEO27" s="19"/>
      <c r="CEP27" s="19"/>
      <c r="CEQ27" s="19"/>
      <c r="CER27" s="19"/>
      <c r="CES27" s="19"/>
      <c r="CET27" s="19"/>
      <c r="CEU27" s="19"/>
      <c r="CEV27" s="19"/>
      <c r="CEW27" s="19"/>
      <c r="CEX27" s="19"/>
      <c r="CEY27" s="19"/>
      <c r="CEZ27" s="19"/>
      <c r="CFA27" s="19"/>
      <c r="CFB27" s="19"/>
      <c r="CFC27" s="19"/>
      <c r="CFD27" s="19"/>
      <c r="CFE27" s="19"/>
      <c r="CFF27" s="19"/>
      <c r="CFG27" s="19"/>
      <c r="CFH27" s="19"/>
      <c r="CFI27" s="19"/>
      <c r="CFJ27" s="19"/>
      <c r="CFK27" s="19"/>
      <c r="CFL27" s="19"/>
      <c r="CFM27" s="19"/>
      <c r="CFN27" s="19"/>
      <c r="CFO27" s="19"/>
      <c r="CFP27" s="19"/>
      <c r="CFQ27" s="19"/>
      <c r="CFR27" s="19"/>
      <c r="CFS27" s="19"/>
      <c r="CFT27" s="19"/>
      <c r="CFU27" s="19"/>
      <c r="CFV27" s="19"/>
      <c r="CFW27" s="19"/>
      <c r="CFX27" s="19"/>
      <c r="CFY27" s="19"/>
      <c r="CFZ27" s="19"/>
      <c r="CGA27" s="19"/>
      <c r="CGB27" s="19"/>
      <c r="CGC27" s="19"/>
      <c r="CGD27" s="19"/>
      <c r="CGE27" s="19"/>
      <c r="CGF27" s="19"/>
      <c r="CGG27" s="19"/>
      <c r="CGH27" s="19"/>
      <c r="CGI27" s="19"/>
      <c r="CGJ27" s="19"/>
      <c r="CGK27" s="19"/>
      <c r="CGL27" s="19"/>
      <c r="CGM27" s="19"/>
      <c r="CGN27" s="19"/>
      <c r="CGO27" s="19"/>
      <c r="CGP27" s="19"/>
      <c r="CGQ27" s="19"/>
      <c r="CGR27" s="19"/>
      <c r="CGS27" s="19"/>
      <c r="CGT27" s="19"/>
      <c r="CGU27" s="19"/>
      <c r="CGV27" s="19"/>
      <c r="CGW27" s="19"/>
      <c r="CGX27" s="19"/>
      <c r="CGY27" s="19"/>
      <c r="CGZ27" s="19"/>
      <c r="CHA27" s="19"/>
      <c r="CHB27" s="19"/>
      <c r="CHC27" s="19"/>
      <c r="CHD27" s="19"/>
      <c r="CHE27" s="19"/>
      <c r="CHF27" s="19"/>
      <c r="CHG27" s="19"/>
      <c r="CHH27" s="19"/>
      <c r="CHI27" s="19"/>
      <c r="CHJ27" s="19"/>
      <c r="CHK27" s="19"/>
      <c r="CHL27" s="19"/>
      <c r="CHM27" s="19"/>
      <c r="CHN27" s="19"/>
      <c r="CHO27" s="19"/>
      <c r="CHP27" s="19"/>
      <c r="CHQ27" s="19"/>
      <c r="CHR27" s="19"/>
      <c r="CHS27" s="19"/>
      <c r="CHT27" s="19"/>
      <c r="CHU27" s="19"/>
      <c r="CHV27" s="19"/>
      <c r="CHW27" s="19"/>
      <c r="CHX27" s="19"/>
      <c r="CHY27" s="19"/>
      <c r="CHZ27" s="19"/>
      <c r="CIA27" s="19"/>
      <c r="CIB27" s="19"/>
      <c r="CIC27" s="19"/>
      <c r="CID27" s="19"/>
      <c r="CIE27" s="19"/>
      <c r="CIF27" s="19"/>
      <c r="CIG27" s="19"/>
      <c r="CIH27" s="19"/>
      <c r="CII27" s="19"/>
      <c r="CIJ27" s="19"/>
      <c r="CIK27" s="19"/>
      <c r="CIL27" s="19"/>
      <c r="CIM27" s="19"/>
      <c r="CIN27" s="19"/>
      <c r="CIO27" s="19"/>
      <c r="CIP27" s="19"/>
      <c r="CIQ27" s="19"/>
      <c r="CIR27" s="19"/>
      <c r="CIS27" s="19"/>
      <c r="CIT27" s="19"/>
      <c r="CIU27" s="19"/>
      <c r="CIV27" s="19"/>
      <c r="CIW27" s="19"/>
      <c r="CIX27" s="19"/>
      <c r="CIY27" s="19"/>
      <c r="CIZ27" s="19"/>
      <c r="CJA27" s="19"/>
      <c r="CJB27" s="19"/>
      <c r="CJC27" s="19"/>
      <c r="CJD27" s="19"/>
      <c r="CJE27" s="19"/>
      <c r="CJF27" s="19"/>
      <c r="CJG27" s="19"/>
      <c r="CJH27" s="19"/>
      <c r="CJI27" s="19"/>
      <c r="CJJ27" s="19"/>
      <c r="CJK27" s="19"/>
      <c r="CJL27" s="19"/>
      <c r="CJM27" s="19"/>
      <c r="CJN27" s="19"/>
      <c r="CJO27" s="19"/>
      <c r="CJP27" s="19"/>
      <c r="CJQ27" s="19"/>
      <c r="CJR27" s="19"/>
      <c r="CJS27" s="19"/>
      <c r="CJT27" s="19"/>
      <c r="CJU27" s="19"/>
      <c r="CJV27" s="19"/>
      <c r="CJW27" s="19"/>
      <c r="CJX27" s="19"/>
      <c r="CJY27" s="19"/>
      <c r="CJZ27" s="19"/>
      <c r="CKA27" s="19"/>
      <c r="CKB27" s="19"/>
      <c r="CKC27" s="19"/>
      <c r="CKD27" s="19"/>
      <c r="CKE27" s="19"/>
      <c r="CKF27" s="19"/>
      <c r="CKG27" s="19"/>
      <c r="CKH27" s="19"/>
      <c r="CKI27" s="19"/>
      <c r="CKJ27" s="19"/>
      <c r="CKK27" s="19"/>
      <c r="CKL27" s="19"/>
      <c r="CKM27" s="19"/>
      <c r="CKN27" s="19"/>
      <c r="CKO27" s="19"/>
      <c r="CKP27" s="19"/>
      <c r="CKQ27" s="19"/>
      <c r="CKR27" s="19"/>
      <c r="CKS27" s="19"/>
      <c r="CKT27" s="19"/>
      <c r="CKU27" s="19"/>
      <c r="CKV27" s="19"/>
      <c r="CKW27" s="19"/>
      <c r="CKX27" s="19"/>
      <c r="CKY27" s="19"/>
      <c r="CKZ27" s="19"/>
      <c r="CLA27" s="19"/>
      <c r="CLB27" s="19"/>
      <c r="CLC27" s="19"/>
      <c r="CLD27" s="19"/>
      <c r="CLE27" s="19"/>
      <c r="CLF27" s="19"/>
      <c r="CLG27" s="19"/>
      <c r="CLH27" s="19"/>
      <c r="CLI27" s="19"/>
      <c r="CLJ27" s="19"/>
      <c r="CLK27" s="19"/>
      <c r="CLL27" s="19"/>
      <c r="CLM27" s="19"/>
      <c r="CLN27" s="19"/>
      <c r="CLO27" s="19"/>
      <c r="CLP27" s="19"/>
      <c r="CLQ27" s="19"/>
      <c r="CLR27" s="19"/>
      <c r="CLS27" s="19"/>
      <c r="CLT27" s="19"/>
      <c r="CLU27" s="19"/>
      <c r="CLV27" s="19"/>
      <c r="CLW27" s="19"/>
      <c r="CLX27" s="19"/>
      <c r="CLY27" s="19"/>
      <c r="CLZ27" s="19"/>
      <c r="CMA27" s="19"/>
      <c r="CMB27" s="19"/>
      <c r="CMC27" s="19"/>
      <c r="CMD27" s="19"/>
      <c r="CME27" s="19"/>
      <c r="CMF27" s="19"/>
      <c r="CMG27" s="19"/>
      <c r="CMH27" s="19"/>
      <c r="CMI27" s="19"/>
      <c r="CMJ27" s="19"/>
      <c r="CMK27" s="19"/>
      <c r="CML27" s="19"/>
      <c r="CMM27" s="19"/>
      <c r="CMN27" s="19"/>
      <c r="CMO27" s="19"/>
      <c r="CMP27" s="19"/>
      <c r="CMQ27" s="19"/>
      <c r="CMR27" s="19"/>
      <c r="CMS27" s="19"/>
      <c r="CMT27" s="19"/>
      <c r="CMU27" s="19"/>
      <c r="CMV27" s="19"/>
      <c r="CMW27" s="19"/>
      <c r="CMX27" s="19"/>
      <c r="CMY27" s="19"/>
      <c r="CMZ27" s="19"/>
      <c r="CNA27" s="19"/>
      <c r="CNB27" s="19"/>
      <c r="CNC27" s="19"/>
      <c r="CND27" s="19"/>
      <c r="CNE27" s="19"/>
      <c r="CNF27" s="19"/>
      <c r="CNG27" s="19"/>
      <c r="CNH27" s="19"/>
      <c r="CNI27" s="19"/>
      <c r="CNJ27" s="19"/>
      <c r="CNK27" s="19"/>
      <c r="CNL27" s="19"/>
      <c r="CNM27" s="19"/>
      <c r="CNN27" s="19"/>
      <c r="CNO27" s="19"/>
      <c r="CNP27" s="19"/>
      <c r="CNQ27" s="19"/>
      <c r="CNR27" s="19"/>
      <c r="CNS27" s="19"/>
      <c r="CNT27" s="19"/>
      <c r="CNU27" s="19"/>
      <c r="CNV27" s="19"/>
      <c r="CNW27" s="19"/>
      <c r="CNX27" s="19"/>
      <c r="CNY27" s="19"/>
      <c r="CNZ27" s="19"/>
      <c r="COA27" s="19"/>
      <c r="COB27" s="19"/>
      <c r="COC27" s="19"/>
      <c r="COD27" s="19"/>
      <c r="COE27" s="19"/>
      <c r="COF27" s="19"/>
      <c r="COG27" s="19"/>
      <c r="COH27" s="19"/>
      <c r="COI27" s="19"/>
      <c r="COJ27" s="19"/>
      <c r="COK27" s="19"/>
      <c r="COL27" s="19"/>
      <c r="COM27" s="19"/>
      <c r="CON27" s="19"/>
      <c r="COO27" s="19"/>
      <c r="COP27" s="19"/>
      <c r="COQ27" s="19"/>
      <c r="COR27" s="19"/>
      <c r="COS27" s="19"/>
      <c r="COT27" s="19"/>
      <c r="COU27" s="19"/>
      <c r="COV27" s="19"/>
      <c r="COW27" s="19"/>
      <c r="COX27" s="19"/>
      <c r="COY27" s="19"/>
      <c r="COZ27" s="19"/>
      <c r="CPA27" s="19"/>
      <c r="CPB27" s="19"/>
      <c r="CPC27" s="19"/>
      <c r="CPD27" s="19"/>
      <c r="CPE27" s="19"/>
      <c r="CPF27" s="19"/>
      <c r="CPG27" s="19"/>
      <c r="CPH27" s="19"/>
      <c r="CPI27" s="19"/>
      <c r="CPJ27" s="19"/>
      <c r="CPK27" s="19"/>
      <c r="CPL27" s="19"/>
      <c r="CPM27" s="19"/>
      <c r="CPN27" s="19"/>
      <c r="CPO27" s="19"/>
      <c r="CPP27" s="19"/>
      <c r="CPQ27" s="19"/>
      <c r="CPR27" s="19"/>
      <c r="CPS27" s="19"/>
      <c r="CPT27" s="19"/>
      <c r="CPU27" s="19"/>
      <c r="CPV27" s="19"/>
      <c r="CPW27" s="19"/>
      <c r="CPX27" s="19"/>
      <c r="CPY27" s="19"/>
      <c r="CPZ27" s="19"/>
      <c r="CQA27" s="19"/>
      <c r="CQB27" s="19"/>
      <c r="CQC27" s="19"/>
      <c r="CQD27" s="19"/>
      <c r="CQE27" s="19"/>
      <c r="CQF27" s="19"/>
      <c r="CQG27" s="19"/>
      <c r="CQH27" s="19"/>
      <c r="CQI27" s="19"/>
      <c r="CQJ27" s="19"/>
      <c r="CQK27" s="19"/>
      <c r="CQL27" s="19"/>
      <c r="CQM27" s="19"/>
      <c r="CQN27" s="19"/>
      <c r="CQO27" s="19"/>
      <c r="CQP27" s="19"/>
      <c r="CQQ27" s="19"/>
      <c r="CQR27" s="19"/>
      <c r="CQS27" s="19"/>
      <c r="CQT27" s="19"/>
      <c r="CQU27" s="19"/>
      <c r="CQV27" s="19"/>
      <c r="CQW27" s="19"/>
      <c r="CQX27" s="19"/>
      <c r="CQY27" s="19"/>
      <c r="CQZ27" s="19"/>
      <c r="CRA27" s="19"/>
      <c r="CRB27" s="19"/>
      <c r="CRC27" s="19"/>
      <c r="CRD27" s="19"/>
      <c r="CRE27" s="19"/>
      <c r="CRF27" s="19"/>
      <c r="CRG27" s="19"/>
      <c r="CRH27" s="19"/>
      <c r="CRI27" s="19"/>
      <c r="CRJ27" s="19"/>
      <c r="CRK27" s="19"/>
      <c r="CRL27" s="19"/>
      <c r="CRM27" s="19"/>
      <c r="CRN27" s="19"/>
      <c r="CRO27" s="19"/>
      <c r="CRP27" s="19"/>
      <c r="CRQ27" s="19"/>
      <c r="CRR27" s="19"/>
      <c r="CRS27" s="19"/>
      <c r="CRT27" s="19"/>
      <c r="CRU27" s="19"/>
      <c r="CRV27" s="19"/>
      <c r="CRW27" s="19"/>
      <c r="CRX27" s="19"/>
      <c r="CRY27" s="19"/>
      <c r="CRZ27" s="19"/>
      <c r="CSA27" s="19"/>
      <c r="CSB27" s="19"/>
      <c r="CSC27" s="19"/>
      <c r="CSD27" s="19"/>
      <c r="CSE27" s="19"/>
      <c r="CSF27" s="19"/>
      <c r="CSG27" s="19"/>
      <c r="CSH27" s="19"/>
      <c r="CSI27" s="19"/>
      <c r="CSJ27" s="19"/>
      <c r="CSK27" s="19"/>
      <c r="CSL27" s="19"/>
      <c r="CSM27" s="19"/>
      <c r="CSN27" s="19"/>
      <c r="CSO27" s="19"/>
      <c r="CSP27" s="19"/>
      <c r="CSQ27" s="19"/>
      <c r="CSR27" s="19"/>
      <c r="CSS27" s="19"/>
      <c r="CST27" s="19"/>
      <c r="CSU27" s="19"/>
      <c r="CSV27" s="19"/>
      <c r="CSW27" s="19"/>
      <c r="CSX27" s="19"/>
      <c r="CSY27" s="19"/>
      <c r="CSZ27" s="19"/>
      <c r="CTA27" s="19"/>
      <c r="CTB27" s="19"/>
      <c r="CTC27" s="19"/>
      <c r="CTD27" s="19"/>
      <c r="CTE27" s="19"/>
      <c r="CTF27" s="19"/>
      <c r="CTG27" s="19"/>
      <c r="CTH27" s="19"/>
      <c r="CTI27" s="19"/>
      <c r="CTJ27" s="19"/>
      <c r="CTK27" s="19"/>
      <c r="CTL27" s="19"/>
      <c r="CTM27" s="19"/>
      <c r="CTN27" s="19"/>
      <c r="CTO27" s="19"/>
      <c r="CTP27" s="19"/>
      <c r="CTQ27" s="19"/>
      <c r="CTR27" s="19"/>
      <c r="CTS27" s="19"/>
      <c r="CTT27" s="19"/>
      <c r="CTU27" s="19"/>
      <c r="CTV27" s="19"/>
      <c r="CTW27" s="19"/>
      <c r="CTX27" s="19"/>
      <c r="CTY27" s="19"/>
      <c r="CTZ27" s="19"/>
      <c r="CUA27" s="19"/>
      <c r="CUB27" s="19"/>
      <c r="CUC27" s="19"/>
      <c r="CUD27" s="19"/>
      <c r="CUE27" s="19"/>
      <c r="CUF27" s="19"/>
      <c r="CUG27" s="19"/>
      <c r="CUH27" s="19"/>
      <c r="CUI27" s="19"/>
      <c r="CUJ27" s="19"/>
      <c r="CUK27" s="19"/>
      <c r="CUL27" s="19"/>
      <c r="CUM27" s="19"/>
      <c r="CUN27" s="19"/>
      <c r="CUO27" s="19"/>
      <c r="CUP27" s="19"/>
      <c r="CUQ27" s="19"/>
      <c r="CUR27" s="19"/>
      <c r="CUS27" s="19"/>
      <c r="CUT27" s="19"/>
      <c r="CUU27" s="19"/>
      <c r="CUV27" s="19"/>
      <c r="CUW27" s="19"/>
      <c r="CUX27" s="19"/>
      <c r="CUY27" s="19"/>
      <c r="CUZ27" s="19"/>
      <c r="CVA27" s="19"/>
      <c r="CVB27" s="19"/>
      <c r="CVC27" s="19"/>
      <c r="CVD27" s="19"/>
      <c r="CVE27" s="19"/>
      <c r="CVF27" s="19"/>
      <c r="CVG27" s="19"/>
      <c r="CVH27" s="19"/>
      <c r="CVI27" s="19"/>
      <c r="CVJ27" s="19"/>
      <c r="CVK27" s="19"/>
      <c r="CVL27" s="19"/>
      <c r="CVM27" s="19"/>
      <c r="CVN27" s="19"/>
      <c r="CVO27" s="19"/>
      <c r="CVP27" s="19"/>
      <c r="CVQ27" s="19"/>
      <c r="CVR27" s="19"/>
      <c r="CVS27" s="19"/>
      <c r="CVT27" s="19"/>
      <c r="CVU27" s="19"/>
      <c r="CVV27" s="19"/>
      <c r="CVW27" s="19"/>
      <c r="CVX27" s="19"/>
      <c r="CVY27" s="19"/>
      <c r="CVZ27" s="19"/>
      <c r="CWA27" s="19"/>
      <c r="CWB27" s="19"/>
      <c r="CWC27" s="19"/>
      <c r="CWD27" s="19"/>
      <c r="CWE27" s="19"/>
      <c r="CWF27" s="19"/>
      <c r="CWG27" s="19"/>
      <c r="CWH27" s="19"/>
      <c r="CWI27" s="19"/>
      <c r="CWJ27" s="19"/>
      <c r="CWK27" s="19"/>
      <c r="CWL27" s="19"/>
      <c r="CWM27" s="19"/>
      <c r="CWN27" s="19"/>
      <c r="CWO27" s="19"/>
      <c r="CWP27" s="19"/>
      <c r="CWQ27" s="19"/>
      <c r="CWR27" s="19"/>
      <c r="CWS27" s="19"/>
      <c r="CWT27" s="19"/>
      <c r="CWU27" s="19"/>
      <c r="CWV27" s="19"/>
      <c r="CWW27" s="19"/>
      <c r="CWX27" s="19"/>
      <c r="CWY27" s="19"/>
      <c r="CWZ27" s="19"/>
      <c r="CXA27" s="19"/>
      <c r="CXB27" s="19"/>
      <c r="CXC27" s="19"/>
      <c r="CXD27" s="19"/>
      <c r="CXE27" s="19"/>
      <c r="CXF27" s="19"/>
      <c r="CXG27" s="19"/>
      <c r="CXH27" s="19"/>
      <c r="CXI27" s="19"/>
      <c r="CXJ27" s="19"/>
      <c r="CXK27" s="19"/>
      <c r="CXL27" s="19"/>
      <c r="CXM27" s="19"/>
      <c r="CXN27" s="19"/>
      <c r="CXO27" s="19"/>
      <c r="CXP27" s="19"/>
      <c r="CXQ27" s="19"/>
      <c r="CXR27" s="19"/>
      <c r="CXS27" s="19"/>
      <c r="CXT27" s="19"/>
      <c r="CXU27" s="19"/>
      <c r="CXV27" s="19"/>
      <c r="CXW27" s="19"/>
      <c r="CXX27" s="19"/>
      <c r="CXY27" s="19"/>
      <c r="CXZ27" s="19"/>
      <c r="CYA27" s="19"/>
      <c r="CYB27" s="19"/>
      <c r="CYC27" s="19"/>
      <c r="CYD27" s="19"/>
      <c r="CYE27" s="19"/>
      <c r="CYF27" s="19"/>
      <c r="CYG27" s="19"/>
      <c r="CYH27" s="19"/>
      <c r="CYI27" s="19"/>
      <c r="CYJ27" s="19"/>
      <c r="CYK27" s="19"/>
      <c r="CYL27" s="19"/>
      <c r="CYM27" s="19"/>
      <c r="CYN27" s="19"/>
      <c r="CYO27" s="19"/>
      <c r="CYP27" s="19"/>
      <c r="CYQ27" s="19"/>
      <c r="CYR27" s="19"/>
      <c r="CYS27" s="19"/>
      <c r="CYT27" s="19"/>
      <c r="CYU27" s="19"/>
      <c r="CYV27" s="19"/>
      <c r="CYW27" s="19"/>
      <c r="CYX27" s="19"/>
      <c r="CYY27" s="19"/>
      <c r="CYZ27" s="19"/>
      <c r="CZA27" s="19"/>
      <c r="CZB27" s="19"/>
      <c r="CZC27" s="19"/>
      <c r="CZD27" s="19"/>
      <c r="CZE27" s="19"/>
      <c r="CZF27" s="19"/>
      <c r="CZG27" s="19"/>
      <c r="CZH27" s="19"/>
      <c r="CZI27" s="19"/>
      <c r="CZJ27" s="19"/>
      <c r="CZK27" s="19"/>
      <c r="CZL27" s="19"/>
      <c r="CZM27" s="19"/>
      <c r="CZN27" s="19"/>
      <c r="CZO27" s="19"/>
      <c r="CZP27" s="19"/>
      <c r="CZQ27" s="19"/>
      <c r="CZR27" s="19"/>
      <c r="CZS27" s="19"/>
      <c r="CZT27" s="19"/>
      <c r="CZU27" s="19"/>
      <c r="CZV27" s="19"/>
      <c r="CZW27" s="19"/>
      <c r="CZX27" s="19"/>
      <c r="CZY27" s="19"/>
      <c r="CZZ27" s="19"/>
      <c r="DAA27" s="19"/>
      <c r="DAB27" s="19"/>
      <c r="DAC27" s="19"/>
      <c r="DAD27" s="19"/>
      <c r="DAE27" s="19"/>
      <c r="DAF27" s="19"/>
      <c r="DAG27" s="19"/>
      <c r="DAH27" s="19"/>
      <c r="DAI27" s="19"/>
      <c r="DAJ27" s="19"/>
      <c r="DAK27" s="19"/>
      <c r="DAL27" s="19"/>
      <c r="DAM27" s="19"/>
      <c r="DAN27" s="19"/>
      <c r="DAO27" s="19"/>
      <c r="DAP27" s="19"/>
      <c r="DAQ27" s="19"/>
      <c r="DAR27" s="19"/>
      <c r="DAS27" s="19"/>
      <c r="DAT27" s="19"/>
      <c r="DAU27" s="19"/>
      <c r="DAV27" s="19"/>
      <c r="DAW27" s="19"/>
      <c r="DAX27" s="19"/>
      <c r="DAY27" s="19"/>
      <c r="DAZ27" s="19"/>
      <c r="DBA27" s="19"/>
      <c r="DBB27" s="19"/>
      <c r="DBC27" s="19"/>
      <c r="DBD27" s="19"/>
      <c r="DBE27" s="19"/>
      <c r="DBF27" s="19"/>
      <c r="DBG27" s="19"/>
      <c r="DBH27" s="19"/>
      <c r="DBI27" s="19"/>
      <c r="DBJ27" s="19"/>
      <c r="DBK27" s="19"/>
      <c r="DBL27" s="19"/>
      <c r="DBM27" s="19"/>
      <c r="DBN27" s="19"/>
      <c r="DBO27" s="19"/>
      <c r="DBP27" s="19"/>
      <c r="DBQ27" s="19"/>
      <c r="DBR27" s="19"/>
      <c r="DBS27" s="19"/>
      <c r="DBT27" s="19"/>
      <c r="DBU27" s="19"/>
      <c r="DBV27" s="19"/>
      <c r="DBW27" s="19"/>
      <c r="DBX27" s="19"/>
      <c r="DBY27" s="19"/>
      <c r="DBZ27" s="19"/>
      <c r="DCA27" s="19"/>
      <c r="DCB27" s="19"/>
      <c r="DCC27" s="19"/>
      <c r="DCD27" s="19"/>
      <c r="DCE27" s="19"/>
      <c r="DCF27" s="19"/>
      <c r="DCG27" s="19"/>
      <c r="DCH27" s="19"/>
      <c r="DCI27" s="19"/>
      <c r="DCJ27" s="19"/>
      <c r="DCK27" s="19"/>
      <c r="DCL27" s="19"/>
      <c r="DCM27" s="19"/>
      <c r="DCN27" s="19"/>
      <c r="DCO27" s="19"/>
      <c r="DCP27" s="19"/>
      <c r="DCQ27" s="19"/>
      <c r="DCR27" s="19"/>
      <c r="DCS27" s="19"/>
      <c r="DCT27" s="19"/>
      <c r="DCU27" s="19"/>
      <c r="DCV27" s="19"/>
      <c r="DCW27" s="19"/>
      <c r="DCX27" s="19"/>
      <c r="DCY27" s="19"/>
      <c r="DCZ27" s="19"/>
      <c r="DDA27" s="19"/>
      <c r="DDB27" s="19"/>
      <c r="DDC27" s="19"/>
      <c r="DDD27" s="19"/>
      <c r="DDE27" s="19"/>
      <c r="DDF27" s="19"/>
      <c r="DDG27" s="19"/>
      <c r="DDH27" s="19"/>
      <c r="DDI27" s="19"/>
      <c r="DDJ27" s="19"/>
      <c r="DDK27" s="19"/>
      <c r="DDL27" s="19"/>
      <c r="DDM27" s="19"/>
      <c r="DDN27" s="19"/>
      <c r="DDO27" s="19"/>
      <c r="DDP27" s="19"/>
      <c r="DDQ27" s="19"/>
      <c r="DDR27" s="19"/>
      <c r="DDS27" s="19"/>
      <c r="DDT27" s="19"/>
      <c r="DDU27" s="19"/>
      <c r="DDV27" s="19"/>
      <c r="DDW27" s="19"/>
      <c r="DDX27" s="19"/>
      <c r="DDY27" s="19"/>
      <c r="DDZ27" s="19"/>
      <c r="DEA27" s="19"/>
      <c r="DEB27" s="19"/>
      <c r="DEC27" s="19"/>
      <c r="DED27" s="19"/>
      <c r="DEE27" s="19"/>
      <c r="DEF27" s="19"/>
      <c r="DEG27" s="19"/>
      <c r="DEH27" s="19"/>
      <c r="DEI27" s="19"/>
      <c r="DEJ27" s="19"/>
      <c r="DEK27" s="19"/>
      <c r="DEL27" s="19"/>
      <c r="DEM27" s="19"/>
      <c r="DEN27" s="19"/>
      <c r="DEO27" s="19"/>
      <c r="DEP27" s="19"/>
      <c r="DEQ27" s="19"/>
      <c r="DER27" s="19"/>
      <c r="DES27" s="19"/>
      <c r="DET27" s="19"/>
      <c r="DEU27" s="19"/>
      <c r="DEV27" s="19"/>
      <c r="DEW27" s="19"/>
      <c r="DEX27" s="19"/>
      <c r="DEY27" s="19"/>
      <c r="DEZ27" s="19"/>
      <c r="DFA27" s="19"/>
      <c r="DFB27" s="19"/>
      <c r="DFC27" s="19"/>
      <c r="DFD27" s="19"/>
      <c r="DFE27" s="19"/>
      <c r="DFF27" s="19"/>
      <c r="DFG27" s="19"/>
      <c r="DFH27" s="19"/>
      <c r="DFI27" s="19"/>
      <c r="DFJ27" s="19"/>
      <c r="DFK27" s="19"/>
      <c r="DFL27" s="19"/>
      <c r="DFM27" s="19"/>
      <c r="DFN27" s="19"/>
      <c r="DFO27" s="19"/>
      <c r="DFP27" s="19"/>
      <c r="DFQ27" s="19"/>
      <c r="DFR27" s="19"/>
      <c r="DFS27" s="19"/>
      <c r="DFT27" s="19"/>
      <c r="DFU27" s="19"/>
      <c r="DFV27" s="19"/>
      <c r="DFW27" s="19"/>
      <c r="DFX27" s="19"/>
      <c r="DFY27" s="19"/>
      <c r="DFZ27" s="19"/>
      <c r="DGA27" s="19"/>
      <c r="DGB27" s="19"/>
      <c r="DGC27" s="19"/>
      <c r="DGD27" s="19"/>
      <c r="DGE27" s="19"/>
      <c r="DGF27" s="19"/>
      <c r="DGG27" s="19"/>
      <c r="DGH27" s="19"/>
      <c r="DGI27" s="19"/>
      <c r="DGJ27" s="19"/>
      <c r="DGK27" s="19"/>
      <c r="DGL27" s="19"/>
      <c r="DGM27" s="19"/>
      <c r="DGN27" s="19"/>
      <c r="DGO27" s="19"/>
      <c r="DGP27" s="19"/>
      <c r="DGQ27" s="19"/>
      <c r="DGR27" s="19"/>
      <c r="DGS27" s="19"/>
      <c r="DGT27" s="19"/>
      <c r="DGU27" s="19"/>
      <c r="DGV27" s="19"/>
      <c r="DGW27" s="19"/>
      <c r="DGX27" s="19"/>
      <c r="DGY27" s="19"/>
      <c r="DGZ27" s="19"/>
      <c r="DHA27" s="19"/>
      <c r="DHB27" s="19"/>
      <c r="DHC27" s="19"/>
      <c r="DHD27" s="19"/>
      <c r="DHE27" s="19"/>
      <c r="DHF27" s="19"/>
      <c r="DHG27" s="19"/>
      <c r="DHH27" s="19"/>
      <c r="DHI27" s="19"/>
      <c r="DHJ27" s="19"/>
      <c r="DHK27" s="19"/>
      <c r="DHL27" s="19"/>
      <c r="DHM27" s="19"/>
      <c r="DHN27" s="19"/>
      <c r="DHO27" s="19"/>
      <c r="DHP27" s="19"/>
      <c r="DHQ27" s="19"/>
      <c r="DHR27" s="19"/>
      <c r="DHS27" s="19"/>
      <c r="DHT27" s="19"/>
      <c r="DHU27" s="19"/>
      <c r="DHV27" s="19"/>
      <c r="DHW27" s="19"/>
      <c r="DHX27" s="19"/>
      <c r="DHY27" s="19"/>
      <c r="DHZ27" s="19"/>
      <c r="DIA27" s="19"/>
      <c r="DIB27" s="19"/>
      <c r="DIC27" s="19"/>
      <c r="DID27" s="19"/>
      <c r="DIE27" s="19"/>
      <c r="DIF27" s="19"/>
      <c r="DIG27" s="19"/>
      <c r="DIH27" s="19"/>
      <c r="DII27" s="19"/>
      <c r="DIJ27" s="19"/>
      <c r="DIK27" s="19"/>
      <c r="DIL27" s="19"/>
      <c r="DIM27" s="19"/>
      <c r="DIN27" s="19"/>
      <c r="DIO27" s="19"/>
      <c r="DIP27" s="19"/>
      <c r="DIQ27" s="19"/>
      <c r="DIR27" s="19"/>
      <c r="DIS27" s="19"/>
      <c r="DIT27" s="19"/>
      <c r="DIU27" s="19"/>
      <c r="DIV27" s="19"/>
      <c r="DIW27" s="19"/>
      <c r="DIX27" s="19"/>
      <c r="DIY27" s="19"/>
      <c r="DIZ27" s="19"/>
      <c r="DJA27" s="19"/>
      <c r="DJB27" s="19"/>
      <c r="DJC27" s="19"/>
      <c r="DJD27" s="19"/>
      <c r="DJE27" s="19"/>
      <c r="DJF27" s="19"/>
      <c r="DJG27" s="19"/>
      <c r="DJH27" s="19"/>
      <c r="DJI27" s="19"/>
      <c r="DJJ27" s="19"/>
      <c r="DJK27" s="19"/>
      <c r="DJL27" s="19"/>
      <c r="DJM27" s="19"/>
      <c r="DJN27" s="19"/>
      <c r="DJO27" s="19"/>
      <c r="DJP27" s="19"/>
      <c r="DJQ27" s="19"/>
      <c r="DJR27" s="19"/>
      <c r="DJS27" s="19"/>
      <c r="DJT27" s="19"/>
      <c r="DJU27" s="19"/>
      <c r="DJV27" s="19"/>
      <c r="DJW27" s="19"/>
      <c r="DJX27" s="19"/>
      <c r="DJY27" s="19"/>
      <c r="DJZ27" s="19"/>
      <c r="DKA27" s="19"/>
      <c r="DKB27" s="19"/>
      <c r="DKC27" s="19"/>
      <c r="DKD27" s="19"/>
      <c r="DKE27" s="19"/>
      <c r="DKF27" s="19"/>
      <c r="DKG27" s="19"/>
      <c r="DKH27" s="19"/>
      <c r="DKI27" s="19"/>
      <c r="DKJ27" s="19"/>
      <c r="DKK27" s="19"/>
      <c r="DKL27" s="19"/>
      <c r="DKM27" s="19"/>
      <c r="DKN27" s="19"/>
      <c r="DKO27" s="19"/>
      <c r="DKP27" s="19"/>
      <c r="DKQ27" s="19"/>
      <c r="DKR27" s="19"/>
      <c r="DKS27" s="19"/>
      <c r="DKT27" s="19"/>
      <c r="DKU27" s="19"/>
      <c r="DKV27" s="19"/>
      <c r="DKW27" s="19"/>
      <c r="DKX27" s="19"/>
      <c r="DKY27" s="19"/>
      <c r="DKZ27" s="19"/>
      <c r="DLA27" s="19"/>
      <c r="DLB27" s="19"/>
      <c r="DLC27" s="19"/>
      <c r="DLD27" s="19"/>
      <c r="DLE27" s="19"/>
      <c r="DLF27" s="19"/>
      <c r="DLG27" s="19"/>
      <c r="DLH27" s="19"/>
      <c r="DLI27" s="19"/>
      <c r="DLJ27" s="19"/>
      <c r="DLK27" s="19"/>
      <c r="DLL27" s="19"/>
      <c r="DLM27" s="19"/>
      <c r="DLN27" s="19"/>
      <c r="DLO27" s="19"/>
      <c r="DLP27" s="19"/>
      <c r="DLQ27" s="19"/>
      <c r="DLR27" s="19"/>
      <c r="DLS27" s="19"/>
      <c r="DLT27" s="19"/>
      <c r="DLU27" s="19"/>
      <c r="DLV27" s="19"/>
      <c r="DLW27" s="19"/>
      <c r="DLX27" s="19"/>
      <c r="DLY27" s="19"/>
      <c r="DLZ27" s="19"/>
      <c r="DMA27" s="19"/>
      <c r="DMB27" s="19"/>
      <c r="DMC27" s="19"/>
      <c r="DMD27" s="19"/>
      <c r="DME27" s="19"/>
      <c r="DMF27" s="19"/>
      <c r="DMG27" s="19"/>
      <c r="DMH27" s="19"/>
      <c r="DMI27" s="19"/>
      <c r="DMJ27" s="19"/>
      <c r="DMK27" s="19"/>
      <c r="DML27" s="19"/>
      <c r="DMM27" s="19"/>
      <c r="DMN27" s="19"/>
      <c r="DMO27" s="19"/>
      <c r="DMP27" s="19"/>
      <c r="DMQ27" s="19"/>
      <c r="DMR27" s="19"/>
      <c r="DMS27" s="19"/>
      <c r="DMT27" s="19"/>
      <c r="DMU27" s="19"/>
      <c r="DMV27" s="19"/>
      <c r="DMW27" s="19"/>
      <c r="DMX27" s="19"/>
      <c r="DMY27" s="19"/>
      <c r="DMZ27" s="19"/>
      <c r="DNA27" s="19"/>
      <c r="DNB27" s="19"/>
      <c r="DNC27" s="19"/>
      <c r="DND27" s="19"/>
      <c r="DNE27" s="19"/>
      <c r="DNF27" s="19"/>
      <c r="DNG27" s="19"/>
      <c r="DNH27" s="19"/>
      <c r="DNI27" s="19"/>
      <c r="DNJ27" s="19"/>
      <c r="DNK27" s="19"/>
      <c r="DNL27" s="19"/>
      <c r="DNM27" s="19"/>
      <c r="DNN27" s="19"/>
      <c r="DNO27" s="19"/>
      <c r="DNP27" s="19"/>
      <c r="DNQ27" s="19"/>
      <c r="DNR27" s="19"/>
      <c r="DNS27" s="19"/>
      <c r="DNT27" s="19"/>
      <c r="DNU27" s="19"/>
      <c r="DNV27" s="19"/>
      <c r="DNW27" s="19"/>
      <c r="DNX27" s="19"/>
      <c r="DNY27" s="19"/>
      <c r="DNZ27" s="19"/>
      <c r="DOA27" s="19"/>
      <c r="DOB27" s="19"/>
      <c r="DOC27" s="19"/>
      <c r="DOD27" s="19"/>
      <c r="DOE27" s="19"/>
      <c r="DOF27" s="19"/>
      <c r="DOG27" s="19"/>
      <c r="DOH27" s="19"/>
      <c r="DOI27" s="19"/>
      <c r="DOJ27" s="19"/>
      <c r="DOK27" s="19"/>
      <c r="DOL27" s="19"/>
      <c r="DOM27" s="19"/>
      <c r="DON27" s="19"/>
      <c r="DOO27" s="19"/>
      <c r="DOP27" s="19"/>
      <c r="DOQ27" s="19"/>
      <c r="DOR27" s="19"/>
      <c r="DOS27" s="19"/>
      <c r="DOT27" s="19"/>
      <c r="DOU27" s="19"/>
      <c r="DOV27" s="19"/>
      <c r="DOW27" s="19"/>
      <c r="DOX27" s="19"/>
      <c r="DOY27" s="19"/>
      <c r="DOZ27" s="19"/>
      <c r="DPA27" s="19"/>
      <c r="DPB27" s="19"/>
      <c r="DPC27" s="19"/>
      <c r="DPD27" s="19"/>
      <c r="DPE27" s="19"/>
      <c r="DPF27" s="19"/>
      <c r="DPG27" s="19"/>
      <c r="DPH27" s="19"/>
      <c r="DPI27" s="19"/>
      <c r="DPJ27" s="19"/>
      <c r="DPK27" s="19"/>
      <c r="DPL27" s="19"/>
      <c r="DPM27" s="19"/>
      <c r="DPN27" s="19"/>
      <c r="DPO27" s="19"/>
      <c r="DPP27" s="19"/>
      <c r="DPQ27" s="19"/>
      <c r="DPR27" s="19"/>
      <c r="DPS27" s="19"/>
      <c r="DPT27" s="19"/>
      <c r="DPU27" s="19"/>
      <c r="DPV27" s="19"/>
      <c r="DPW27" s="19"/>
      <c r="DPX27" s="19"/>
      <c r="DPY27" s="19"/>
      <c r="DPZ27" s="19"/>
      <c r="DQA27" s="19"/>
      <c r="DQB27" s="19"/>
      <c r="DQC27" s="19"/>
      <c r="DQD27" s="19"/>
      <c r="DQE27" s="19"/>
      <c r="DQF27" s="19"/>
      <c r="DQG27" s="19"/>
      <c r="DQH27" s="19"/>
      <c r="DQI27" s="19"/>
      <c r="DQJ27" s="19"/>
      <c r="DQK27" s="19"/>
      <c r="DQL27" s="19"/>
      <c r="DQM27" s="19"/>
      <c r="DQN27" s="19"/>
      <c r="DQO27" s="19"/>
      <c r="DQP27" s="19"/>
      <c r="DQQ27" s="19"/>
      <c r="DQR27" s="19"/>
      <c r="DQS27" s="19"/>
      <c r="DQT27" s="19"/>
      <c r="DQU27" s="19"/>
      <c r="DQV27" s="19"/>
      <c r="DQW27" s="19"/>
      <c r="DQX27" s="19"/>
      <c r="DQY27" s="19"/>
      <c r="DQZ27" s="19"/>
      <c r="DRA27" s="19"/>
      <c r="DRB27" s="19"/>
      <c r="DRC27" s="19"/>
      <c r="DRD27" s="19"/>
      <c r="DRE27" s="19"/>
      <c r="DRF27" s="19"/>
      <c r="DRG27" s="19"/>
      <c r="DRH27" s="19"/>
      <c r="DRI27" s="19"/>
      <c r="DRJ27" s="19"/>
      <c r="DRK27" s="19"/>
      <c r="DRL27" s="19"/>
      <c r="DRM27" s="19"/>
      <c r="DRN27" s="19"/>
      <c r="DRO27" s="19"/>
      <c r="DRP27" s="19"/>
      <c r="DRQ27" s="19"/>
      <c r="DRR27" s="19"/>
      <c r="DRS27" s="19"/>
      <c r="DRT27" s="19"/>
      <c r="DRU27" s="19"/>
      <c r="DRV27" s="19"/>
      <c r="DRW27" s="19"/>
      <c r="DRX27" s="19"/>
      <c r="DRY27" s="19"/>
      <c r="DRZ27" s="19"/>
      <c r="DSA27" s="19"/>
      <c r="DSB27" s="19"/>
      <c r="DSC27" s="19"/>
      <c r="DSD27" s="19"/>
      <c r="DSE27" s="19"/>
      <c r="DSF27" s="19"/>
      <c r="DSG27" s="19"/>
      <c r="DSH27" s="19"/>
      <c r="DSI27" s="19"/>
      <c r="DSJ27" s="19"/>
      <c r="DSK27" s="19"/>
      <c r="DSL27" s="19"/>
      <c r="DSM27" s="19"/>
      <c r="DSN27" s="19"/>
      <c r="DSO27" s="19"/>
      <c r="DSP27" s="19"/>
      <c r="DSQ27" s="19"/>
      <c r="DSR27" s="19"/>
      <c r="DSS27" s="19"/>
      <c r="DST27" s="19"/>
      <c r="DSU27" s="19"/>
      <c r="DSV27" s="19"/>
      <c r="DSW27" s="19"/>
      <c r="DSX27" s="19"/>
      <c r="DSY27" s="19"/>
      <c r="DSZ27" s="19"/>
      <c r="DTA27" s="19"/>
      <c r="DTB27" s="19"/>
      <c r="DTC27" s="19"/>
      <c r="DTD27" s="19"/>
      <c r="DTE27" s="19"/>
      <c r="DTF27" s="19"/>
      <c r="DTG27" s="19"/>
      <c r="DTH27" s="19"/>
      <c r="DTI27" s="19"/>
      <c r="DTJ27" s="19"/>
      <c r="DTK27" s="19"/>
      <c r="DTL27" s="19"/>
      <c r="DTM27" s="19"/>
      <c r="DTN27" s="19"/>
      <c r="DTO27" s="19"/>
      <c r="DTP27" s="19"/>
      <c r="DTQ27" s="19"/>
      <c r="DTR27" s="19"/>
      <c r="DTS27" s="19"/>
      <c r="DTT27" s="19"/>
      <c r="DTU27" s="19"/>
      <c r="DTV27" s="19"/>
      <c r="DTW27" s="19"/>
      <c r="DTX27" s="19"/>
      <c r="DTY27" s="19"/>
      <c r="DTZ27" s="19"/>
      <c r="DUA27" s="19"/>
      <c r="DUB27" s="19"/>
      <c r="DUC27" s="19"/>
      <c r="DUD27" s="19"/>
      <c r="DUE27" s="19"/>
      <c r="DUF27" s="19"/>
      <c r="DUG27" s="19"/>
      <c r="DUH27" s="19"/>
      <c r="DUI27" s="19"/>
      <c r="DUJ27" s="19"/>
      <c r="DUK27" s="19"/>
      <c r="DUL27" s="19"/>
      <c r="DUM27" s="19"/>
      <c r="DUN27" s="19"/>
      <c r="DUO27" s="19"/>
      <c r="DUP27" s="19"/>
      <c r="DUQ27" s="19"/>
      <c r="DUR27" s="19"/>
      <c r="DUS27" s="19"/>
      <c r="DUT27" s="19"/>
      <c r="DUU27" s="19"/>
      <c r="DUV27" s="19"/>
      <c r="DUW27" s="19"/>
      <c r="DUX27" s="19"/>
      <c r="DUY27" s="19"/>
      <c r="DUZ27" s="19"/>
      <c r="DVA27" s="19"/>
      <c r="DVB27" s="19"/>
      <c r="DVC27" s="19"/>
      <c r="DVD27" s="19"/>
      <c r="DVE27" s="19"/>
      <c r="DVF27" s="19"/>
      <c r="DVG27" s="19"/>
      <c r="DVH27" s="19"/>
      <c r="DVI27" s="19"/>
      <c r="DVJ27" s="19"/>
      <c r="DVK27" s="19"/>
      <c r="DVL27" s="19"/>
      <c r="DVM27" s="19"/>
      <c r="DVN27" s="19"/>
      <c r="DVO27" s="19"/>
      <c r="DVP27" s="19"/>
      <c r="DVQ27" s="19"/>
      <c r="DVR27" s="19"/>
      <c r="DVS27" s="19"/>
      <c r="DVT27" s="19"/>
      <c r="DVU27" s="19"/>
      <c r="DVV27" s="19"/>
      <c r="DVW27" s="19"/>
      <c r="DVX27" s="19"/>
      <c r="DVY27" s="19"/>
      <c r="DVZ27" s="19"/>
      <c r="DWA27" s="19"/>
      <c r="DWB27" s="19"/>
      <c r="DWC27" s="19"/>
      <c r="DWD27" s="19"/>
      <c r="DWE27" s="19"/>
      <c r="DWF27" s="19"/>
      <c r="DWG27" s="19"/>
      <c r="DWH27" s="19"/>
      <c r="DWI27" s="19"/>
      <c r="DWJ27" s="19"/>
      <c r="DWK27" s="19"/>
      <c r="DWL27" s="19"/>
      <c r="DWM27" s="19"/>
      <c r="DWN27" s="19"/>
      <c r="DWO27" s="19"/>
      <c r="DWP27" s="19"/>
      <c r="DWQ27" s="19"/>
      <c r="DWR27" s="19"/>
      <c r="DWS27" s="19"/>
      <c r="DWT27" s="19"/>
      <c r="DWU27" s="19"/>
      <c r="DWV27" s="19"/>
      <c r="DWW27" s="19"/>
      <c r="DWX27" s="19"/>
      <c r="DWY27" s="19"/>
      <c r="DWZ27" s="19"/>
      <c r="DXA27" s="19"/>
      <c r="DXB27" s="19"/>
      <c r="DXC27" s="19"/>
      <c r="DXD27" s="19"/>
      <c r="DXE27" s="19"/>
      <c r="DXF27" s="19"/>
      <c r="DXG27" s="19"/>
      <c r="DXH27" s="19"/>
      <c r="DXI27" s="19"/>
      <c r="DXJ27" s="19"/>
      <c r="DXK27" s="19"/>
      <c r="DXL27" s="19"/>
      <c r="DXM27" s="19"/>
      <c r="DXN27" s="19"/>
      <c r="DXO27" s="19"/>
      <c r="DXP27" s="19"/>
      <c r="DXQ27" s="19"/>
      <c r="DXR27" s="19"/>
      <c r="DXS27" s="19"/>
      <c r="DXT27" s="19"/>
      <c r="DXU27" s="19"/>
      <c r="DXV27" s="19"/>
      <c r="DXW27" s="19"/>
      <c r="DXX27" s="19"/>
      <c r="DXY27" s="19"/>
      <c r="DXZ27" s="19"/>
      <c r="DYA27" s="19"/>
      <c r="DYB27" s="19"/>
      <c r="DYC27" s="19"/>
      <c r="DYD27" s="19"/>
      <c r="DYE27" s="19"/>
      <c r="DYF27" s="19"/>
      <c r="DYG27" s="19"/>
      <c r="DYH27" s="19"/>
      <c r="DYI27" s="19"/>
      <c r="DYJ27" s="19"/>
      <c r="DYK27" s="19"/>
      <c r="DYL27" s="19"/>
      <c r="DYM27" s="19"/>
      <c r="DYN27" s="19"/>
      <c r="DYO27" s="19"/>
      <c r="DYP27" s="19"/>
      <c r="DYQ27" s="19"/>
      <c r="DYR27" s="19"/>
      <c r="DYS27" s="19"/>
      <c r="DYT27" s="19"/>
      <c r="DYU27" s="19"/>
      <c r="DYV27" s="19"/>
      <c r="DYW27" s="19"/>
      <c r="DYX27" s="19"/>
      <c r="DYY27" s="19"/>
      <c r="DYZ27" s="19"/>
      <c r="DZA27" s="19"/>
      <c r="DZB27" s="19"/>
      <c r="DZC27" s="19"/>
      <c r="DZD27" s="19"/>
      <c r="DZE27" s="19"/>
      <c r="DZF27" s="19"/>
      <c r="DZG27" s="19"/>
      <c r="DZH27" s="19"/>
      <c r="DZI27" s="19"/>
      <c r="DZJ27" s="19"/>
      <c r="DZK27" s="19"/>
      <c r="DZL27" s="19"/>
      <c r="DZM27" s="19"/>
      <c r="DZN27" s="19"/>
      <c r="DZO27" s="19"/>
      <c r="DZP27" s="19"/>
      <c r="DZQ27" s="19"/>
      <c r="DZR27" s="19"/>
      <c r="DZS27" s="19"/>
      <c r="DZT27" s="19"/>
      <c r="DZU27" s="19"/>
      <c r="DZV27" s="19"/>
      <c r="DZW27" s="19"/>
      <c r="DZX27" s="19"/>
      <c r="DZY27" s="19"/>
      <c r="DZZ27" s="19"/>
      <c r="EAA27" s="19"/>
      <c r="EAB27" s="19"/>
      <c r="EAC27" s="19"/>
      <c r="EAD27" s="19"/>
      <c r="EAE27" s="19"/>
      <c r="EAF27" s="19"/>
      <c r="EAG27" s="19"/>
      <c r="EAH27" s="19"/>
      <c r="EAI27" s="19"/>
      <c r="EAJ27" s="19"/>
      <c r="EAK27" s="19"/>
      <c r="EAL27" s="19"/>
      <c r="EAM27" s="19"/>
      <c r="EAN27" s="19"/>
      <c r="EAO27" s="19"/>
      <c r="EAP27" s="19"/>
      <c r="EAQ27" s="19"/>
      <c r="EAR27" s="19"/>
      <c r="EAS27" s="19"/>
      <c r="EAT27" s="19"/>
      <c r="EAU27" s="19"/>
      <c r="EAV27" s="19"/>
      <c r="EAW27" s="19"/>
      <c r="EAX27" s="19"/>
      <c r="EAY27" s="19"/>
      <c r="EAZ27" s="19"/>
      <c r="EBA27" s="19"/>
      <c r="EBB27" s="19"/>
      <c r="EBC27" s="19"/>
      <c r="EBD27" s="19"/>
      <c r="EBE27" s="19"/>
      <c r="EBF27" s="19"/>
      <c r="EBG27" s="19"/>
      <c r="EBH27" s="19"/>
      <c r="EBI27" s="19"/>
      <c r="EBJ27" s="19"/>
      <c r="EBK27" s="19"/>
      <c r="EBL27" s="19"/>
      <c r="EBM27" s="19"/>
      <c r="EBN27" s="19"/>
      <c r="EBO27" s="19"/>
      <c r="EBP27" s="19"/>
      <c r="EBQ27" s="19"/>
      <c r="EBR27" s="19"/>
      <c r="EBS27" s="19"/>
      <c r="EBT27" s="19"/>
      <c r="EBU27" s="19"/>
      <c r="EBV27" s="19"/>
      <c r="EBW27" s="19"/>
      <c r="EBX27" s="19"/>
      <c r="EBY27" s="19"/>
      <c r="EBZ27" s="19"/>
      <c r="ECA27" s="19"/>
      <c r="ECB27" s="19"/>
      <c r="ECC27" s="19"/>
      <c r="ECD27" s="19"/>
      <c r="ECE27" s="19"/>
      <c r="ECF27" s="19"/>
      <c r="ECG27" s="19"/>
      <c r="ECH27" s="19"/>
      <c r="ECI27" s="19"/>
      <c r="ECJ27" s="19"/>
      <c r="ECK27" s="19"/>
      <c r="ECL27" s="19"/>
      <c r="ECM27" s="19"/>
      <c r="ECN27" s="19"/>
      <c r="ECO27" s="19"/>
      <c r="ECP27" s="19"/>
      <c r="ECQ27" s="19"/>
      <c r="ECR27" s="19"/>
      <c r="ECS27" s="19"/>
      <c r="ECT27" s="19"/>
      <c r="ECU27" s="19"/>
      <c r="ECV27" s="19"/>
      <c r="ECW27" s="19"/>
      <c r="ECX27" s="19"/>
      <c r="ECY27" s="19"/>
      <c r="ECZ27" s="19"/>
      <c r="EDA27" s="19"/>
      <c r="EDB27" s="19"/>
      <c r="EDC27" s="19"/>
      <c r="EDD27" s="19"/>
      <c r="EDE27" s="19"/>
      <c r="EDF27" s="19"/>
      <c r="EDG27" s="19"/>
      <c r="EDH27" s="19"/>
      <c r="EDI27" s="19"/>
      <c r="EDJ27" s="19"/>
      <c r="EDK27" s="19"/>
      <c r="EDL27" s="19"/>
      <c r="EDM27" s="19"/>
      <c r="EDN27" s="19"/>
      <c r="EDO27" s="19"/>
      <c r="EDP27" s="19"/>
      <c r="EDQ27" s="19"/>
      <c r="EDR27" s="19"/>
      <c r="EDS27" s="19"/>
      <c r="EDT27" s="19"/>
      <c r="EDU27" s="19"/>
      <c r="EDV27" s="19"/>
      <c r="EDW27" s="19"/>
      <c r="EDX27" s="19"/>
      <c r="EDY27" s="19"/>
      <c r="EDZ27" s="19"/>
      <c r="EEA27" s="19"/>
      <c r="EEB27" s="19"/>
      <c r="EEC27" s="19"/>
      <c r="EED27" s="19"/>
      <c r="EEE27" s="19"/>
      <c r="EEF27" s="19"/>
      <c r="EEG27" s="19"/>
      <c r="EEH27" s="19"/>
      <c r="EEI27" s="19"/>
      <c r="EEJ27" s="19"/>
      <c r="EEK27" s="19"/>
      <c r="EEL27" s="19"/>
      <c r="EEM27" s="19"/>
      <c r="EEN27" s="19"/>
      <c r="EEO27" s="19"/>
      <c r="EEP27" s="19"/>
      <c r="EEQ27" s="19"/>
      <c r="EER27" s="19"/>
      <c r="EES27" s="19"/>
      <c r="EET27" s="19"/>
      <c r="EEU27" s="19"/>
      <c r="EEV27" s="19"/>
      <c r="EEW27" s="19"/>
      <c r="EEX27" s="19"/>
      <c r="EEY27" s="19"/>
      <c r="EEZ27" s="19"/>
      <c r="EFA27" s="19"/>
      <c r="EFB27" s="19"/>
      <c r="EFC27" s="19"/>
      <c r="EFD27" s="19"/>
      <c r="EFE27" s="19"/>
      <c r="EFF27" s="19"/>
      <c r="EFG27" s="19"/>
      <c r="EFH27" s="19"/>
      <c r="EFI27" s="19"/>
      <c r="EFJ27" s="19"/>
      <c r="EFK27" s="19"/>
      <c r="EFL27" s="19"/>
      <c r="EFM27" s="19"/>
      <c r="EFN27" s="19"/>
      <c r="EFO27" s="19"/>
      <c r="EFP27" s="19"/>
      <c r="EFQ27" s="19"/>
      <c r="EFR27" s="19"/>
      <c r="EFS27" s="19"/>
      <c r="EFT27" s="19"/>
      <c r="EFU27" s="19"/>
      <c r="EFV27" s="19"/>
      <c r="EFW27" s="19"/>
      <c r="EFX27" s="19"/>
      <c r="EFY27" s="19"/>
      <c r="EFZ27" s="19"/>
      <c r="EGA27" s="19"/>
      <c r="EGB27" s="19"/>
      <c r="EGC27" s="19"/>
      <c r="EGD27" s="19"/>
      <c r="EGE27" s="19"/>
      <c r="EGF27" s="19"/>
      <c r="EGG27" s="19"/>
      <c r="EGH27" s="19"/>
      <c r="EGI27" s="19"/>
      <c r="EGJ27" s="19"/>
      <c r="EGK27" s="19"/>
      <c r="EGL27" s="19"/>
      <c r="EGM27" s="19"/>
      <c r="EGN27" s="19"/>
      <c r="EGO27" s="19"/>
      <c r="EGP27" s="19"/>
      <c r="EGQ27" s="19"/>
      <c r="EGR27" s="19"/>
      <c r="EGS27" s="19"/>
      <c r="EGT27" s="19"/>
      <c r="EGU27" s="19"/>
      <c r="EGV27" s="19"/>
      <c r="EGW27" s="19"/>
      <c r="EGX27" s="19"/>
      <c r="EGY27" s="19"/>
      <c r="EGZ27" s="19"/>
      <c r="EHA27" s="19"/>
      <c r="EHB27" s="19"/>
      <c r="EHC27" s="19"/>
      <c r="EHD27" s="19"/>
      <c r="EHE27" s="19"/>
      <c r="EHF27" s="19"/>
      <c r="EHG27" s="19"/>
      <c r="EHH27" s="19"/>
      <c r="EHI27" s="19"/>
      <c r="EHJ27" s="19"/>
      <c r="EHK27" s="19"/>
      <c r="EHL27" s="19"/>
      <c r="EHM27" s="19"/>
      <c r="EHN27" s="19"/>
      <c r="EHO27" s="19"/>
      <c r="EHP27" s="19"/>
      <c r="EHQ27" s="19"/>
      <c r="EHR27" s="19"/>
      <c r="EHS27" s="19"/>
      <c r="EHT27" s="19"/>
      <c r="EHU27" s="19"/>
      <c r="EHV27" s="19"/>
      <c r="EHW27" s="19"/>
      <c r="EHX27" s="19"/>
      <c r="EHY27" s="19"/>
      <c r="EHZ27" s="19"/>
      <c r="EIA27" s="19"/>
      <c r="EIB27" s="19"/>
      <c r="EIC27" s="19"/>
      <c r="EID27" s="19"/>
      <c r="EIE27" s="19"/>
      <c r="EIF27" s="19"/>
      <c r="EIG27" s="19"/>
      <c r="EIH27" s="19"/>
      <c r="EII27" s="19"/>
      <c r="EIJ27" s="19"/>
      <c r="EIK27" s="19"/>
      <c r="EIL27" s="19"/>
      <c r="EIM27" s="19"/>
      <c r="EIN27" s="19"/>
      <c r="EIO27" s="19"/>
      <c r="EIP27" s="19"/>
      <c r="EIQ27" s="19"/>
      <c r="EIR27" s="19"/>
      <c r="EIS27" s="19"/>
      <c r="EIT27" s="19"/>
      <c r="EIU27" s="19"/>
      <c r="EIV27" s="19"/>
      <c r="EIW27" s="19"/>
      <c r="EIX27" s="19"/>
      <c r="EIY27" s="19"/>
      <c r="EIZ27" s="19"/>
      <c r="EJA27" s="19"/>
      <c r="EJB27" s="19"/>
      <c r="EJC27" s="19"/>
      <c r="EJD27" s="19"/>
      <c r="EJE27" s="19"/>
      <c r="EJF27" s="19"/>
      <c r="EJG27" s="19"/>
      <c r="EJH27" s="19"/>
      <c r="EJI27" s="19"/>
      <c r="EJJ27" s="19"/>
      <c r="EJK27" s="19"/>
      <c r="EJL27" s="19"/>
      <c r="EJM27" s="19"/>
      <c r="EJN27" s="19"/>
      <c r="EJO27" s="19"/>
      <c r="EJP27" s="19"/>
      <c r="EJQ27" s="19"/>
      <c r="EJR27" s="19"/>
      <c r="EJS27" s="19"/>
      <c r="EJT27" s="19"/>
      <c r="EJU27" s="19"/>
      <c r="EJV27" s="19"/>
      <c r="EJW27" s="19"/>
      <c r="EJX27" s="19"/>
      <c r="EJY27" s="19"/>
      <c r="EJZ27" s="19"/>
      <c r="EKA27" s="19"/>
      <c r="EKB27" s="19"/>
      <c r="EKC27" s="19"/>
      <c r="EKD27" s="19"/>
      <c r="EKE27" s="19"/>
      <c r="EKF27" s="19"/>
      <c r="EKG27" s="19"/>
      <c r="EKH27" s="19"/>
      <c r="EKI27" s="19"/>
      <c r="EKJ27" s="19"/>
      <c r="EKK27" s="19"/>
      <c r="EKL27" s="19"/>
      <c r="EKM27" s="19"/>
      <c r="EKN27" s="19"/>
      <c r="EKO27" s="19"/>
      <c r="EKP27" s="19"/>
      <c r="EKQ27" s="19"/>
      <c r="EKR27" s="19"/>
      <c r="EKS27" s="19"/>
      <c r="EKT27" s="19"/>
      <c r="EKU27" s="19"/>
      <c r="EKV27" s="19"/>
      <c r="EKW27" s="19"/>
      <c r="EKX27" s="19"/>
      <c r="EKY27" s="19"/>
      <c r="EKZ27" s="19"/>
      <c r="ELA27" s="19"/>
      <c r="ELB27" s="19"/>
      <c r="ELC27" s="19"/>
      <c r="ELD27" s="19"/>
      <c r="ELE27" s="19"/>
      <c r="ELF27" s="19"/>
      <c r="ELG27" s="19"/>
      <c r="ELH27" s="19"/>
      <c r="ELI27" s="19"/>
      <c r="ELJ27" s="19"/>
      <c r="ELK27" s="19"/>
      <c r="ELL27" s="19"/>
      <c r="ELM27" s="19"/>
      <c r="ELN27" s="19"/>
      <c r="ELO27" s="19"/>
      <c r="ELP27" s="19"/>
      <c r="ELQ27" s="19"/>
      <c r="ELR27" s="19"/>
      <c r="ELS27" s="19"/>
      <c r="ELT27" s="19"/>
      <c r="ELU27" s="19"/>
      <c r="ELV27" s="19"/>
      <c r="ELW27" s="19"/>
      <c r="ELX27" s="19"/>
      <c r="ELY27" s="19"/>
      <c r="ELZ27" s="19"/>
      <c r="EMA27" s="19"/>
      <c r="EMB27" s="19"/>
      <c r="EMC27" s="19"/>
      <c r="EMD27" s="19"/>
      <c r="EME27" s="19"/>
      <c r="EMF27" s="19"/>
      <c r="EMG27" s="19"/>
      <c r="EMH27" s="19"/>
      <c r="EMI27" s="19"/>
      <c r="EMJ27" s="19"/>
      <c r="EMK27" s="19"/>
      <c r="EML27" s="19"/>
      <c r="EMM27" s="19"/>
      <c r="EMN27" s="19"/>
      <c r="EMO27" s="19"/>
      <c r="EMP27" s="19"/>
      <c r="EMQ27" s="19"/>
      <c r="EMR27" s="19"/>
      <c r="EMS27" s="19"/>
      <c r="EMT27" s="19"/>
      <c r="EMU27" s="19"/>
      <c r="EMV27" s="19"/>
      <c r="EMW27" s="19"/>
      <c r="EMX27" s="19"/>
      <c r="EMY27" s="19"/>
      <c r="EMZ27" s="19"/>
      <c r="ENA27" s="19"/>
      <c r="ENB27" s="19"/>
      <c r="ENC27" s="19"/>
      <c r="END27" s="19"/>
      <c r="ENE27" s="19"/>
      <c r="ENF27" s="19"/>
      <c r="ENG27" s="19"/>
      <c r="ENH27" s="19"/>
      <c r="ENI27" s="19"/>
      <c r="ENJ27" s="19"/>
      <c r="ENK27" s="19"/>
      <c r="ENL27" s="19"/>
      <c r="ENM27" s="19"/>
      <c r="ENN27" s="19"/>
      <c r="ENO27" s="19"/>
      <c r="ENP27" s="19"/>
      <c r="ENQ27" s="19"/>
      <c r="ENR27" s="19"/>
      <c r="ENS27" s="19"/>
      <c r="ENT27" s="19"/>
      <c r="ENU27" s="19"/>
      <c r="ENV27" s="19"/>
      <c r="ENW27" s="19"/>
      <c r="ENX27" s="19"/>
      <c r="ENY27" s="19"/>
      <c r="ENZ27" s="19"/>
      <c r="EOA27" s="19"/>
      <c r="EOB27" s="19"/>
      <c r="EOC27" s="19"/>
      <c r="EOD27" s="19"/>
      <c r="EOE27" s="19"/>
      <c r="EOF27" s="19"/>
      <c r="EOG27" s="19"/>
      <c r="EOH27" s="19"/>
      <c r="EOI27" s="19"/>
      <c r="EOJ27" s="19"/>
      <c r="EOK27" s="19"/>
      <c r="EOL27" s="19"/>
      <c r="EOM27" s="19"/>
      <c r="EON27" s="19"/>
      <c r="EOO27" s="19"/>
      <c r="EOP27" s="19"/>
      <c r="EOQ27" s="19"/>
      <c r="EOR27" s="19"/>
      <c r="EOS27" s="19"/>
      <c r="EOT27" s="19"/>
      <c r="EOU27" s="19"/>
      <c r="EOV27" s="19"/>
      <c r="EOW27" s="19"/>
      <c r="EOX27" s="19"/>
      <c r="EOY27" s="19"/>
      <c r="EOZ27" s="19"/>
      <c r="EPA27" s="19"/>
      <c r="EPB27" s="19"/>
      <c r="EPC27" s="19"/>
      <c r="EPD27" s="19"/>
      <c r="EPE27" s="19"/>
      <c r="EPF27" s="19"/>
      <c r="EPG27" s="19"/>
      <c r="EPH27" s="19"/>
      <c r="EPI27" s="19"/>
      <c r="EPJ27" s="19"/>
      <c r="EPK27" s="19"/>
      <c r="EPL27" s="19"/>
      <c r="EPM27" s="19"/>
      <c r="EPN27" s="19"/>
      <c r="EPO27" s="19"/>
      <c r="EPP27" s="19"/>
      <c r="EPQ27" s="19"/>
      <c r="EPR27" s="19"/>
      <c r="EPS27" s="19"/>
      <c r="EPT27" s="19"/>
      <c r="EPU27" s="19"/>
      <c r="EPV27" s="19"/>
      <c r="EPW27" s="19"/>
      <c r="EPX27" s="19"/>
      <c r="EPY27" s="19"/>
      <c r="EPZ27" s="19"/>
      <c r="EQA27" s="19"/>
      <c r="EQB27" s="19"/>
      <c r="EQC27" s="19"/>
      <c r="EQD27" s="19"/>
      <c r="EQE27" s="19"/>
      <c r="EQF27" s="19"/>
      <c r="EQG27" s="19"/>
      <c r="EQH27" s="19"/>
      <c r="EQI27" s="19"/>
      <c r="EQJ27" s="19"/>
      <c r="EQK27" s="19"/>
      <c r="EQL27" s="19"/>
      <c r="EQM27" s="19"/>
      <c r="EQN27" s="19"/>
      <c r="EQO27" s="19"/>
      <c r="EQP27" s="19"/>
      <c r="EQQ27" s="19"/>
      <c r="EQR27" s="19"/>
      <c r="EQS27" s="19"/>
      <c r="EQT27" s="19"/>
      <c r="EQU27" s="19"/>
      <c r="EQV27" s="19"/>
      <c r="EQW27" s="19"/>
      <c r="EQX27" s="19"/>
      <c r="EQY27" s="19"/>
      <c r="EQZ27" s="19"/>
      <c r="ERA27" s="19"/>
      <c r="ERB27" s="19"/>
      <c r="ERC27" s="19"/>
      <c r="ERD27" s="19"/>
      <c r="ERE27" s="19"/>
      <c r="ERF27" s="19"/>
      <c r="ERG27" s="19"/>
      <c r="ERH27" s="19"/>
      <c r="ERI27" s="19"/>
      <c r="ERJ27" s="19"/>
      <c r="ERK27" s="19"/>
      <c r="ERL27" s="19"/>
      <c r="ERM27" s="19"/>
      <c r="ERN27" s="19"/>
      <c r="ERO27" s="19"/>
      <c r="ERP27" s="19"/>
      <c r="ERQ27" s="19"/>
      <c r="ERR27" s="19"/>
      <c r="ERS27" s="19"/>
      <c r="ERT27" s="19"/>
      <c r="ERU27" s="19"/>
      <c r="ERV27" s="19"/>
      <c r="ERW27" s="19"/>
      <c r="ERX27" s="19"/>
      <c r="ERY27" s="19"/>
      <c r="ERZ27" s="19"/>
      <c r="ESA27" s="19"/>
      <c r="ESB27" s="19"/>
      <c r="ESC27" s="19"/>
      <c r="ESD27" s="19"/>
      <c r="ESE27" s="19"/>
      <c r="ESF27" s="19"/>
      <c r="ESG27" s="19"/>
      <c r="ESH27" s="19"/>
      <c r="ESI27" s="19"/>
      <c r="ESJ27" s="19"/>
      <c r="ESK27" s="19"/>
      <c r="ESL27" s="19"/>
      <c r="ESM27" s="19"/>
      <c r="ESN27" s="19"/>
      <c r="ESO27" s="19"/>
      <c r="ESP27" s="19"/>
      <c r="ESQ27" s="19"/>
      <c r="ESR27" s="19"/>
      <c r="ESS27" s="19"/>
      <c r="EST27" s="19"/>
      <c r="ESU27" s="19"/>
      <c r="ESV27" s="19"/>
      <c r="ESW27" s="19"/>
      <c r="ESX27" s="19"/>
      <c r="ESY27" s="19"/>
      <c r="ESZ27" s="19"/>
      <c r="ETA27" s="19"/>
      <c r="ETB27" s="19"/>
      <c r="ETC27" s="19"/>
      <c r="ETD27" s="19"/>
      <c r="ETE27" s="19"/>
      <c r="ETF27" s="19"/>
      <c r="ETG27" s="19"/>
      <c r="ETH27" s="19"/>
      <c r="ETI27" s="19"/>
      <c r="ETJ27" s="19"/>
      <c r="ETK27" s="19"/>
      <c r="ETL27" s="19"/>
      <c r="ETM27" s="19"/>
      <c r="ETN27" s="19"/>
      <c r="ETO27" s="19"/>
      <c r="ETP27" s="19"/>
      <c r="ETQ27" s="19"/>
      <c r="ETR27" s="19"/>
      <c r="ETS27" s="19"/>
      <c r="ETT27" s="19"/>
      <c r="ETU27" s="19"/>
      <c r="ETV27" s="19"/>
      <c r="ETW27" s="19"/>
      <c r="ETX27" s="19"/>
      <c r="ETY27" s="19"/>
      <c r="ETZ27" s="19"/>
      <c r="EUA27" s="19"/>
      <c r="EUB27" s="19"/>
      <c r="EUC27" s="19"/>
      <c r="EUD27" s="19"/>
      <c r="EUE27" s="19"/>
      <c r="EUF27" s="19"/>
      <c r="EUG27" s="19"/>
      <c r="EUH27" s="19"/>
      <c r="EUI27" s="19"/>
      <c r="EUJ27" s="19"/>
      <c r="EUK27" s="19"/>
      <c r="EUL27" s="19"/>
      <c r="EUM27" s="19"/>
      <c r="EUN27" s="19"/>
      <c r="EUO27" s="19"/>
      <c r="EUP27" s="19"/>
      <c r="EUQ27" s="19"/>
      <c r="EUR27" s="19"/>
      <c r="EUS27" s="19"/>
      <c r="EUT27" s="19"/>
      <c r="EUU27" s="19"/>
      <c r="EUV27" s="19"/>
      <c r="EUW27" s="19"/>
      <c r="EUX27" s="19"/>
      <c r="EUY27" s="19"/>
      <c r="EUZ27" s="19"/>
      <c r="EVA27" s="19"/>
      <c r="EVB27" s="19"/>
      <c r="EVC27" s="19"/>
      <c r="EVD27" s="19"/>
      <c r="EVE27" s="19"/>
      <c r="EVF27" s="19"/>
      <c r="EVG27" s="19"/>
      <c r="EVH27" s="19"/>
      <c r="EVI27" s="19"/>
      <c r="EVJ27" s="19"/>
      <c r="EVK27" s="19"/>
      <c r="EVL27" s="19"/>
      <c r="EVM27" s="19"/>
      <c r="EVN27" s="19"/>
      <c r="EVO27" s="19"/>
      <c r="EVP27" s="19"/>
      <c r="EVQ27" s="19"/>
      <c r="EVR27" s="19"/>
      <c r="EVS27" s="19"/>
      <c r="EVT27" s="19"/>
      <c r="EVU27" s="19"/>
      <c r="EVV27" s="19"/>
      <c r="EVW27" s="19"/>
      <c r="EVX27" s="19"/>
      <c r="EVY27" s="19"/>
      <c r="EVZ27" s="19"/>
      <c r="EWA27" s="19"/>
      <c r="EWB27" s="19"/>
      <c r="EWC27" s="19"/>
      <c r="EWD27" s="19"/>
      <c r="EWE27" s="19"/>
      <c r="EWF27" s="19"/>
      <c r="EWG27" s="19"/>
      <c r="EWH27" s="19"/>
      <c r="EWI27" s="19"/>
      <c r="EWJ27" s="19"/>
      <c r="EWK27" s="19"/>
      <c r="EWL27" s="19"/>
      <c r="EWM27" s="19"/>
      <c r="EWN27" s="19"/>
      <c r="EWO27" s="19"/>
      <c r="EWP27" s="19"/>
      <c r="EWQ27" s="19"/>
      <c r="EWR27" s="19"/>
      <c r="EWS27" s="19"/>
      <c r="EWT27" s="19"/>
      <c r="EWU27" s="19"/>
      <c r="EWV27" s="19"/>
      <c r="EWW27" s="19"/>
      <c r="EWX27" s="19"/>
      <c r="EWY27" s="19"/>
      <c r="EWZ27" s="19"/>
      <c r="EXA27" s="19"/>
      <c r="EXB27" s="19"/>
      <c r="EXC27" s="19"/>
      <c r="EXD27" s="19"/>
      <c r="EXE27" s="19"/>
      <c r="EXF27" s="19"/>
      <c r="EXG27" s="19"/>
      <c r="EXH27" s="19"/>
      <c r="EXI27" s="19"/>
      <c r="EXJ27" s="19"/>
      <c r="EXK27" s="19"/>
      <c r="EXL27" s="19"/>
      <c r="EXM27" s="19"/>
      <c r="EXN27" s="19"/>
      <c r="EXO27" s="19"/>
      <c r="EXP27" s="19"/>
      <c r="EXQ27" s="19"/>
      <c r="EXR27" s="19"/>
      <c r="EXS27" s="19"/>
      <c r="EXT27" s="19"/>
      <c r="EXU27" s="19"/>
      <c r="EXV27" s="19"/>
      <c r="EXW27" s="19"/>
      <c r="EXX27" s="19"/>
      <c r="EXY27" s="19"/>
      <c r="EXZ27" s="19"/>
      <c r="EYA27" s="19"/>
      <c r="EYB27" s="19"/>
      <c r="EYC27" s="19"/>
      <c r="EYD27" s="19"/>
      <c r="EYE27" s="19"/>
      <c r="EYF27" s="19"/>
      <c r="EYG27" s="19"/>
      <c r="EYH27" s="19"/>
      <c r="EYI27" s="19"/>
      <c r="EYJ27" s="19"/>
      <c r="EYK27" s="19"/>
      <c r="EYL27" s="19"/>
      <c r="EYM27" s="19"/>
      <c r="EYN27" s="19"/>
      <c r="EYO27" s="19"/>
      <c r="EYP27" s="19"/>
      <c r="EYQ27" s="19"/>
      <c r="EYR27" s="19"/>
      <c r="EYS27" s="19"/>
      <c r="EYT27" s="19"/>
      <c r="EYU27" s="19"/>
      <c r="EYV27" s="19"/>
      <c r="EYW27" s="19"/>
      <c r="EYX27" s="19"/>
      <c r="EYY27" s="19"/>
      <c r="EYZ27" s="19"/>
      <c r="EZA27" s="19"/>
      <c r="EZB27" s="19"/>
      <c r="EZC27" s="19"/>
      <c r="EZD27" s="19"/>
      <c r="EZE27" s="19"/>
      <c r="EZF27" s="19"/>
      <c r="EZG27" s="19"/>
      <c r="EZH27" s="19"/>
      <c r="EZI27" s="19"/>
      <c r="EZJ27" s="19"/>
      <c r="EZK27" s="19"/>
      <c r="EZL27" s="19"/>
      <c r="EZM27" s="19"/>
      <c r="EZN27" s="19"/>
      <c r="EZO27" s="19"/>
      <c r="EZP27" s="19"/>
      <c r="EZQ27" s="19"/>
      <c r="EZR27" s="19"/>
      <c r="EZS27" s="19"/>
      <c r="EZT27" s="19"/>
      <c r="EZU27" s="19"/>
      <c r="EZV27" s="19"/>
      <c r="EZW27" s="19"/>
      <c r="EZX27" s="19"/>
      <c r="EZY27" s="19"/>
      <c r="EZZ27" s="19"/>
      <c r="FAA27" s="19"/>
      <c r="FAB27" s="19"/>
      <c r="FAC27" s="19"/>
      <c r="FAD27" s="19"/>
      <c r="FAE27" s="19"/>
      <c r="FAF27" s="19"/>
      <c r="FAG27" s="19"/>
      <c r="FAH27" s="19"/>
      <c r="FAI27" s="19"/>
      <c r="FAJ27" s="19"/>
      <c r="FAK27" s="19"/>
      <c r="FAL27" s="19"/>
      <c r="FAM27" s="19"/>
      <c r="FAN27" s="19"/>
      <c r="FAO27" s="19"/>
      <c r="FAP27" s="19"/>
      <c r="FAQ27" s="19"/>
      <c r="FAR27" s="19"/>
      <c r="FAS27" s="19"/>
      <c r="FAT27" s="19"/>
      <c r="FAU27" s="19"/>
      <c r="FAV27" s="19"/>
      <c r="FAW27" s="19"/>
      <c r="FAX27" s="19"/>
      <c r="FAY27" s="19"/>
      <c r="FAZ27" s="19"/>
      <c r="FBA27" s="19"/>
      <c r="FBB27" s="19"/>
      <c r="FBC27" s="19"/>
      <c r="FBD27" s="19"/>
      <c r="FBE27" s="19"/>
      <c r="FBF27" s="19"/>
      <c r="FBG27" s="19"/>
      <c r="FBH27" s="19"/>
      <c r="FBI27" s="19"/>
      <c r="FBJ27" s="19"/>
      <c r="FBK27" s="19"/>
      <c r="FBL27" s="19"/>
      <c r="FBM27" s="19"/>
      <c r="FBN27" s="19"/>
      <c r="FBO27" s="19"/>
      <c r="FBP27" s="19"/>
      <c r="FBQ27" s="19"/>
      <c r="FBR27" s="19"/>
      <c r="FBS27" s="19"/>
      <c r="FBT27" s="19"/>
      <c r="FBU27" s="19"/>
      <c r="FBV27" s="19"/>
      <c r="FBW27" s="19"/>
      <c r="FBX27" s="19"/>
      <c r="FBY27" s="19"/>
      <c r="FBZ27" s="19"/>
      <c r="FCA27" s="19"/>
      <c r="FCB27" s="19"/>
      <c r="FCC27" s="19"/>
      <c r="FCD27" s="19"/>
      <c r="FCE27" s="19"/>
      <c r="FCF27" s="19"/>
      <c r="FCG27" s="19"/>
      <c r="FCH27" s="19"/>
      <c r="FCI27" s="19"/>
      <c r="FCJ27" s="19"/>
      <c r="FCK27" s="19"/>
      <c r="FCL27" s="19"/>
      <c r="FCM27" s="19"/>
      <c r="FCN27" s="19"/>
      <c r="FCO27" s="19"/>
      <c r="FCP27" s="19"/>
      <c r="FCQ27" s="19"/>
      <c r="FCR27" s="19"/>
      <c r="FCS27" s="19"/>
      <c r="FCT27" s="19"/>
      <c r="FCU27" s="19"/>
      <c r="FCV27" s="19"/>
      <c r="FCW27" s="19"/>
      <c r="FCX27" s="19"/>
      <c r="FCY27" s="19"/>
      <c r="FCZ27" s="19"/>
      <c r="FDA27" s="19"/>
      <c r="FDB27" s="19"/>
      <c r="FDC27" s="19"/>
      <c r="FDD27" s="19"/>
      <c r="FDE27" s="19"/>
      <c r="FDF27" s="19"/>
      <c r="FDG27" s="19"/>
      <c r="FDH27" s="19"/>
      <c r="FDI27" s="19"/>
      <c r="FDJ27" s="19"/>
      <c r="FDK27" s="19"/>
      <c r="FDL27" s="19"/>
      <c r="FDM27" s="19"/>
      <c r="FDN27" s="19"/>
      <c r="FDO27" s="19"/>
      <c r="FDP27" s="19"/>
      <c r="FDQ27" s="19"/>
      <c r="FDR27" s="19"/>
      <c r="FDS27" s="19"/>
      <c r="FDT27" s="19"/>
      <c r="FDU27" s="19"/>
      <c r="FDV27" s="19"/>
      <c r="FDW27" s="19"/>
      <c r="FDX27" s="19"/>
      <c r="FDY27" s="19"/>
      <c r="FDZ27" s="19"/>
      <c r="FEA27" s="19"/>
      <c r="FEB27" s="19"/>
      <c r="FEC27" s="19"/>
      <c r="FED27" s="19"/>
      <c r="FEE27" s="19"/>
      <c r="FEF27" s="19"/>
      <c r="FEG27" s="19"/>
      <c r="FEH27" s="19"/>
      <c r="FEI27" s="19"/>
      <c r="FEJ27" s="19"/>
      <c r="FEK27" s="19"/>
      <c r="FEL27" s="19"/>
      <c r="FEM27" s="19"/>
      <c r="FEN27" s="19"/>
      <c r="FEO27" s="19"/>
      <c r="FEP27" s="19"/>
      <c r="FEQ27" s="19"/>
      <c r="FER27" s="19"/>
      <c r="FES27" s="19"/>
      <c r="FET27" s="19"/>
      <c r="FEU27" s="19"/>
      <c r="FEV27" s="19"/>
      <c r="FEW27" s="19"/>
      <c r="FEX27" s="19"/>
      <c r="FEY27" s="19"/>
      <c r="FEZ27" s="19"/>
      <c r="FFA27" s="19"/>
      <c r="FFB27" s="19"/>
      <c r="FFC27" s="19"/>
      <c r="FFD27" s="19"/>
      <c r="FFE27" s="19"/>
      <c r="FFF27" s="19"/>
      <c r="FFG27" s="19"/>
      <c r="FFH27" s="19"/>
      <c r="FFI27" s="19"/>
      <c r="FFJ27" s="19"/>
      <c r="FFK27" s="19"/>
      <c r="FFL27" s="19"/>
      <c r="FFM27" s="19"/>
      <c r="FFN27" s="19"/>
      <c r="FFO27" s="19"/>
      <c r="FFP27" s="19"/>
      <c r="FFQ27" s="19"/>
      <c r="FFR27" s="19"/>
      <c r="FFS27" s="19"/>
      <c r="FFT27" s="19"/>
      <c r="FFU27" s="19"/>
      <c r="FFV27" s="19"/>
      <c r="FFW27" s="19"/>
      <c r="FFX27" s="19"/>
      <c r="FFY27" s="19"/>
      <c r="FFZ27" s="19"/>
      <c r="FGA27" s="19"/>
      <c r="FGB27" s="19"/>
      <c r="FGC27" s="19"/>
      <c r="FGD27" s="19"/>
      <c r="FGE27" s="19"/>
      <c r="FGF27" s="19"/>
      <c r="FGG27" s="19"/>
      <c r="FGH27" s="19"/>
      <c r="FGI27" s="19"/>
      <c r="FGJ27" s="19"/>
      <c r="FGK27" s="19"/>
      <c r="FGL27" s="19"/>
      <c r="FGM27" s="19"/>
      <c r="FGN27" s="19"/>
      <c r="FGO27" s="19"/>
      <c r="FGP27" s="19"/>
      <c r="FGQ27" s="19"/>
      <c r="FGR27" s="19"/>
      <c r="FGS27" s="19"/>
      <c r="FGT27" s="19"/>
      <c r="FGU27" s="19"/>
      <c r="FGV27" s="19"/>
      <c r="FGW27" s="19"/>
      <c r="FGX27" s="19"/>
      <c r="FGY27" s="19"/>
      <c r="FGZ27" s="19"/>
      <c r="FHA27" s="19"/>
      <c r="FHB27" s="19"/>
      <c r="FHC27" s="19"/>
      <c r="FHD27" s="19"/>
      <c r="FHE27" s="19"/>
      <c r="FHF27" s="19"/>
      <c r="FHG27" s="19"/>
      <c r="FHH27" s="19"/>
      <c r="FHI27" s="19"/>
      <c r="FHJ27" s="19"/>
      <c r="FHK27" s="19"/>
      <c r="FHL27" s="19"/>
      <c r="FHM27" s="19"/>
      <c r="FHN27" s="19"/>
      <c r="FHO27" s="19"/>
      <c r="FHP27" s="19"/>
      <c r="FHQ27" s="19"/>
      <c r="FHR27" s="19"/>
      <c r="FHS27" s="19"/>
      <c r="FHT27" s="19"/>
      <c r="FHU27" s="19"/>
      <c r="FHV27" s="19"/>
      <c r="FHW27" s="19"/>
      <c r="FHX27" s="19"/>
      <c r="FHY27" s="19"/>
      <c r="FHZ27" s="19"/>
      <c r="FIA27" s="19"/>
      <c r="FIB27" s="19"/>
      <c r="FIC27" s="19"/>
      <c r="FID27" s="19"/>
      <c r="FIE27" s="19"/>
      <c r="FIF27" s="19"/>
      <c r="FIG27" s="19"/>
      <c r="FIH27" s="19"/>
      <c r="FII27" s="19"/>
      <c r="FIJ27" s="19"/>
      <c r="FIK27" s="19"/>
      <c r="FIL27" s="19"/>
      <c r="FIM27" s="19"/>
      <c r="FIN27" s="19"/>
      <c r="FIO27" s="19"/>
      <c r="FIP27" s="19"/>
      <c r="FIQ27" s="19"/>
      <c r="FIR27" s="19"/>
      <c r="FIS27" s="19"/>
      <c r="FIT27" s="19"/>
      <c r="FIU27" s="19"/>
      <c r="FIV27" s="19"/>
      <c r="FIW27" s="19"/>
      <c r="FIX27" s="19"/>
      <c r="FIY27" s="19"/>
      <c r="FIZ27" s="19"/>
      <c r="FJA27" s="19"/>
      <c r="FJB27" s="19"/>
      <c r="FJC27" s="19"/>
      <c r="FJD27" s="19"/>
      <c r="FJE27" s="19"/>
      <c r="FJF27" s="19"/>
      <c r="FJG27" s="19"/>
      <c r="FJH27" s="19"/>
      <c r="FJI27" s="19"/>
      <c r="FJJ27" s="19"/>
      <c r="FJK27" s="19"/>
      <c r="FJL27" s="19"/>
      <c r="FJM27" s="19"/>
      <c r="FJN27" s="19"/>
      <c r="FJO27" s="19"/>
      <c r="FJP27" s="19"/>
      <c r="FJQ27" s="19"/>
      <c r="FJR27" s="19"/>
      <c r="FJS27" s="19"/>
      <c r="FJT27" s="19"/>
      <c r="FJU27" s="19"/>
      <c r="FJV27" s="19"/>
      <c r="FJW27" s="19"/>
      <c r="FJX27" s="19"/>
      <c r="FJY27" s="19"/>
      <c r="FJZ27" s="19"/>
      <c r="FKA27" s="19"/>
      <c r="FKB27" s="19"/>
      <c r="FKC27" s="19"/>
      <c r="FKD27" s="19"/>
      <c r="FKE27" s="19"/>
      <c r="FKF27" s="19"/>
      <c r="FKG27" s="19"/>
      <c r="FKH27" s="19"/>
      <c r="FKI27" s="19"/>
      <c r="FKJ27" s="19"/>
      <c r="FKK27" s="19"/>
      <c r="FKL27" s="19"/>
      <c r="FKM27" s="19"/>
      <c r="FKN27" s="19"/>
      <c r="FKO27" s="19"/>
      <c r="FKP27" s="19"/>
      <c r="FKQ27" s="19"/>
      <c r="FKR27" s="19"/>
      <c r="FKS27" s="19"/>
      <c r="FKT27" s="19"/>
      <c r="FKU27" s="19"/>
      <c r="FKV27" s="19"/>
      <c r="FKW27" s="19"/>
      <c r="FKX27" s="19"/>
      <c r="FKY27" s="19"/>
      <c r="FKZ27" s="19"/>
      <c r="FLA27" s="19"/>
      <c r="FLB27" s="19"/>
      <c r="FLC27" s="19"/>
      <c r="FLD27" s="19"/>
      <c r="FLE27" s="19"/>
      <c r="FLF27" s="19"/>
      <c r="FLG27" s="19"/>
      <c r="FLH27" s="19"/>
      <c r="FLI27" s="19"/>
      <c r="FLJ27" s="19"/>
      <c r="FLK27" s="19"/>
      <c r="FLL27" s="19"/>
      <c r="FLM27" s="19"/>
      <c r="FLN27" s="19"/>
      <c r="FLO27" s="19"/>
      <c r="FLP27" s="19"/>
      <c r="FLQ27" s="19"/>
      <c r="FLR27" s="19"/>
      <c r="FLS27" s="19"/>
      <c r="FLT27" s="19"/>
      <c r="FLU27" s="19"/>
      <c r="FLV27" s="19"/>
      <c r="FLW27" s="19"/>
      <c r="FLX27" s="19"/>
      <c r="FLY27" s="19"/>
      <c r="FLZ27" s="19"/>
      <c r="FMA27" s="19"/>
      <c r="FMB27" s="19"/>
      <c r="FMC27" s="19"/>
      <c r="FMD27" s="19"/>
      <c r="FME27" s="19"/>
      <c r="FMF27" s="19"/>
      <c r="FMG27" s="19"/>
      <c r="FMH27" s="19"/>
      <c r="FMI27" s="19"/>
      <c r="FMJ27" s="19"/>
      <c r="FMK27" s="19"/>
      <c r="FML27" s="19"/>
      <c r="FMM27" s="19"/>
      <c r="FMN27" s="19"/>
      <c r="FMO27" s="19"/>
      <c r="FMP27" s="19"/>
      <c r="FMQ27" s="19"/>
      <c r="FMR27" s="19"/>
      <c r="FMS27" s="19"/>
      <c r="FMT27" s="19"/>
      <c r="FMU27" s="19"/>
      <c r="FMV27" s="19"/>
      <c r="FMW27" s="19"/>
      <c r="FMX27" s="19"/>
      <c r="FMY27" s="19"/>
      <c r="FMZ27" s="19"/>
      <c r="FNA27" s="19"/>
      <c r="FNB27" s="19"/>
      <c r="FNC27" s="19"/>
      <c r="FND27" s="19"/>
      <c r="FNE27" s="19"/>
      <c r="FNF27" s="19"/>
      <c r="FNG27" s="19"/>
      <c r="FNH27" s="19"/>
      <c r="FNI27" s="19"/>
      <c r="FNJ27" s="19"/>
      <c r="FNK27" s="19"/>
      <c r="FNL27" s="19"/>
      <c r="FNM27" s="19"/>
      <c r="FNN27" s="19"/>
      <c r="FNO27" s="19"/>
      <c r="FNP27" s="19"/>
      <c r="FNQ27" s="19"/>
      <c r="FNR27" s="19"/>
      <c r="FNS27" s="19"/>
      <c r="FNT27" s="19"/>
      <c r="FNU27" s="19"/>
      <c r="FNV27" s="19"/>
      <c r="FNW27" s="19"/>
      <c r="FNX27" s="19"/>
      <c r="FNY27" s="19"/>
      <c r="FNZ27" s="19"/>
      <c r="FOA27" s="19"/>
      <c r="FOB27" s="19"/>
      <c r="FOC27" s="19"/>
      <c r="FOD27" s="19"/>
      <c r="FOE27" s="19"/>
      <c r="FOF27" s="19"/>
      <c r="FOG27" s="19"/>
      <c r="FOH27" s="19"/>
      <c r="FOI27" s="19"/>
      <c r="FOJ27" s="19"/>
      <c r="FOK27" s="19"/>
      <c r="FOL27" s="19"/>
      <c r="FOM27" s="19"/>
      <c r="FON27" s="19"/>
      <c r="FOO27" s="19"/>
      <c r="FOP27" s="19"/>
      <c r="FOQ27" s="19"/>
      <c r="FOR27" s="19"/>
      <c r="FOS27" s="19"/>
      <c r="FOT27" s="19"/>
      <c r="FOU27" s="19"/>
      <c r="FOV27" s="19"/>
      <c r="FOW27" s="19"/>
      <c r="FOX27" s="19"/>
      <c r="FOY27" s="19"/>
      <c r="FOZ27" s="19"/>
      <c r="FPA27" s="19"/>
      <c r="FPB27" s="19"/>
      <c r="FPC27" s="19"/>
      <c r="FPD27" s="19"/>
      <c r="FPE27" s="19"/>
      <c r="FPF27" s="19"/>
      <c r="FPG27" s="19"/>
      <c r="FPH27" s="19"/>
      <c r="FPI27" s="19"/>
      <c r="FPJ27" s="19"/>
      <c r="FPK27" s="19"/>
      <c r="FPL27" s="19"/>
      <c r="FPM27" s="19"/>
      <c r="FPN27" s="19"/>
      <c r="FPO27" s="19"/>
      <c r="FPP27" s="19"/>
      <c r="FPQ27" s="19"/>
      <c r="FPR27" s="19"/>
      <c r="FPS27" s="19"/>
      <c r="FPT27" s="19"/>
      <c r="FPU27" s="19"/>
      <c r="FPV27" s="19"/>
      <c r="FPW27" s="19"/>
      <c r="FPX27" s="19"/>
      <c r="FPY27" s="19"/>
      <c r="FPZ27" s="19"/>
      <c r="FQA27" s="19"/>
      <c r="FQB27" s="19"/>
      <c r="FQC27" s="19"/>
      <c r="FQD27" s="19"/>
      <c r="FQE27" s="19"/>
      <c r="FQF27" s="19"/>
      <c r="FQG27" s="19"/>
      <c r="FQH27" s="19"/>
      <c r="FQI27" s="19"/>
      <c r="FQJ27" s="19"/>
      <c r="FQK27" s="19"/>
      <c r="FQL27" s="19"/>
      <c r="FQM27" s="19"/>
      <c r="FQN27" s="19"/>
      <c r="FQO27" s="19"/>
      <c r="FQP27" s="19"/>
      <c r="FQQ27" s="19"/>
      <c r="FQR27" s="19"/>
      <c r="FQS27" s="19"/>
      <c r="FQT27" s="19"/>
      <c r="FQU27" s="19"/>
      <c r="FQV27" s="19"/>
      <c r="FQW27" s="19"/>
      <c r="FQX27" s="19"/>
      <c r="FQY27" s="19"/>
      <c r="FQZ27" s="19"/>
      <c r="FRA27" s="19"/>
      <c r="FRB27" s="19"/>
      <c r="FRC27" s="19"/>
      <c r="FRD27" s="19"/>
      <c r="FRE27" s="19"/>
      <c r="FRF27" s="19"/>
      <c r="FRG27" s="19"/>
      <c r="FRH27" s="19"/>
      <c r="FRI27" s="19"/>
      <c r="FRJ27" s="19"/>
      <c r="FRK27" s="19"/>
      <c r="FRL27" s="19"/>
      <c r="FRM27" s="19"/>
      <c r="FRN27" s="19"/>
      <c r="FRO27" s="19"/>
      <c r="FRP27" s="19"/>
      <c r="FRQ27" s="19"/>
      <c r="FRR27" s="19"/>
      <c r="FRS27" s="19"/>
      <c r="FRT27" s="19"/>
      <c r="FRU27" s="19"/>
      <c r="FRV27" s="19"/>
      <c r="FRW27" s="19"/>
      <c r="FRX27" s="19"/>
      <c r="FRY27" s="19"/>
      <c r="FRZ27" s="19"/>
      <c r="FSA27" s="19"/>
      <c r="FSB27" s="19"/>
      <c r="FSC27" s="19"/>
      <c r="FSD27" s="19"/>
      <c r="FSE27" s="19"/>
      <c r="FSF27" s="19"/>
      <c r="FSG27" s="19"/>
      <c r="FSH27" s="19"/>
      <c r="FSI27" s="19"/>
      <c r="FSJ27" s="19"/>
      <c r="FSK27" s="19"/>
      <c r="FSL27" s="19"/>
      <c r="FSM27" s="19"/>
      <c r="FSN27" s="19"/>
      <c r="FSO27" s="19"/>
      <c r="FSP27" s="19"/>
      <c r="FSQ27" s="19"/>
      <c r="FSR27" s="19"/>
      <c r="FSS27" s="19"/>
      <c r="FST27" s="19"/>
      <c r="FSU27" s="19"/>
      <c r="FSV27" s="19"/>
      <c r="FSW27" s="19"/>
      <c r="FSX27" s="19"/>
      <c r="FSY27" s="19"/>
      <c r="FSZ27" s="19"/>
      <c r="FTA27" s="19"/>
      <c r="FTB27" s="19"/>
      <c r="FTC27" s="19"/>
      <c r="FTD27" s="19"/>
      <c r="FTE27" s="19"/>
      <c r="FTF27" s="19"/>
      <c r="FTG27" s="19"/>
      <c r="FTH27" s="19"/>
      <c r="FTI27" s="19"/>
      <c r="FTJ27" s="19"/>
      <c r="FTK27" s="19"/>
      <c r="FTL27" s="19"/>
      <c r="FTM27" s="19"/>
      <c r="FTN27" s="19"/>
      <c r="FTO27" s="19"/>
      <c r="FTP27" s="19"/>
      <c r="FTQ27" s="19"/>
      <c r="FTR27" s="19"/>
      <c r="FTS27" s="19"/>
      <c r="FTT27" s="19"/>
      <c r="FTU27" s="19"/>
      <c r="FTV27" s="19"/>
      <c r="FTW27" s="19"/>
      <c r="FTX27" s="19"/>
      <c r="FTY27" s="19"/>
      <c r="FTZ27" s="19"/>
      <c r="FUA27" s="19"/>
      <c r="FUB27" s="19"/>
      <c r="FUC27" s="19"/>
      <c r="FUD27" s="19"/>
      <c r="FUE27" s="19"/>
      <c r="FUF27" s="19"/>
      <c r="FUG27" s="19"/>
      <c r="FUH27" s="19"/>
      <c r="FUI27" s="19"/>
      <c r="FUJ27" s="19"/>
      <c r="FUK27" s="19"/>
      <c r="FUL27" s="19"/>
      <c r="FUM27" s="19"/>
      <c r="FUN27" s="19"/>
      <c r="FUO27" s="19"/>
      <c r="FUP27" s="19"/>
      <c r="FUQ27" s="19"/>
      <c r="FUR27" s="19"/>
      <c r="FUS27" s="19"/>
      <c r="FUT27" s="19"/>
      <c r="FUU27" s="19"/>
      <c r="FUV27" s="19"/>
      <c r="FUW27" s="19"/>
      <c r="FUX27" s="19"/>
      <c r="FUY27" s="19"/>
      <c r="FUZ27" s="19"/>
      <c r="FVA27" s="19"/>
      <c r="FVB27" s="19"/>
      <c r="FVC27" s="19"/>
      <c r="FVD27" s="19"/>
      <c r="FVE27" s="19"/>
      <c r="FVF27" s="19"/>
      <c r="FVG27" s="19"/>
      <c r="FVH27" s="19"/>
      <c r="FVI27" s="19"/>
      <c r="FVJ27" s="19"/>
      <c r="FVK27" s="19"/>
      <c r="FVL27" s="19"/>
      <c r="FVM27" s="19"/>
      <c r="FVN27" s="19"/>
      <c r="FVO27" s="19"/>
      <c r="FVP27" s="19"/>
      <c r="FVQ27" s="19"/>
      <c r="FVR27" s="19"/>
      <c r="FVS27" s="19"/>
      <c r="FVT27" s="19"/>
      <c r="FVU27" s="19"/>
      <c r="FVV27" s="19"/>
      <c r="FVW27" s="19"/>
      <c r="FVX27" s="19"/>
      <c r="FVY27" s="19"/>
      <c r="FVZ27" s="19"/>
      <c r="FWA27" s="19"/>
      <c r="FWB27" s="19"/>
      <c r="FWC27" s="19"/>
      <c r="FWD27" s="19"/>
      <c r="FWE27" s="19"/>
      <c r="FWF27" s="19"/>
      <c r="FWG27" s="19"/>
      <c r="FWH27" s="19"/>
      <c r="FWI27" s="19"/>
      <c r="FWJ27" s="19"/>
      <c r="FWK27" s="19"/>
      <c r="FWL27" s="19"/>
      <c r="FWM27" s="19"/>
      <c r="FWN27" s="19"/>
      <c r="FWO27" s="19"/>
      <c r="FWP27" s="19"/>
      <c r="FWQ27" s="19"/>
      <c r="FWR27" s="19"/>
      <c r="FWS27" s="19"/>
      <c r="FWT27" s="19"/>
      <c r="FWU27" s="19"/>
      <c r="FWV27" s="19"/>
      <c r="FWW27" s="19"/>
      <c r="FWX27" s="19"/>
      <c r="FWY27" s="19"/>
      <c r="FWZ27" s="19"/>
      <c r="FXA27" s="19"/>
      <c r="FXB27" s="19"/>
      <c r="FXC27" s="19"/>
      <c r="FXD27" s="19"/>
      <c r="FXE27" s="19"/>
      <c r="FXF27" s="19"/>
      <c r="FXG27" s="19"/>
      <c r="FXH27" s="19"/>
      <c r="FXI27" s="19"/>
      <c r="FXJ27" s="19"/>
      <c r="FXK27" s="19"/>
      <c r="FXL27" s="19"/>
      <c r="FXM27" s="19"/>
      <c r="FXN27" s="19"/>
      <c r="FXO27" s="19"/>
      <c r="FXP27" s="19"/>
      <c r="FXQ27" s="19"/>
      <c r="FXR27" s="19"/>
      <c r="FXS27" s="19"/>
      <c r="FXT27" s="19"/>
      <c r="FXU27" s="19"/>
      <c r="FXV27" s="19"/>
      <c r="FXW27" s="19"/>
      <c r="FXX27" s="19"/>
      <c r="FXY27" s="19"/>
      <c r="FXZ27" s="19"/>
      <c r="FYA27" s="19"/>
      <c r="FYB27" s="19"/>
      <c r="FYC27" s="19"/>
      <c r="FYD27" s="19"/>
      <c r="FYE27" s="19"/>
      <c r="FYF27" s="19"/>
      <c r="FYG27" s="19"/>
      <c r="FYH27" s="19"/>
      <c r="FYI27" s="19"/>
      <c r="FYJ27" s="19"/>
      <c r="FYK27" s="19"/>
      <c r="FYL27" s="19"/>
      <c r="FYM27" s="19"/>
      <c r="FYN27" s="19"/>
      <c r="FYO27" s="19"/>
      <c r="FYP27" s="19"/>
      <c r="FYQ27" s="19"/>
      <c r="FYR27" s="19"/>
      <c r="FYS27" s="19"/>
      <c r="FYT27" s="19"/>
      <c r="FYU27" s="19"/>
      <c r="FYV27" s="19"/>
      <c r="FYW27" s="19"/>
      <c r="FYX27" s="19"/>
      <c r="FYY27" s="19"/>
      <c r="FYZ27" s="19"/>
      <c r="FZA27" s="19"/>
      <c r="FZB27" s="19"/>
      <c r="FZC27" s="19"/>
      <c r="FZD27" s="19"/>
      <c r="FZE27" s="19"/>
      <c r="FZF27" s="19"/>
      <c r="FZG27" s="19"/>
      <c r="FZH27" s="19"/>
      <c r="FZI27" s="19"/>
      <c r="FZJ27" s="19"/>
      <c r="FZK27" s="19"/>
      <c r="FZL27" s="19"/>
      <c r="FZM27" s="19"/>
      <c r="FZN27" s="19"/>
      <c r="FZO27" s="19"/>
      <c r="FZP27" s="19"/>
      <c r="FZQ27" s="19"/>
      <c r="FZR27" s="19"/>
      <c r="FZS27" s="19"/>
      <c r="FZT27" s="19"/>
      <c r="FZU27" s="19"/>
      <c r="FZV27" s="19"/>
      <c r="FZW27" s="19"/>
      <c r="FZX27" s="19"/>
      <c r="FZY27" s="19"/>
      <c r="FZZ27" s="19"/>
      <c r="GAA27" s="19"/>
      <c r="GAB27" s="19"/>
      <c r="GAC27" s="19"/>
      <c r="GAD27" s="19"/>
      <c r="GAE27" s="19"/>
      <c r="GAF27" s="19"/>
      <c r="GAG27" s="19"/>
      <c r="GAH27" s="19"/>
      <c r="GAI27" s="19"/>
      <c r="GAJ27" s="19"/>
      <c r="GAK27" s="19"/>
      <c r="GAL27" s="19"/>
      <c r="GAM27" s="19"/>
      <c r="GAN27" s="19"/>
      <c r="GAO27" s="19"/>
      <c r="GAP27" s="19"/>
      <c r="GAQ27" s="19"/>
      <c r="GAR27" s="19"/>
      <c r="GAS27" s="19"/>
      <c r="GAT27" s="19"/>
      <c r="GAU27" s="19"/>
      <c r="GAV27" s="19"/>
      <c r="GAW27" s="19"/>
      <c r="GAX27" s="19"/>
      <c r="GAY27" s="19"/>
      <c r="GAZ27" s="19"/>
      <c r="GBA27" s="19"/>
      <c r="GBB27" s="19"/>
      <c r="GBC27" s="19"/>
      <c r="GBD27" s="19"/>
      <c r="GBE27" s="19"/>
      <c r="GBF27" s="19"/>
      <c r="GBG27" s="19"/>
      <c r="GBH27" s="19"/>
      <c r="GBI27" s="19"/>
      <c r="GBJ27" s="19"/>
      <c r="GBK27" s="19"/>
      <c r="GBL27" s="19"/>
      <c r="GBM27" s="19"/>
      <c r="GBN27" s="19"/>
      <c r="GBO27" s="19"/>
      <c r="GBP27" s="19"/>
      <c r="GBQ27" s="19"/>
      <c r="GBR27" s="19"/>
      <c r="GBS27" s="19"/>
      <c r="GBT27" s="19"/>
      <c r="GBU27" s="19"/>
      <c r="GBV27" s="19"/>
      <c r="GBW27" s="19"/>
      <c r="GBX27" s="19"/>
      <c r="GBY27" s="19"/>
      <c r="GBZ27" s="19"/>
      <c r="GCA27" s="19"/>
      <c r="GCB27" s="19"/>
      <c r="GCC27" s="19"/>
      <c r="GCD27" s="19"/>
      <c r="GCE27" s="19"/>
      <c r="GCF27" s="19"/>
      <c r="GCG27" s="19"/>
      <c r="GCH27" s="19"/>
      <c r="GCI27" s="19"/>
      <c r="GCJ27" s="19"/>
      <c r="GCK27" s="19"/>
      <c r="GCL27" s="19"/>
      <c r="GCM27" s="19"/>
      <c r="GCN27" s="19"/>
      <c r="GCO27" s="19"/>
      <c r="GCP27" s="19"/>
      <c r="GCQ27" s="19"/>
      <c r="GCR27" s="19"/>
      <c r="GCS27" s="19"/>
      <c r="GCT27" s="19"/>
      <c r="GCU27" s="19"/>
      <c r="GCV27" s="19"/>
      <c r="GCW27" s="19"/>
      <c r="GCX27" s="19"/>
      <c r="GCY27" s="19"/>
      <c r="GCZ27" s="19"/>
      <c r="GDA27" s="19"/>
      <c r="GDB27" s="19"/>
      <c r="GDC27" s="19"/>
      <c r="GDD27" s="19"/>
      <c r="GDE27" s="19"/>
      <c r="GDF27" s="19"/>
      <c r="GDG27" s="19"/>
      <c r="GDH27" s="19"/>
      <c r="GDI27" s="19"/>
      <c r="GDJ27" s="19"/>
      <c r="GDK27" s="19"/>
      <c r="GDL27" s="19"/>
      <c r="GDM27" s="19"/>
      <c r="GDN27" s="19"/>
      <c r="GDO27" s="19"/>
      <c r="GDP27" s="19"/>
      <c r="GDQ27" s="19"/>
      <c r="GDR27" s="19"/>
      <c r="GDS27" s="19"/>
      <c r="GDT27" s="19"/>
      <c r="GDU27" s="19"/>
      <c r="GDV27" s="19"/>
      <c r="GDW27" s="19"/>
      <c r="GDX27" s="19"/>
      <c r="GDY27" s="19"/>
      <c r="GDZ27" s="19"/>
      <c r="GEA27" s="19"/>
      <c r="GEB27" s="19"/>
      <c r="GEC27" s="19"/>
      <c r="GED27" s="19"/>
      <c r="GEE27" s="19"/>
      <c r="GEF27" s="19"/>
      <c r="GEG27" s="19"/>
      <c r="GEH27" s="19"/>
      <c r="GEI27" s="19"/>
      <c r="GEJ27" s="19"/>
      <c r="GEK27" s="19"/>
      <c r="GEL27" s="19"/>
      <c r="GEM27" s="19"/>
      <c r="GEN27" s="19"/>
      <c r="GEO27" s="19"/>
      <c r="GEP27" s="19"/>
      <c r="GEQ27" s="19"/>
      <c r="GER27" s="19"/>
      <c r="GES27" s="19"/>
      <c r="GET27" s="19"/>
      <c r="GEU27" s="19"/>
      <c r="GEV27" s="19"/>
      <c r="GEW27" s="19"/>
      <c r="GEX27" s="19"/>
      <c r="GEY27" s="19"/>
      <c r="GEZ27" s="19"/>
      <c r="GFA27" s="19"/>
      <c r="GFB27" s="19"/>
      <c r="GFC27" s="19"/>
      <c r="GFD27" s="19"/>
      <c r="GFE27" s="19"/>
      <c r="GFF27" s="19"/>
      <c r="GFG27" s="19"/>
      <c r="GFH27" s="19"/>
      <c r="GFI27" s="19"/>
      <c r="GFJ27" s="19"/>
      <c r="GFK27" s="19"/>
      <c r="GFL27" s="19"/>
      <c r="GFM27" s="19"/>
      <c r="GFN27" s="19"/>
      <c r="GFO27" s="19"/>
      <c r="GFP27" s="19"/>
      <c r="GFQ27" s="19"/>
      <c r="GFR27" s="19"/>
      <c r="GFS27" s="19"/>
      <c r="GFT27" s="19"/>
      <c r="GFU27" s="19"/>
      <c r="GFV27" s="19"/>
      <c r="GFW27" s="19"/>
      <c r="GFX27" s="19"/>
      <c r="GFY27" s="19"/>
      <c r="GFZ27" s="19"/>
      <c r="GGA27" s="19"/>
      <c r="GGB27" s="19"/>
      <c r="GGC27" s="19"/>
      <c r="GGD27" s="19"/>
      <c r="GGE27" s="19"/>
      <c r="GGF27" s="19"/>
      <c r="GGG27" s="19"/>
      <c r="GGH27" s="19"/>
      <c r="GGI27" s="19"/>
      <c r="GGJ27" s="19"/>
      <c r="GGK27" s="19"/>
      <c r="GGL27" s="19"/>
      <c r="GGM27" s="19"/>
      <c r="GGN27" s="19"/>
      <c r="GGO27" s="19"/>
      <c r="GGP27" s="19"/>
      <c r="GGQ27" s="19"/>
      <c r="GGR27" s="19"/>
      <c r="GGS27" s="19"/>
      <c r="GGT27" s="19"/>
      <c r="GGU27" s="19"/>
      <c r="GGV27" s="19"/>
      <c r="GGW27" s="19"/>
      <c r="GGX27" s="19"/>
      <c r="GGY27" s="19"/>
      <c r="GGZ27" s="19"/>
      <c r="GHA27" s="19"/>
      <c r="GHB27" s="19"/>
      <c r="GHC27" s="19"/>
      <c r="GHD27" s="19"/>
      <c r="GHE27" s="19"/>
      <c r="GHF27" s="19"/>
      <c r="GHG27" s="19"/>
      <c r="GHH27" s="19"/>
      <c r="GHI27" s="19"/>
      <c r="GHJ27" s="19"/>
      <c r="GHK27" s="19"/>
      <c r="GHL27" s="19"/>
      <c r="GHM27" s="19"/>
      <c r="GHN27" s="19"/>
      <c r="GHO27" s="19"/>
      <c r="GHP27" s="19"/>
      <c r="GHQ27" s="19"/>
      <c r="GHR27" s="19"/>
      <c r="GHS27" s="19"/>
      <c r="GHT27" s="19"/>
      <c r="GHU27" s="19"/>
      <c r="GHV27" s="19"/>
      <c r="GHW27" s="19"/>
      <c r="GHX27" s="19"/>
      <c r="GHY27" s="19"/>
      <c r="GHZ27" s="19"/>
      <c r="GIA27" s="19"/>
      <c r="GIB27" s="19"/>
      <c r="GIC27" s="19"/>
      <c r="GID27" s="19"/>
      <c r="GIE27" s="19"/>
      <c r="GIF27" s="19"/>
      <c r="GIG27" s="19"/>
      <c r="GIH27" s="19"/>
      <c r="GII27" s="19"/>
      <c r="GIJ27" s="19"/>
      <c r="GIK27" s="19"/>
      <c r="GIL27" s="19"/>
      <c r="GIM27" s="19"/>
      <c r="GIN27" s="19"/>
      <c r="GIO27" s="19"/>
      <c r="GIP27" s="19"/>
      <c r="GIQ27" s="19"/>
      <c r="GIR27" s="19"/>
      <c r="GIS27" s="19"/>
      <c r="GIT27" s="19"/>
      <c r="GIU27" s="19"/>
      <c r="GIV27" s="19"/>
      <c r="GIW27" s="19"/>
      <c r="GIX27" s="19"/>
      <c r="GIY27" s="19"/>
      <c r="GIZ27" s="19"/>
      <c r="GJA27" s="19"/>
      <c r="GJB27" s="19"/>
      <c r="GJC27" s="19"/>
      <c r="GJD27" s="19"/>
      <c r="GJE27" s="19"/>
      <c r="GJF27" s="19"/>
      <c r="GJG27" s="19"/>
      <c r="GJH27" s="19"/>
      <c r="GJI27" s="19"/>
      <c r="GJJ27" s="19"/>
      <c r="GJK27" s="19"/>
      <c r="GJL27" s="19"/>
      <c r="GJM27" s="19"/>
      <c r="GJN27" s="19"/>
      <c r="GJO27" s="19"/>
      <c r="GJP27" s="19"/>
      <c r="GJQ27" s="19"/>
      <c r="GJR27" s="19"/>
      <c r="GJS27" s="19"/>
      <c r="GJT27" s="19"/>
      <c r="GJU27" s="19"/>
      <c r="GJV27" s="19"/>
      <c r="GJW27" s="19"/>
      <c r="GJX27" s="19"/>
      <c r="GJY27" s="19"/>
      <c r="GJZ27" s="19"/>
      <c r="GKA27" s="19"/>
      <c r="GKB27" s="19"/>
      <c r="GKC27" s="19"/>
      <c r="GKD27" s="19"/>
      <c r="GKE27" s="19"/>
      <c r="GKF27" s="19"/>
      <c r="GKG27" s="19"/>
      <c r="GKH27" s="19"/>
      <c r="GKI27" s="19"/>
      <c r="GKJ27" s="19"/>
      <c r="GKK27" s="19"/>
      <c r="GKL27" s="19"/>
      <c r="GKM27" s="19"/>
      <c r="GKN27" s="19"/>
      <c r="GKO27" s="19"/>
      <c r="GKP27" s="19"/>
      <c r="GKQ27" s="19"/>
      <c r="GKR27" s="19"/>
      <c r="GKS27" s="19"/>
      <c r="GKT27" s="19"/>
      <c r="GKU27" s="19"/>
      <c r="GKV27" s="19"/>
      <c r="GKW27" s="19"/>
      <c r="GKX27" s="19"/>
      <c r="GKY27" s="19"/>
      <c r="GKZ27" s="19"/>
      <c r="GLA27" s="19"/>
      <c r="GLB27" s="19"/>
      <c r="GLC27" s="19"/>
      <c r="GLD27" s="19"/>
      <c r="GLE27" s="19"/>
      <c r="GLF27" s="19"/>
      <c r="GLG27" s="19"/>
      <c r="GLH27" s="19"/>
      <c r="GLI27" s="19"/>
      <c r="GLJ27" s="19"/>
      <c r="GLK27" s="19"/>
      <c r="GLL27" s="19"/>
      <c r="GLM27" s="19"/>
      <c r="GLN27" s="19"/>
      <c r="GLO27" s="19"/>
      <c r="GLP27" s="19"/>
      <c r="GLQ27" s="19"/>
      <c r="GLR27" s="19"/>
      <c r="GLS27" s="19"/>
      <c r="GLT27" s="19"/>
      <c r="GLU27" s="19"/>
      <c r="GLV27" s="19"/>
      <c r="GLW27" s="19"/>
      <c r="GLX27" s="19"/>
      <c r="GLY27" s="19"/>
      <c r="GLZ27" s="19"/>
      <c r="GMA27" s="19"/>
      <c r="GMB27" s="19"/>
      <c r="GMC27" s="19"/>
      <c r="GMD27" s="19"/>
      <c r="GME27" s="19"/>
      <c r="GMF27" s="19"/>
      <c r="GMG27" s="19"/>
      <c r="GMH27" s="19"/>
      <c r="GMI27" s="19"/>
      <c r="GMJ27" s="19"/>
      <c r="GMK27" s="19"/>
      <c r="GML27" s="19"/>
      <c r="GMM27" s="19"/>
      <c r="GMN27" s="19"/>
      <c r="GMO27" s="19"/>
      <c r="GMP27" s="19"/>
      <c r="GMQ27" s="19"/>
      <c r="GMR27" s="19"/>
      <c r="GMS27" s="19"/>
      <c r="GMT27" s="19"/>
      <c r="GMU27" s="19"/>
      <c r="GMV27" s="19"/>
      <c r="GMW27" s="19"/>
      <c r="GMX27" s="19"/>
      <c r="GMY27" s="19"/>
      <c r="GMZ27" s="19"/>
      <c r="GNA27" s="19"/>
      <c r="GNB27" s="19"/>
      <c r="GNC27" s="19"/>
      <c r="GND27" s="19"/>
      <c r="GNE27" s="19"/>
      <c r="GNF27" s="19"/>
      <c r="GNG27" s="19"/>
      <c r="GNH27" s="19"/>
      <c r="GNI27" s="19"/>
      <c r="GNJ27" s="19"/>
      <c r="GNK27" s="19"/>
      <c r="GNL27" s="19"/>
      <c r="GNM27" s="19"/>
      <c r="GNN27" s="19"/>
      <c r="GNO27" s="19"/>
      <c r="GNP27" s="19"/>
      <c r="GNQ27" s="19"/>
      <c r="GNR27" s="19"/>
      <c r="GNS27" s="19"/>
      <c r="GNT27" s="19"/>
      <c r="GNU27" s="19"/>
      <c r="GNV27" s="19"/>
      <c r="GNW27" s="19"/>
      <c r="GNX27" s="19"/>
      <c r="GNY27" s="19"/>
      <c r="GNZ27" s="19"/>
      <c r="GOA27" s="19"/>
      <c r="GOB27" s="19"/>
      <c r="GOC27" s="19"/>
      <c r="GOD27" s="19"/>
      <c r="GOE27" s="19"/>
      <c r="GOF27" s="19"/>
      <c r="GOG27" s="19"/>
      <c r="GOH27" s="19"/>
      <c r="GOI27" s="19"/>
      <c r="GOJ27" s="19"/>
      <c r="GOK27" s="19"/>
      <c r="GOL27" s="19"/>
      <c r="GOM27" s="19"/>
      <c r="GON27" s="19"/>
      <c r="GOO27" s="19"/>
      <c r="GOP27" s="19"/>
      <c r="GOQ27" s="19"/>
      <c r="GOR27" s="19"/>
      <c r="GOS27" s="19"/>
      <c r="GOT27" s="19"/>
      <c r="GOU27" s="19"/>
      <c r="GOV27" s="19"/>
      <c r="GOW27" s="19"/>
      <c r="GOX27" s="19"/>
      <c r="GOY27" s="19"/>
      <c r="GOZ27" s="19"/>
      <c r="GPA27" s="19"/>
      <c r="GPB27" s="19"/>
      <c r="GPC27" s="19"/>
      <c r="GPD27" s="19"/>
      <c r="GPE27" s="19"/>
      <c r="GPF27" s="19"/>
      <c r="GPG27" s="19"/>
      <c r="GPH27" s="19"/>
      <c r="GPI27" s="19"/>
      <c r="GPJ27" s="19"/>
      <c r="GPK27" s="19"/>
      <c r="GPL27" s="19"/>
      <c r="GPM27" s="19"/>
      <c r="GPN27" s="19"/>
      <c r="GPO27" s="19"/>
      <c r="GPP27" s="19"/>
      <c r="GPQ27" s="19"/>
      <c r="GPR27" s="19"/>
      <c r="GPS27" s="19"/>
      <c r="GPT27" s="19"/>
      <c r="GPU27" s="19"/>
      <c r="GPV27" s="19"/>
      <c r="GPW27" s="19"/>
      <c r="GPX27" s="19"/>
      <c r="GPY27" s="19"/>
      <c r="GPZ27" s="19"/>
      <c r="GQA27" s="19"/>
      <c r="GQB27" s="19"/>
      <c r="GQC27" s="19"/>
      <c r="GQD27" s="19"/>
      <c r="GQE27" s="19"/>
      <c r="GQF27" s="19"/>
      <c r="GQG27" s="19"/>
      <c r="GQH27" s="19"/>
      <c r="GQI27" s="19"/>
      <c r="GQJ27" s="19"/>
      <c r="GQK27" s="19"/>
      <c r="GQL27" s="19"/>
      <c r="GQM27" s="19"/>
      <c r="GQN27" s="19"/>
      <c r="GQO27" s="19"/>
      <c r="GQP27" s="19"/>
      <c r="GQQ27" s="19"/>
      <c r="GQR27" s="19"/>
      <c r="GQS27" s="19"/>
      <c r="GQT27" s="19"/>
      <c r="GQU27" s="19"/>
      <c r="GQV27" s="19"/>
      <c r="GQW27" s="19"/>
      <c r="GQX27" s="19"/>
      <c r="GQY27" s="19"/>
      <c r="GQZ27" s="19"/>
      <c r="GRA27" s="19"/>
      <c r="GRB27" s="19"/>
      <c r="GRC27" s="19"/>
      <c r="GRD27" s="19"/>
      <c r="GRE27" s="19"/>
      <c r="GRF27" s="19"/>
      <c r="GRG27" s="19"/>
      <c r="GRH27" s="19"/>
      <c r="GRI27" s="19"/>
      <c r="GRJ27" s="19"/>
      <c r="GRK27" s="19"/>
      <c r="GRL27" s="19"/>
      <c r="GRM27" s="19"/>
      <c r="GRN27" s="19"/>
      <c r="GRO27" s="19"/>
      <c r="GRP27" s="19"/>
      <c r="GRQ27" s="19"/>
      <c r="GRR27" s="19"/>
      <c r="GRS27" s="19"/>
      <c r="GRT27" s="19"/>
      <c r="GRU27" s="19"/>
      <c r="GRV27" s="19"/>
      <c r="GRW27" s="19"/>
      <c r="GRX27" s="19"/>
      <c r="GRY27" s="19"/>
      <c r="GRZ27" s="19"/>
      <c r="GSA27" s="19"/>
      <c r="GSB27" s="19"/>
      <c r="GSC27" s="19"/>
      <c r="GSD27" s="19"/>
      <c r="GSE27" s="19"/>
      <c r="GSF27" s="19"/>
      <c r="GSG27" s="19"/>
      <c r="GSH27" s="19"/>
      <c r="GSI27" s="19"/>
      <c r="GSJ27" s="19"/>
      <c r="GSK27" s="19"/>
      <c r="GSL27" s="19"/>
      <c r="GSM27" s="19"/>
      <c r="GSN27" s="19"/>
      <c r="GSO27" s="19"/>
      <c r="GSP27" s="19"/>
      <c r="GSQ27" s="19"/>
      <c r="GSR27" s="19"/>
      <c r="GSS27" s="19"/>
      <c r="GST27" s="19"/>
      <c r="GSU27" s="19"/>
      <c r="GSV27" s="19"/>
      <c r="GSW27" s="19"/>
      <c r="GSX27" s="19"/>
      <c r="GSY27" s="19"/>
      <c r="GSZ27" s="19"/>
      <c r="GTA27" s="19"/>
      <c r="GTB27" s="19"/>
      <c r="GTC27" s="19"/>
      <c r="GTD27" s="19"/>
      <c r="GTE27" s="19"/>
      <c r="GTF27" s="19"/>
      <c r="GTG27" s="19"/>
      <c r="GTH27" s="19"/>
      <c r="GTI27" s="19"/>
      <c r="GTJ27" s="19"/>
      <c r="GTK27" s="19"/>
      <c r="GTL27" s="19"/>
      <c r="GTM27" s="19"/>
      <c r="GTN27" s="19"/>
      <c r="GTO27" s="19"/>
      <c r="GTP27" s="19"/>
      <c r="GTQ27" s="19"/>
      <c r="GTR27" s="19"/>
      <c r="GTS27" s="19"/>
      <c r="GTT27" s="19"/>
      <c r="GTU27" s="19"/>
      <c r="GTV27" s="19"/>
      <c r="GTW27" s="19"/>
      <c r="GTX27" s="19"/>
      <c r="GTY27" s="19"/>
      <c r="GTZ27" s="19"/>
      <c r="GUA27" s="19"/>
      <c r="GUB27" s="19"/>
      <c r="GUC27" s="19"/>
      <c r="GUD27" s="19"/>
      <c r="GUE27" s="19"/>
      <c r="GUF27" s="19"/>
      <c r="GUG27" s="19"/>
      <c r="GUH27" s="19"/>
      <c r="GUI27" s="19"/>
      <c r="GUJ27" s="19"/>
      <c r="GUK27" s="19"/>
      <c r="GUL27" s="19"/>
      <c r="GUM27" s="19"/>
      <c r="GUN27" s="19"/>
      <c r="GUO27" s="19"/>
      <c r="GUP27" s="19"/>
      <c r="GUQ27" s="19"/>
      <c r="GUR27" s="19"/>
      <c r="GUS27" s="19"/>
      <c r="GUT27" s="19"/>
      <c r="GUU27" s="19"/>
      <c r="GUV27" s="19"/>
      <c r="GUW27" s="19"/>
      <c r="GUX27" s="19"/>
      <c r="GUY27" s="19"/>
      <c r="GUZ27" s="19"/>
      <c r="GVA27" s="19"/>
      <c r="GVB27" s="19"/>
      <c r="GVC27" s="19"/>
      <c r="GVD27" s="19"/>
      <c r="GVE27" s="19"/>
      <c r="GVF27" s="19"/>
      <c r="GVG27" s="19"/>
      <c r="GVH27" s="19"/>
      <c r="GVI27" s="19"/>
      <c r="GVJ27" s="19"/>
      <c r="GVK27" s="19"/>
      <c r="GVL27" s="19"/>
      <c r="GVM27" s="19"/>
      <c r="GVN27" s="19"/>
      <c r="GVO27" s="19"/>
      <c r="GVP27" s="19"/>
      <c r="GVQ27" s="19"/>
      <c r="GVR27" s="19"/>
      <c r="GVS27" s="19"/>
      <c r="GVT27" s="19"/>
      <c r="GVU27" s="19"/>
      <c r="GVV27" s="19"/>
      <c r="GVW27" s="19"/>
      <c r="GVX27" s="19"/>
      <c r="GVY27" s="19"/>
      <c r="GVZ27" s="19"/>
      <c r="GWA27" s="19"/>
      <c r="GWB27" s="19"/>
      <c r="GWC27" s="19"/>
      <c r="GWD27" s="19"/>
      <c r="GWE27" s="19"/>
      <c r="GWF27" s="19"/>
      <c r="GWG27" s="19"/>
      <c r="GWH27" s="19"/>
      <c r="GWI27" s="19"/>
      <c r="GWJ27" s="19"/>
      <c r="GWK27" s="19"/>
      <c r="GWL27" s="19"/>
      <c r="GWM27" s="19"/>
      <c r="GWN27" s="19"/>
      <c r="GWO27" s="19"/>
      <c r="GWP27" s="19"/>
      <c r="GWQ27" s="19"/>
      <c r="GWR27" s="19"/>
      <c r="GWS27" s="19"/>
      <c r="GWT27" s="19"/>
      <c r="GWU27" s="19"/>
      <c r="GWV27" s="19"/>
      <c r="GWW27" s="19"/>
      <c r="GWX27" s="19"/>
      <c r="GWY27" s="19"/>
      <c r="GWZ27" s="19"/>
      <c r="GXA27" s="19"/>
      <c r="GXB27" s="19"/>
      <c r="GXC27" s="19"/>
      <c r="GXD27" s="19"/>
      <c r="GXE27" s="19"/>
      <c r="GXF27" s="19"/>
      <c r="GXG27" s="19"/>
      <c r="GXH27" s="19"/>
      <c r="GXI27" s="19"/>
      <c r="GXJ27" s="19"/>
      <c r="GXK27" s="19"/>
      <c r="GXL27" s="19"/>
      <c r="GXM27" s="19"/>
      <c r="GXN27" s="19"/>
      <c r="GXO27" s="19"/>
      <c r="GXP27" s="19"/>
      <c r="GXQ27" s="19"/>
      <c r="GXR27" s="19"/>
      <c r="GXS27" s="19"/>
      <c r="GXT27" s="19"/>
      <c r="GXU27" s="19"/>
      <c r="GXV27" s="19"/>
      <c r="GXW27" s="19"/>
      <c r="GXX27" s="19"/>
      <c r="GXY27" s="19"/>
      <c r="GXZ27" s="19"/>
      <c r="GYA27" s="19"/>
      <c r="GYB27" s="19"/>
      <c r="GYC27" s="19"/>
      <c r="GYD27" s="19"/>
      <c r="GYE27" s="19"/>
      <c r="GYF27" s="19"/>
      <c r="GYG27" s="19"/>
      <c r="GYH27" s="19"/>
      <c r="GYI27" s="19"/>
      <c r="GYJ27" s="19"/>
      <c r="GYK27" s="19"/>
      <c r="GYL27" s="19"/>
      <c r="GYM27" s="19"/>
      <c r="GYN27" s="19"/>
      <c r="GYO27" s="19"/>
      <c r="GYP27" s="19"/>
      <c r="GYQ27" s="19"/>
      <c r="GYR27" s="19"/>
      <c r="GYS27" s="19"/>
      <c r="GYT27" s="19"/>
      <c r="GYU27" s="19"/>
      <c r="GYV27" s="19"/>
      <c r="GYW27" s="19"/>
      <c r="GYX27" s="19"/>
      <c r="GYY27" s="19"/>
      <c r="GYZ27" s="19"/>
      <c r="GZA27" s="19"/>
      <c r="GZB27" s="19"/>
      <c r="GZC27" s="19"/>
      <c r="GZD27" s="19"/>
      <c r="GZE27" s="19"/>
      <c r="GZF27" s="19"/>
      <c r="GZG27" s="19"/>
      <c r="GZH27" s="19"/>
      <c r="GZI27" s="19"/>
      <c r="GZJ27" s="19"/>
      <c r="GZK27" s="19"/>
      <c r="GZL27" s="19"/>
      <c r="GZM27" s="19"/>
      <c r="GZN27" s="19"/>
      <c r="GZO27" s="19"/>
      <c r="GZP27" s="19"/>
      <c r="GZQ27" s="19"/>
      <c r="GZR27" s="19"/>
      <c r="GZS27" s="19"/>
      <c r="GZT27" s="19"/>
      <c r="GZU27" s="19"/>
      <c r="GZV27" s="19"/>
      <c r="GZW27" s="19"/>
      <c r="GZX27" s="19"/>
      <c r="GZY27" s="19"/>
      <c r="GZZ27" s="19"/>
      <c r="HAA27" s="19"/>
      <c r="HAB27" s="19"/>
      <c r="HAC27" s="19"/>
      <c r="HAD27" s="19"/>
      <c r="HAE27" s="19"/>
      <c r="HAF27" s="19"/>
      <c r="HAG27" s="19"/>
      <c r="HAH27" s="19"/>
      <c r="HAI27" s="19"/>
      <c r="HAJ27" s="19"/>
      <c r="HAK27" s="19"/>
      <c r="HAL27" s="19"/>
      <c r="HAM27" s="19"/>
      <c r="HAN27" s="19"/>
      <c r="HAO27" s="19"/>
      <c r="HAP27" s="19"/>
      <c r="HAQ27" s="19"/>
      <c r="HAR27" s="19"/>
      <c r="HAS27" s="19"/>
      <c r="HAT27" s="19"/>
      <c r="HAU27" s="19"/>
      <c r="HAV27" s="19"/>
      <c r="HAW27" s="19"/>
      <c r="HAX27" s="19"/>
      <c r="HAY27" s="19"/>
      <c r="HAZ27" s="19"/>
      <c r="HBA27" s="19"/>
      <c r="HBB27" s="19"/>
      <c r="HBC27" s="19"/>
      <c r="HBD27" s="19"/>
      <c r="HBE27" s="19"/>
      <c r="HBF27" s="19"/>
      <c r="HBG27" s="19"/>
      <c r="HBH27" s="19"/>
      <c r="HBI27" s="19"/>
      <c r="HBJ27" s="19"/>
      <c r="HBK27" s="19"/>
      <c r="HBL27" s="19"/>
      <c r="HBM27" s="19"/>
      <c r="HBN27" s="19"/>
      <c r="HBO27" s="19"/>
      <c r="HBP27" s="19"/>
      <c r="HBQ27" s="19"/>
      <c r="HBR27" s="19"/>
      <c r="HBS27" s="19"/>
      <c r="HBT27" s="19"/>
      <c r="HBU27" s="19"/>
      <c r="HBV27" s="19"/>
      <c r="HBW27" s="19"/>
      <c r="HBX27" s="19"/>
      <c r="HBY27" s="19"/>
      <c r="HBZ27" s="19"/>
      <c r="HCA27" s="19"/>
      <c r="HCB27" s="19"/>
      <c r="HCC27" s="19"/>
      <c r="HCD27" s="19"/>
      <c r="HCE27" s="19"/>
      <c r="HCF27" s="19"/>
      <c r="HCG27" s="19"/>
      <c r="HCH27" s="19"/>
      <c r="HCI27" s="19"/>
      <c r="HCJ27" s="19"/>
      <c r="HCK27" s="19"/>
      <c r="HCL27" s="19"/>
      <c r="HCM27" s="19"/>
      <c r="HCN27" s="19"/>
      <c r="HCO27" s="19"/>
      <c r="HCP27" s="19"/>
      <c r="HCQ27" s="19"/>
      <c r="HCR27" s="19"/>
      <c r="HCS27" s="19"/>
      <c r="HCT27" s="19"/>
      <c r="HCU27" s="19"/>
      <c r="HCV27" s="19"/>
      <c r="HCW27" s="19"/>
      <c r="HCX27" s="19"/>
      <c r="HCY27" s="19"/>
      <c r="HCZ27" s="19"/>
      <c r="HDA27" s="19"/>
      <c r="HDB27" s="19"/>
      <c r="HDC27" s="19"/>
      <c r="HDD27" s="19"/>
      <c r="HDE27" s="19"/>
      <c r="HDF27" s="19"/>
      <c r="HDG27" s="19"/>
      <c r="HDH27" s="19"/>
      <c r="HDI27" s="19"/>
      <c r="HDJ27" s="19"/>
      <c r="HDK27" s="19"/>
      <c r="HDL27" s="19"/>
      <c r="HDM27" s="19"/>
      <c r="HDN27" s="19"/>
      <c r="HDO27" s="19"/>
      <c r="HDP27" s="19"/>
      <c r="HDQ27" s="19"/>
      <c r="HDR27" s="19"/>
      <c r="HDS27" s="19"/>
      <c r="HDT27" s="19"/>
      <c r="HDU27" s="19"/>
      <c r="HDV27" s="19"/>
      <c r="HDW27" s="19"/>
      <c r="HDX27" s="19"/>
      <c r="HDY27" s="19"/>
      <c r="HDZ27" s="19"/>
      <c r="HEA27" s="19"/>
      <c r="HEB27" s="19"/>
      <c r="HEC27" s="19"/>
      <c r="HED27" s="19"/>
      <c r="HEE27" s="19"/>
      <c r="HEF27" s="19"/>
      <c r="HEG27" s="19"/>
      <c r="HEH27" s="19"/>
      <c r="HEI27" s="19"/>
      <c r="HEJ27" s="19"/>
      <c r="HEK27" s="19"/>
      <c r="HEL27" s="19"/>
      <c r="HEM27" s="19"/>
      <c r="HEN27" s="19"/>
      <c r="HEO27" s="19"/>
      <c r="HEP27" s="19"/>
      <c r="HEQ27" s="19"/>
      <c r="HER27" s="19"/>
      <c r="HES27" s="19"/>
      <c r="HET27" s="19"/>
      <c r="HEU27" s="19"/>
      <c r="HEV27" s="19"/>
      <c r="HEW27" s="19"/>
      <c r="HEX27" s="19"/>
      <c r="HEY27" s="19"/>
      <c r="HEZ27" s="19"/>
      <c r="HFA27" s="19"/>
      <c r="HFB27" s="19"/>
      <c r="HFC27" s="19"/>
      <c r="HFD27" s="19"/>
      <c r="HFE27" s="19"/>
      <c r="HFF27" s="19"/>
      <c r="HFG27" s="19"/>
      <c r="HFH27" s="19"/>
      <c r="HFI27" s="19"/>
      <c r="HFJ27" s="19"/>
      <c r="HFK27" s="19"/>
      <c r="HFL27" s="19"/>
      <c r="HFM27" s="19"/>
      <c r="HFN27" s="19"/>
      <c r="HFO27" s="19"/>
      <c r="HFP27" s="19"/>
      <c r="HFQ27" s="19"/>
      <c r="HFR27" s="19"/>
      <c r="HFS27" s="19"/>
      <c r="HFT27" s="19"/>
      <c r="HFU27" s="19"/>
      <c r="HFV27" s="19"/>
      <c r="HFW27" s="19"/>
      <c r="HFX27" s="19"/>
      <c r="HFY27" s="19"/>
      <c r="HFZ27" s="19"/>
      <c r="HGA27" s="19"/>
      <c r="HGB27" s="19"/>
      <c r="HGC27" s="19"/>
      <c r="HGD27" s="19"/>
      <c r="HGE27" s="19"/>
      <c r="HGF27" s="19"/>
      <c r="HGG27" s="19"/>
      <c r="HGH27" s="19"/>
      <c r="HGI27" s="19"/>
      <c r="HGJ27" s="19"/>
      <c r="HGK27" s="19"/>
      <c r="HGL27" s="19"/>
      <c r="HGM27" s="19"/>
      <c r="HGN27" s="19"/>
      <c r="HGO27" s="19"/>
      <c r="HGP27" s="19"/>
      <c r="HGQ27" s="19"/>
      <c r="HGR27" s="19"/>
      <c r="HGS27" s="19"/>
      <c r="HGT27" s="19"/>
      <c r="HGU27" s="19"/>
      <c r="HGV27" s="19"/>
      <c r="HGW27" s="19"/>
      <c r="HGX27" s="19"/>
      <c r="HGY27" s="19"/>
      <c r="HGZ27" s="19"/>
      <c r="HHA27" s="19"/>
      <c r="HHB27" s="19"/>
      <c r="HHC27" s="19"/>
      <c r="HHD27" s="19"/>
      <c r="HHE27" s="19"/>
      <c r="HHF27" s="19"/>
      <c r="HHG27" s="19"/>
      <c r="HHH27" s="19"/>
      <c r="HHI27" s="19"/>
      <c r="HHJ27" s="19"/>
      <c r="HHK27" s="19"/>
      <c r="HHL27" s="19"/>
      <c r="HHM27" s="19"/>
      <c r="HHN27" s="19"/>
      <c r="HHO27" s="19"/>
      <c r="HHP27" s="19"/>
      <c r="HHQ27" s="19"/>
      <c r="HHR27" s="19"/>
      <c r="HHS27" s="19"/>
      <c r="HHT27" s="19"/>
      <c r="HHU27" s="19"/>
      <c r="HHV27" s="19"/>
      <c r="HHW27" s="19"/>
      <c r="HHX27" s="19"/>
      <c r="HHY27" s="19"/>
      <c r="HHZ27" s="19"/>
      <c r="HIA27" s="19"/>
      <c r="HIB27" s="19"/>
      <c r="HIC27" s="19"/>
      <c r="HID27" s="19"/>
      <c r="HIE27" s="19"/>
      <c r="HIF27" s="19"/>
      <c r="HIG27" s="19"/>
      <c r="HIH27" s="19"/>
      <c r="HII27" s="19"/>
      <c r="HIJ27" s="19"/>
      <c r="HIK27" s="19"/>
      <c r="HIL27" s="19"/>
      <c r="HIM27" s="19"/>
      <c r="HIN27" s="19"/>
      <c r="HIO27" s="19"/>
      <c r="HIP27" s="19"/>
      <c r="HIQ27" s="19"/>
      <c r="HIR27" s="19"/>
      <c r="HIS27" s="19"/>
      <c r="HIT27" s="19"/>
      <c r="HIU27" s="19"/>
      <c r="HIV27" s="19"/>
      <c r="HIW27" s="19"/>
      <c r="HIX27" s="19"/>
      <c r="HIY27" s="19"/>
      <c r="HIZ27" s="19"/>
      <c r="HJA27" s="19"/>
      <c r="HJB27" s="19"/>
      <c r="HJC27" s="19"/>
      <c r="HJD27" s="19"/>
      <c r="HJE27" s="19"/>
      <c r="HJF27" s="19"/>
      <c r="HJG27" s="19"/>
      <c r="HJH27" s="19"/>
      <c r="HJI27" s="19"/>
      <c r="HJJ27" s="19"/>
      <c r="HJK27" s="19"/>
      <c r="HJL27" s="19"/>
      <c r="HJM27" s="19"/>
      <c r="HJN27" s="19"/>
      <c r="HJO27" s="19"/>
      <c r="HJP27" s="19"/>
      <c r="HJQ27" s="19"/>
      <c r="HJR27" s="19"/>
      <c r="HJS27" s="19"/>
      <c r="HJT27" s="19"/>
      <c r="HJU27" s="19"/>
      <c r="HJV27" s="19"/>
      <c r="HJW27" s="19"/>
      <c r="HJX27" s="19"/>
      <c r="HJY27" s="19"/>
      <c r="HJZ27" s="19"/>
      <c r="HKA27" s="19"/>
      <c r="HKB27" s="19"/>
      <c r="HKC27" s="19"/>
      <c r="HKD27" s="19"/>
      <c r="HKE27" s="19"/>
      <c r="HKF27" s="19"/>
      <c r="HKG27" s="19"/>
      <c r="HKH27" s="19"/>
      <c r="HKI27" s="19"/>
      <c r="HKJ27" s="19"/>
      <c r="HKK27" s="19"/>
      <c r="HKL27" s="19"/>
      <c r="HKM27" s="19"/>
      <c r="HKN27" s="19"/>
      <c r="HKO27" s="19"/>
      <c r="HKP27" s="19"/>
      <c r="HKQ27" s="19"/>
      <c r="HKR27" s="19"/>
      <c r="HKS27" s="19"/>
      <c r="HKT27" s="19"/>
      <c r="HKU27" s="19"/>
      <c r="HKV27" s="19"/>
      <c r="HKW27" s="19"/>
      <c r="HKX27" s="19"/>
      <c r="HKY27" s="19"/>
      <c r="HKZ27" s="19"/>
      <c r="HLA27" s="19"/>
      <c r="HLB27" s="19"/>
      <c r="HLC27" s="19"/>
      <c r="HLD27" s="19"/>
      <c r="HLE27" s="19"/>
      <c r="HLF27" s="19"/>
      <c r="HLG27" s="19"/>
      <c r="HLH27" s="19"/>
      <c r="HLI27" s="19"/>
      <c r="HLJ27" s="19"/>
      <c r="HLK27" s="19"/>
      <c r="HLL27" s="19"/>
      <c r="HLM27" s="19"/>
      <c r="HLN27" s="19"/>
      <c r="HLO27" s="19"/>
      <c r="HLP27" s="19"/>
      <c r="HLQ27" s="19"/>
      <c r="HLR27" s="19"/>
      <c r="HLS27" s="19"/>
      <c r="HLT27" s="19"/>
      <c r="HLU27" s="19"/>
      <c r="HLV27" s="19"/>
      <c r="HLW27" s="19"/>
      <c r="HLX27" s="19"/>
      <c r="HLY27" s="19"/>
      <c r="HLZ27" s="19"/>
      <c r="HMA27" s="19"/>
      <c r="HMB27" s="19"/>
      <c r="HMC27" s="19"/>
      <c r="HMD27" s="19"/>
      <c r="HME27" s="19"/>
      <c r="HMF27" s="19"/>
      <c r="HMG27" s="19"/>
      <c r="HMH27" s="19"/>
      <c r="HMI27" s="19"/>
      <c r="HMJ27" s="19"/>
      <c r="HMK27" s="19"/>
      <c r="HML27" s="19"/>
      <c r="HMM27" s="19"/>
      <c r="HMN27" s="19"/>
      <c r="HMO27" s="19"/>
      <c r="HMP27" s="19"/>
      <c r="HMQ27" s="19"/>
      <c r="HMR27" s="19"/>
      <c r="HMS27" s="19"/>
      <c r="HMT27" s="19"/>
      <c r="HMU27" s="19"/>
      <c r="HMV27" s="19"/>
      <c r="HMW27" s="19"/>
      <c r="HMX27" s="19"/>
      <c r="HMY27" s="19"/>
      <c r="HMZ27" s="19"/>
      <c r="HNA27" s="19"/>
      <c r="HNB27" s="19"/>
      <c r="HNC27" s="19"/>
      <c r="HND27" s="19"/>
      <c r="HNE27" s="19"/>
      <c r="HNF27" s="19"/>
      <c r="HNG27" s="19"/>
      <c r="HNH27" s="19"/>
      <c r="HNI27" s="19"/>
      <c r="HNJ27" s="19"/>
      <c r="HNK27" s="19"/>
      <c r="HNL27" s="19"/>
      <c r="HNM27" s="19"/>
      <c r="HNN27" s="19"/>
      <c r="HNO27" s="19"/>
      <c r="HNP27" s="19"/>
      <c r="HNQ27" s="19"/>
      <c r="HNR27" s="19"/>
      <c r="HNS27" s="19"/>
      <c r="HNT27" s="19"/>
      <c r="HNU27" s="19"/>
      <c r="HNV27" s="19"/>
      <c r="HNW27" s="19"/>
      <c r="HNX27" s="19"/>
      <c r="HNY27" s="19"/>
      <c r="HNZ27" s="19"/>
      <c r="HOA27" s="19"/>
      <c r="HOB27" s="19"/>
      <c r="HOC27" s="19"/>
      <c r="HOD27" s="19"/>
      <c r="HOE27" s="19"/>
      <c r="HOF27" s="19"/>
      <c r="HOG27" s="19"/>
      <c r="HOH27" s="19"/>
      <c r="HOI27" s="19"/>
      <c r="HOJ27" s="19"/>
      <c r="HOK27" s="19"/>
      <c r="HOL27" s="19"/>
      <c r="HOM27" s="19"/>
      <c r="HON27" s="19"/>
      <c r="HOO27" s="19"/>
      <c r="HOP27" s="19"/>
      <c r="HOQ27" s="19"/>
      <c r="HOR27" s="19"/>
      <c r="HOS27" s="19"/>
      <c r="HOT27" s="19"/>
      <c r="HOU27" s="19"/>
      <c r="HOV27" s="19"/>
      <c r="HOW27" s="19"/>
      <c r="HOX27" s="19"/>
      <c r="HOY27" s="19"/>
      <c r="HOZ27" s="19"/>
      <c r="HPA27" s="19"/>
      <c r="HPB27" s="19"/>
      <c r="HPC27" s="19"/>
      <c r="HPD27" s="19"/>
      <c r="HPE27" s="19"/>
      <c r="HPF27" s="19"/>
      <c r="HPG27" s="19"/>
      <c r="HPH27" s="19"/>
      <c r="HPI27" s="19"/>
      <c r="HPJ27" s="19"/>
      <c r="HPK27" s="19"/>
      <c r="HPL27" s="19"/>
      <c r="HPM27" s="19"/>
      <c r="HPN27" s="19"/>
      <c r="HPO27" s="19"/>
      <c r="HPP27" s="19"/>
      <c r="HPQ27" s="19"/>
      <c r="HPR27" s="19"/>
      <c r="HPS27" s="19"/>
      <c r="HPT27" s="19"/>
      <c r="HPU27" s="19"/>
      <c r="HPV27" s="19"/>
      <c r="HPW27" s="19"/>
      <c r="HPX27" s="19"/>
      <c r="HPY27" s="19"/>
      <c r="HPZ27" s="19"/>
      <c r="HQA27" s="19"/>
      <c r="HQB27" s="19"/>
      <c r="HQC27" s="19"/>
      <c r="HQD27" s="19"/>
      <c r="HQE27" s="19"/>
      <c r="HQF27" s="19"/>
      <c r="HQG27" s="19"/>
      <c r="HQH27" s="19"/>
      <c r="HQI27" s="19"/>
      <c r="HQJ27" s="19"/>
      <c r="HQK27" s="19"/>
      <c r="HQL27" s="19"/>
      <c r="HQM27" s="19"/>
      <c r="HQN27" s="19"/>
      <c r="HQO27" s="19"/>
      <c r="HQP27" s="19"/>
      <c r="HQQ27" s="19"/>
      <c r="HQR27" s="19"/>
      <c r="HQS27" s="19"/>
      <c r="HQT27" s="19"/>
      <c r="HQU27" s="19"/>
      <c r="HQV27" s="19"/>
      <c r="HQW27" s="19"/>
      <c r="HQX27" s="19"/>
      <c r="HQY27" s="19"/>
      <c r="HQZ27" s="19"/>
      <c r="HRA27" s="19"/>
      <c r="HRB27" s="19"/>
      <c r="HRC27" s="19"/>
      <c r="HRD27" s="19"/>
      <c r="HRE27" s="19"/>
      <c r="HRF27" s="19"/>
      <c r="HRG27" s="19"/>
      <c r="HRH27" s="19"/>
      <c r="HRI27" s="19"/>
      <c r="HRJ27" s="19"/>
      <c r="HRK27" s="19"/>
      <c r="HRL27" s="19"/>
      <c r="HRM27" s="19"/>
      <c r="HRN27" s="19"/>
      <c r="HRO27" s="19"/>
      <c r="HRP27" s="19"/>
      <c r="HRQ27" s="19"/>
      <c r="HRR27" s="19"/>
      <c r="HRS27" s="19"/>
      <c r="HRT27" s="19"/>
      <c r="HRU27" s="19"/>
      <c r="HRV27" s="19"/>
      <c r="HRW27" s="19"/>
      <c r="HRX27" s="19"/>
      <c r="HRY27" s="19"/>
      <c r="HRZ27" s="19"/>
      <c r="HSA27" s="19"/>
      <c r="HSB27" s="19"/>
      <c r="HSC27" s="19"/>
      <c r="HSD27" s="19"/>
      <c r="HSE27" s="19"/>
      <c r="HSF27" s="19"/>
      <c r="HSG27" s="19"/>
      <c r="HSH27" s="19"/>
      <c r="HSI27" s="19"/>
      <c r="HSJ27" s="19"/>
      <c r="HSK27" s="19"/>
      <c r="HSL27" s="19"/>
      <c r="HSM27" s="19"/>
      <c r="HSN27" s="19"/>
      <c r="HSO27" s="19"/>
      <c r="HSP27" s="19"/>
      <c r="HSQ27" s="19"/>
      <c r="HSR27" s="19"/>
      <c r="HSS27" s="19"/>
      <c r="HST27" s="19"/>
      <c r="HSU27" s="19"/>
      <c r="HSV27" s="19"/>
      <c r="HSW27" s="19"/>
      <c r="HSX27" s="19"/>
      <c r="HSY27" s="19"/>
      <c r="HSZ27" s="19"/>
      <c r="HTA27" s="19"/>
      <c r="HTB27" s="19"/>
      <c r="HTC27" s="19"/>
      <c r="HTD27" s="19"/>
      <c r="HTE27" s="19"/>
      <c r="HTF27" s="19"/>
      <c r="HTG27" s="19"/>
      <c r="HTH27" s="19"/>
      <c r="HTI27" s="19"/>
      <c r="HTJ27" s="19"/>
      <c r="HTK27" s="19"/>
      <c r="HTL27" s="19"/>
      <c r="HTM27" s="19"/>
      <c r="HTN27" s="19"/>
      <c r="HTO27" s="19"/>
      <c r="HTP27" s="19"/>
      <c r="HTQ27" s="19"/>
      <c r="HTR27" s="19"/>
      <c r="HTS27" s="19"/>
      <c r="HTT27" s="19"/>
      <c r="HTU27" s="19"/>
      <c r="HTV27" s="19"/>
      <c r="HTW27" s="19"/>
      <c r="HTX27" s="19"/>
      <c r="HTY27" s="19"/>
      <c r="HTZ27" s="19"/>
      <c r="HUA27" s="19"/>
      <c r="HUB27" s="19"/>
      <c r="HUC27" s="19"/>
      <c r="HUD27" s="19"/>
      <c r="HUE27" s="19"/>
      <c r="HUF27" s="19"/>
      <c r="HUG27" s="19"/>
      <c r="HUH27" s="19"/>
      <c r="HUI27" s="19"/>
      <c r="HUJ27" s="19"/>
      <c r="HUK27" s="19"/>
      <c r="HUL27" s="19"/>
      <c r="HUM27" s="19"/>
      <c r="HUN27" s="19"/>
      <c r="HUO27" s="19"/>
      <c r="HUP27" s="19"/>
      <c r="HUQ27" s="19"/>
      <c r="HUR27" s="19"/>
      <c r="HUS27" s="19"/>
      <c r="HUT27" s="19"/>
      <c r="HUU27" s="19"/>
      <c r="HUV27" s="19"/>
      <c r="HUW27" s="19"/>
      <c r="HUX27" s="19"/>
      <c r="HUY27" s="19"/>
      <c r="HUZ27" s="19"/>
      <c r="HVA27" s="19"/>
      <c r="HVB27" s="19"/>
      <c r="HVC27" s="19"/>
      <c r="HVD27" s="19"/>
      <c r="HVE27" s="19"/>
      <c r="HVF27" s="19"/>
      <c r="HVG27" s="19"/>
      <c r="HVH27" s="19"/>
      <c r="HVI27" s="19"/>
      <c r="HVJ27" s="19"/>
      <c r="HVK27" s="19"/>
      <c r="HVL27" s="19"/>
      <c r="HVM27" s="19"/>
      <c r="HVN27" s="19"/>
      <c r="HVO27" s="19"/>
      <c r="HVP27" s="19"/>
      <c r="HVQ27" s="19"/>
      <c r="HVR27" s="19"/>
      <c r="HVS27" s="19"/>
      <c r="HVT27" s="19"/>
      <c r="HVU27" s="19"/>
      <c r="HVV27" s="19"/>
      <c r="HVW27" s="19"/>
      <c r="HVX27" s="19"/>
      <c r="HVY27" s="19"/>
      <c r="HVZ27" s="19"/>
      <c r="HWA27" s="19"/>
      <c r="HWB27" s="19"/>
      <c r="HWC27" s="19"/>
      <c r="HWD27" s="19"/>
      <c r="HWE27" s="19"/>
      <c r="HWF27" s="19"/>
      <c r="HWG27" s="19"/>
      <c r="HWH27" s="19"/>
      <c r="HWI27" s="19"/>
      <c r="HWJ27" s="19"/>
      <c r="HWK27" s="19"/>
      <c r="HWL27" s="19"/>
      <c r="HWM27" s="19"/>
      <c r="HWN27" s="19"/>
      <c r="HWO27" s="19"/>
      <c r="HWP27" s="19"/>
      <c r="HWQ27" s="19"/>
      <c r="HWR27" s="19"/>
      <c r="HWS27" s="19"/>
      <c r="HWT27" s="19"/>
      <c r="HWU27" s="19"/>
      <c r="HWV27" s="19"/>
      <c r="HWW27" s="19"/>
      <c r="HWX27" s="19"/>
      <c r="HWY27" s="19"/>
      <c r="HWZ27" s="19"/>
      <c r="HXA27" s="19"/>
      <c r="HXB27" s="19"/>
      <c r="HXC27" s="19"/>
      <c r="HXD27" s="19"/>
      <c r="HXE27" s="19"/>
      <c r="HXF27" s="19"/>
      <c r="HXG27" s="19"/>
      <c r="HXH27" s="19"/>
      <c r="HXI27" s="19"/>
      <c r="HXJ27" s="19"/>
      <c r="HXK27" s="19"/>
      <c r="HXL27" s="19"/>
      <c r="HXM27" s="19"/>
      <c r="HXN27" s="19"/>
      <c r="HXO27" s="19"/>
      <c r="HXP27" s="19"/>
      <c r="HXQ27" s="19"/>
      <c r="HXR27" s="19"/>
      <c r="HXS27" s="19"/>
      <c r="HXT27" s="19"/>
      <c r="HXU27" s="19"/>
      <c r="HXV27" s="19"/>
      <c r="HXW27" s="19"/>
      <c r="HXX27" s="19"/>
      <c r="HXY27" s="19"/>
      <c r="HXZ27" s="19"/>
      <c r="HYA27" s="19"/>
      <c r="HYB27" s="19"/>
      <c r="HYC27" s="19"/>
      <c r="HYD27" s="19"/>
      <c r="HYE27" s="19"/>
      <c r="HYF27" s="19"/>
      <c r="HYG27" s="19"/>
      <c r="HYH27" s="19"/>
      <c r="HYI27" s="19"/>
      <c r="HYJ27" s="19"/>
      <c r="HYK27" s="19"/>
      <c r="HYL27" s="19"/>
      <c r="HYM27" s="19"/>
      <c r="HYN27" s="19"/>
      <c r="HYO27" s="19"/>
      <c r="HYP27" s="19"/>
      <c r="HYQ27" s="19"/>
      <c r="HYR27" s="19"/>
      <c r="HYS27" s="19"/>
      <c r="HYT27" s="19"/>
      <c r="HYU27" s="19"/>
      <c r="HYV27" s="19"/>
      <c r="HYW27" s="19"/>
      <c r="HYX27" s="19"/>
      <c r="HYY27" s="19"/>
      <c r="HYZ27" s="19"/>
      <c r="HZA27" s="19"/>
      <c r="HZB27" s="19"/>
      <c r="HZC27" s="19"/>
      <c r="HZD27" s="19"/>
      <c r="HZE27" s="19"/>
      <c r="HZF27" s="19"/>
      <c r="HZG27" s="19"/>
      <c r="HZH27" s="19"/>
      <c r="HZI27" s="19"/>
      <c r="HZJ27" s="19"/>
      <c r="HZK27" s="19"/>
      <c r="HZL27" s="19"/>
      <c r="HZM27" s="19"/>
      <c r="HZN27" s="19"/>
      <c r="HZO27" s="19"/>
      <c r="HZP27" s="19"/>
      <c r="HZQ27" s="19"/>
      <c r="HZR27" s="19"/>
      <c r="HZS27" s="19"/>
      <c r="HZT27" s="19"/>
      <c r="HZU27" s="19"/>
      <c r="HZV27" s="19"/>
      <c r="HZW27" s="19"/>
      <c r="HZX27" s="19"/>
      <c r="HZY27" s="19"/>
      <c r="HZZ27" s="19"/>
      <c r="IAA27" s="19"/>
      <c r="IAB27" s="19"/>
      <c r="IAC27" s="19"/>
      <c r="IAD27" s="19"/>
      <c r="IAE27" s="19"/>
      <c r="IAF27" s="19"/>
      <c r="IAG27" s="19"/>
      <c r="IAH27" s="19"/>
      <c r="IAI27" s="19"/>
      <c r="IAJ27" s="19"/>
      <c r="IAK27" s="19"/>
      <c r="IAL27" s="19"/>
      <c r="IAM27" s="19"/>
      <c r="IAN27" s="19"/>
      <c r="IAO27" s="19"/>
      <c r="IAP27" s="19"/>
      <c r="IAQ27" s="19"/>
      <c r="IAR27" s="19"/>
      <c r="IAS27" s="19"/>
      <c r="IAT27" s="19"/>
      <c r="IAU27" s="19"/>
      <c r="IAV27" s="19"/>
      <c r="IAW27" s="19"/>
      <c r="IAX27" s="19"/>
      <c r="IAY27" s="19"/>
      <c r="IAZ27" s="19"/>
      <c r="IBA27" s="19"/>
      <c r="IBB27" s="19"/>
      <c r="IBC27" s="19"/>
      <c r="IBD27" s="19"/>
      <c r="IBE27" s="19"/>
      <c r="IBF27" s="19"/>
      <c r="IBG27" s="19"/>
      <c r="IBH27" s="19"/>
      <c r="IBI27" s="19"/>
      <c r="IBJ27" s="19"/>
      <c r="IBK27" s="19"/>
      <c r="IBL27" s="19"/>
      <c r="IBM27" s="19"/>
      <c r="IBN27" s="19"/>
      <c r="IBO27" s="19"/>
      <c r="IBP27" s="19"/>
      <c r="IBQ27" s="19"/>
      <c r="IBR27" s="19"/>
      <c r="IBS27" s="19"/>
      <c r="IBT27" s="19"/>
      <c r="IBU27" s="19"/>
      <c r="IBV27" s="19"/>
      <c r="IBW27" s="19"/>
      <c r="IBX27" s="19"/>
      <c r="IBY27" s="19"/>
      <c r="IBZ27" s="19"/>
      <c r="ICA27" s="19"/>
      <c r="ICB27" s="19"/>
      <c r="ICC27" s="19"/>
      <c r="ICD27" s="19"/>
      <c r="ICE27" s="19"/>
      <c r="ICF27" s="19"/>
      <c r="ICG27" s="19"/>
      <c r="ICH27" s="19"/>
      <c r="ICI27" s="19"/>
      <c r="ICJ27" s="19"/>
      <c r="ICK27" s="19"/>
      <c r="ICL27" s="19"/>
      <c r="ICM27" s="19"/>
      <c r="ICN27" s="19"/>
      <c r="ICO27" s="19"/>
      <c r="ICP27" s="19"/>
      <c r="ICQ27" s="19"/>
      <c r="ICR27" s="19"/>
      <c r="ICS27" s="19"/>
      <c r="ICT27" s="19"/>
      <c r="ICU27" s="19"/>
      <c r="ICV27" s="19"/>
      <c r="ICW27" s="19"/>
      <c r="ICX27" s="19"/>
      <c r="ICY27" s="19"/>
      <c r="ICZ27" s="19"/>
      <c r="IDA27" s="19"/>
      <c r="IDB27" s="19"/>
      <c r="IDC27" s="19"/>
      <c r="IDD27" s="19"/>
      <c r="IDE27" s="19"/>
      <c r="IDF27" s="19"/>
      <c r="IDG27" s="19"/>
      <c r="IDH27" s="19"/>
      <c r="IDI27" s="19"/>
      <c r="IDJ27" s="19"/>
      <c r="IDK27" s="19"/>
      <c r="IDL27" s="19"/>
      <c r="IDM27" s="19"/>
      <c r="IDN27" s="19"/>
      <c r="IDO27" s="19"/>
      <c r="IDP27" s="19"/>
      <c r="IDQ27" s="19"/>
      <c r="IDR27" s="19"/>
      <c r="IDS27" s="19"/>
      <c r="IDT27" s="19"/>
      <c r="IDU27" s="19"/>
      <c r="IDV27" s="19"/>
      <c r="IDW27" s="19"/>
      <c r="IDX27" s="19"/>
      <c r="IDY27" s="19"/>
      <c r="IDZ27" s="19"/>
      <c r="IEA27" s="19"/>
      <c r="IEB27" s="19"/>
      <c r="IEC27" s="19"/>
      <c r="IED27" s="19"/>
      <c r="IEE27" s="19"/>
      <c r="IEF27" s="19"/>
      <c r="IEG27" s="19"/>
      <c r="IEH27" s="19"/>
      <c r="IEI27" s="19"/>
      <c r="IEJ27" s="19"/>
      <c r="IEK27" s="19"/>
      <c r="IEL27" s="19"/>
      <c r="IEM27" s="19"/>
      <c r="IEN27" s="19"/>
      <c r="IEO27" s="19"/>
      <c r="IEP27" s="19"/>
      <c r="IEQ27" s="19"/>
      <c r="IER27" s="19"/>
      <c r="IES27" s="19"/>
      <c r="IET27" s="19"/>
      <c r="IEU27" s="19"/>
      <c r="IEV27" s="19"/>
      <c r="IEW27" s="19"/>
      <c r="IEX27" s="19"/>
      <c r="IEY27" s="19"/>
      <c r="IEZ27" s="19"/>
      <c r="IFA27" s="19"/>
      <c r="IFB27" s="19"/>
      <c r="IFC27" s="19"/>
      <c r="IFD27" s="19"/>
      <c r="IFE27" s="19"/>
      <c r="IFF27" s="19"/>
      <c r="IFG27" s="19"/>
      <c r="IFH27" s="19"/>
      <c r="IFI27" s="19"/>
      <c r="IFJ27" s="19"/>
      <c r="IFK27" s="19"/>
      <c r="IFL27" s="19"/>
      <c r="IFM27" s="19"/>
      <c r="IFN27" s="19"/>
      <c r="IFO27" s="19"/>
      <c r="IFP27" s="19"/>
      <c r="IFQ27" s="19"/>
      <c r="IFR27" s="19"/>
      <c r="IFS27" s="19"/>
      <c r="IFT27" s="19"/>
      <c r="IFU27" s="19"/>
      <c r="IFV27" s="19"/>
      <c r="IFW27" s="19"/>
      <c r="IFX27" s="19"/>
      <c r="IFY27" s="19"/>
      <c r="IFZ27" s="19"/>
      <c r="IGA27" s="19"/>
      <c r="IGB27" s="19"/>
      <c r="IGC27" s="19"/>
      <c r="IGD27" s="19"/>
      <c r="IGE27" s="19"/>
      <c r="IGF27" s="19"/>
      <c r="IGG27" s="19"/>
      <c r="IGH27" s="19"/>
      <c r="IGI27" s="19"/>
      <c r="IGJ27" s="19"/>
      <c r="IGK27" s="19"/>
      <c r="IGL27" s="19"/>
      <c r="IGM27" s="19"/>
      <c r="IGN27" s="19"/>
      <c r="IGO27" s="19"/>
      <c r="IGP27" s="19"/>
      <c r="IGQ27" s="19"/>
      <c r="IGR27" s="19"/>
      <c r="IGS27" s="19"/>
      <c r="IGT27" s="19"/>
      <c r="IGU27" s="19"/>
      <c r="IGV27" s="19"/>
      <c r="IGW27" s="19"/>
      <c r="IGX27" s="19"/>
      <c r="IGY27" s="19"/>
      <c r="IGZ27" s="19"/>
      <c r="IHA27" s="19"/>
      <c r="IHB27" s="19"/>
      <c r="IHC27" s="19"/>
      <c r="IHD27" s="19"/>
      <c r="IHE27" s="19"/>
      <c r="IHF27" s="19"/>
      <c r="IHG27" s="19"/>
      <c r="IHH27" s="19"/>
      <c r="IHI27" s="19"/>
      <c r="IHJ27" s="19"/>
      <c r="IHK27" s="19"/>
      <c r="IHL27" s="19"/>
      <c r="IHM27" s="19"/>
      <c r="IHN27" s="19"/>
      <c r="IHO27" s="19"/>
      <c r="IHP27" s="19"/>
      <c r="IHQ27" s="19"/>
      <c r="IHR27" s="19"/>
      <c r="IHS27" s="19"/>
      <c r="IHT27" s="19"/>
      <c r="IHU27" s="19"/>
      <c r="IHV27" s="19"/>
      <c r="IHW27" s="19"/>
      <c r="IHX27" s="19"/>
      <c r="IHY27" s="19"/>
      <c r="IHZ27" s="19"/>
      <c r="IIA27" s="19"/>
      <c r="IIB27" s="19"/>
      <c r="IIC27" s="19"/>
      <c r="IID27" s="19"/>
      <c r="IIE27" s="19"/>
      <c r="IIF27" s="19"/>
      <c r="IIG27" s="19"/>
      <c r="IIH27" s="19"/>
      <c r="III27" s="19"/>
      <c r="IIJ27" s="19"/>
      <c r="IIK27" s="19"/>
      <c r="IIL27" s="19"/>
      <c r="IIM27" s="19"/>
      <c r="IIN27" s="19"/>
      <c r="IIO27" s="19"/>
      <c r="IIP27" s="19"/>
      <c r="IIQ27" s="19"/>
      <c r="IIR27" s="19"/>
      <c r="IIS27" s="19"/>
      <c r="IIT27" s="19"/>
      <c r="IIU27" s="19"/>
      <c r="IIV27" s="19"/>
      <c r="IIW27" s="19"/>
      <c r="IIX27" s="19"/>
      <c r="IIY27" s="19"/>
      <c r="IIZ27" s="19"/>
      <c r="IJA27" s="19"/>
      <c r="IJB27" s="19"/>
      <c r="IJC27" s="19"/>
      <c r="IJD27" s="19"/>
      <c r="IJE27" s="19"/>
      <c r="IJF27" s="19"/>
      <c r="IJG27" s="19"/>
      <c r="IJH27" s="19"/>
      <c r="IJI27" s="19"/>
      <c r="IJJ27" s="19"/>
      <c r="IJK27" s="19"/>
      <c r="IJL27" s="19"/>
      <c r="IJM27" s="19"/>
      <c r="IJN27" s="19"/>
      <c r="IJO27" s="19"/>
      <c r="IJP27" s="19"/>
      <c r="IJQ27" s="19"/>
      <c r="IJR27" s="19"/>
      <c r="IJS27" s="19"/>
      <c r="IJT27" s="19"/>
      <c r="IJU27" s="19"/>
      <c r="IJV27" s="19"/>
      <c r="IJW27" s="19"/>
      <c r="IJX27" s="19"/>
      <c r="IJY27" s="19"/>
      <c r="IJZ27" s="19"/>
      <c r="IKA27" s="19"/>
      <c r="IKB27" s="19"/>
      <c r="IKC27" s="19"/>
      <c r="IKD27" s="19"/>
      <c r="IKE27" s="19"/>
      <c r="IKF27" s="19"/>
      <c r="IKG27" s="19"/>
      <c r="IKH27" s="19"/>
      <c r="IKI27" s="19"/>
      <c r="IKJ27" s="19"/>
      <c r="IKK27" s="19"/>
      <c r="IKL27" s="19"/>
      <c r="IKM27" s="19"/>
      <c r="IKN27" s="19"/>
      <c r="IKO27" s="19"/>
      <c r="IKP27" s="19"/>
      <c r="IKQ27" s="19"/>
      <c r="IKR27" s="19"/>
      <c r="IKS27" s="19"/>
      <c r="IKT27" s="19"/>
      <c r="IKU27" s="19"/>
      <c r="IKV27" s="19"/>
      <c r="IKW27" s="19"/>
      <c r="IKX27" s="19"/>
      <c r="IKY27" s="19"/>
      <c r="IKZ27" s="19"/>
      <c r="ILA27" s="19"/>
      <c r="ILB27" s="19"/>
      <c r="ILC27" s="19"/>
      <c r="ILD27" s="19"/>
      <c r="ILE27" s="19"/>
      <c r="ILF27" s="19"/>
      <c r="ILG27" s="19"/>
      <c r="ILH27" s="19"/>
      <c r="ILI27" s="19"/>
      <c r="ILJ27" s="19"/>
      <c r="ILK27" s="19"/>
      <c r="ILL27" s="19"/>
      <c r="ILM27" s="19"/>
      <c r="ILN27" s="19"/>
      <c r="ILO27" s="19"/>
      <c r="ILP27" s="19"/>
      <c r="ILQ27" s="19"/>
      <c r="ILR27" s="19"/>
      <c r="ILS27" s="19"/>
      <c r="ILT27" s="19"/>
      <c r="ILU27" s="19"/>
      <c r="ILV27" s="19"/>
      <c r="ILW27" s="19"/>
      <c r="ILX27" s="19"/>
      <c r="ILY27" s="19"/>
      <c r="ILZ27" s="19"/>
      <c r="IMA27" s="19"/>
      <c r="IMB27" s="19"/>
      <c r="IMC27" s="19"/>
      <c r="IMD27" s="19"/>
      <c r="IME27" s="19"/>
      <c r="IMF27" s="19"/>
      <c r="IMG27" s="19"/>
      <c r="IMH27" s="19"/>
      <c r="IMI27" s="19"/>
      <c r="IMJ27" s="19"/>
      <c r="IMK27" s="19"/>
      <c r="IML27" s="19"/>
      <c r="IMM27" s="19"/>
      <c r="IMN27" s="19"/>
      <c r="IMO27" s="19"/>
      <c r="IMP27" s="19"/>
      <c r="IMQ27" s="19"/>
      <c r="IMR27" s="19"/>
      <c r="IMS27" s="19"/>
      <c r="IMT27" s="19"/>
      <c r="IMU27" s="19"/>
      <c r="IMV27" s="19"/>
      <c r="IMW27" s="19"/>
      <c r="IMX27" s="19"/>
      <c r="IMY27" s="19"/>
      <c r="IMZ27" s="19"/>
      <c r="INA27" s="19"/>
      <c r="INB27" s="19"/>
      <c r="INC27" s="19"/>
      <c r="IND27" s="19"/>
      <c r="INE27" s="19"/>
      <c r="INF27" s="19"/>
      <c r="ING27" s="19"/>
      <c r="INH27" s="19"/>
      <c r="INI27" s="19"/>
      <c r="INJ27" s="19"/>
      <c r="INK27" s="19"/>
      <c r="INL27" s="19"/>
      <c r="INM27" s="19"/>
      <c r="INN27" s="19"/>
      <c r="INO27" s="19"/>
      <c r="INP27" s="19"/>
      <c r="INQ27" s="19"/>
      <c r="INR27" s="19"/>
      <c r="INS27" s="19"/>
      <c r="INT27" s="19"/>
      <c r="INU27" s="19"/>
      <c r="INV27" s="19"/>
      <c r="INW27" s="19"/>
      <c r="INX27" s="19"/>
      <c r="INY27" s="19"/>
      <c r="INZ27" s="19"/>
      <c r="IOA27" s="19"/>
      <c r="IOB27" s="19"/>
      <c r="IOC27" s="19"/>
      <c r="IOD27" s="19"/>
      <c r="IOE27" s="19"/>
      <c r="IOF27" s="19"/>
      <c r="IOG27" s="19"/>
      <c r="IOH27" s="19"/>
      <c r="IOI27" s="19"/>
      <c r="IOJ27" s="19"/>
      <c r="IOK27" s="19"/>
      <c r="IOL27" s="19"/>
      <c r="IOM27" s="19"/>
      <c r="ION27" s="19"/>
      <c r="IOO27" s="19"/>
      <c r="IOP27" s="19"/>
      <c r="IOQ27" s="19"/>
      <c r="IOR27" s="19"/>
      <c r="IOS27" s="19"/>
      <c r="IOT27" s="19"/>
      <c r="IOU27" s="19"/>
      <c r="IOV27" s="19"/>
      <c r="IOW27" s="19"/>
      <c r="IOX27" s="19"/>
      <c r="IOY27" s="19"/>
      <c r="IOZ27" s="19"/>
      <c r="IPA27" s="19"/>
      <c r="IPB27" s="19"/>
      <c r="IPC27" s="19"/>
      <c r="IPD27" s="19"/>
      <c r="IPE27" s="19"/>
      <c r="IPF27" s="19"/>
      <c r="IPG27" s="19"/>
      <c r="IPH27" s="19"/>
      <c r="IPI27" s="19"/>
      <c r="IPJ27" s="19"/>
      <c r="IPK27" s="19"/>
      <c r="IPL27" s="19"/>
      <c r="IPM27" s="19"/>
      <c r="IPN27" s="19"/>
      <c r="IPO27" s="19"/>
      <c r="IPP27" s="19"/>
      <c r="IPQ27" s="19"/>
      <c r="IPR27" s="19"/>
      <c r="IPS27" s="19"/>
      <c r="IPT27" s="19"/>
      <c r="IPU27" s="19"/>
      <c r="IPV27" s="19"/>
      <c r="IPW27" s="19"/>
      <c r="IPX27" s="19"/>
      <c r="IPY27" s="19"/>
      <c r="IPZ27" s="19"/>
      <c r="IQA27" s="19"/>
      <c r="IQB27" s="19"/>
      <c r="IQC27" s="19"/>
      <c r="IQD27" s="19"/>
      <c r="IQE27" s="19"/>
      <c r="IQF27" s="19"/>
      <c r="IQG27" s="19"/>
      <c r="IQH27" s="19"/>
      <c r="IQI27" s="19"/>
      <c r="IQJ27" s="19"/>
      <c r="IQK27" s="19"/>
      <c r="IQL27" s="19"/>
      <c r="IQM27" s="19"/>
      <c r="IQN27" s="19"/>
      <c r="IQO27" s="19"/>
      <c r="IQP27" s="19"/>
      <c r="IQQ27" s="19"/>
      <c r="IQR27" s="19"/>
      <c r="IQS27" s="19"/>
      <c r="IQT27" s="19"/>
      <c r="IQU27" s="19"/>
      <c r="IQV27" s="19"/>
      <c r="IQW27" s="19"/>
      <c r="IQX27" s="19"/>
      <c r="IQY27" s="19"/>
      <c r="IQZ27" s="19"/>
      <c r="IRA27" s="19"/>
      <c r="IRB27" s="19"/>
      <c r="IRC27" s="19"/>
      <c r="IRD27" s="19"/>
      <c r="IRE27" s="19"/>
      <c r="IRF27" s="19"/>
      <c r="IRG27" s="19"/>
      <c r="IRH27" s="19"/>
      <c r="IRI27" s="19"/>
      <c r="IRJ27" s="19"/>
      <c r="IRK27" s="19"/>
      <c r="IRL27" s="19"/>
      <c r="IRM27" s="19"/>
      <c r="IRN27" s="19"/>
      <c r="IRO27" s="19"/>
      <c r="IRP27" s="19"/>
      <c r="IRQ27" s="19"/>
      <c r="IRR27" s="19"/>
      <c r="IRS27" s="19"/>
      <c r="IRT27" s="19"/>
      <c r="IRU27" s="19"/>
      <c r="IRV27" s="19"/>
      <c r="IRW27" s="19"/>
      <c r="IRX27" s="19"/>
      <c r="IRY27" s="19"/>
      <c r="IRZ27" s="19"/>
      <c r="ISA27" s="19"/>
      <c r="ISB27" s="19"/>
      <c r="ISC27" s="19"/>
      <c r="ISD27" s="19"/>
      <c r="ISE27" s="19"/>
      <c r="ISF27" s="19"/>
      <c r="ISG27" s="19"/>
      <c r="ISH27" s="19"/>
      <c r="ISI27" s="19"/>
      <c r="ISJ27" s="19"/>
      <c r="ISK27" s="19"/>
      <c r="ISL27" s="19"/>
      <c r="ISM27" s="19"/>
      <c r="ISN27" s="19"/>
      <c r="ISO27" s="19"/>
      <c r="ISP27" s="19"/>
      <c r="ISQ27" s="19"/>
      <c r="ISR27" s="19"/>
      <c r="ISS27" s="19"/>
      <c r="IST27" s="19"/>
      <c r="ISU27" s="19"/>
      <c r="ISV27" s="19"/>
      <c r="ISW27" s="19"/>
      <c r="ISX27" s="19"/>
      <c r="ISY27" s="19"/>
      <c r="ISZ27" s="19"/>
      <c r="ITA27" s="19"/>
      <c r="ITB27" s="19"/>
      <c r="ITC27" s="19"/>
      <c r="ITD27" s="19"/>
      <c r="ITE27" s="19"/>
      <c r="ITF27" s="19"/>
      <c r="ITG27" s="19"/>
      <c r="ITH27" s="19"/>
      <c r="ITI27" s="19"/>
      <c r="ITJ27" s="19"/>
      <c r="ITK27" s="19"/>
      <c r="ITL27" s="19"/>
      <c r="ITM27" s="19"/>
      <c r="ITN27" s="19"/>
      <c r="ITO27" s="19"/>
      <c r="ITP27" s="19"/>
      <c r="ITQ27" s="19"/>
      <c r="ITR27" s="19"/>
      <c r="ITS27" s="19"/>
      <c r="ITT27" s="19"/>
      <c r="ITU27" s="19"/>
      <c r="ITV27" s="19"/>
      <c r="ITW27" s="19"/>
      <c r="ITX27" s="19"/>
      <c r="ITY27" s="19"/>
      <c r="ITZ27" s="19"/>
      <c r="IUA27" s="19"/>
      <c r="IUB27" s="19"/>
      <c r="IUC27" s="19"/>
      <c r="IUD27" s="19"/>
      <c r="IUE27" s="19"/>
      <c r="IUF27" s="19"/>
      <c r="IUG27" s="19"/>
      <c r="IUH27" s="19"/>
      <c r="IUI27" s="19"/>
      <c r="IUJ27" s="19"/>
      <c r="IUK27" s="19"/>
      <c r="IUL27" s="19"/>
      <c r="IUM27" s="19"/>
      <c r="IUN27" s="19"/>
      <c r="IUO27" s="19"/>
      <c r="IUP27" s="19"/>
      <c r="IUQ27" s="19"/>
      <c r="IUR27" s="19"/>
      <c r="IUS27" s="19"/>
      <c r="IUT27" s="19"/>
      <c r="IUU27" s="19"/>
      <c r="IUV27" s="19"/>
      <c r="IUW27" s="19"/>
      <c r="IUX27" s="19"/>
      <c r="IUY27" s="19"/>
      <c r="IUZ27" s="19"/>
      <c r="IVA27" s="19"/>
      <c r="IVB27" s="19"/>
      <c r="IVC27" s="19"/>
      <c r="IVD27" s="19"/>
      <c r="IVE27" s="19"/>
      <c r="IVF27" s="19"/>
      <c r="IVG27" s="19"/>
      <c r="IVH27" s="19"/>
      <c r="IVI27" s="19"/>
      <c r="IVJ27" s="19"/>
      <c r="IVK27" s="19"/>
      <c r="IVL27" s="19"/>
      <c r="IVM27" s="19"/>
      <c r="IVN27" s="19"/>
      <c r="IVO27" s="19"/>
      <c r="IVP27" s="19"/>
      <c r="IVQ27" s="19"/>
      <c r="IVR27" s="19"/>
      <c r="IVS27" s="19"/>
      <c r="IVT27" s="19"/>
      <c r="IVU27" s="19"/>
      <c r="IVV27" s="19"/>
      <c r="IVW27" s="19"/>
      <c r="IVX27" s="19"/>
      <c r="IVY27" s="19"/>
      <c r="IVZ27" s="19"/>
      <c r="IWA27" s="19"/>
      <c r="IWB27" s="19"/>
      <c r="IWC27" s="19"/>
      <c r="IWD27" s="19"/>
      <c r="IWE27" s="19"/>
      <c r="IWF27" s="19"/>
      <c r="IWG27" s="19"/>
      <c r="IWH27" s="19"/>
      <c r="IWI27" s="19"/>
      <c r="IWJ27" s="19"/>
      <c r="IWK27" s="19"/>
      <c r="IWL27" s="19"/>
      <c r="IWM27" s="19"/>
      <c r="IWN27" s="19"/>
      <c r="IWO27" s="19"/>
      <c r="IWP27" s="19"/>
      <c r="IWQ27" s="19"/>
      <c r="IWR27" s="19"/>
      <c r="IWS27" s="19"/>
      <c r="IWT27" s="19"/>
      <c r="IWU27" s="19"/>
      <c r="IWV27" s="19"/>
      <c r="IWW27" s="19"/>
      <c r="IWX27" s="19"/>
      <c r="IWY27" s="19"/>
      <c r="IWZ27" s="19"/>
      <c r="IXA27" s="19"/>
      <c r="IXB27" s="19"/>
      <c r="IXC27" s="19"/>
      <c r="IXD27" s="19"/>
      <c r="IXE27" s="19"/>
      <c r="IXF27" s="19"/>
      <c r="IXG27" s="19"/>
      <c r="IXH27" s="19"/>
      <c r="IXI27" s="19"/>
      <c r="IXJ27" s="19"/>
      <c r="IXK27" s="19"/>
      <c r="IXL27" s="19"/>
      <c r="IXM27" s="19"/>
      <c r="IXN27" s="19"/>
      <c r="IXO27" s="19"/>
      <c r="IXP27" s="19"/>
      <c r="IXQ27" s="19"/>
      <c r="IXR27" s="19"/>
      <c r="IXS27" s="19"/>
      <c r="IXT27" s="19"/>
      <c r="IXU27" s="19"/>
      <c r="IXV27" s="19"/>
      <c r="IXW27" s="19"/>
      <c r="IXX27" s="19"/>
      <c r="IXY27" s="19"/>
      <c r="IXZ27" s="19"/>
      <c r="IYA27" s="19"/>
      <c r="IYB27" s="19"/>
      <c r="IYC27" s="19"/>
      <c r="IYD27" s="19"/>
      <c r="IYE27" s="19"/>
      <c r="IYF27" s="19"/>
      <c r="IYG27" s="19"/>
      <c r="IYH27" s="19"/>
      <c r="IYI27" s="19"/>
      <c r="IYJ27" s="19"/>
      <c r="IYK27" s="19"/>
      <c r="IYL27" s="19"/>
      <c r="IYM27" s="19"/>
      <c r="IYN27" s="19"/>
      <c r="IYO27" s="19"/>
      <c r="IYP27" s="19"/>
      <c r="IYQ27" s="19"/>
      <c r="IYR27" s="19"/>
      <c r="IYS27" s="19"/>
      <c r="IYT27" s="19"/>
      <c r="IYU27" s="19"/>
      <c r="IYV27" s="19"/>
      <c r="IYW27" s="19"/>
      <c r="IYX27" s="19"/>
      <c r="IYY27" s="19"/>
      <c r="IYZ27" s="19"/>
      <c r="IZA27" s="19"/>
      <c r="IZB27" s="19"/>
      <c r="IZC27" s="19"/>
      <c r="IZD27" s="19"/>
      <c r="IZE27" s="19"/>
      <c r="IZF27" s="19"/>
      <c r="IZG27" s="19"/>
      <c r="IZH27" s="19"/>
      <c r="IZI27" s="19"/>
      <c r="IZJ27" s="19"/>
      <c r="IZK27" s="19"/>
      <c r="IZL27" s="19"/>
      <c r="IZM27" s="19"/>
      <c r="IZN27" s="19"/>
      <c r="IZO27" s="19"/>
      <c r="IZP27" s="19"/>
      <c r="IZQ27" s="19"/>
      <c r="IZR27" s="19"/>
      <c r="IZS27" s="19"/>
      <c r="IZT27" s="19"/>
      <c r="IZU27" s="19"/>
      <c r="IZV27" s="19"/>
      <c r="IZW27" s="19"/>
      <c r="IZX27" s="19"/>
      <c r="IZY27" s="19"/>
      <c r="IZZ27" s="19"/>
      <c r="JAA27" s="19"/>
      <c r="JAB27" s="19"/>
      <c r="JAC27" s="19"/>
      <c r="JAD27" s="19"/>
      <c r="JAE27" s="19"/>
      <c r="JAF27" s="19"/>
      <c r="JAG27" s="19"/>
      <c r="JAH27" s="19"/>
      <c r="JAI27" s="19"/>
      <c r="JAJ27" s="19"/>
      <c r="JAK27" s="19"/>
      <c r="JAL27" s="19"/>
      <c r="JAM27" s="19"/>
      <c r="JAN27" s="19"/>
      <c r="JAO27" s="19"/>
      <c r="JAP27" s="19"/>
      <c r="JAQ27" s="19"/>
      <c r="JAR27" s="19"/>
      <c r="JAS27" s="19"/>
      <c r="JAT27" s="19"/>
      <c r="JAU27" s="19"/>
      <c r="JAV27" s="19"/>
      <c r="JAW27" s="19"/>
      <c r="JAX27" s="19"/>
      <c r="JAY27" s="19"/>
      <c r="JAZ27" s="19"/>
      <c r="JBA27" s="19"/>
      <c r="JBB27" s="19"/>
      <c r="JBC27" s="19"/>
      <c r="JBD27" s="19"/>
      <c r="JBE27" s="19"/>
      <c r="JBF27" s="19"/>
      <c r="JBG27" s="19"/>
      <c r="JBH27" s="19"/>
      <c r="JBI27" s="19"/>
      <c r="JBJ27" s="19"/>
      <c r="JBK27" s="19"/>
      <c r="JBL27" s="19"/>
      <c r="JBM27" s="19"/>
      <c r="JBN27" s="19"/>
      <c r="JBO27" s="19"/>
      <c r="JBP27" s="19"/>
      <c r="JBQ27" s="19"/>
      <c r="JBR27" s="19"/>
      <c r="JBS27" s="19"/>
      <c r="JBT27" s="19"/>
      <c r="JBU27" s="19"/>
      <c r="JBV27" s="19"/>
      <c r="JBW27" s="19"/>
      <c r="JBX27" s="19"/>
      <c r="JBY27" s="19"/>
      <c r="JBZ27" s="19"/>
      <c r="JCA27" s="19"/>
      <c r="JCB27" s="19"/>
      <c r="JCC27" s="19"/>
      <c r="JCD27" s="19"/>
      <c r="JCE27" s="19"/>
      <c r="JCF27" s="19"/>
      <c r="JCG27" s="19"/>
      <c r="JCH27" s="19"/>
      <c r="JCI27" s="19"/>
      <c r="JCJ27" s="19"/>
      <c r="JCK27" s="19"/>
      <c r="JCL27" s="19"/>
      <c r="JCM27" s="19"/>
      <c r="JCN27" s="19"/>
      <c r="JCO27" s="19"/>
      <c r="JCP27" s="19"/>
      <c r="JCQ27" s="19"/>
      <c r="JCR27" s="19"/>
      <c r="JCS27" s="19"/>
      <c r="JCT27" s="19"/>
      <c r="JCU27" s="19"/>
      <c r="JCV27" s="19"/>
      <c r="JCW27" s="19"/>
      <c r="JCX27" s="19"/>
      <c r="JCY27" s="19"/>
      <c r="JCZ27" s="19"/>
      <c r="JDA27" s="19"/>
      <c r="JDB27" s="19"/>
      <c r="JDC27" s="19"/>
      <c r="JDD27" s="19"/>
      <c r="JDE27" s="19"/>
      <c r="JDF27" s="19"/>
      <c r="JDG27" s="19"/>
      <c r="JDH27" s="19"/>
      <c r="JDI27" s="19"/>
      <c r="JDJ27" s="19"/>
      <c r="JDK27" s="19"/>
      <c r="JDL27" s="19"/>
      <c r="JDM27" s="19"/>
      <c r="JDN27" s="19"/>
      <c r="JDO27" s="19"/>
      <c r="JDP27" s="19"/>
      <c r="JDQ27" s="19"/>
      <c r="JDR27" s="19"/>
      <c r="JDS27" s="19"/>
      <c r="JDT27" s="19"/>
      <c r="JDU27" s="19"/>
      <c r="JDV27" s="19"/>
      <c r="JDW27" s="19"/>
      <c r="JDX27" s="19"/>
      <c r="JDY27" s="19"/>
      <c r="JDZ27" s="19"/>
      <c r="JEA27" s="19"/>
      <c r="JEB27" s="19"/>
      <c r="JEC27" s="19"/>
      <c r="JED27" s="19"/>
      <c r="JEE27" s="19"/>
      <c r="JEF27" s="19"/>
      <c r="JEG27" s="19"/>
      <c r="JEH27" s="19"/>
      <c r="JEI27" s="19"/>
      <c r="JEJ27" s="19"/>
      <c r="JEK27" s="19"/>
      <c r="JEL27" s="19"/>
      <c r="JEM27" s="19"/>
      <c r="JEN27" s="19"/>
      <c r="JEO27" s="19"/>
      <c r="JEP27" s="19"/>
      <c r="JEQ27" s="19"/>
      <c r="JER27" s="19"/>
      <c r="JES27" s="19"/>
      <c r="JET27" s="19"/>
      <c r="JEU27" s="19"/>
      <c r="JEV27" s="19"/>
      <c r="JEW27" s="19"/>
      <c r="JEX27" s="19"/>
      <c r="JEY27" s="19"/>
      <c r="JEZ27" s="19"/>
      <c r="JFA27" s="19"/>
      <c r="JFB27" s="19"/>
      <c r="JFC27" s="19"/>
      <c r="JFD27" s="19"/>
      <c r="JFE27" s="19"/>
      <c r="JFF27" s="19"/>
      <c r="JFG27" s="19"/>
      <c r="JFH27" s="19"/>
      <c r="JFI27" s="19"/>
      <c r="JFJ27" s="19"/>
      <c r="JFK27" s="19"/>
      <c r="JFL27" s="19"/>
      <c r="JFM27" s="19"/>
      <c r="JFN27" s="19"/>
      <c r="JFO27" s="19"/>
      <c r="JFP27" s="19"/>
      <c r="JFQ27" s="19"/>
      <c r="JFR27" s="19"/>
      <c r="JFS27" s="19"/>
      <c r="JFT27" s="19"/>
      <c r="JFU27" s="19"/>
      <c r="JFV27" s="19"/>
      <c r="JFW27" s="19"/>
      <c r="JFX27" s="19"/>
      <c r="JFY27" s="19"/>
      <c r="JFZ27" s="19"/>
      <c r="JGA27" s="19"/>
      <c r="JGB27" s="19"/>
      <c r="JGC27" s="19"/>
      <c r="JGD27" s="19"/>
      <c r="JGE27" s="19"/>
      <c r="JGF27" s="19"/>
      <c r="JGG27" s="19"/>
      <c r="JGH27" s="19"/>
      <c r="JGI27" s="19"/>
      <c r="JGJ27" s="19"/>
      <c r="JGK27" s="19"/>
      <c r="JGL27" s="19"/>
      <c r="JGM27" s="19"/>
      <c r="JGN27" s="19"/>
      <c r="JGO27" s="19"/>
      <c r="JGP27" s="19"/>
      <c r="JGQ27" s="19"/>
      <c r="JGR27" s="19"/>
      <c r="JGS27" s="19"/>
      <c r="JGT27" s="19"/>
      <c r="JGU27" s="19"/>
      <c r="JGV27" s="19"/>
      <c r="JGW27" s="19"/>
      <c r="JGX27" s="19"/>
      <c r="JGY27" s="19"/>
      <c r="JGZ27" s="19"/>
      <c r="JHA27" s="19"/>
      <c r="JHB27" s="19"/>
      <c r="JHC27" s="19"/>
      <c r="JHD27" s="19"/>
      <c r="JHE27" s="19"/>
      <c r="JHF27" s="19"/>
      <c r="JHG27" s="19"/>
      <c r="JHH27" s="19"/>
      <c r="JHI27" s="19"/>
      <c r="JHJ27" s="19"/>
      <c r="JHK27" s="19"/>
      <c r="JHL27" s="19"/>
      <c r="JHM27" s="19"/>
      <c r="JHN27" s="19"/>
      <c r="JHO27" s="19"/>
      <c r="JHP27" s="19"/>
      <c r="JHQ27" s="19"/>
      <c r="JHR27" s="19"/>
      <c r="JHS27" s="19"/>
      <c r="JHT27" s="19"/>
      <c r="JHU27" s="19"/>
      <c r="JHV27" s="19"/>
      <c r="JHW27" s="19"/>
      <c r="JHX27" s="19"/>
      <c r="JHY27" s="19"/>
      <c r="JHZ27" s="19"/>
      <c r="JIA27" s="19"/>
      <c r="JIB27" s="19"/>
      <c r="JIC27" s="19"/>
      <c r="JID27" s="19"/>
      <c r="JIE27" s="19"/>
      <c r="JIF27" s="19"/>
      <c r="JIG27" s="19"/>
      <c r="JIH27" s="19"/>
      <c r="JII27" s="19"/>
      <c r="JIJ27" s="19"/>
      <c r="JIK27" s="19"/>
      <c r="JIL27" s="19"/>
      <c r="JIM27" s="19"/>
      <c r="JIN27" s="19"/>
      <c r="JIO27" s="19"/>
      <c r="JIP27" s="19"/>
      <c r="JIQ27" s="19"/>
      <c r="JIR27" s="19"/>
      <c r="JIS27" s="19"/>
      <c r="JIT27" s="19"/>
      <c r="JIU27" s="19"/>
      <c r="JIV27" s="19"/>
      <c r="JIW27" s="19"/>
      <c r="JIX27" s="19"/>
      <c r="JIY27" s="19"/>
      <c r="JIZ27" s="19"/>
      <c r="JJA27" s="19"/>
      <c r="JJB27" s="19"/>
      <c r="JJC27" s="19"/>
      <c r="JJD27" s="19"/>
      <c r="JJE27" s="19"/>
      <c r="JJF27" s="19"/>
      <c r="JJG27" s="19"/>
      <c r="JJH27" s="19"/>
      <c r="JJI27" s="19"/>
      <c r="JJJ27" s="19"/>
      <c r="JJK27" s="19"/>
      <c r="JJL27" s="19"/>
      <c r="JJM27" s="19"/>
      <c r="JJN27" s="19"/>
      <c r="JJO27" s="19"/>
      <c r="JJP27" s="19"/>
      <c r="JJQ27" s="19"/>
      <c r="JJR27" s="19"/>
      <c r="JJS27" s="19"/>
      <c r="JJT27" s="19"/>
      <c r="JJU27" s="19"/>
      <c r="JJV27" s="19"/>
      <c r="JJW27" s="19"/>
      <c r="JJX27" s="19"/>
      <c r="JJY27" s="19"/>
      <c r="JJZ27" s="19"/>
      <c r="JKA27" s="19"/>
      <c r="JKB27" s="19"/>
      <c r="JKC27" s="19"/>
      <c r="JKD27" s="19"/>
      <c r="JKE27" s="19"/>
      <c r="JKF27" s="19"/>
      <c r="JKG27" s="19"/>
      <c r="JKH27" s="19"/>
      <c r="JKI27" s="19"/>
      <c r="JKJ27" s="19"/>
      <c r="JKK27" s="19"/>
      <c r="JKL27" s="19"/>
      <c r="JKM27" s="19"/>
      <c r="JKN27" s="19"/>
      <c r="JKO27" s="19"/>
      <c r="JKP27" s="19"/>
      <c r="JKQ27" s="19"/>
      <c r="JKR27" s="19"/>
      <c r="JKS27" s="19"/>
      <c r="JKT27" s="19"/>
      <c r="JKU27" s="19"/>
      <c r="JKV27" s="19"/>
      <c r="JKW27" s="19"/>
      <c r="JKX27" s="19"/>
      <c r="JKY27" s="19"/>
      <c r="JKZ27" s="19"/>
      <c r="JLA27" s="19"/>
      <c r="JLB27" s="19"/>
      <c r="JLC27" s="19"/>
      <c r="JLD27" s="19"/>
      <c r="JLE27" s="19"/>
      <c r="JLF27" s="19"/>
      <c r="JLG27" s="19"/>
      <c r="JLH27" s="19"/>
      <c r="JLI27" s="19"/>
      <c r="JLJ27" s="19"/>
      <c r="JLK27" s="19"/>
      <c r="JLL27" s="19"/>
      <c r="JLM27" s="19"/>
      <c r="JLN27" s="19"/>
      <c r="JLO27" s="19"/>
      <c r="JLP27" s="19"/>
      <c r="JLQ27" s="19"/>
      <c r="JLR27" s="19"/>
      <c r="JLS27" s="19"/>
      <c r="JLT27" s="19"/>
      <c r="JLU27" s="19"/>
      <c r="JLV27" s="19"/>
      <c r="JLW27" s="19"/>
      <c r="JLX27" s="19"/>
      <c r="JLY27" s="19"/>
      <c r="JLZ27" s="19"/>
      <c r="JMA27" s="19"/>
      <c r="JMB27" s="19"/>
      <c r="JMC27" s="19"/>
      <c r="JMD27" s="19"/>
      <c r="JME27" s="19"/>
      <c r="JMF27" s="19"/>
      <c r="JMG27" s="19"/>
      <c r="JMH27" s="19"/>
      <c r="JMI27" s="19"/>
      <c r="JMJ27" s="19"/>
      <c r="JMK27" s="19"/>
      <c r="JML27" s="19"/>
      <c r="JMM27" s="19"/>
      <c r="JMN27" s="19"/>
      <c r="JMO27" s="19"/>
      <c r="JMP27" s="19"/>
      <c r="JMQ27" s="19"/>
      <c r="JMR27" s="19"/>
      <c r="JMS27" s="19"/>
      <c r="JMT27" s="19"/>
      <c r="JMU27" s="19"/>
      <c r="JMV27" s="19"/>
      <c r="JMW27" s="19"/>
      <c r="JMX27" s="19"/>
      <c r="JMY27" s="19"/>
      <c r="JMZ27" s="19"/>
      <c r="JNA27" s="19"/>
      <c r="JNB27" s="19"/>
      <c r="JNC27" s="19"/>
      <c r="JND27" s="19"/>
      <c r="JNE27" s="19"/>
      <c r="JNF27" s="19"/>
      <c r="JNG27" s="19"/>
      <c r="JNH27" s="19"/>
      <c r="JNI27" s="19"/>
      <c r="JNJ27" s="19"/>
      <c r="JNK27" s="19"/>
      <c r="JNL27" s="19"/>
      <c r="JNM27" s="19"/>
      <c r="JNN27" s="19"/>
      <c r="JNO27" s="19"/>
      <c r="JNP27" s="19"/>
      <c r="JNQ27" s="19"/>
      <c r="JNR27" s="19"/>
      <c r="JNS27" s="19"/>
      <c r="JNT27" s="19"/>
      <c r="JNU27" s="19"/>
      <c r="JNV27" s="19"/>
      <c r="JNW27" s="19"/>
      <c r="JNX27" s="19"/>
      <c r="JNY27" s="19"/>
      <c r="JNZ27" s="19"/>
      <c r="JOA27" s="19"/>
      <c r="JOB27" s="19"/>
      <c r="JOC27" s="19"/>
      <c r="JOD27" s="19"/>
      <c r="JOE27" s="19"/>
      <c r="JOF27" s="19"/>
      <c r="JOG27" s="19"/>
      <c r="JOH27" s="19"/>
      <c r="JOI27" s="19"/>
      <c r="JOJ27" s="19"/>
      <c r="JOK27" s="19"/>
      <c r="JOL27" s="19"/>
      <c r="JOM27" s="19"/>
      <c r="JON27" s="19"/>
      <c r="JOO27" s="19"/>
      <c r="JOP27" s="19"/>
      <c r="JOQ27" s="19"/>
      <c r="JOR27" s="19"/>
      <c r="JOS27" s="19"/>
      <c r="JOT27" s="19"/>
      <c r="JOU27" s="19"/>
      <c r="JOV27" s="19"/>
      <c r="JOW27" s="19"/>
      <c r="JOX27" s="19"/>
      <c r="JOY27" s="19"/>
      <c r="JOZ27" s="19"/>
      <c r="JPA27" s="19"/>
      <c r="JPB27" s="19"/>
      <c r="JPC27" s="19"/>
      <c r="JPD27" s="19"/>
      <c r="JPE27" s="19"/>
      <c r="JPF27" s="19"/>
      <c r="JPG27" s="19"/>
      <c r="JPH27" s="19"/>
      <c r="JPI27" s="19"/>
      <c r="JPJ27" s="19"/>
      <c r="JPK27" s="19"/>
      <c r="JPL27" s="19"/>
      <c r="JPM27" s="19"/>
      <c r="JPN27" s="19"/>
      <c r="JPO27" s="19"/>
      <c r="JPP27" s="19"/>
      <c r="JPQ27" s="19"/>
      <c r="JPR27" s="19"/>
      <c r="JPS27" s="19"/>
      <c r="JPT27" s="19"/>
      <c r="JPU27" s="19"/>
      <c r="JPV27" s="19"/>
      <c r="JPW27" s="19"/>
      <c r="JPX27" s="19"/>
      <c r="JPY27" s="19"/>
      <c r="JPZ27" s="19"/>
      <c r="JQA27" s="19"/>
      <c r="JQB27" s="19"/>
      <c r="JQC27" s="19"/>
      <c r="JQD27" s="19"/>
      <c r="JQE27" s="19"/>
      <c r="JQF27" s="19"/>
      <c r="JQG27" s="19"/>
      <c r="JQH27" s="19"/>
      <c r="JQI27" s="19"/>
      <c r="JQJ27" s="19"/>
      <c r="JQK27" s="19"/>
      <c r="JQL27" s="19"/>
      <c r="JQM27" s="19"/>
      <c r="JQN27" s="19"/>
      <c r="JQO27" s="19"/>
      <c r="JQP27" s="19"/>
      <c r="JQQ27" s="19"/>
      <c r="JQR27" s="19"/>
      <c r="JQS27" s="19"/>
      <c r="JQT27" s="19"/>
      <c r="JQU27" s="19"/>
      <c r="JQV27" s="19"/>
      <c r="JQW27" s="19"/>
      <c r="JQX27" s="19"/>
      <c r="JQY27" s="19"/>
      <c r="JQZ27" s="19"/>
      <c r="JRA27" s="19"/>
      <c r="JRB27" s="19"/>
      <c r="JRC27" s="19"/>
      <c r="JRD27" s="19"/>
      <c r="JRE27" s="19"/>
      <c r="JRF27" s="19"/>
      <c r="JRG27" s="19"/>
      <c r="JRH27" s="19"/>
      <c r="JRI27" s="19"/>
      <c r="JRJ27" s="19"/>
      <c r="JRK27" s="19"/>
      <c r="JRL27" s="19"/>
      <c r="JRM27" s="19"/>
      <c r="JRN27" s="19"/>
      <c r="JRO27" s="19"/>
      <c r="JRP27" s="19"/>
      <c r="JRQ27" s="19"/>
      <c r="JRR27" s="19"/>
      <c r="JRS27" s="19"/>
      <c r="JRT27" s="19"/>
      <c r="JRU27" s="19"/>
      <c r="JRV27" s="19"/>
      <c r="JRW27" s="19"/>
      <c r="JRX27" s="19"/>
      <c r="JRY27" s="19"/>
      <c r="JRZ27" s="19"/>
      <c r="JSA27" s="19"/>
      <c r="JSB27" s="19"/>
      <c r="JSC27" s="19"/>
      <c r="JSD27" s="19"/>
      <c r="JSE27" s="19"/>
      <c r="JSF27" s="19"/>
      <c r="JSG27" s="19"/>
      <c r="JSH27" s="19"/>
      <c r="JSI27" s="19"/>
      <c r="JSJ27" s="19"/>
      <c r="JSK27" s="19"/>
      <c r="JSL27" s="19"/>
      <c r="JSM27" s="19"/>
      <c r="JSN27" s="19"/>
      <c r="JSO27" s="19"/>
      <c r="JSP27" s="19"/>
      <c r="JSQ27" s="19"/>
      <c r="JSR27" s="19"/>
      <c r="JSS27" s="19"/>
      <c r="JST27" s="19"/>
      <c r="JSU27" s="19"/>
      <c r="JSV27" s="19"/>
      <c r="JSW27" s="19"/>
      <c r="JSX27" s="19"/>
      <c r="JSY27" s="19"/>
      <c r="JSZ27" s="19"/>
      <c r="JTA27" s="19"/>
      <c r="JTB27" s="19"/>
      <c r="JTC27" s="19"/>
      <c r="JTD27" s="19"/>
      <c r="JTE27" s="19"/>
      <c r="JTF27" s="19"/>
      <c r="JTG27" s="19"/>
      <c r="JTH27" s="19"/>
      <c r="JTI27" s="19"/>
      <c r="JTJ27" s="19"/>
      <c r="JTK27" s="19"/>
      <c r="JTL27" s="19"/>
      <c r="JTM27" s="19"/>
      <c r="JTN27" s="19"/>
      <c r="JTO27" s="19"/>
      <c r="JTP27" s="19"/>
      <c r="JTQ27" s="19"/>
      <c r="JTR27" s="19"/>
      <c r="JTS27" s="19"/>
      <c r="JTT27" s="19"/>
      <c r="JTU27" s="19"/>
      <c r="JTV27" s="19"/>
      <c r="JTW27" s="19"/>
      <c r="JTX27" s="19"/>
      <c r="JTY27" s="19"/>
      <c r="JTZ27" s="19"/>
      <c r="JUA27" s="19"/>
      <c r="JUB27" s="19"/>
      <c r="JUC27" s="19"/>
      <c r="JUD27" s="19"/>
      <c r="JUE27" s="19"/>
      <c r="JUF27" s="19"/>
      <c r="JUG27" s="19"/>
      <c r="JUH27" s="19"/>
      <c r="JUI27" s="19"/>
      <c r="JUJ27" s="19"/>
      <c r="JUK27" s="19"/>
      <c r="JUL27" s="19"/>
      <c r="JUM27" s="19"/>
      <c r="JUN27" s="19"/>
      <c r="JUO27" s="19"/>
      <c r="JUP27" s="19"/>
      <c r="JUQ27" s="19"/>
      <c r="JUR27" s="19"/>
      <c r="JUS27" s="19"/>
      <c r="JUT27" s="19"/>
      <c r="JUU27" s="19"/>
      <c r="JUV27" s="19"/>
      <c r="JUW27" s="19"/>
      <c r="JUX27" s="19"/>
      <c r="JUY27" s="19"/>
      <c r="JUZ27" s="19"/>
      <c r="JVA27" s="19"/>
      <c r="JVB27" s="19"/>
      <c r="JVC27" s="19"/>
      <c r="JVD27" s="19"/>
      <c r="JVE27" s="19"/>
      <c r="JVF27" s="19"/>
      <c r="JVG27" s="19"/>
      <c r="JVH27" s="19"/>
      <c r="JVI27" s="19"/>
      <c r="JVJ27" s="19"/>
      <c r="JVK27" s="19"/>
      <c r="JVL27" s="19"/>
      <c r="JVM27" s="19"/>
      <c r="JVN27" s="19"/>
      <c r="JVO27" s="19"/>
      <c r="JVP27" s="19"/>
      <c r="JVQ27" s="19"/>
      <c r="JVR27" s="19"/>
      <c r="JVS27" s="19"/>
      <c r="JVT27" s="19"/>
      <c r="JVU27" s="19"/>
      <c r="JVV27" s="19"/>
      <c r="JVW27" s="19"/>
      <c r="JVX27" s="19"/>
      <c r="JVY27" s="19"/>
      <c r="JVZ27" s="19"/>
      <c r="JWA27" s="19"/>
      <c r="JWB27" s="19"/>
      <c r="JWC27" s="19"/>
      <c r="JWD27" s="19"/>
      <c r="JWE27" s="19"/>
      <c r="JWF27" s="19"/>
      <c r="JWG27" s="19"/>
      <c r="JWH27" s="19"/>
      <c r="JWI27" s="19"/>
      <c r="JWJ27" s="19"/>
      <c r="JWK27" s="19"/>
      <c r="JWL27" s="19"/>
      <c r="JWM27" s="19"/>
      <c r="JWN27" s="19"/>
      <c r="JWO27" s="19"/>
      <c r="JWP27" s="19"/>
      <c r="JWQ27" s="19"/>
      <c r="JWR27" s="19"/>
      <c r="JWS27" s="19"/>
      <c r="JWT27" s="19"/>
      <c r="JWU27" s="19"/>
      <c r="JWV27" s="19"/>
      <c r="JWW27" s="19"/>
      <c r="JWX27" s="19"/>
      <c r="JWY27" s="19"/>
      <c r="JWZ27" s="19"/>
      <c r="JXA27" s="19"/>
      <c r="JXB27" s="19"/>
      <c r="JXC27" s="19"/>
      <c r="JXD27" s="19"/>
      <c r="JXE27" s="19"/>
      <c r="JXF27" s="19"/>
      <c r="JXG27" s="19"/>
      <c r="JXH27" s="19"/>
      <c r="JXI27" s="19"/>
      <c r="JXJ27" s="19"/>
      <c r="JXK27" s="19"/>
      <c r="JXL27" s="19"/>
      <c r="JXM27" s="19"/>
      <c r="JXN27" s="19"/>
      <c r="JXO27" s="19"/>
      <c r="JXP27" s="19"/>
      <c r="JXQ27" s="19"/>
      <c r="JXR27" s="19"/>
      <c r="JXS27" s="19"/>
      <c r="JXT27" s="19"/>
      <c r="JXU27" s="19"/>
      <c r="JXV27" s="19"/>
      <c r="JXW27" s="19"/>
      <c r="JXX27" s="19"/>
      <c r="JXY27" s="19"/>
      <c r="JXZ27" s="19"/>
      <c r="JYA27" s="19"/>
      <c r="JYB27" s="19"/>
      <c r="JYC27" s="19"/>
      <c r="JYD27" s="19"/>
      <c r="JYE27" s="19"/>
      <c r="JYF27" s="19"/>
      <c r="JYG27" s="19"/>
      <c r="JYH27" s="19"/>
      <c r="JYI27" s="19"/>
      <c r="JYJ27" s="19"/>
      <c r="JYK27" s="19"/>
      <c r="JYL27" s="19"/>
      <c r="JYM27" s="19"/>
      <c r="JYN27" s="19"/>
      <c r="JYO27" s="19"/>
      <c r="JYP27" s="19"/>
      <c r="JYQ27" s="19"/>
      <c r="JYR27" s="19"/>
      <c r="JYS27" s="19"/>
      <c r="JYT27" s="19"/>
      <c r="JYU27" s="19"/>
      <c r="JYV27" s="19"/>
      <c r="JYW27" s="19"/>
      <c r="JYX27" s="19"/>
      <c r="JYY27" s="19"/>
      <c r="JYZ27" s="19"/>
      <c r="JZA27" s="19"/>
      <c r="JZB27" s="19"/>
      <c r="JZC27" s="19"/>
      <c r="JZD27" s="19"/>
      <c r="JZE27" s="19"/>
      <c r="JZF27" s="19"/>
      <c r="JZG27" s="19"/>
      <c r="JZH27" s="19"/>
      <c r="JZI27" s="19"/>
      <c r="JZJ27" s="19"/>
      <c r="JZK27" s="19"/>
      <c r="JZL27" s="19"/>
      <c r="JZM27" s="19"/>
      <c r="JZN27" s="19"/>
      <c r="JZO27" s="19"/>
      <c r="JZP27" s="19"/>
      <c r="JZQ27" s="19"/>
      <c r="JZR27" s="19"/>
      <c r="JZS27" s="19"/>
      <c r="JZT27" s="19"/>
      <c r="JZU27" s="19"/>
      <c r="JZV27" s="19"/>
      <c r="JZW27" s="19"/>
      <c r="JZX27" s="19"/>
      <c r="JZY27" s="19"/>
      <c r="JZZ27" s="19"/>
      <c r="KAA27" s="19"/>
      <c r="KAB27" s="19"/>
      <c r="KAC27" s="19"/>
      <c r="KAD27" s="19"/>
      <c r="KAE27" s="19"/>
      <c r="KAF27" s="19"/>
      <c r="KAG27" s="19"/>
      <c r="KAH27" s="19"/>
      <c r="KAI27" s="19"/>
      <c r="KAJ27" s="19"/>
      <c r="KAK27" s="19"/>
      <c r="KAL27" s="19"/>
      <c r="KAM27" s="19"/>
      <c r="KAN27" s="19"/>
      <c r="KAO27" s="19"/>
      <c r="KAP27" s="19"/>
      <c r="KAQ27" s="19"/>
      <c r="KAR27" s="19"/>
      <c r="KAS27" s="19"/>
      <c r="KAT27" s="19"/>
      <c r="KAU27" s="19"/>
      <c r="KAV27" s="19"/>
      <c r="KAW27" s="19"/>
      <c r="KAX27" s="19"/>
      <c r="KAY27" s="19"/>
      <c r="KAZ27" s="19"/>
      <c r="KBA27" s="19"/>
      <c r="KBB27" s="19"/>
      <c r="KBC27" s="19"/>
      <c r="KBD27" s="19"/>
      <c r="KBE27" s="19"/>
      <c r="KBF27" s="19"/>
      <c r="KBG27" s="19"/>
      <c r="KBH27" s="19"/>
      <c r="KBI27" s="19"/>
      <c r="KBJ27" s="19"/>
      <c r="KBK27" s="19"/>
      <c r="KBL27" s="19"/>
      <c r="KBM27" s="19"/>
      <c r="KBN27" s="19"/>
      <c r="KBO27" s="19"/>
      <c r="KBP27" s="19"/>
      <c r="KBQ27" s="19"/>
      <c r="KBR27" s="19"/>
      <c r="KBS27" s="19"/>
      <c r="KBT27" s="19"/>
      <c r="KBU27" s="19"/>
      <c r="KBV27" s="19"/>
      <c r="KBW27" s="19"/>
      <c r="KBX27" s="19"/>
      <c r="KBY27" s="19"/>
      <c r="KBZ27" s="19"/>
      <c r="KCA27" s="19"/>
      <c r="KCB27" s="19"/>
      <c r="KCC27" s="19"/>
      <c r="KCD27" s="19"/>
      <c r="KCE27" s="19"/>
      <c r="KCF27" s="19"/>
      <c r="KCG27" s="19"/>
      <c r="KCH27" s="19"/>
      <c r="KCI27" s="19"/>
      <c r="KCJ27" s="19"/>
      <c r="KCK27" s="19"/>
      <c r="KCL27" s="19"/>
      <c r="KCM27" s="19"/>
      <c r="KCN27" s="19"/>
      <c r="KCO27" s="19"/>
      <c r="KCP27" s="19"/>
      <c r="KCQ27" s="19"/>
      <c r="KCR27" s="19"/>
      <c r="KCS27" s="19"/>
      <c r="KCT27" s="19"/>
      <c r="KCU27" s="19"/>
      <c r="KCV27" s="19"/>
      <c r="KCW27" s="19"/>
      <c r="KCX27" s="19"/>
      <c r="KCY27" s="19"/>
      <c r="KCZ27" s="19"/>
      <c r="KDA27" s="19"/>
      <c r="KDB27" s="19"/>
      <c r="KDC27" s="19"/>
      <c r="KDD27" s="19"/>
      <c r="KDE27" s="19"/>
      <c r="KDF27" s="19"/>
      <c r="KDG27" s="19"/>
      <c r="KDH27" s="19"/>
      <c r="KDI27" s="19"/>
      <c r="KDJ27" s="19"/>
      <c r="KDK27" s="19"/>
      <c r="KDL27" s="19"/>
      <c r="KDM27" s="19"/>
      <c r="KDN27" s="19"/>
      <c r="KDO27" s="19"/>
      <c r="KDP27" s="19"/>
      <c r="KDQ27" s="19"/>
      <c r="KDR27" s="19"/>
      <c r="KDS27" s="19"/>
      <c r="KDT27" s="19"/>
      <c r="KDU27" s="19"/>
      <c r="KDV27" s="19"/>
      <c r="KDW27" s="19"/>
      <c r="KDX27" s="19"/>
      <c r="KDY27" s="19"/>
      <c r="KDZ27" s="19"/>
      <c r="KEA27" s="19"/>
      <c r="KEB27" s="19"/>
      <c r="KEC27" s="19"/>
      <c r="KED27" s="19"/>
      <c r="KEE27" s="19"/>
      <c r="KEF27" s="19"/>
      <c r="KEG27" s="19"/>
      <c r="KEH27" s="19"/>
      <c r="KEI27" s="19"/>
      <c r="KEJ27" s="19"/>
      <c r="KEK27" s="19"/>
      <c r="KEL27" s="19"/>
      <c r="KEM27" s="19"/>
      <c r="KEN27" s="19"/>
      <c r="KEO27" s="19"/>
      <c r="KEP27" s="19"/>
      <c r="KEQ27" s="19"/>
      <c r="KER27" s="19"/>
      <c r="KES27" s="19"/>
      <c r="KET27" s="19"/>
      <c r="KEU27" s="19"/>
      <c r="KEV27" s="19"/>
      <c r="KEW27" s="19"/>
      <c r="KEX27" s="19"/>
      <c r="KEY27" s="19"/>
      <c r="KEZ27" s="19"/>
      <c r="KFA27" s="19"/>
      <c r="KFB27" s="19"/>
      <c r="KFC27" s="19"/>
      <c r="KFD27" s="19"/>
      <c r="KFE27" s="19"/>
      <c r="KFF27" s="19"/>
      <c r="KFG27" s="19"/>
      <c r="KFH27" s="19"/>
      <c r="KFI27" s="19"/>
      <c r="KFJ27" s="19"/>
      <c r="KFK27" s="19"/>
      <c r="KFL27" s="19"/>
      <c r="KFM27" s="19"/>
      <c r="KFN27" s="19"/>
      <c r="KFO27" s="19"/>
      <c r="KFP27" s="19"/>
      <c r="KFQ27" s="19"/>
      <c r="KFR27" s="19"/>
      <c r="KFS27" s="19"/>
      <c r="KFT27" s="19"/>
      <c r="KFU27" s="19"/>
      <c r="KFV27" s="19"/>
      <c r="KFW27" s="19"/>
      <c r="KFX27" s="19"/>
      <c r="KFY27" s="19"/>
      <c r="KFZ27" s="19"/>
      <c r="KGA27" s="19"/>
      <c r="KGB27" s="19"/>
      <c r="KGC27" s="19"/>
      <c r="KGD27" s="19"/>
      <c r="KGE27" s="19"/>
      <c r="KGF27" s="19"/>
      <c r="KGG27" s="19"/>
      <c r="KGH27" s="19"/>
      <c r="KGI27" s="19"/>
      <c r="KGJ27" s="19"/>
      <c r="KGK27" s="19"/>
      <c r="KGL27" s="19"/>
      <c r="KGM27" s="19"/>
      <c r="KGN27" s="19"/>
      <c r="KGO27" s="19"/>
      <c r="KGP27" s="19"/>
      <c r="KGQ27" s="19"/>
      <c r="KGR27" s="19"/>
      <c r="KGS27" s="19"/>
      <c r="KGT27" s="19"/>
      <c r="KGU27" s="19"/>
      <c r="KGV27" s="19"/>
      <c r="KGW27" s="19"/>
      <c r="KGX27" s="19"/>
      <c r="KGY27" s="19"/>
      <c r="KGZ27" s="19"/>
      <c r="KHA27" s="19"/>
      <c r="KHB27" s="19"/>
      <c r="KHC27" s="19"/>
      <c r="KHD27" s="19"/>
      <c r="KHE27" s="19"/>
      <c r="KHF27" s="19"/>
      <c r="KHG27" s="19"/>
      <c r="KHH27" s="19"/>
      <c r="KHI27" s="19"/>
      <c r="KHJ27" s="19"/>
      <c r="KHK27" s="19"/>
      <c r="KHL27" s="19"/>
      <c r="KHM27" s="19"/>
      <c r="KHN27" s="19"/>
      <c r="KHO27" s="19"/>
      <c r="KHP27" s="19"/>
      <c r="KHQ27" s="19"/>
      <c r="KHR27" s="19"/>
      <c r="KHS27" s="19"/>
      <c r="KHT27" s="19"/>
      <c r="KHU27" s="19"/>
      <c r="KHV27" s="19"/>
      <c r="KHW27" s="19"/>
      <c r="KHX27" s="19"/>
      <c r="KHY27" s="19"/>
      <c r="KHZ27" s="19"/>
      <c r="KIA27" s="19"/>
      <c r="KIB27" s="19"/>
      <c r="KIC27" s="19"/>
      <c r="KID27" s="19"/>
      <c r="KIE27" s="19"/>
      <c r="KIF27" s="19"/>
      <c r="KIG27" s="19"/>
      <c r="KIH27" s="19"/>
      <c r="KII27" s="19"/>
      <c r="KIJ27" s="19"/>
      <c r="KIK27" s="19"/>
      <c r="KIL27" s="19"/>
      <c r="KIM27" s="19"/>
      <c r="KIN27" s="19"/>
      <c r="KIO27" s="19"/>
      <c r="KIP27" s="19"/>
      <c r="KIQ27" s="19"/>
      <c r="KIR27" s="19"/>
      <c r="KIS27" s="19"/>
      <c r="KIT27" s="19"/>
      <c r="KIU27" s="19"/>
      <c r="KIV27" s="19"/>
      <c r="KIW27" s="19"/>
      <c r="KIX27" s="19"/>
      <c r="KIY27" s="19"/>
      <c r="KIZ27" s="19"/>
      <c r="KJA27" s="19"/>
      <c r="KJB27" s="19"/>
      <c r="KJC27" s="19"/>
      <c r="KJD27" s="19"/>
      <c r="KJE27" s="19"/>
      <c r="KJF27" s="19"/>
      <c r="KJG27" s="19"/>
      <c r="KJH27" s="19"/>
      <c r="KJI27" s="19"/>
      <c r="KJJ27" s="19"/>
      <c r="KJK27" s="19"/>
      <c r="KJL27" s="19"/>
      <c r="KJM27" s="19"/>
      <c r="KJN27" s="19"/>
      <c r="KJO27" s="19"/>
      <c r="KJP27" s="19"/>
      <c r="KJQ27" s="19"/>
      <c r="KJR27" s="19"/>
      <c r="KJS27" s="19"/>
      <c r="KJT27" s="19"/>
      <c r="KJU27" s="19"/>
      <c r="KJV27" s="19"/>
      <c r="KJW27" s="19"/>
      <c r="KJX27" s="19"/>
      <c r="KJY27" s="19"/>
      <c r="KJZ27" s="19"/>
      <c r="KKA27" s="19"/>
      <c r="KKB27" s="19"/>
      <c r="KKC27" s="19"/>
      <c r="KKD27" s="19"/>
      <c r="KKE27" s="19"/>
      <c r="KKF27" s="19"/>
      <c r="KKG27" s="19"/>
      <c r="KKH27" s="19"/>
      <c r="KKI27" s="19"/>
      <c r="KKJ27" s="19"/>
      <c r="KKK27" s="19"/>
      <c r="KKL27" s="19"/>
      <c r="KKM27" s="19"/>
      <c r="KKN27" s="19"/>
      <c r="KKO27" s="19"/>
      <c r="KKP27" s="19"/>
      <c r="KKQ27" s="19"/>
      <c r="KKR27" s="19"/>
      <c r="KKS27" s="19"/>
      <c r="KKT27" s="19"/>
      <c r="KKU27" s="19"/>
      <c r="KKV27" s="19"/>
      <c r="KKW27" s="19"/>
      <c r="KKX27" s="19"/>
      <c r="KKY27" s="19"/>
      <c r="KKZ27" s="19"/>
      <c r="KLA27" s="19"/>
      <c r="KLB27" s="19"/>
      <c r="KLC27" s="19"/>
      <c r="KLD27" s="19"/>
      <c r="KLE27" s="19"/>
      <c r="KLF27" s="19"/>
      <c r="KLG27" s="19"/>
      <c r="KLH27" s="19"/>
      <c r="KLI27" s="19"/>
      <c r="KLJ27" s="19"/>
      <c r="KLK27" s="19"/>
      <c r="KLL27" s="19"/>
      <c r="KLM27" s="19"/>
      <c r="KLN27" s="19"/>
      <c r="KLO27" s="19"/>
      <c r="KLP27" s="19"/>
      <c r="KLQ27" s="19"/>
      <c r="KLR27" s="19"/>
      <c r="KLS27" s="19"/>
      <c r="KLT27" s="19"/>
      <c r="KLU27" s="19"/>
      <c r="KLV27" s="19"/>
      <c r="KLW27" s="19"/>
      <c r="KLX27" s="19"/>
      <c r="KLY27" s="19"/>
      <c r="KLZ27" s="19"/>
      <c r="KMA27" s="19"/>
      <c r="KMB27" s="19"/>
      <c r="KMC27" s="19"/>
      <c r="KMD27" s="19"/>
      <c r="KME27" s="19"/>
      <c r="KMF27" s="19"/>
      <c r="KMG27" s="19"/>
      <c r="KMH27" s="19"/>
      <c r="KMI27" s="19"/>
      <c r="KMJ27" s="19"/>
      <c r="KMK27" s="19"/>
      <c r="KML27" s="19"/>
      <c r="KMM27" s="19"/>
      <c r="KMN27" s="19"/>
      <c r="KMO27" s="19"/>
      <c r="KMP27" s="19"/>
      <c r="KMQ27" s="19"/>
      <c r="KMR27" s="19"/>
      <c r="KMS27" s="19"/>
      <c r="KMT27" s="19"/>
      <c r="KMU27" s="19"/>
      <c r="KMV27" s="19"/>
      <c r="KMW27" s="19"/>
      <c r="KMX27" s="19"/>
      <c r="KMY27" s="19"/>
      <c r="KMZ27" s="19"/>
      <c r="KNA27" s="19"/>
      <c r="KNB27" s="19"/>
      <c r="KNC27" s="19"/>
      <c r="KND27" s="19"/>
      <c r="KNE27" s="19"/>
      <c r="KNF27" s="19"/>
      <c r="KNG27" s="19"/>
      <c r="KNH27" s="19"/>
      <c r="KNI27" s="19"/>
      <c r="KNJ27" s="19"/>
      <c r="KNK27" s="19"/>
      <c r="KNL27" s="19"/>
      <c r="KNM27" s="19"/>
      <c r="KNN27" s="19"/>
      <c r="KNO27" s="19"/>
      <c r="KNP27" s="19"/>
      <c r="KNQ27" s="19"/>
      <c r="KNR27" s="19"/>
      <c r="KNS27" s="19"/>
      <c r="KNT27" s="19"/>
      <c r="KNU27" s="19"/>
      <c r="KNV27" s="19"/>
      <c r="KNW27" s="19"/>
      <c r="KNX27" s="19"/>
      <c r="KNY27" s="19"/>
      <c r="KNZ27" s="19"/>
      <c r="KOA27" s="19"/>
      <c r="KOB27" s="19"/>
      <c r="KOC27" s="19"/>
      <c r="KOD27" s="19"/>
      <c r="KOE27" s="19"/>
      <c r="KOF27" s="19"/>
      <c r="KOG27" s="19"/>
      <c r="KOH27" s="19"/>
      <c r="KOI27" s="19"/>
      <c r="KOJ27" s="19"/>
      <c r="KOK27" s="19"/>
      <c r="KOL27" s="19"/>
      <c r="KOM27" s="19"/>
      <c r="KON27" s="19"/>
      <c r="KOO27" s="19"/>
      <c r="KOP27" s="19"/>
      <c r="KOQ27" s="19"/>
      <c r="KOR27" s="19"/>
      <c r="KOS27" s="19"/>
      <c r="KOT27" s="19"/>
      <c r="KOU27" s="19"/>
      <c r="KOV27" s="19"/>
      <c r="KOW27" s="19"/>
      <c r="KOX27" s="19"/>
      <c r="KOY27" s="19"/>
      <c r="KOZ27" s="19"/>
      <c r="KPA27" s="19"/>
      <c r="KPB27" s="19"/>
      <c r="KPC27" s="19"/>
      <c r="KPD27" s="19"/>
      <c r="KPE27" s="19"/>
      <c r="KPF27" s="19"/>
      <c r="KPG27" s="19"/>
      <c r="KPH27" s="19"/>
      <c r="KPI27" s="19"/>
      <c r="KPJ27" s="19"/>
      <c r="KPK27" s="19"/>
      <c r="KPL27" s="19"/>
      <c r="KPM27" s="19"/>
      <c r="KPN27" s="19"/>
      <c r="KPO27" s="19"/>
      <c r="KPP27" s="19"/>
      <c r="KPQ27" s="19"/>
      <c r="KPR27" s="19"/>
      <c r="KPS27" s="19"/>
      <c r="KPT27" s="19"/>
      <c r="KPU27" s="19"/>
      <c r="KPV27" s="19"/>
      <c r="KPW27" s="19"/>
      <c r="KPX27" s="19"/>
      <c r="KPY27" s="19"/>
      <c r="KPZ27" s="19"/>
      <c r="KQA27" s="19"/>
      <c r="KQB27" s="19"/>
      <c r="KQC27" s="19"/>
      <c r="KQD27" s="19"/>
      <c r="KQE27" s="19"/>
      <c r="KQF27" s="19"/>
      <c r="KQG27" s="19"/>
      <c r="KQH27" s="19"/>
      <c r="KQI27" s="19"/>
      <c r="KQJ27" s="19"/>
      <c r="KQK27" s="19"/>
      <c r="KQL27" s="19"/>
      <c r="KQM27" s="19"/>
      <c r="KQN27" s="19"/>
      <c r="KQO27" s="19"/>
      <c r="KQP27" s="19"/>
      <c r="KQQ27" s="19"/>
      <c r="KQR27" s="19"/>
      <c r="KQS27" s="19"/>
      <c r="KQT27" s="19"/>
      <c r="KQU27" s="19"/>
      <c r="KQV27" s="19"/>
      <c r="KQW27" s="19"/>
      <c r="KQX27" s="19"/>
      <c r="KQY27" s="19"/>
      <c r="KQZ27" s="19"/>
      <c r="KRA27" s="19"/>
      <c r="KRB27" s="19"/>
      <c r="KRC27" s="19"/>
      <c r="KRD27" s="19"/>
      <c r="KRE27" s="19"/>
      <c r="KRF27" s="19"/>
      <c r="KRG27" s="19"/>
      <c r="KRH27" s="19"/>
      <c r="KRI27" s="19"/>
      <c r="KRJ27" s="19"/>
      <c r="KRK27" s="19"/>
      <c r="KRL27" s="19"/>
      <c r="KRM27" s="19"/>
      <c r="KRN27" s="19"/>
      <c r="KRO27" s="19"/>
      <c r="KRP27" s="19"/>
      <c r="KRQ27" s="19"/>
      <c r="KRR27" s="19"/>
      <c r="KRS27" s="19"/>
      <c r="KRT27" s="19"/>
      <c r="KRU27" s="19"/>
      <c r="KRV27" s="19"/>
      <c r="KRW27" s="19"/>
      <c r="KRX27" s="19"/>
      <c r="KRY27" s="19"/>
      <c r="KRZ27" s="19"/>
      <c r="KSA27" s="19"/>
      <c r="KSB27" s="19"/>
      <c r="KSC27" s="19"/>
      <c r="KSD27" s="19"/>
      <c r="KSE27" s="19"/>
      <c r="KSF27" s="19"/>
      <c r="KSG27" s="19"/>
      <c r="KSH27" s="19"/>
      <c r="KSI27" s="19"/>
      <c r="KSJ27" s="19"/>
      <c r="KSK27" s="19"/>
      <c r="KSL27" s="19"/>
      <c r="KSM27" s="19"/>
      <c r="KSN27" s="19"/>
      <c r="KSO27" s="19"/>
      <c r="KSP27" s="19"/>
      <c r="KSQ27" s="19"/>
      <c r="KSR27" s="19"/>
      <c r="KSS27" s="19"/>
      <c r="KST27" s="19"/>
      <c r="KSU27" s="19"/>
      <c r="KSV27" s="19"/>
      <c r="KSW27" s="19"/>
      <c r="KSX27" s="19"/>
      <c r="KSY27" s="19"/>
      <c r="KSZ27" s="19"/>
      <c r="KTA27" s="19"/>
      <c r="KTB27" s="19"/>
      <c r="KTC27" s="19"/>
      <c r="KTD27" s="19"/>
      <c r="KTE27" s="19"/>
      <c r="KTF27" s="19"/>
      <c r="KTG27" s="19"/>
      <c r="KTH27" s="19"/>
      <c r="KTI27" s="19"/>
      <c r="KTJ27" s="19"/>
      <c r="KTK27" s="19"/>
      <c r="KTL27" s="19"/>
      <c r="KTM27" s="19"/>
      <c r="KTN27" s="19"/>
      <c r="KTO27" s="19"/>
      <c r="KTP27" s="19"/>
      <c r="KTQ27" s="19"/>
      <c r="KTR27" s="19"/>
      <c r="KTS27" s="19"/>
      <c r="KTT27" s="19"/>
      <c r="KTU27" s="19"/>
      <c r="KTV27" s="19"/>
      <c r="KTW27" s="19"/>
      <c r="KTX27" s="19"/>
      <c r="KTY27" s="19"/>
      <c r="KTZ27" s="19"/>
      <c r="KUA27" s="19"/>
      <c r="KUB27" s="19"/>
      <c r="KUC27" s="19"/>
      <c r="KUD27" s="19"/>
      <c r="KUE27" s="19"/>
      <c r="KUF27" s="19"/>
      <c r="KUG27" s="19"/>
      <c r="KUH27" s="19"/>
      <c r="KUI27" s="19"/>
      <c r="KUJ27" s="19"/>
      <c r="KUK27" s="19"/>
      <c r="KUL27" s="19"/>
      <c r="KUM27" s="19"/>
      <c r="KUN27" s="19"/>
      <c r="KUO27" s="19"/>
      <c r="KUP27" s="19"/>
      <c r="KUQ27" s="19"/>
      <c r="KUR27" s="19"/>
      <c r="KUS27" s="19"/>
      <c r="KUT27" s="19"/>
      <c r="KUU27" s="19"/>
      <c r="KUV27" s="19"/>
      <c r="KUW27" s="19"/>
      <c r="KUX27" s="19"/>
      <c r="KUY27" s="19"/>
      <c r="KUZ27" s="19"/>
      <c r="KVA27" s="19"/>
      <c r="KVB27" s="19"/>
      <c r="KVC27" s="19"/>
      <c r="KVD27" s="19"/>
      <c r="KVE27" s="19"/>
      <c r="KVF27" s="19"/>
      <c r="KVG27" s="19"/>
      <c r="KVH27" s="19"/>
      <c r="KVI27" s="19"/>
      <c r="KVJ27" s="19"/>
      <c r="KVK27" s="19"/>
      <c r="KVL27" s="19"/>
      <c r="KVM27" s="19"/>
      <c r="KVN27" s="19"/>
      <c r="KVO27" s="19"/>
      <c r="KVP27" s="19"/>
      <c r="KVQ27" s="19"/>
      <c r="KVR27" s="19"/>
      <c r="KVS27" s="19"/>
      <c r="KVT27" s="19"/>
      <c r="KVU27" s="19"/>
      <c r="KVV27" s="19"/>
      <c r="KVW27" s="19"/>
      <c r="KVX27" s="19"/>
      <c r="KVY27" s="19"/>
      <c r="KVZ27" s="19"/>
      <c r="KWA27" s="19"/>
      <c r="KWB27" s="19"/>
      <c r="KWC27" s="19"/>
      <c r="KWD27" s="19"/>
      <c r="KWE27" s="19"/>
      <c r="KWF27" s="19"/>
      <c r="KWG27" s="19"/>
      <c r="KWH27" s="19"/>
      <c r="KWI27" s="19"/>
      <c r="KWJ27" s="19"/>
      <c r="KWK27" s="19"/>
      <c r="KWL27" s="19"/>
      <c r="KWM27" s="19"/>
      <c r="KWN27" s="19"/>
      <c r="KWO27" s="19"/>
      <c r="KWP27" s="19"/>
      <c r="KWQ27" s="19"/>
      <c r="KWR27" s="19"/>
      <c r="KWS27" s="19"/>
      <c r="KWT27" s="19"/>
      <c r="KWU27" s="19"/>
      <c r="KWV27" s="19"/>
      <c r="KWW27" s="19"/>
      <c r="KWX27" s="19"/>
      <c r="KWY27" s="19"/>
      <c r="KWZ27" s="19"/>
      <c r="KXA27" s="19"/>
      <c r="KXB27" s="19"/>
      <c r="KXC27" s="19"/>
      <c r="KXD27" s="19"/>
      <c r="KXE27" s="19"/>
      <c r="KXF27" s="19"/>
      <c r="KXG27" s="19"/>
      <c r="KXH27" s="19"/>
      <c r="KXI27" s="19"/>
      <c r="KXJ27" s="19"/>
      <c r="KXK27" s="19"/>
      <c r="KXL27" s="19"/>
      <c r="KXM27" s="19"/>
      <c r="KXN27" s="19"/>
      <c r="KXO27" s="19"/>
      <c r="KXP27" s="19"/>
      <c r="KXQ27" s="19"/>
      <c r="KXR27" s="19"/>
      <c r="KXS27" s="19"/>
      <c r="KXT27" s="19"/>
      <c r="KXU27" s="19"/>
      <c r="KXV27" s="19"/>
      <c r="KXW27" s="19"/>
      <c r="KXX27" s="19"/>
      <c r="KXY27" s="19"/>
      <c r="KXZ27" s="19"/>
      <c r="KYA27" s="19"/>
      <c r="KYB27" s="19"/>
      <c r="KYC27" s="19"/>
      <c r="KYD27" s="19"/>
      <c r="KYE27" s="19"/>
      <c r="KYF27" s="19"/>
      <c r="KYG27" s="19"/>
      <c r="KYH27" s="19"/>
      <c r="KYI27" s="19"/>
      <c r="KYJ27" s="19"/>
      <c r="KYK27" s="19"/>
      <c r="KYL27" s="19"/>
      <c r="KYM27" s="19"/>
      <c r="KYN27" s="19"/>
      <c r="KYO27" s="19"/>
      <c r="KYP27" s="19"/>
      <c r="KYQ27" s="19"/>
      <c r="KYR27" s="19"/>
      <c r="KYS27" s="19"/>
      <c r="KYT27" s="19"/>
      <c r="KYU27" s="19"/>
      <c r="KYV27" s="19"/>
      <c r="KYW27" s="19"/>
      <c r="KYX27" s="19"/>
      <c r="KYY27" s="19"/>
      <c r="KYZ27" s="19"/>
      <c r="KZA27" s="19"/>
      <c r="KZB27" s="19"/>
      <c r="KZC27" s="19"/>
      <c r="KZD27" s="19"/>
      <c r="KZE27" s="19"/>
      <c r="KZF27" s="19"/>
      <c r="KZG27" s="19"/>
      <c r="KZH27" s="19"/>
      <c r="KZI27" s="19"/>
      <c r="KZJ27" s="19"/>
      <c r="KZK27" s="19"/>
      <c r="KZL27" s="19"/>
      <c r="KZM27" s="19"/>
      <c r="KZN27" s="19"/>
      <c r="KZO27" s="19"/>
      <c r="KZP27" s="19"/>
      <c r="KZQ27" s="19"/>
      <c r="KZR27" s="19"/>
      <c r="KZS27" s="19"/>
      <c r="KZT27" s="19"/>
      <c r="KZU27" s="19"/>
      <c r="KZV27" s="19"/>
      <c r="KZW27" s="19"/>
      <c r="KZX27" s="19"/>
      <c r="KZY27" s="19"/>
      <c r="KZZ27" s="19"/>
      <c r="LAA27" s="19"/>
      <c r="LAB27" s="19"/>
      <c r="LAC27" s="19"/>
      <c r="LAD27" s="19"/>
      <c r="LAE27" s="19"/>
      <c r="LAF27" s="19"/>
      <c r="LAG27" s="19"/>
      <c r="LAH27" s="19"/>
      <c r="LAI27" s="19"/>
      <c r="LAJ27" s="19"/>
      <c r="LAK27" s="19"/>
      <c r="LAL27" s="19"/>
      <c r="LAM27" s="19"/>
      <c r="LAN27" s="19"/>
      <c r="LAO27" s="19"/>
      <c r="LAP27" s="19"/>
      <c r="LAQ27" s="19"/>
      <c r="LAR27" s="19"/>
      <c r="LAS27" s="19"/>
      <c r="LAT27" s="19"/>
      <c r="LAU27" s="19"/>
      <c r="LAV27" s="19"/>
      <c r="LAW27" s="19"/>
      <c r="LAX27" s="19"/>
      <c r="LAY27" s="19"/>
      <c r="LAZ27" s="19"/>
      <c r="LBA27" s="19"/>
      <c r="LBB27" s="19"/>
      <c r="LBC27" s="19"/>
      <c r="LBD27" s="19"/>
      <c r="LBE27" s="19"/>
      <c r="LBF27" s="19"/>
      <c r="LBG27" s="19"/>
      <c r="LBH27" s="19"/>
      <c r="LBI27" s="19"/>
      <c r="LBJ27" s="19"/>
      <c r="LBK27" s="19"/>
      <c r="LBL27" s="19"/>
      <c r="LBM27" s="19"/>
      <c r="LBN27" s="19"/>
      <c r="LBO27" s="19"/>
      <c r="LBP27" s="19"/>
      <c r="LBQ27" s="19"/>
      <c r="LBR27" s="19"/>
      <c r="LBS27" s="19"/>
      <c r="LBT27" s="19"/>
      <c r="LBU27" s="19"/>
      <c r="LBV27" s="19"/>
      <c r="LBW27" s="19"/>
      <c r="LBX27" s="19"/>
      <c r="LBY27" s="19"/>
      <c r="LBZ27" s="19"/>
      <c r="LCA27" s="19"/>
      <c r="LCB27" s="19"/>
      <c r="LCC27" s="19"/>
      <c r="LCD27" s="19"/>
      <c r="LCE27" s="19"/>
      <c r="LCF27" s="19"/>
      <c r="LCG27" s="19"/>
      <c r="LCH27" s="19"/>
      <c r="LCI27" s="19"/>
      <c r="LCJ27" s="19"/>
      <c r="LCK27" s="19"/>
      <c r="LCL27" s="19"/>
      <c r="LCM27" s="19"/>
      <c r="LCN27" s="19"/>
      <c r="LCO27" s="19"/>
      <c r="LCP27" s="19"/>
      <c r="LCQ27" s="19"/>
      <c r="LCR27" s="19"/>
      <c r="LCS27" s="19"/>
      <c r="LCT27" s="19"/>
      <c r="LCU27" s="19"/>
      <c r="LCV27" s="19"/>
      <c r="LCW27" s="19"/>
      <c r="LCX27" s="19"/>
      <c r="LCY27" s="19"/>
      <c r="LCZ27" s="19"/>
      <c r="LDA27" s="19"/>
      <c r="LDB27" s="19"/>
      <c r="LDC27" s="19"/>
      <c r="LDD27" s="19"/>
      <c r="LDE27" s="19"/>
      <c r="LDF27" s="19"/>
      <c r="LDG27" s="19"/>
      <c r="LDH27" s="19"/>
      <c r="LDI27" s="19"/>
      <c r="LDJ27" s="19"/>
      <c r="LDK27" s="19"/>
      <c r="LDL27" s="19"/>
      <c r="LDM27" s="19"/>
      <c r="LDN27" s="19"/>
      <c r="LDO27" s="19"/>
      <c r="LDP27" s="19"/>
      <c r="LDQ27" s="19"/>
      <c r="LDR27" s="19"/>
      <c r="LDS27" s="19"/>
      <c r="LDT27" s="19"/>
      <c r="LDU27" s="19"/>
      <c r="LDV27" s="19"/>
      <c r="LDW27" s="19"/>
      <c r="LDX27" s="19"/>
      <c r="LDY27" s="19"/>
      <c r="LDZ27" s="19"/>
      <c r="LEA27" s="19"/>
      <c r="LEB27" s="19"/>
      <c r="LEC27" s="19"/>
      <c r="LED27" s="19"/>
      <c r="LEE27" s="19"/>
      <c r="LEF27" s="19"/>
      <c r="LEG27" s="19"/>
      <c r="LEH27" s="19"/>
      <c r="LEI27" s="19"/>
      <c r="LEJ27" s="19"/>
      <c r="LEK27" s="19"/>
      <c r="LEL27" s="19"/>
      <c r="LEM27" s="19"/>
      <c r="LEN27" s="19"/>
      <c r="LEO27" s="19"/>
      <c r="LEP27" s="19"/>
      <c r="LEQ27" s="19"/>
      <c r="LER27" s="19"/>
      <c r="LES27" s="19"/>
      <c r="LET27" s="19"/>
      <c r="LEU27" s="19"/>
      <c r="LEV27" s="19"/>
      <c r="LEW27" s="19"/>
      <c r="LEX27" s="19"/>
      <c r="LEY27" s="19"/>
      <c r="LEZ27" s="19"/>
      <c r="LFA27" s="19"/>
      <c r="LFB27" s="19"/>
      <c r="LFC27" s="19"/>
      <c r="LFD27" s="19"/>
      <c r="LFE27" s="19"/>
      <c r="LFF27" s="19"/>
      <c r="LFG27" s="19"/>
      <c r="LFH27" s="19"/>
      <c r="LFI27" s="19"/>
      <c r="LFJ27" s="19"/>
      <c r="LFK27" s="19"/>
      <c r="LFL27" s="19"/>
      <c r="LFM27" s="19"/>
      <c r="LFN27" s="19"/>
      <c r="LFO27" s="19"/>
      <c r="LFP27" s="19"/>
      <c r="LFQ27" s="19"/>
      <c r="LFR27" s="19"/>
      <c r="LFS27" s="19"/>
      <c r="LFT27" s="19"/>
      <c r="LFU27" s="19"/>
      <c r="LFV27" s="19"/>
      <c r="LFW27" s="19"/>
      <c r="LFX27" s="19"/>
      <c r="LFY27" s="19"/>
      <c r="LFZ27" s="19"/>
      <c r="LGA27" s="19"/>
      <c r="LGB27" s="19"/>
      <c r="LGC27" s="19"/>
      <c r="LGD27" s="19"/>
      <c r="LGE27" s="19"/>
      <c r="LGF27" s="19"/>
      <c r="LGG27" s="19"/>
      <c r="LGH27" s="19"/>
      <c r="LGI27" s="19"/>
      <c r="LGJ27" s="19"/>
      <c r="LGK27" s="19"/>
      <c r="LGL27" s="19"/>
      <c r="LGM27" s="19"/>
      <c r="LGN27" s="19"/>
      <c r="LGO27" s="19"/>
      <c r="LGP27" s="19"/>
      <c r="LGQ27" s="19"/>
      <c r="LGR27" s="19"/>
      <c r="LGS27" s="19"/>
      <c r="LGT27" s="19"/>
      <c r="LGU27" s="19"/>
      <c r="LGV27" s="19"/>
      <c r="LGW27" s="19"/>
      <c r="LGX27" s="19"/>
      <c r="LGY27" s="19"/>
      <c r="LGZ27" s="19"/>
      <c r="LHA27" s="19"/>
      <c r="LHB27" s="19"/>
      <c r="LHC27" s="19"/>
      <c r="LHD27" s="19"/>
      <c r="LHE27" s="19"/>
      <c r="LHF27" s="19"/>
      <c r="LHG27" s="19"/>
      <c r="LHH27" s="19"/>
      <c r="LHI27" s="19"/>
      <c r="LHJ27" s="19"/>
      <c r="LHK27" s="19"/>
      <c r="LHL27" s="19"/>
      <c r="LHM27" s="19"/>
      <c r="LHN27" s="19"/>
      <c r="LHO27" s="19"/>
      <c r="LHP27" s="19"/>
      <c r="LHQ27" s="19"/>
      <c r="LHR27" s="19"/>
      <c r="LHS27" s="19"/>
      <c r="LHT27" s="19"/>
      <c r="LHU27" s="19"/>
      <c r="LHV27" s="19"/>
      <c r="LHW27" s="19"/>
      <c r="LHX27" s="19"/>
      <c r="LHY27" s="19"/>
      <c r="LHZ27" s="19"/>
      <c r="LIA27" s="19"/>
      <c r="LIB27" s="19"/>
      <c r="LIC27" s="19"/>
      <c r="LID27" s="19"/>
      <c r="LIE27" s="19"/>
      <c r="LIF27" s="19"/>
      <c r="LIG27" s="19"/>
      <c r="LIH27" s="19"/>
      <c r="LII27" s="19"/>
      <c r="LIJ27" s="19"/>
      <c r="LIK27" s="19"/>
      <c r="LIL27" s="19"/>
      <c r="LIM27" s="19"/>
      <c r="LIN27" s="19"/>
      <c r="LIO27" s="19"/>
      <c r="LIP27" s="19"/>
      <c r="LIQ27" s="19"/>
      <c r="LIR27" s="19"/>
      <c r="LIS27" s="19"/>
      <c r="LIT27" s="19"/>
      <c r="LIU27" s="19"/>
      <c r="LIV27" s="19"/>
      <c r="LIW27" s="19"/>
      <c r="LIX27" s="19"/>
      <c r="LIY27" s="19"/>
      <c r="LIZ27" s="19"/>
      <c r="LJA27" s="19"/>
      <c r="LJB27" s="19"/>
      <c r="LJC27" s="19"/>
      <c r="LJD27" s="19"/>
      <c r="LJE27" s="19"/>
      <c r="LJF27" s="19"/>
      <c r="LJG27" s="19"/>
      <c r="LJH27" s="19"/>
      <c r="LJI27" s="19"/>
      <c r="LJJ27" s="19"/>
      <c r="LJK27" s="19"/>
      <c r="LJL27" s="19"/>
      <c r="LJM27" s="19"/>
      <c r="LJN27" s="19"/>
      <c r="LJO27" s="19"/>
      <c r="LJP27" s="19"/>
      <c r="LJQ27" s="19"/>
      <c r="LJR27" s="19"/>
      <c r="LJS27" s="19"/>
      <c r="LJT27" s="19"/>
      <c r="LJU27" s="19"/>
      <c r="LJV27" s="19"/>
      <c r="LJW27" s="19"/>
      <c r="LJX27" s="19"/>
      <c r="LJY27" s="19"/>
      <c r="LJZ27" s="19"/>
      <c r="LKA27" s="19"/>
      <c r="LKB27" s="19"/>
      <c r="LKC27" s="19"/>
      <c r="LKD27" s="19"/>
      <c r="LKE27" s="19"/>
      <c r="LKF27" s="19"/>
      <c r="LKG27" s="19"/>
      <c r="LKH27" s="19"/>
      <c r="LKI27" s="19"/>
      <c r="LKJ27" s="19"/>
      <c r="LKK27" s="19"/>
      <c r="LKL27" s="19"/>
      <c r="LKM27" s="19"/>
      <c r="LKN27" s="19"/>
      <c r="LKO27" s="19"/>
      <c r="LKP27" s="19"/>
      <c r="LKQ27" s="19"/>
      <c r="LKR27" s="19"/>
      <c r="LKS27" s="19"/>
      <c r="LKT27" s="19"/>
      <c r="LKU27" s="19"/>
      <c r="LKV27" s="19"/>
      <c r="LKW27" s="19"/>
      <c r="LKX27" s="19"/>
      <c r="LKY27" s="19"/>
      <c r="LKZ27" s="19"/>
      <c r="LLA27" s="19"/>
      <c r="LLB27" s="19"/>
      <c r="LLC27" s="19"/>
      <c r="LLD27" s="19"/>
      <c r="LLE27" s="19"/>
      <c r="LLF27" s="19"/>
      <c r="LLG27" s="19"/>
      <c r="LLH27" s="19"/>
      <c r="LLI27" s="19"/>
      <c r="LLJ27" s="19"/>
      <c r="LLK27" s="19"/>
      <c r="LLL27" s="19"/>
      <c r="LLM27" s="19"/>
      <c r="LLN27" s="19"/>
      <c r="LLO27" s="19"/>
      <c r="LLP27" s="19"/>
      <c r="LLQ27" s="19"/>
      <c r="LLR27" s="19"/>
      <c r="LLS27" s="19"/>
      <c r="LLT27" s="19"/>
      <c r="LLU27" s="19"/>
      <c r="LLV27" s="19"/>
      <c r="LLW27" s="19"/>
      <c r="LLX27" s="19"/>
      <c r="LLY27" s="19"/>
      <c r="LLZ27" s="19"/>
      <c r="LMA27" s="19"/>
      <c r="LMB27" s="19"/>
      <c r="LMC27" s="19"/>
      <c r="LMD27" s="19"/>
      <c r="LME27" s="19"/>
      <c r="LMF27" s="19"/>
      <c r="LMG27" s="19"/>
      <c r="LMH27" s="19"/>
      <c r="LMI27" s="19"/>
      <c r="LMJ27" s="19"/>
      <c r="LMK27" s="19"/>
      <c r="LML27" s="19"/>
      <c r="LMM27" s="19"/>
      <c r="LMN27" s="19"/>
      <c r="LMO27" s="19"/>
      <c r="LMP27" s="19"/>
      <c r="LMQ27" s="19"/>
      <c r="LMR27" s="19"/>
      <c r="LMS27" s="19"/>
      <c r="LMT27" s="19"/>
      <c r="LMU27" s="19"/>
      <c r="LMV27" s="19"/>
      <c r="LMW27" s="19"/>
      <c r="LMX27" s="19"/>
      <c r="LMY27" s="19"/>
      <c r="LMZ27" s="19"/>
      <c r="LNA27" s="19"/>
      <c r="LNB27" s="19"/>
      <c r="LNC27" s="19"/>
      <c r="LND27" s="19"/>
      <c r="LNE27" s="19"/>
      <c r="LNF27" s="19"/>
      <c r="LNG27" s="19"/>
      <c r="LNH27" s="19"/>
      <c r="LNI27" s="19"/>
      <c r="LNJ27" s="19"/>
      <c r="LNK27" s="19"/>
      <c r="LNL27" s="19"/>
      <c r="LNM27" s="19"/>
      <c r="LNN27" s="19"/>
      <c r="LNO27" s="19"/>
      <c r="LNP27" s="19"/>
      <c r="LNQ27" s="19"/>
      <c r="LNR27" s="19"/>
      <c r="LNS27" s="19"/>
      <c r="LNT27" s="19"/>
      <c r="LNU27" s="19"/>
      <c r="LNV27" s="19"/>
      <c r="LNW27" s="19"/>
      <c r="LNX27" s="19"/>
      <c r="LNY27" s="19"/>
      <c r="LNZ27" s="19"/>
      <c r="LOA27" s="19"/>
      <c r="LOB27" s="19"/>
      <c r="LOC27" s="19"/>
      <c r="LOD27" s="19"/>
      <c r="LOE27" s="19"/>
      <c r="LOF27" s="19"/>
      <c r="LOG27" s="19"/>
      <c r="LOH27" s="19"/>
      <c r="LOI27" s="19"/>
      <c r="LOJ27" s="19"/>
      <c r="LOK27" s="19"/>
      <c r="LOL27" s="19"/>
      <c r="LOM27" s="19"/>
      <c r="LON27" s="19"/>
      <c r="LOO27" s="19"/>
      <c r="LOP27" s="19"/>
      <c r="LOQ27" s="19"/>
      <c r="LOR27" s="19"/>
      <c r="LOS27" s="19"/>
      <c r="LOT27" s="19"/>
      <c r="LOU27" s="19"/>
      <c r="LOV27" s="19"/>
      <c r="LOW27" s="19"/>
      <c r="LOX27" s="19"/>
      <c r="LOY27" s="19"/>
      <c r="LOZ27" s="19"/>
      <c r="LPA27" s="19"/>
      <c r="LPB27" s="19"/>
      <c r="LPC27" s="19"/>
      <c r="LPD27" s="19"/>
      <c r="LPE27" s="19"/>
      <c r="LPF27" s="19"/>
      <c r="LPG27" s="19"/>
      <c r="LPH27" s="19"/>
      <c r="LPI27" s="19"/>
      <c r="LPJ27" s="19"/>
      <c r="LPK27" s="19"/>
      <c r="LPL27" s="19"/>
      <c r="LPM27" s="19"/>
      <c r="LPN27" s="19"/>
      <c r="LPO27" s="19"/>
      <c r="LPP27" s="19"/>
      <c r="LPQ27" s="19"/>
      <c r="LPR27" s="19"/>
      <c r="LPS27" s="19"/>
      <c r="LPT27" s="19"/>
      <c r="LPU27" s="19"/>
      <c r="LPV27" s="19"/>
      <c r="LPW27" s="19"/>
      <c r="LPX27" s="19"/>
      <c r="LPY27" s="19"/>
      <c r="LPZ27" s="19"/>
      <c r="LQA27" s="19"/>
      <c r="LQB27" s="19"/>
      <c r="LQC27" s="19"/>
      <c r="LQD27" s="19"/>
      <c r="LQE27" s="19"/>
      <c r="LQF27" s="19"/>
      <c r="LQG27" s="19"/>
      <c r="LQH27" s="19"/>
      <c r="LQI27" s="19"/>
      <c r="LQJ27" s="19"/>
      <c r="LQK27" s="19"/>
      <c r="LQL27" s="19"/>
      <c r="LQM27" s="19"/>
      <c r="LQN27" s="19"/>
      <c r="LQO27" s="19"/>
      <c r="LQP27" s="19"/>
      <c r="LQQ27" s="19"/>
      <c r="LQR27" s="19"/>
      <c r="LQS27" s="19"/>
      <c r="LQT27" s="19"/>
      <c r="LQU27" s="19"/>
      <c r="LQV27" s="19"/>
      <c r="LQW27" s="19"/>
      <c r="LQX27" s="19"/>
      <c r="LQY27" s="19"/>
      <c r="LQZ27" s="19"/>
      <c r="LRA27" s="19"/>
      <c r="LRB27" s="19"/>
      <c r="LRC27" s="19"/>
      <c r="LRD27" s="19"/>
      <c r="LRE27" s="19"/>
      <c r="LRF27" s="19"/>
      <c r="LRG27" s="19"/>
      <c r="LRH27" s="19"/>
      <c r="LRI27" s="19"/>
      <c r="LRJ27" s="19"/>
      <c r="LRK27" s="19"/>
      <c r="LRL27" s="19"/>
      <c r="LRM27" s="19"/>
      <c r="LRN27" s="19"/>
      <c r="LRO27" s="19"/>
      <c r="LRP27" s="19"/>
      <c r="LRQ27" s="19"/>
      <c r="LRR27" s="19"/>
      <c r="LRS27" s="19"/>
      <c r="LRT27" s="19"/>
      <c r="LRU27" s="19"/>
      <c r="LRV27" s="19"/>
      <c r="LRW27" s="19"/>
      <c r="LRX27" s="19"/>
      <c r="LRY27" s="19"/>
      <c r="LRZ27" s="19"/>
      <c r="LSA27" s="19"/>
      <c r="LSB27" s="19"/>
      <c r="LSC27" s="19"/>
      <c r="LSD27" s="19"/>
      <c r="LSE27" s="19"/>
      <c r="LSF27" s="19"/>
      <c r="LSG27" s="19"/>
      <c r="LSH27" s="19"/>
      <c r="LSI27" s="19"/>
      <c r="LSJ27" s="19"/>
      <c r="LSK27" s="19"/>
      <c r="LSL27" s="19"/>
      <c r="LSM27" s="19"/>
      <c r="LSN27" s="19"/>
      <c r="LSO27" s="19"/>
      <c r="LSP27" s="19"/>
      <c r="LSQ27" s="19"/>
      <c r="LSR27" s="19"/>
      <c r="LSS27" s="19"/>
      <c r="LST27" s="19"/>
      <c r="LSU27" s="19"/>
      <c r="LSV27" s="19"/>
      <c r="LSW27" s="19"/>
      <c r="LSX27" s="19"/>
      <c r="LSY27" s="19"/>
      <c r="LSZ27" s="19"/>
      <c r="LTA27" s="19"/>
      <c r="LTB27" s="19"/>
      <c r="LTC27" s="19"/>
      <c r="LTD27" s="19"/>
      <c r="LTE27" s="19"/>
      <c r="LTF27" s="19"/>
      <c r="LTG27" s="19"/>
      <c r="LTH27" s="19"/>
      <c r="LTI27" s="19"/>
      <c r="LTJ27" s="19"/>
      <c r="LTK27" s="19"/>
      <c r="LTL27" s="19"/>
      <c r="LTM27" s="19"/>
      <c r="LTN27" s="19"/>
      <c r="LTO27" s="19"/>
      <c r="LTP27" s="19"/>
      <c r="LTQ27" s="19"/>
      <c r="LTR27" s="19"/>
      <c r="LTS27" s="19"/>
      <c r="LTT27" s="19"/>
      <c r="LTU27" s="19"/>
      <c r="LTV27" s="19"/>
      <c r="LTW27" s="19"/>
      <c r="LTX27" s="19"/>
      <c r="LTY27" s="19"/>
      <c r="LTZ27" s="19"/>
      <c r="LUA27" s="19"/>
      <c r="LUB27" s="19"/>
      <c r="LUC27" s="19"/>
      <c r="LUD27" s="19"/>
      <c r="LUE27" s="19"/>
      <c r="LUF27" s="19"/>
      <c r="LUG27" s="19"/>
      <c r="LUH27" s="19"/>
      <c r="LUI27" s="19"/>
      <c r="LUJ27" s="19"/>
      <c r="LUK27" s="19"/>
      <c r="LUL27" s="19"/>
      <c r="LUM27" s="19"/>
      <c r="LUN27" s="19"/>
      <c r="LUO27" s="19"/>
      <c r="LUP27" s="19"/>
      <c r="LUQ27" s="19"/>
      <c r="LUR27" s="19"/>
      <c r="LUS27" s="19"/>
      <c r="LUT27" s="19"/>
      <c r="LUU27" s="19"/>
      <c r="LUV27" s="19"/>
      <c r="LUW27" s="19"/>
      <c r="LUX27" s="19"/>
      <c r="LUY27" s="19"/>
      <c r="LUZ27" s="19"/>
      <c r="LVA27" s="19"/>
      <c r="LVB27" s="19"/>
      <c r="LVC27" s="19"/>
      <c r="LVD27" s="19"/>
      <c r="LVE27" s="19"/>
      <c r="LVF27" s="19"/>
      <c r="LVG27" s="19"/>
      <c r="LVH27" s="19"/>
      <c r="LVI27" s="19"/>
      <c r="LVJ27" s="19"/>
      <c r="LVK27" s="19"/>
      <c r="LVL27" s="19"/>
      <c r="LVM27" s="19"/>
      <c r="LVN27" s="19"/>
      <c r="LVO27" s="19"/>
      <c r="LVP27" s="19"/>
      <c r="LVQ27" s="19"/>
      <c r="LVR27" s="19"/>
      <c r="LVS27" s="19"/>
      <c r="LVT27" s="19"/>
      <c r="LVU27" s="19"/>
      <c r="LVV27" s="19"/>
      <c r="LVW27" s="19"/>
      <c r="LVX27" s="19"/>
      <c r="LVY27" s="19"/>
      <c r="LVZ27" s="19"/>
      <c r="LWA27" s="19"/>
      <c r="LWB27" s="19"/>
      <c r="LWC27" s="19"/>
      <c r="LWD27" s="19"/>
      <c r="LWE27" s="19"/>
      <c r="LWF27" s="19"/>
      <c r="LWG27" s="19"/>
      <c r="LWH27" s="19"/>
      <c r="LWI27" s="19"/>
      <c r="LWJ27" s="19"/>
      <c r="LWK27" s="19"/>
      <c r="LWL27" s="19"/>
      <c r="LWM27" s="19"/>
      <c r="LWN27" s="19"/>
      <c r="LWO27" s="19"/>
      <c r="LWP27" s="19"/>
      <c r="LWQ27" s="19"/>
      <c r="LWR27" s="19"/>
      <c r="LWS27" s="19"/>
      <c r="LWT27" s="19"/>
      <c r="LWU27" s="19"/>
      <c r="LWV27" s="19"/>
      <c r="LWW27" s="19"/>
      <c r="LWX27" s="19"/>
      <c r="LWY27" s="19"/>
      <c r="LWZ27" s="19"/>
      <c r="LXA27" s="19"/>
      <c r="LXB27" s="19"/>
      <c r="LXC27" s="19"/>
      <c r="LXD27" s="19"/>
      <c r="LXE27" s="19"/>
      <c r="LXF27" s="19"/>
      <c r="LXG27" s="19"/>
      <c r="LXH27" s="19"/>
      <c r="LXI27" s="19"/>
      <c r="LXJ27" s="19"/>
      <c r="LXK27" s="19"/>
      <c r="LXL27" s="19"/>
      <c r="LXM27" s="19"/>
      <c r="LXN27" s="19"/>
      <c r="LXO27" s="19"/>
      <c r="LXP27" s="19"/>
      <c r="LXQ27" s="19"/>
      <c r="LXR27" s="19"/>
      <c r="LXS27" s="19"/>
      <c r="LXT27" s="19"/>
      <c r="LXU27" s="19"/>
      <c r="LXV27" s="19"/>
      <c r="LXW27" s="19"/>
      <c r="LXX27" s="19"/>
      <c r="LXY27" s="19"/>
      <c r="LXZ27" s="19"/>
      <c r="LYA27" s="19"/>
      <c r="LYB27" s="19"/>
      <c r="LYC27" s="19"/>
      <c r="LYD27" s="19"/>
      <c r="LYE27" s="19"/>
      <c r="LYF27" s="19"/>
      <c r="LYG27" s="19"/>
      <c r="LYH27" s="19"/>
      <c r="LYI27" s="19"/>
      <c r="LYJ27" s="19"/>
      <c r="LYK27" s="19"/>
      <c r="LYL27" s="19"/>
      <c r="LYM27" s="19"/>
      <c r="LYN27" s="19"/>
      <c r="LYO27" s="19"/>
      <c r="LYP27" s="19"/>
      <c r="LYQ27" s="19"/>
      <c r="LYR27" s="19"/>
      <c r="LYS27" s="19"/>
      <c r="LYT27" s="19"/>
      <c r="LYU27" s="19"/>
      <c r="LYV27" s="19"/>
      <c r="LYW27" s="19"/>
      <c r="LYX27" s="19"/>
      <c r="LYY27" s="19"/>
      <c r="LYZ27" s="19"/>
      <c r="LZA27" s="19"/>
      <c r="LZB27" s="19"/>
      <c r="LZC27" s="19"/>
      <c r="LZD27" s="19"/>
      <c r="LZE27" s="19"/>
      <c r="LZF27" s="19"/>
      <c r="LZG27" s="19"/>
      <c r="LZH27" s="19"/>
      <c r="LZI27" s="19"/>
      <c r="LZJ27" s="19"/>
      <c r="LZK27" s="19"/>
      <c r="LZL27" s="19"/>
      <c r="LZM27" s="19"/>
      <c r="LZN27" s="19"/>
      <c r="LZO27" s="19"/>
      <c r="LZP27" s="19"/>
      <c r="LZQ27" s="19"/>
      <c r="LZR27" s="19"/>
      <c r="LZS27" s="19"/>
      <c r="LZT27" s="19"/>
      <c r="LZU27" s="19"/>
      <c r="LZV27" s="19"/>
      <c r="LZW27" s="19"/>
      <c r="LZX27" s="19"/>
      <c r="LZY27" s="19"/>
      <c r="LZZ27" s="19"/>
      <c r="MAA27" s="19"/>
      <c r="MAB27" s="19"/>
      <c r="MAC27" s="19"/>
      <c r="MAD27" s="19"/>
      <c r="MAE27" s="19"/>
      <c r="MAF27" s="19"/>
      <c r="MAG27" s="19"/>
      <c r="MAH27" s="19"/>
      <c r="MAI27" s="19"/>
      <c r="MAJ27" s="19"/>
      <c r="MAK27" s="19"/>
      <c r="MAL27" s="19"/>
      <c r="MAM27" s="19"/>
      <c r="MAN27" s="19"/>
      <c r="MAO27" s="19"/>
      <c r="MAP27" s="19"/>
      <c r="MAQ27" s="19"/>
      <c r="MAR27" s="19"/>
      <c r="MAS27" s="19"/>
      <c r="MAT27" s="19"/>
      <c r="MAU27" s="19"/>
      <c r="MAV27" s="19"/>
      <c r="MAW27" s="19"/>
      <c r="MAX27" s="19"/>
      <c r="MAY27" s="19"/>
      <c r="MAZ27" s="19"/>
      <c r="MBA27" s="19"/>
      <c r="MBB27" s="19"/>
      <c r="MBC27" s="19"/>
      <c r="MBD27" s="19"/>
      <c r="MBE27" s="19"/>
      <c r="MBF27" s="19"/>
      <c r="MBG27" s="19"/>
      <c r="MBH27" s="19"/>
      <c r="MBI27" s="19"/>
      <c r="MBJ27" s="19"/>
      <c r="MBK27" s="19"/>
      <c r="MBL27" s="19"/>
      <c r="MBM27" s="19"/>
      <c r="MBN27" s="19"/>
      <c r="MBO27" s="19"/>
      <c r="MBP27" s="19"/>
      <c r="MBQ27" s="19"/>
      <c r="MBR27" s="19"/>
      <c r="MBS27" s="19"/>
      <c r="MBT27" s="19"/>
      <c r="MBU27" s="19"/>
      <c r="MBV27" s="19"/>
      <c r="MBW27" s="19"/>
      <c r="MBX27" s="19"/>
      <c r="MBY27" s="19"/>
      <c r="MBZ27" s="19"/>
      <c r="MCA27" s="19"/>
      <c r="MCB27" s="19"/>
      <c r="MCC27" s="19"/>
      <c r="MCD27" s="19"/>
      <c r="MCE27" s="19"/>
      <c r="MCF27" s="19"/>
      <c r="MCG27" s="19"/>
      <c r="MCH27" s="19"/>
      <c r="MCI27" s="19"/>
      <c r="MCJ27" s="19"/>
      <c r="MCK27" s="19"/>
      <c r="MCL27" s="19"/>
      <c r="MCM27" s="19"/>
      <c r="MCN27" s="19"/>
      <c r="MCO27" s="19"/>
      <c r="MCP27" s="19"/>
      <c r="MCQ27" s="19"/>
      <c r="MCR27" s="19"/>
      <c r="MCS27" s="19"/>
      <c r="MCT27" s="19"/>
      <c r="MCU27" s="19"/>
      <c r="MCV27" s="19"/>
      <c r="MCW27" s="19"/>
      <c r="MCX27" s="19"/>
      <c r="MCY27" s="19"/>
      <c r="MCZ27" s="19"/>
      <c r="MDA27" s="19"/>
      <c r="MDB27" s="19"/>
      <c r="MDC27" s="19"/>
      <c r="MDD27" s="19"/>
      <c r="MDE27" s="19"/>
      <c r="MDF27" s="19"/>
      <c r="MDG27" s="19"/>
      <c r="MDH27" s="19"/>
      <c r="MDI27" s="19"/>
      <c r="MDJ27" s="19"/>
      <c r="MDK27" s="19"/>
      <c r="MDL27" s="19"/>
      <c r="MDM27" s="19"/>
      <c r="MDN27" s="19"/>
      <c r="MDO27" s="19"/>
      <c r="MDP27" s="19"/>
      <c r="MDQ27" s="19"/>
      <c r="MDR27" s="19"/>
      <c r="MDS27" s="19"/>
      <c r="MDT27" s="19"/>
      <c r="MDU27" s="19"/>
      <c r="MDV27" s="19"/>
      <c r="MDW27" s="19"/>
      <c r="MDX27" s="19"/>
      <c r="MDY27" s="19"/>
      <c r="MDZ27" s="19"/>
      <c r="MEA27" s="19"/>
      <c r="MEB27" s="19"/>
      <c r="MEC27" s="19"/>
      <c r="MED27" s="19"/>
      <c r="MEE27" s="19"/>
      <c r="MEF27" s="19"/>
      <c r="MEG27" s="19"/>
      <c r="MEH27" s="19"/>
      <c r="MEI27" s="19"/>
      <c r="MEJ27" s="19"/>
      <c r="MEK27" s="19"/>
      <c r="MEL27" s="19"/>
      <c r="MEM27" s="19"/>
      <c r="MEN27" s="19"/>
      <c r="MEO27" s="19"/>
      <c r="MEP27" s="19"/>
      <c r="MEQ27" s="19"/>
      <c r="MER27" s="19"/>
      <c r="MES27" s="19"/>
      <c r="MET27" s="19"/>
      <c r="MEU27" s="19"/>
      <c r="MEV27" s="19"/>
      <c r="MEW27" s="19"/>
      <c r="MEX27" s="19"/>
      <c r="MEY27" s="19"/>
      <c r="MEZ27" s="19"/>
      <c r="MFA27" s="19"/>
      <c r="MFB27" s="19"/>
      <c r="MFC27" s="19"/>
      <c r="MFD27" s="19"/>
      <c r="MFE27" s="19"/>
      <c r="MFF27" s="19"/>
      <c r="MFG27" s="19"/>
      <c r="MFH27" s="19"/>
      <c r="MFI27" s="19"/>
      <c r="MFJ27" s="19"/>
      <c r="MFK27" s="19"/>
      <c r="MFL27" s="19"/>
      <c r="MFM27" s="19"/>
      <c r="MFN27" s="19"/>
      <c r="MFO27" s="19"/>
      <c r="MFP27" s="19"/>
      <c r="MFQ27" s="19"/>
      <c r="MFR27" s="19"/>
      <c r="MFS27" s="19"/>
      <c r="MFT27" s="19"/>
      <c r="MFU27" s="19"/>
      <c r="MFV27" s="19"/>
      <c r="MFW27" s="19"/>
      <c r="MFX27" s="19"/>
      <c r="MFY27" s="19"/>
      <c r="MFZ27" s="19"/>
      <c r="MGA27" s="19"/>
      <c r="MGB27" s="19"/>
      <c r="MGC27" s="19"/>
      <c r="MGD27" s="19"/>
      <c r="MGE27" s="19"/>
      <c r="MGF27" s="19"/>
      <c r="MGG27" s="19"/>
      <c r="MGH27" s="19"/>
      <c r="MGI27" s="19"/>
      <c r="MGJ27" s="19"/>
      <c r="MGK27" s="19"/>
      <c r="MGL27" s="19"/>
      <c r="MGM27" s="19"/>
      <c r="MGN27" s="19"/>
      <c r="MGO27" s="19"/>
      <c r="MGP27" s="19"/>
      <c r="MGQ27" s="19"/>
      <c r="MGR27" s="19"/>
      <c r="MGS27" s="19"/>
      <c r="MGT27" s="19"/>
      <c r="MGU27" s="19"/>
      <c r="MGV27" s="19"/>
      <c r="MGW27" s="19"/>
      <c r="MGX27" s="19"/>
      <c r="MGY27" s="19"/>
      <c r="MGZ27" s="19"/>
      <c r="MHA27" s="19"/>
      <c r="MHB27" s="19"/>
      <c r="MHC27" s="19"/>
      <c r="MHD27" s="19"/>
      <c r="MHE27" s="19"/>
      <c r="MHF27" s="19"/>
      <c r="MHG27" s="19"/>
      <c r="MHH27" s="19"/>
      <c r="MHI27" s="19"/>
      <c r="MHJ27" s="19"/>
      <c r="MHK27" s="19"/>
      <c r="MHL27" s="19"/>
      <c r="MHM27" s="19"/>
      <c r="MHN27" s="19"/>
      <c r="MHO27" s="19"/>
      <c r="MHP27" s="19"/>
      <c r="MHQ27" s="19"/>
      <c r="MHR27" s="19"/>
      <c r="MHS27" s="19"/>
      <c r="MHT27" s="19"/>
      <c r="MHU27" s="19"/>
      <c r="MHV27" s="19"/>
      <c r="MHW27" s="19"/>
      <c r="MHX27" s="19"/>
      <c r="MHY27" s="19"/>
      <c r="MHZ27" s="19"/>
      <c r="MIA27" s="19"/>
      <c r="MIB27" s="19"/>
      <c r="MIC27" s="19"/>
      <c r="MID27" s="19"/>
      <c r="MIE27" s="19"/>
      <c r="MIF27" s="19"/>
      <c r="MIG27" s="19"/>
      <c r="MIH27" s="19"/>
      <c r="MII27" s="19"/>
      <c r="MIJ27" s="19"/>
      <c r="MIK27" s="19"/>
      <c r="MIL27" s="19"/>
      <c r="MIM27" s="19"/>
      <c r="MIN27" s="19"/>
      <c r="MIO27" s="19"/>
      <c r="MIP27" s="19"/>
      <c r="MIQ27" s="19"/>
      <c r="MIR27" s="19"/>
      <c r="MIS27" s="19"/>
      <c r="MIT27" s="19"/>
      <c r="MIU27" s="19"/>
      <c r="MIV27" s="19"/>
      <c r="MIW27" s="19"/>
      <c r="MIX27" s="19"/>
      <c r="MIY27" s="19"/>
      <c r="MIZ27" s="19"/>
      <c r="MJA27" s="19"/>
      <c r="MJB27" s="19"/>
      <c r="MJC27" s="19"/>
      <c r="MJD27" s="19"/>
      <c r="MJE27" s="19"/>
      <c r="MJF27" s="19"/>
      <c r="MJG27" s="19"/>
      <c r="MJH27" s="19"/>
      <c r="MJI27" s="19"/>
      <c r="MJJ27" s="19"/>
      <c r="MJK27" s="19"/>
      <c r="MJL27" s="19"/>
      <c r="MJM27" s="19"/>
      <c r="MJN27" s="19"/>
      <c r="MJO27" s="19"/>
      <c r="MJP27" s="19"/>
      <c r="MJQ27" s="19"/>
      <c r="MJR27" s="19"/>
      <c r="MJS27" s="19"/>
      <c r="MJT27" s="19"/>
      <c r="MJU27" s="19"/>
      <c r="MJV27" s="19"/>
      <c r="MJW27" s="19"/>
      <c r="MJX27" s="19"/>
      <c r="MJY27" s="19"/>
      <c r="MJZ27" s="19"/>
      <c r="MKA27" s="19"/>
      <c r="MKB27" s="19"/>
      <c r="MKC27" s="19"/>
      <c r="MKD27" s="19"/>
      <c r="MKE27" s="19"/>
      <c r="MKF27" s="19"/>
      <c r="MKG27" s="19"/>
      <c r="MKH27" s="19"/>
      <c r="MKI27" s="19"/>
      <c r="MKJ27" s="19"/>
      <c r="MKK27" s="19"/>
      <c r="MKL27" s="19"/>
      <c r="MKM27" s="19"/>
      <c r="MKN27" s="19"/>
      <c r="MKO27" s="19"/>
      <c r="MKP27" s="19"/>
      <c r="MKQ27" s="19"/>
      <c r="MKR27" s="19"/>
      <c r="MKS27" s="19"/>
      <c r="MKT27" s="19"/>
      <c r="MKU27" s="19"/>
      <c r="MKV27" s="19"/>
      <c r="MKW27" s="19"/>
      <c r="MKX27" s="19"/>
      <c r="MKY27" s="19"/>
      <c r="MKZ27" s="19"/>
      <c r="MLA27" s="19"/>
      <c r="MLB27" s="19"/>
      <c r="MLC27" s="19"/>
      <c r="MLD27" s="19"/>
      <c r="MLE27" s="19"/>
      <c r="MLF27" s="19"/>
      <c r="MLG27" s="19"/>
      <c r="MLH27" s="19"/>
      <c r="MLI27" s="19"/>
      <c r="MLJ27" s="19"/>
      <c r="MLK27" s="19"/>
      <c r="MLL27" s="19"/>
      <c r="MLM27" s="19"/>
      <c r="MLN27" s="19"/>
      <c r="MLO27" s="19"/>
      <c r="MLP27" s="19"/>
      <c r="MLQ27" s="19"/>
      <c r="MLR27" s="19"/>
      <c r="MLS27" s="19"/>
      <c r="MLT27" s="19"/>
      <c r="MLU27" s="19"/>
      <c r="MLV27" s="19"/>
      <c r="MLW27" s="19"/>
      <c r="MLX27" s="19"/>
      <c r="MLY27" s="19"/>
      <c r="MLZ27" s="19"/>
      <c r="MMA27" s="19"/>
      <c r="MMB27" s="19"/>
      <c r="MMC27" s="19"/>
      <c r="MMD27" s="19"/>
      <c r="MME27" s="19"/>
      <c r="MMF27" s="19"/>
      <c r="MMG27" s="19"/>
      <c r="MMH27" s="19"/>
      <c r="MMI27" s="19"/>
      <c r="MMJ27" s="19"/>
      <c r="MMK27" s="19"/>
      <c r="MML27" s="19"/>
      <c r="MMM27" s="19"/>
      <c r="MMN27" s="19"/>
      <c r="MMO27" s="19"/>
      <c r="MMP27" s="19"/>
      <c r="MMQ27" s="19"/>
      <c r="MMR27" s="19"/>
      <c r="MMS27" s="19"/>
      <c r="MMT27" s="19"/>
      <c r="MMU27" s="19"/>
      <c r="MMV27" s="19"/>
      <c r="MMW27" s="19"/>
      <c r="MMX27" s="19"/>
      <c r="MMY27" s="19"/>
      <c r="MMZ27" s="19"/>
      <c r="MNA27" s="19"/>
      <c r="MNB27" s="19"/>
      <c r="MNC27" s="19"/>
      <c r="MND27" s="19"/>
      <c r="MNE27" s="19"/>
      <c r="MNF27" s="19"/>
      <c r="MNG27" s="19"/>
      <c r="MNH27" s="19"/>
      <c r="MNI27" s="19"/>
      <c r="MNJ27" s="19"/>
      <c r="MNK27" s="19"/>
      <c r="MNL27" s="19"/>
      <c r="MNM27" s="19"/>
      <c r="MNN27" s="19"/>
      <c r="MNO27" s="19"/>
      <c r="MNP27" s="19"/>
      <c r="MNQ27" s="19"/>
      <c r="MNR27" s="19"/>
      <c r="MNS27" s="19"/>
      <c r="MNT27" s="19"/>
      <c r="MNU27" s="19"/>
      <c r="MNV27" s="19"/>
      <c r="MNW27" s="19"/>
      <c r="MNX27" s="19"/>
      <c r="MNY27" s="19"/>
      <c r="MNZ27" s="19"/>
      <c r="MOA27" s="19"/>
      <c r="MOB27" s="19"/>
      <c r="MOC27" s="19"/>
      <c r="MOD27" s="19"/>
      <c r="MOE27" s="19"/>
      <c r="MOF27" s="19"/>
      <c r="MOG27" s="19"/>
      <c r="MOH27" s="19"/>
      <c r="MOI27" s="19"/>
      <c r="MOJ27" s="19"/>
      <c r="MOK27" s="19"/>
      <c r="MOL27" s="19"/>
      <c r="MOM27" s="19"/>
      <c r="MON27" s="19"/>
      <c r="MOO27" s="19"/>
      <c r="MOP27" s="19"/>
      <c r="MOQ27" s="19"/>
      <c r="MOR27" s="19"/>
      <c r="MOS27" s="19"/>
      <c r="MOT27" s="19"/>
      <c r="MOU27" s="19"/>
      <c r="MOV27" s="19"/>
      <c r="MOW27" s="19"/>
      <c r="MOX27" s="19"/>
      <c r="MOY27" s="19"/>
      <c r="MOZ27" s="19"/>
      <c r="MPA27" s="19"/>
      <c r="MPB27" s="19"/>
      <c r="MPC27" s="19"/>
      <c r="MPD27" s="19"/>
      <c r="MPE27" s="19"/>
      <c r="MPF27" s="19"/>
      <c r="MPG27" s="19"/>
      <c r="MPH27" s="19"/>
      <c r="MPI27" s="19"/>
      <c r="MPJ27" s="19"/>
      <c r="MPK27" s="19"/>
      <c r="MPL27" s="19"/>
      <c r="MPM27" s="19"/>
      <c r="MPN27" s="19"/>
      <c r="MPO27" s="19"/>
      <c r="MPP27" s="19"/>
      <c r="MPQ27" s="19"/>
      <c r="MPR27" s="19"/>
      <c r="MPS27" s="19"/>
      <c r="MPT27" s="19"/>
      <c r="MPU27" s="19"/>
      <c r="MPV27" s="19"/>
      <c r="MPW27" s="19"/>
      <c r="MPX27" s="19"/>
      <c r="MPY27" s="19"/>
      <c r="MPZ27" s="19"/>
      <c r="MQA27" s="19"/>
      <c r="MQB27" s="19"/>
      <c r="MQC27" s="19"/>
      <c r="MQD27" s="19"/>
      <c r="MQE27" s="19"/>
      <c r="MQF27" s="19"/>
      <c r="MQG27" s="19"/>
      <c r="MQH27" s="19"/>
      <c r="MQI27" s="19"/>
      <c r="MQJ27" s="19"/>
      <c r="MQK27" s="19"/>
      <c r="MQL27" s="19"/>
      <c r="MQM27" s="19"/>
      <c r="MQN27" s="19"/>
      <c r="MQO27" s="19"/>
      <c r="MQP27" s="19"/>
      <c r="MQQ27" s="19"/>
      <c r="MQR27" s="19"/>
      <c r="MQS27" s="19"/>
      <c r="MQT27" s="19"/>
      <c r="MQU27" s="19"/>
      <c r="MQV27" s="19"/>
      <c r="MQW27" s="19"/>
      <c r="MQX27" s="19"/>
      <c r="MQY27" s="19"/>
      <c r="MQZ27" s="19"/>
      <c r="MRA27" s="19"/>
      <c r="MRB27" s="19"/>
      <c r="MRC27" s="19"/>
      <c r="MRD27" s="19"/>
      <c r="MRE27" s="19"/>
      <c r="MRF27" s="19"/>
      <c r="MRG27" s="19"/>
      <c r="MRH27" s="19"/>
      <c r="MRI27" s="19"/>
      <c r="MRJ27" s="19"/>
      <c r="MRK27" s="19"/>
      <c r="MRL27" s="19"/>
      <c r="MRM27" s="19"/>
      <c r="MRN27" s="19"/>
      <c r="MRO27" s="19"/>
      <c r="MRP27" s="19"/>
      <c r="MRQ27" s="19"/>
      <c r="MRR27" s="19"/>
      <c r="MRS27" s="19"/>
      <c r="MRT27" s="19"/>
      <c r="MRU27" s="19"/>
      <c r="MRV27" s="19"/>
      <c r="MRW27" s="19"/>
      <c r="MRX27" s="19"/>
      <c r="MRY27" s="19"/>
      <c r="MRZ27" s="19"/>
      <c r="MSA27" s="19"/>
      <c r="MSB27" s="19"/>
      <c r="MSC27" s="19"/>
      <c r="MSD27" s="19"/>
      <c r="MSE27" s="19"/>
      <c r="MSF27" s="19"/>
      <c r="MSG27" s="19"/>
      <c r="MSH27" s="19"/>
      <c r="MSI27" s="19"/>
      <c r="MSJ27" s="19"/>
      <c r="MSK27" s="19"/>
      <c r="MSL27" s="19"/>
      <c r="MSM27" s="19"/>
      <c r="MSN27" s="19"/>
      <c r="MSO27" s="19"/>
      <c r="MSP27" s="19"/>
      <c r="MSQ27" s="19"/>
      <c r="MSR27" s="19"/>
      <c r="MSS27" s="19"/>
      <c r="MST27" s="19"/>
      <c r="MSU27" s="19"/>
      <c r="MSV27" s="19"/>
      <c r="MSW27" s="19"/>
      <c r="MSX27" s="19"/>
      <c r="MSY27" s="19"/>
      <c r="MSZ27" s="19"/>
      <c r="MTA27" s="19"/>
      <c r="MTB27" s="19"/>
      <c r="MTC27" s="19"/>
      <c r="MTD27" s="19"/>
      <c r="MTE27" s="19"/>
      <c r="MTF27" s="19"/>
      <c r="MTG27" s="19"/>
      <c r="MTH27" s="19"/>
      <c r="MTI27" s="19"/>
      <c r="MTJ27" s="19"/>
      <c r="MTK27" s="19"/>
      <c r="MTL27" s="19"/>
      <c r="MTM27" s="19"/>
      <c r="MTN27" s="19"/>
      <c r="MTO27" s="19"/>
      <c r="MTP27" s="19"/>
      <c r="MTQ27" s="19"/>
      <c r="MTR27" s="19"/>
      <c r="MTS27" s="19"/>
      <c r="MTT27" s="19"/>
      <c r="MTU27" s="19"/>
      <c r="MTV27" s="19"/>
      <c r="MTW27" s="19"/>
      <c r="MTX27" s="19"/>
      <c r="MTY27" s="19"/>
      <c r="MTZ27" s="19"/>
      <c r="MUA27" s="19"/>
      <c r="MUB27" s="19"/>
      <c r="MUC27" s="19"/>
      <c r="MUD27" s="19"/>
      <c r="MUE27" s="19"/>
      <c r="MUF27" s="19"/>
      <c r="MUG27" s="19"/>
      <c r="MUH27" s="19"/>
      <c r="MUI27" s="19"/>
      <c r="MUJ27" s="19"/>
      <c r="MUK27" s="19"/>
      <c r="MUL27" s="19"/>
      <c r="MUM27" s="19"/>
      <c r="MUN27" s="19"/>
      <c r="MUO27" s="19"/>
      <c r="MUP27" s="19"/>
      <c r="MUQ27" s="19"/>
      <c r="MUR27" s="19"/>
      <c r="MUS27" s="19"/>
      <c r="MUT27" s="19"/>
      <c r="MUU27" s="19"/>
      <c r="MUV27" s="19"/>
      <c r="MUW27" s="19"/>
      <c r="MUX27" s="19"/>
      <c r="MUY27" s="19"/>
      <c r="MUZ27" s="19"/>
      <c r="MVA27" s="19"/>
      <c r="MVB27" s="19"/>
      <c r="MVC27" s="19"/>
      <c r="MVD27" s="19"/>
      <c r="MVE27" s="19"/>
      <c r="MVF27" s="19"/>
      <c r="MVG27" s="19"/>
      <c r="MVH27" s="19"/>
      <c r="MVI27" s="19"/>
      <c r="MVJ27" s="19"/>
      <c r="MVK27" s="19"/>
      <c r="MVL27" s="19"/>
      <c r="MVM27" s="19"/>
      <c r="MVN27" s="19"/>
      <c r="MVO27" s="19"/>
      <c r="MVP27" s="19"/>
      <c r="MVQ27" s="19"/>
      <c r="MVR27" s="19"/>
      <c r="MVS27" s="19"/>
      <c r="MVT27" s="19"/>
      <c r="MVU27" s="19"/>
      <c r="MVV27" s="19"/>
      <c r="MVW27" s="19"/>
      <c r="MVX27" s="19"/>
      <c r="MVY27" s="19"/>
      <c r="MVZ27" s="19"/>
      <c r="MWA27" s="19"/>
      <c r="MWB27" s="19"/>
      <c r="MWC27" s="19"/>
      <c r="MWD27" s="19"/>
      <c r="MWE27" s="19"/>
      <c r="MWF27" s="19"/>
      <c r="MWG27" s="19"/>
      <c r="MWH27" s="19"/>
      <c r="MWI27" s="19"/>
      <c r="MWJ27" s="19"/>
      <c r="MWK27" s="19"/>
      <c r="MWL27" s="19"/>
      <c r="MWM27" s="19"/>
      <c r="MWN27" s="19"/>
      <c r="MWO27" s="19"/>
      <c r="MWP27" s="19"/>
      <c r="MWQ27" s="19"/>
      <c r="MWR27" s="19"/>
      <c r="MWS27" s="19"/>
      <c r="MWT27" s="19"/>
      <c r="MWU27" s="19"/>
      <c r="MWV27" s="19"/>
      <c r="MWW27" s="19"/>
      <c r="MWX27" s="19"/>
      <c r="MWY27" s="19"/>
      <c r="MWZ27" s="19"/>
      <c r="MXA27" s="19"/>
      <c r="MXB27" s="19"/>
      <c r="MXC27" s="19"/>
      <c r="MXD27" s="19"/>
      <c r="MXE27" s="19"/>
      <c r="MXF27" s="19"/>
      <c r="MXG27" s="19"/>
      <c r="MXH27" s="19"/>
      <c r="MXI27" s="19"/>
      <c r="MXJ27" s="19"/>
      <c r="MXK27" s="19"/>
      <c r="MXL27" s="19"/>
      <c r="MXM27" s="19"/>
      <c r="MXN27" s="19"/>
      <c r="MXO27" s="19"/>
      <c r="MXP27" s="19"/>
      <c r="MXQ27" s="19"/>
      <c r="MXR27" s="19"/>
      <c r="MXS27" s="19"/>
      <c r="MXT27" s="19"/>
      <c r="MXU27" s="19"/>
      <c r="MXV27" s="19"/>
      <c r="MXW27" s="19"/>
      <c r="MXX27" s="19"/>
      <c r="MXY27" s="19"/>
      <c r="MXZ27" s="19"/>
      <c r="MYA27" s="19"/>
      <c r="MYB27" s="19"/>
      <c r="MYC27" s="19"/>
      <c r="MYD27" s="19"/>
      <c r="MYE27" s="19"/>
      <c r="MYF27" s="19"/>
      <c r="MYG27" s="19"/>
      <c r="MYH27" s="19"/>
      <c r="MYI27" s="19"/>
      <c r="MYJ27" s="19"/>
      <c r="MYK27" s="19"/>
      <c r="MYL27" s="19"/>
      <c r="MYM27" s="19"/>
      <c r="MYN27" s="19"/>
      <c r="MYO27" s="19"/>
      <c r="MYP27" s="19"/>
      <c r="MYQ27" s="19"/>
      <c r="MYR27" s="19"/>
      <c r="MYS27" s="19"/>
      <c r="MYT27" s="19"/>
      <c r="MYU27" s="19"/>
      <c r="MYV27" s="19"/>
      <c r="MYW27" s="19"/>
      <c r="MYX27" s="19"/>
      <c r="MYY27" s="19"/>
      <c r="MYZ27" s="19"/>
      <c r="MZA27" s="19"/>
      <c r="MZB27" s="19"/>
      <c r="MZC27" s="19"/>
      <c r="MZD27" s="19"/>
      <c r="MZE27" s="19"/>
      <c r="MZF27" s="19"/>
      <c r="MZG27" s="19"/>
      <c r="MZH27" s="19"/>
      <c r="MZI27" s="19"/>
      <c r="MZJ27" s="19"/>
      <c r="MZK27" s="19"/>
      <c r="MZL27" s="19"/>
      <c r="MZM27" s="19"/>
      <c r="MZN27" s="19"/>
      <c r="MZO27" s="19"/>
      <c r="MZP27" s="19"/>
      <c r="MZQ27" s="19"/>
      <c r="MZR27" s="19"/>
      <c r="MZS27" s="19"/>
      <c r="MZT27" s="19"/>
      <c r="MZU27" s="19"/>
      <c r="MZV27" s="19"/>
      <c r="MZW27" s="19"/>
      <c r="MZX27" s="19"/>
      <c r="MZY27" s="19"/>
      <c r="MZZ27" s="19"/>
      <c r="NAA27" s="19"/>
      <c r="NAB27" s="19"/>
      <c r="NAC27" s="19"/>
      <c r="NAD27" s="19"/>
      <c r="NAE27" s="19"/>
      <c r="NAF27" s="19"/>
      <c r="NAG27" s="19"/>
      <c r="NAH27" s="19"/>
      <c r="NAI27" s="19"/>
      <c r="NAJ27" s="19"/>
      <c r="NAK27" s="19"/>
      <c r="NAL27" s="19"/>
      <c r="NAM27" s="19"/>
      <c r="NAN27" s="19"/>
      <c r="NAO27" s="19"/>
      <c r="NAP27" s="19"/>
      <c r="NAQ27" s="19"/>
      <c r="NAR27" s="19"/>
      <c r="NAS27" s="19"/>
      <c r="NAT27" s="19"/>
      <c r="NAU27" s="19"/>
      <c r="NAV27" s="19"/>
      <c r="NAW27" s="19"/>
      <c r="NAX27" s="19"/>
      <c r="NAY27" s="19"/>
      <c r="NAZ27" s="19"/>
      <c r="NBA27" s="19"/>
      <c r="NBB27" s="19"/>
      <c r="NBC27" s="19"/>
      <c r="NBD27" s="19"/>
      <c r="NBE27" s="19"/>
      <c r="NBF27" s="19"/>
      <c r="NBG27" s="19"/>
      <c r="NBH27" s="19"/>
      <c r="NBI27" s="19"/>
      <c r="NBJ27" s="19"/>
      <c r="NBK27" s="19"/>
      <c r="NBL27" s="19"/>
      <c r="NBM27" s="19"/>
      <c r="NBN27" s="19"/>
      <c r="NBO27" s="19"/>
      <c r="NBP27" s="19"/>
      <c r="NBQ27" s="19"/>
      <c r="NBR27" s="19"/>
      <c r="NBS27" s="19"/>
      <c r="NBT27" s="19"/>
      <c r="NBU27" s="19"/>
      <c r="NBV27" s="19"/>
      <c r="NBW27" s="19"/>
      <c r="NBX27" s="19"/>
      <c r="NBY27" s="19"/>
      <c r="NBZ27" s="19"/>
      <c r="NCA27" s="19"/>
      <c r="NCB27" s="19"/>
      <c r="NCC27" s="19"/>
      <c r="NCD27" s="19"/>
      <c r="NCE27" s="19"/>
      <c r="NCF27" s="19"/>
      <c r="NCG27" s="19"/>
      <c r="NCH27" s="19"/>
      <c r="NCI27" s="19"/>
      <c r="NCJ27" s="19"/>
      <c r="NCK27" s="19"/>
      <c r="NCL27" s="19"/>
      <c r="NCM27" s="19"/>
      <c r="NCN27" s="19"/>
      <c r="NCO27" s="19"/>
      <c r="NCP27" s="19"/>
      <c r="NCQ27" s="19"/>
      <c r="NCR27" s="19"/>
      <c r="NCS27" s="19"/>
      <c r="NCT27" s="19"/>
      <c r="NCU27" s="19"/>
      <c r="NCV27" s="19"/>
      <c r="NCW27" s="19"/>
      <c r="NCX27" s="19"/>
      <c r="NCY27" s="19"/>
      <c r="NCZ27" s="19"/>
      <c r="NDA27" s="19"/>
      <c r="NDB27" s="19"/>
      <c r="NDC27" s="19"/>
      <c r="NDD27" s="19"/>
      <c r="NDE27" s="19"/>
      <c r="NDF27" s="19"/>
      <c r="NDG27" s="19"/>
      <c r="NDH27" s="19"/>
      <c r="NDI27" s="19"/>
      <c r="NDJ27" s="19"/>
      <c r="NDK27" s="19"/>
      <c r="NDL27" s="19"/>
      <c r="NDM27" s="19"/>
      <c r="NDN27" s="19"/>
      <c r="NDO27" s="19"/>
      <c r="NDP27" s="19"/>
      <c r="NDQ27" s="19"/>
      <c r="NDR27" s="19"/>
      <c r="NDS27" s="19"/>
      <c r="NDT27" s="19"/>
      <c r="NDU27" s="19"/>
      <c r="NDV27" s="19"/>
      <c r="NDW27" s="19"/>
      <c r="NDX27" s="19"/>
      <c r="NDY27" s="19"/>
      <c r="NDZ27" s="19"/>
      <c r="NEA27" s="19"/>
      <c r="NEB27" s="19"/>
      <c r="NEC27" s="19"/>
      <c r="NED27" s="19"/>
      <c r="NEE27" s="19"/>
      <c r="NEF27" s="19"/>
      <c r="NEG27" s="19"/>
      <c r="NEH27" s="19"/>
      <c r="NEI27" s="19"/>
      <c r="NEJ27" s="19"/>
      <c r="NEK27" s="19"/>
      <c r="NEL27" s="19"/>
      <c r="NEM27" s="19"/>
      <c r="NEN27" s="19"/>
      <c r="NEO27" s="19"/>
      <c r="NEP27" s="19"/>
      <c r="NEQ27" s="19"/>
      <c r="NER27" s="19"/>
      <c r="NES27" s="19"/>
      <c r="NET27" s="19"/>
      <c r="NEU27" s="19"/>
      <c r="NEV27" s="19"/>
      <c r="NEW27" s="19"/>
      <c r="NEX27" s="19"/>
      <c r="NEY27" s="19"/>
      <c r="NEZ27" s="19"/>
      <c r="NFA27" s="19"/>
      <c r="NFB27" s="19"/>
      <c r="NFC27" s="19"/>
      <c r="NFD27" s="19"/>
      <c r="NFE27" s="19"/>
      <c r="NFF27" s="19"/>
      <c r="NFG27" s="19"/>
      <c r="NFH27" s="19"/>
      <c r="NFI27" s="19"/>
      <c r="NFJ27" s="19"/>
      <c r="NFK27" s="19"/>
      <c r="NFL27" s="19"/>
      <c r="NFM27" s="19"/>
      <c r="NFN27" s="19"/>
      <c r="NFO27" s="19"/>
      <c r="NFP27" s="19"/>
      <c r="NFQ27" s="19"/>
      <c r="NFR27" s="19"/>
      <c r="NFS27" s="19"/>
      <c r="NFT27" s="19"/>
      <c r="NFU27" s="19"/>
      <c r="NFV27" s="19"/>
      <c r="NFW27" s="19"/>
      <c r="NFX27" s="19"/>
      <c r="NFY27" s="19"/>
      <c r="NFZ27" s="19"/>
      <c r="NGA27" s="19"/>
      <c r="NGB27" s="19"/>
      <c r="NGC27" s="19"/>
      <c r="NGD27" s="19"/>
      <c r="NGE27" s="19"/>
      <c r="NGF27" s="19"/>
      <c r="NGG27" s="19"/>
      <c r="NGH27" s="19"/>
      <c r="NGI27" s="19"/>
      <c r="NGJ27" s="19"/>
      <c r="NGK27" s="19"/>
      <c r="NGL27" s="19"/>
      <c r="NGM27" s="19"/>
      <c r="NGN27" s="19"/>
      <c r="NGO27" s="19"/>
      <c r="NGP27" s="19"/>
      <c r="NGQ27" s="19"/>
      <c r="NGR27" s="19"/>
      <c r="NGS27" s="19"/>
      <c r="NGT27" s="19"/>
      <c r="NGU27" s="19"/>
      <c r="NGV27" s="19"/>
      <c r="NGW27" s="19"/>
      <c r="NGX27" s="19"/>
      <c r="NGY27" s="19"/>
      <c r="NGZ27" s="19"/>
      <c r="NHA27" s="19"/>
      <c r="NHB27" s="19"/>
      <c r="NHC27" s="19"/>
      <c r="NHD27" s="19"/>
      <c r="NHE27" s="19"/>
      <c r="NHF27" s="19"/>
      <c r="NHG27" s="19"/>
      <c r="NHH27" s="19"/>
      <c r="NHI27" s="19"/>
      <c r="NHJ27" s="19"/>
      <c r="NHK27" s="19"/>
      <c r="NHL27" s="19"/>
      <c r="NHM27" s="19"/>
      <c r="NHN27" s="19"/>
      <c r="NHO27" s="19"/>
      <c r="NHP27" s="19"/>
      <c r="NHQ27" s="19"/>
      <c r="NHR27" s="19"/>
      <c r="NHS27" s="19"/>
      <c r="NHT27" s="19"/>
      <c r="NHU27" s="19"/>
      <c r="NHV27" s="19"/>
      <c r="NHW27" s="19"/>
      <c r="NHX27" s="19"/>
      <c r="NHY27" s="19"/>
      <c r="NHZ27" s="19"/>
      <c r="NIA27" s="19"/>
      <c r="NIB27" s="19"/>
      <c r="NIC27" s="19"/>
      <c r="NID27" s="19"/>
      <c r="NIE27" s="19"/>
      <c r="NIF27" s="19"/>
      <c r="NIG27" s="19"/>
      <c r="NIH27" s="19"/>
      <c r="NII27" s="19"/>
      <c r="NIJ27" s="19"/>
      <c r="NIK27" s="19"/>
      <c r="NIL27" s="19"/>
      <c r="NIM27" s="19"/>
      <c r="NIN27" s="19"/>
      <c r="NIO27" s="19"/>
      <c r="NIP27" s="19"/>
      <c r="NIQ27" s="19"/>
      <c r="NIR27" s="19"/>
      <c r="NIS27" s="19"/>
      <c r="NIT27" s="19"/>
      <c r="NIU27" s="19"/>
      <c r="NIV27" s="19"/>
      <c r="NIW27" s="19"/>
      <c r="NIX27" s="19"/>
      <c r="NIY27" s="19"/>
      <c r="NIZ27" s="19"/>
      <c r="NJA27" s="19"/>
      <c r="NJB27" s="19"/>
      <c r="NJC27" s="19"/>
      <c r="NJD27" s="19"/>
      <c r="NJE27" s="19"/>
      <c r="NJF27" s="19"/>
      <c r="NJG27" s="19"/>
      <c r="NJH27" s="19"/>
      <c r="NJI27" s="19"/>
      <c r="NJJ27" s="19"/>
      <c r="NJK27" s="19"/>
      <c r="NJL27" s="19"/>
      <c r="NJM27" s="19"/>
      <c r="NJN27" s="19"/>
      <c r="NJO27" s="19"/>
      <c r="NJP27" s="19"/>
      <c r="NJQ27" s="19"/>
      <c r="NJR27" s="19"/>
      <c r="NJS27" s="19"/>
      <c r="NJT27" s="19"/>
      <c r="NJU27" s="19"/>
      <c r="NJV27" s="19"/>
      <c r="NJW27" s="19"/>
      <c r="NJX27" s="19"/>
      <c r="NJY27" s="19"/>
      <c r="NJZ27" s="19"/>
      <c r="NKA27" s="19"/>
      <c r="NKB27" s="19"/>
      <c r="NKC27" s="19"/>
      <c r="NKD27" s="19"/>
      <c r="NKE27" s="19"/>
      <c r="NKF27" s="19"/>
      <c r="NKG27" s="19"/>
      <c r="NKH27" s="19"/>
      <c r="NKI27" s="19"/>
      <c r="NKJ27" s="19"/>
      <c r="NKK27" s="19"/>
      <c r="NKL27" s="19"/>
      <c r="NKM27" s="19"/>
      <c r="NKN27" s="19"/>
      <c r="NKO27" s="19"/>
      <c r="NKP27" s="19"/>
      <c r="NKQ27" s="19"/>
      <c r="NKR27" s="19"/>
      <c r="NKS27" s="19"/>
      <c r="NKT27" s="19"/>
      <c r="NKU27" s="19"/>
      <c r="NKV27" s="19"/>
      <c r="NKW27" s="19"/>
      <c r="NKX27" s="19"/>
      <c r="NKY27" s="19"/>
      <c r="NKZ27" s="19"/>
      <c r="NLA27" s="19"/>
      <c r="NLB27" s="19"/>
      <c r="NLC27" s="19"/>
      <c r="NLD27" s="19"/>
      <c r="NLE27" s="19"/>
      <c r="NLF27" s="19"/>
      <c r="NLG27" s="19"/>
      <c r="NLH27" s="19"/>
      <c r="NLI27" s="19"/>
      <c r="NLJ27" s="19"/>
      <c r="NLK27" s="19"/>
      <c r="NLL27" s="19"/>
      <c r="NLM27" s="19"/>
      <c r="NLN27" s="19"/>
      <c r="NLO27" s="19"/>
      <c r="NLP27" s="19"/>
      <c r="NLQ27" s="19"/>
      <c r="NLR27" s="19"/>
      <c r="NLS27" s="19"/>
      <c r="NLT27" s="19"/>
      <c r="NLU27" s="19"/>
      <c r="NLV27" s="19"/>
      <c r="NLW27" s="19"/>
      <c r="NLX27" s="19"/>
      <c r="NLY27" s="19"/>
      <c r="NLZ27" s="19"/>
      <c r="NMA27" s="19"/>
      <c r="NMB27" s="19"/>
      <c r="NMC27" s="19"/>
      <c r="NMD27" s="19"/>
      <c r="NME27" s="19"/>
      <c r="NMF27" s="19"/>
      <c r="NMG27" s="19"/>
      <c r="NMH27" s="19"/>
      <c r="NMI27" s="19"/>
      <c r="NMJ27" s="19"/>
      <c r="NMK27" s="19"/>
      <c r="NML27" s="19"/>
      <c r="NMM27" s="19"/>
      <c r="NMN27" s="19"/>
      <c r="NMO27" s="19"/>
      <c r="NMP27" s="19"/>
      <c r="NMQ27" s="19"/>
      <c r="NMR27" s="19"/>
      <c r="NMS27" s="19"/>
      <c r="NMT27" s="19"/>
      <c r="NMU27" s="19"/>
      <c r="NMV27" s="19"/>
      <c r="NMW27" s="19"/>
      <c r="NMX27" s="19"/>
      <c r="NMY27" s="19"/>
      <c r="NMZ27" s="19"/>
      <c r="NNA27" s="19"/>
      <c r="NNB27" s="19"/>
      <c r="NNC27" s="19"/>
      <c r="NND27" s="19"/>
      <c r="NNE27" s="19"/>
      <c r="NNF27" s="19"/>
      <c r="NNG27" s="19"/>
      <c r="NNH27" s="19"/>
      <c r="NNI27" s="19"/>
      <c r="NNJ27" s="19"/>
      <c r="NNK27" s="19"/>
      <c r="NNL27" s="19"/>
      <c r="NNM27" s="19"/>
      <c r="NNN27" s="19"/>
      <c r="NNO27" s="19"/>
      <c r="NNP27" s="19"/>
      <c r="NNQ27" s="19"/>
      <c r="NNR27" s="19"/>
      <c r="NNS27" s="19"/>
      <c r="NNT27" s="19"/>
      <c r="NNU27" s="19"/>
      <c r="NNV27" s="19"/>
      <c r="NNW27" s="19"/>
      <c r="NNX27" s="19"/>
      <c r="NNY27" s="19"/>
      <c r="NNZ27" s="19"/>
      <c r="NOA27" s="19"/>
      <c r="NOB27" s="19"/>
      <c r="NOC27" s="19"/>
      <c r="NOD27" s="19"/>
      <c r="NOE27" s="19"/>
      <c r="NOF27" s="19"/>
      <c r="NOG27" s="19"/>
      <c r="NOH27" s="19"/>
      <c r="NOI27" s="19"/>
      <c r="NOJ27" s="19"/>
      <c r="NOK27" s="19"/>
      <c r="NOL27" s="19"/>
      <c r="NOM27" s="19"/>
      <c r="NON27" s="19"/>
      <c r="NOO27" s="19"/>
      <c r="NOP27" s="19"/>
      <c r="NOQ27" s="19"/>
      <c r="NOR27" s="19"/>
      <c r="NOS27" s="19"/>
      <c r="NOT27" s="19"/>
      <c r="NOU27" s="19"/>
      <c r="NOV27" s="19"/>
      <c r="NOW27" s="19"/>
      <c r="NOX27" s="19"/>
      <c r="NOY27" s="19"/>
      <c r="NOZ27" s="19"/>
      <c r="NPA27" s="19"/>
      <c r="NPB27" s="19"/>
      <c r="NPC27" s="19"/>
      <c r="NPD27" s="19"/>
      <c r="NPE27" s="19"/>
      <c r="NPF27" s="19"/>
      <c r="NPG27" s="19"/>
      <c r="NPH27" s="19"/>
      <c r="NPI27" s="19"/>
      <c r="NPJ27" s="19"/>
      <c r="NPK27" s="19"/>
      <c r="NPL27" s="19"/>
      <c r="NPM27" s="19"/>
      <c r="NPN27" s="19"/>
      <c r="NPO27" s="19"/>
      <c r="NPP27" s="19"/>
      <c r="NPQ27" s="19"/>
      <c r="NPR27" s="19"/>
      <c r="NPS27" s="19"/>
      <c r="NPT27" s="19"/>
      <c r="NPU27" s="19"/>
      <c r="NPV27" s="19"/>
      <c r="NPW27" s="19"/>
      <c r="NPX27" s="19"/>
      <c r="NPY27" s="19"/>
      <c r="NPZ27" s="19"/>
      <c r="NQA27" s="19"/>
      <c r="NQB27" s="19"/>
      <c r="NQC27" s="19"/>
      <c r="NQD27" s="19"/>
      <c r="NQE27" s="19"/>
      <c r="NQF27" s="19"/>
      <c r="NQG27" s="19"/>
      <c r="NQH27" s="19"/>
      <c r="NQI27" s="19"/>
      <c r="NQJ27" s="19"/>
      <c r="NQK27" s="19"/>
      <c r="NQL27" s="19"/>
      <c r="NQM27" s="19"/>
      <c r="NQN27" s="19"/>
      <c r="NQO27" s="19"/>
      <c r="NQP27" s="19"/>
      <c r="NQQ27" s="19"/>
      <c r="NQR27" s="19"/>
      <c r="NQS27" s="19"/>
      <c r="NQT27" s="19"/>
      <c r="NQU27" s="19"/>
      <c r="NQV27" s="19"/>
      <c r="NQW27" s="19"/>
      <c r="NQX27" s="19"/>
      <c r="NQY27" s="19"/>
      <c r="NQZ27" s="19"/>
      <c r="NRA27" s="19"/>
      <c r="NRB27" s="19"/>
      <c r="NRC27" s="19"/>
      <c r="NRD27" s="19"/>
      <c r="NRE27" s="19"/>
      <c r="NRF27" s="19"/>
      <c r="NRG27" s="19"/>
      <c r="NRH27" s="19"/>
      <c r="NRI27" s="19"/>
      <c r="NRJ27" s="19"/>
      <c r="NRK27" s="19"/>
      <c r="NRL27" s="19"/>
      <c r="NRM27" s="19"/>
      <c r="NRN27" s="19"/>
      <c r="NRO27" s="19"/>
      <c r="NRP27" s="19"/>
      <c r="NRQ27" s="19"/>
      <c r="NRR27" s="19"/>
      <c r="NRS27" s="19"/>
      <c r="NRT27" s="19"/>
      <c r="NRU27" s="19"/>
      <c r="NRV27" s="19"/>
      <c r="NRW27" s="19"/>
      <c r="NRX27" s="19"/>
      <c r="NRY27" s="19"/>
      <c r="NRZ27" s="19"/>
      <c r="NSA27" s="19"/>
      <c r="NSB27" s="19"/>
      <c r="NSC27" s="19"/>
      <c r="NSD27" s="19"/>
      <c r="NSE27" s="19"/>
      <c r="NSF27" s="19"/>
      <c r="NSG27" s="19"/>
      <c r="NSH27" s="19"/>
      <c r="NSI27" s="19"/>
      <c r="NSJ27" s="19"/>
      <c r="NSK27" s="19"/>
      <c r="NSL27" s="19"/>
      <c r="NSM27" s="19"/>
      <c r="NSN27" s="19"/>
      <c r="NSO27" s="19"/>
      <c r="NSP27" s="19"/>
      <c r="NSQ27" s="19"/>
      <c r="NSR27" s="19"/>
      <c r="NSS27" s="19"/>
      <c r="NST27" s="19"/>
      <c r="NSU27" s="19"/>
      <c r="NSV27" s="19"/>
      <c r="NSW27" s="19"/>
      <c r="NSX27" s="19"/>
      <c r="NSY27" s="19"/>
      <c r="NSZ27" s="19"/>
      <c r="NTA27" s="19"/>
      <c r="NTB27" s="19"/>
      <c r="NTC27" s="19"/>
      <c r="NTD27" s="19"/>
      <c r="NTE27" s="19"/>
      <c r="NTF27" s="19"/>
      <c r="NTG27" s="19"/>
      <c r="NTH27" s="19"/>
      <c r="NTI27" s="19"/>
      <c r="NTJ27" s="19"/>
      <c r="NTK27" s="19"/>
      <c r="NTL27" s="19"/>
      <c r="NTM27" s="19"/>
      <c r="NTN27" s="19"/>
      <c r="NTO27" s="19"/>
      <c r="NTP27" s="19"/>
      <c r="NTQ27" s="19"/>
      <c r="NTR27" s="19"/>
      <c r="NTS27" s="19"/>
      <c r="NTT27" s="19"/>
      <c r="NTU27" s="19"/>
      <c r="NTV27" s="19"/>
      <c r="NTW27" s="19"/>
      <c r="NTX27" s="19"/>
      <c r="NTY27" s="19"/>
      <c r="NTZ27" s="19"/>
      <c r="NUA27" s="19"/>
      <c r="NUB27" s="19"/>
      <c r="NUC27" s="19"/>
      <c r="NUD27" s="19"/>
      <c r="NUE27" s="19"/>
      <c r="NUF27" s="19"/>
      <c r="NUG27" s="19"/>
      <c r="NUH27" s="19"/>
      <c r="NUI27" s="19"/>
      <c r="NUJ27" s="19"/>
      <c r="NUK27" s="19"/>
      <c r="NUL27" s="19"/>
      <c r="NUM27" s="19"/>
      <c r="NUN27" s="19"/>
      <c r="NUO27" s="19"/>
      <c r="NUP27" s="19"/>
      <c r="NUQ27" s="19"/>
      <c r="NUR27" s="19"/>
      <c r="NUS27" s="19"/>
      <c r="NUT27" s="19"/>
      <c r="NUU27" s="19"/>
      <c r="NUV27" s="19"/>
      <c r="NUW27" s="19"/>
      <c r="NUX27" s="19"/>
      <c r="NUY27" s="19"/>
      <c r="NUZ27" s="19"/>
      <c r="NVA27" s="19"/>
      <c r="NVB27" s="19"/>
      <c r="NVC27" s="19"/>
      <c r="NVD27" s="19"/>
      <c r="NVE27" s="19"/>
      <c r="NVF27" s="19"/>
      <c r="NVG27" s="19"/>
      <c r="NVH27" s="19"/>
      <c r="NVI27" s="19"/>
      <c r="NVJ27" s="19"/>
      <c r="NVK27" s="19"/>
      <c r="NVL27" s="19"/>
      <c r="NVM27" s="19"/>
      <c r="NVN27" s="19"/>
      <c r="NVO27" s="19"/>
      <c r="NVP27" s="19"/>
      <c r="NVQ27" s="19"/>
      <c r="NVR27" s="19"/>
      <c r="NVS27" s="19"/>
      <c r="NVT27" s="19"/>
      <c r="NVU27" s="19"/>
      <c r="NVV27" s="19"/>
      <c r="NVW27" s="19"/>
      <c r="NVX27" s="19"/>
      <c r="NVY27" s="19"/>
      <c r="NVZ27" s="19"/>
      <c r="NWA27" s="19"/>
      <c r="NWB27" s="19"/>
      <c r="NWC27" s="19"/>
      <c r="NWD27" s="19"/>
      <c r="NWE27" s="19"/>
      <c r="NWF27" s="19"/>
      <c r="NWG27" s="19"/>
      <c r="NWH27" s="19"/>
      <c r="NWI27" s="19"/>
      <c r="NWJ27" s="19"/>
      <c r="NWK27" s="19"/>
      <c r="NWL27" s="19"/>
      <c r="NWM27" s="19"/>
      <c r="NWN27" s="19"/>
      <c r="NWO27" s="19"/>
      <c r="NWP27" s="19"/>
      <c r="NWQ27" s="19"/>
      <c r="NWR27" s="19"/>
      <c r="NWS27" s="19"/>
      <c r="NWT27" s="19"/>
      <c r="NWU27" s="19"/>
      <c r="NWV27" s="19"/>
      <c r="NWW27" s="19"/>
      <c r="NWX27" s="19"/>
      <c r="NWY27" s="19"/>
      <c r="NWZ27" s="19"/>
      <c r="NXA27" s="19"/>
      <c r="NXB27" s="19"/>
      <c r="NXC27" s="19"/>
      <c r="NXD27" s="19"/>
      <c r="NXE27" s="19"/>
      <c r="NXF27" s="19"/>
      <c r="NXG27" s="19"/>
      <c r="NXH27" s="19"/>
      <c r="NXI27" s="19"/>
      <c r="NXJ27" s="19"/>
      <c r="NXK27" s="19"/>
      <c r="NXL27" s="19"/>
      <c r="NXM27" s="19"/>
      <c r="NXN27" s="19"/>
      <c r="NXO27" s="19"/>
      <c r="NXP27" s="19"/>
      <c r="NXQ27" s="19"/>
      <c r="NXR27" s="19"/>
      <c r="NXS27" s="19"/>
      <c r="NXT27" s="19"/>
      <c r="NXU27" s="19"/>
      <c r="NXV27" s="19"/>
      <c r="NXW27" s="19"/>
      <c r="NXX27" s="19"/>
      <c r="NXY27" s="19"/>
      <c r="NXZ27" s="19"/>
      <c r="NYA27" s="19"/>
      <c r="NYB27" s="19"/>
      <c r="NYC27" s="19"/>
      <c r="NYD27" s="19"/>
      <c r="NYE27" s="19"/>
      <c r="NYF27" s="19"/>
      <c r="NYG27" s="19"/>
      <c r="NYH27" s="19"/>
      <c r="NYI27" s="19"/>
      <c r="NYJ27" s="19"/>
      <c r="NYK27" s="19"/>
      <c r="NYL27" s="19"/>
      <c r="NYM27" s="19"/>
      <c r="NYN27" s="19"/>
      <c r="NYO27" s="19"/>
      <c r="NYP27" s="19"/>
      <c r="NYQ27" s="19"/>
      <c r="NYR27" s="19"/>
      <c r="NYS27" s="19"/>
      <c r="NYT27" s="19"/>
      <c r="NYU27" s="19"/>
      <c r="NYV27" s="19"/>
      <c r="NYW27" s="19"/>
      <c r="NYX27" s="19"/>
      <c r="NYY27" s="19"/>
      <c r="NYZ27" s="19"/>
      <c r="NZA27" s="19"/>
      <c r="NZB27" s="19"/>
      <c r="NZC27" s="19"/>
      <c r="NZD27" s="19"/>
      <c r="NZE27" s="19"/>
      <c r="NZF27" s="19"/>
      <c r="NZG27" s="19"/>
      <c r="NZH27" s="19"/>
      <c r="NZI27" s="19"/>
      <c r="NZJ27" s="19"/>
      <c r="NZK27" s="19"/>
      <c r="NZL27" s="19"/>
      <c r="NZM27" s="19"/>
      <c r="NZN27" s="19"/>
      <c r="NZO27" s="19"/>
      <c r="NZP27" s="19"/>
      <c r="NZQ27" s="19"/>
      <c r="NZR27" s="19"/>
      <c r="NZS27" s="19"/>
      <c r="NZT27" s="19"/>
      <c r="NZU27" s="19"/>
      <c r="NZV27" s="19"/>
      <c r="NZW27" s="19"/>
      <c r="NZX27" s="19"/>
      <c r="NZY27" s="19"/>
      <c r="NZZ27" s="19"/>
      <c r="OAA27" s="19"/>
      <c r="OAB27" s="19"/>
      <c r="OAC27" s="19"/>
      <c r="OAD27" s="19"/>
      <c r="OAE27" s="19"/>
      <c r="OAF27" s="19"/>
      <c r="OAG27" s="19"/>
      <c r="OAH27" s="19"/>
      <c r="OAI27" s="19"/>
      <c r="OAJ27" s="19"/>
      <c r="OAK27" s="19"/>
      <c r="OAL27" s="19"/>
      <c r="OAM27" s="19"/>
      <c r="OAN27" s="19"/>
      <c r="OAO27" s="19"/>
      <c r="OAP27" s="19"/>
      <c r="OAQ27" s="19"/>
      <c r="OAR27" s="19"/>
      <c r="OAS27" s="19"/>
      <c r="OAT27" s="19"/>
      <c r="OAU27" s="19"/>
      <c r="OAV27" s="19"/>
      <c r="OAW27" s="19"/>
      <c r="OAX27" s="19"/>
      <c r="OAY27" s="19"/>
      <c r="OAZ27" s="19"/>
      <c r="OBA27" s="19"/>
      <c r="OBB27" s="19"/>
      <c r="OBC27" s="19"/>
      <c r="OBD27" s="19"/>
      <c r="OBE27" s="19"/>
      <c r="OBF27" s="19"/>
      <c r="OBG27" s="19"/>
      <c r="OBH27" s="19"/>
      <c r="OBI27" s="19"/>
      <c r="OBJ27" s="19"/>
      <c r="OBK27" s="19"/>
      <c r="OBL27" s="19"/>
      <c r="OBM27" s="19"/>
      <c r="OBN27" s="19"/>
      <c r="OBO27" s="19"/>
      <c r="OBP27" s="19"/>
      <c r="OBQ27" s="19"/>
      <c r="OBR27" s="19"/>
      <c r="OBS27" s="19"/>
      <c r="OBT27" s="19"/>
      <c r="OBU27" s="19"/>
      <c r="OBV27" s="19"/>
      <c r="OBW27" s="19"/>
      <c r="OBX27" s="19"/>
      <c r="OBY27" s="19"/>
      <c r="OBZ27" s="19"/>
      <c r="OCA27" s="19"/>
      <c r="OCB27" s="19"/>
      <c r="OCC27" s="19"/>
      <c r="OCD27" s="19"/>
      <c r="OCE27" s="19"/>
      <c r="OCF27" s="19"/>
      <c r="OCG27" s="19"/>
      <c r="OCH27" s="19"/>
      <c r="OCI27" s="19"/>
      <c r="OCJ27" s="19"/>
      <c r="OCK27" s="19"/>
      <c r="OCL27" s="19"/>
      <c r="OCM27" s="19"/>
      <c r="OCN27" s="19"/>
      <c r="OCO27" s="19"/>
      <c r="OCP27" s="19"/>
      <c r="OCQ27" s="19"/>
      <c r="OCR27" s="19"/>
      <c r="OCS27" s="19"/>
      <c r="OCT27" s="19"/>
      <c r="OCU27" s="19"/>
      <c r="OCV27" s="19"/>
      <c r="OCW27" s="19"/>
      <c r="OCX27" s="19"/>
      <c r="OCY27" s="19"/>
      <c r="OCZ27" s="19"/>
      <c r="ODA27" s="19"/>
      <c r="ODB27" s="19"/>
      <c r="ODC27" s="19"/>
      <c r="ODD27" s="19"/>
      <c r="ODE27" s="19"/>
      <c r="ODF27" s="19"/>
      <c r="ODG27" s="19"/>
      <c r="ODH27" s="19"/>
      <c r="ODI27" s="19"/>
      <c r="ODJ27" s="19"/>
      <c r="ODK27" s="19"/>
      <c r="ODL27" s="19"/>
      <c r="ODM27" s="19"/>
      <c r="ODN27" s="19"/>
      <c r="ODO27" s="19"/>
      <c r="ODP27" s="19"/>
      <c r="ODQ27" s="19"/>
      <c r="ODR27" s="19"/>
      <c r="ODS27" s="19"/>
      <c r="ODT27" s="19"/>
      <c r="ODU27" s="19"/>
      <c r="ODV27" s="19"/>
      <c r="ODW27" s="19"/>
      <c r="ODX27" s="19"/>
      <c r="ODY27" s="19"/>
      <c r="ODZ27" s="19"/>
      <c r="OEA27" s="19"/>
      <c r="OEB27" s="19"/>
      <c r="OEC27" s="19"/>
      <c r="OED27" s="19"/>
      <c r="OEE27" s="19"/>
      <c r="OEF27" s="19"/>
      <c r="OEG27" s="19"/>
      <c r="OEH27" s="19"/>
      <c r="OEI27" s="19"/>
      <c r="OEJ27" s="19"/>
      <c r="OEK27" s="19"/>
      <c r="OEL27" s="19"/>
      <c r="OEM27" s="19"/>
      <c r="OEN27" s="19"/>
      <c r="OEO27" s="19"/>
      <c r="OEP27" s="19"/>
      <c r="OEQ27" s="19"/>
      <c r="OER27" s="19"/>
      <c r="OES27" s="19"/>
      <c r="OET27" s="19"/>
      <c r="OEU27" s="19"/>
      <c r="OEV27" s="19"/>
      <c r="OEW27" s="19"/>
      <c r="OEX27" s="19"/>
      <c r="OEY27" s="19"/>
      <c r="OEZ27" s="19"/>
      <c r="OFA27" s="19"/>
      <c r="OFB27" s="19"/>
      <c r="OFC27" s="19"/>
      <c r="OFD27" s="19"/>
      <c r="OFE27" s="19"/>
      <c r="OFF27" s="19"/>
      <c r="OFG27" s="19"/>
      <c r="OFH27" s="19"/>
      <c r="OFI27" s="19"/>
      <c r="OFJ27" s="19"/>
      <c r="OFK27" s="19"/>
      <c r="OFL27" s="19"/>
      <c r="OFM27" s="19"/>
      <c r="OFN27" s="19"/>
      <c r="OFO27" s="19"/>
      <c r="OFP27" s="19"/>
      <c r="OFQ27" s="19"/>
      <c r="OFR27" s="19"/>
      <c r="OFS27" s="19"/>
      <c r="OFT27" s="19"/>
      <c r="OFU27" s="19"/>
      <c r="OFV27" s="19"/>
      <c r="OFW27" s="19"/>
      <c r="OFX27" s="19"/>
      <c r="OFY27" s="19"/>
      <c r="OFZ27" s="19"/>
      <c r="OGA27" s="19"/>
      <c r="OGB27" s="19"/>
      <c r="OGC27" s="19"/>
      <c r="OGD27" s="19"/>
      <c r="OGE27" s="19"/>
      <c r="OGF27" s="19"/>
      <c r="OGG27" s="19"/>
      <c r="OGH27" s="19"/>
      <c r="OGI27" s="19"/>
      <c r="OGJ27" s="19"/>
      <c r="OGK27" s="19"/>
      <c r="OGL27" s="19"/>
      <c r="OGM27" s="19"/>
      <c r="OGN27" s="19"/>
      <c r="OGO27" s="19"/>
      <c r="OGP27" s="19"/>
      <c r="OGQ27" s="19"/>
      <c r="OGR27" s="19"/>
      <c r="OGS27" s="19"/>
      <c r="OGT27" s="19"/>
      <c r="OGU27" s="19"/>
      <c r="OGV27" s="19"/>
      <c r="OGW27" s="19"/>
      <c r="OGX27" s="19"/>
      <c r="OGY27" s="19"/>
      <c r="OGZ27" s="19"/>
      <c r="OHA27" s="19"/>
      <c r="OHB27" s="19"/>
      <c r="OHC27" s="19"/>
      <c r="OHD27" s="19"/>
      <c r="OHE27" s="19"/>
      <c r="OHF27" s="19"/>
      <c r="OHG27" s="19"/>
      <c r="OHH27" s="19"/>
      <c r="OHI27" s="19"/>
      <c r="OHJ27" s="19"/>
      <c r="OHK27" s="19"/>
      <c r="OHL27" s="19"/>
      <c r="OHM27" s="19"/>
      <c r="OHN27" s="19"/>
      <c r="OHO27" s="19"/>
      <c r="OHP27" s="19"/>
      <c r="OHQ27" s="19"/>
      <c r="OHR27" s="19"/>
      <c r="OHS27" s="19"/>
      <c r="OHT27" s="19"/>
      <c r="OHU27" s="19"/>
      <c r="OHV27" s="19"/>
      <c r="OHW27" s="19"/>
      <c r="OHX27" s="19"/>
      <c r="OHY27" s="19"/>
      <c r="OHZ27" s="19"/>
      <c r="OIA27" s="19"/>
      <c r="OIB27" s="19"/>
      <c r="OIC27" s="19"/>
      <c r="OID27" s="19"/>
      <c r="OIE27" s="19"/>
      <c r="OIF27" s="19"/>
      <c r="OIG27" s="19"/>
      <c r="OIH27" s="19"/>
      <c r="OII27" s="19"/>
      <c r="OIJ27" s="19"/>
      <c r="OIK27" s="19"/>
      <c r="OIL27" s="19"/>
      <c r="OIM27" s="19"/>
      <c r="OIN27" s="19"/>
      <c r="OIO27" s="19"/>
      <c r="OIP27" s="19"/>
      <c r="OIQ27" s="19"/>
      <c r="OIR27" s="19"/>
      <c r="OIS27" s="19"/>
      <c r="OIT27" s="19"/>
      <c r="OIU27" s="19"/>
      <c r="OIV27" s="19"/>
      <c r="OIW27" s="19"/>
      <c r="OIX27" s="19"/>
      <c r="OIY27" s="19"/>
      <c r="OIZ27" s="19"/>
      <c r="OJA27" s="19"/>
      <c r="OJB27" s="19"/>
      <c r="OJC27" s="19"/>
      <c r="OJD27" s="19"/>
      <c r="OJE27" s="19"/>
      <c r="OJF27" s="19"/>
      <c r="OJG27" s="19"/>
      <c r="OJH27" s="19"/>
      <c r="OJI27" s="19"/>
      <c r="OJJ27" s="19"/>
      <c r="OJK27" s="19"/>
      <c r="OJL27" s="19"/>
      <c r="OJM27" s="19"/>
      <c r="OJN27" s="19"/>
      <c r="OJO27" s="19"/>
      <c r="OJP27" s="19"/>
      <c r="OJQ27" s="19"/>
      <c r="OJR27" s="19"/>
      <c r="OJS27" s="19"/>
      <c r="OJT27" s="19"/>
      <c r="OJU27" s="19"/>
      <c r="OJV27" s="19"/>
      <c r="OJW27" s="19"/>
      <c r="OJX27" s="19"/>
      <c r="OJY27" s="19"/>
      <c r="OJZ27" s="19"/>
      <c r="OKA27" s="19"/>
      <c r="OKB27" s="19"/>
      <c r="OKC27" s="19"/>
      <c r="OKD27" s="19"/>
      <c r="OKE27" s="19"/>
      <c r="OKF27" s="19"/>
      <c r="OKG27" s="19"/>
      <c r="OKH27" s="19"/>
      <c r="OKI27" s="19"/>
      <c r="OKJ27" s="19"/>
      <c r="OKK27" s="19"/>
      <c r="OKL27" s="19"/>
      <c r="OKM27" s="19"/>
      <c r="OKN27" s="19"/>
      <c r="OKO27" s="19"/>
      <c r="OKP27" s="19"/>
      <c r="OKQ27" s="19"/>
      <c r="OKR27" s="19"/>
      <c r="OKS27" s="19"/>
      <c r="OKT27" s="19"/>
      <c r="OKU27" s="19"/>
      <c r="OKV27" s="19"/>
      <c r="OKW27" s="19"/>
      <c r="OKX27" s="19"/>
      <c r="OKY27" s="19"/>
      <c r="OKZ27" s="19"/>
      <c r="OLA27" s="19"/>
      <c r="OLB27" s="19"/>
      <c r="OLC27" s="19"/>
      <c r="OLD27" s="19"/>
      <c r="OLE27" s="19"/>
      <c r="OLF27" s="19"/>
      <c r="OLG27" s="19"/>
      <c r="OLH27" s="19"/>
      <c r="OLI27" s="19"/>
      <c r="OLJ27" s="19"/>
      <c r="OLK27" s="19"/>
      <c r="OLL27" s="19"/>
      <c r="OLM27" s="19"/>
      <c r="OLN27" s="19"/>
      <c r="OLO27" s="19"/>
      <c r="OLP27" s="19"/>
      <c r="OLQ27" s="19"/>
      <c r="OLR27" s="19"/>
      <c r="OLS27" s="19"/>
      <c r="OLT27" s="19"/>
      <c r="OLU27" s="19"/>
      <c r="OLV27" s="19"/>
      <c r="OLW27" s="19"/>
      <c r="OLX27" s="19"/>
      <c r="OLY27" s="19"/>
      <c r="OLZ27" s="19"/>
      <c r="OMA27" s="19"/>
      <c r="OMB27" s="19"/>
      <c r="OMC27" s="19"/>
      <c r="OMD27" s="19"/>
      <c r="OME27" s="19"/>
      <c r="OMF27" s="19"/>
      <c r="OMG27" s="19"/>
      <c r="OMH27" s="19"/>
      <c r="OMI27" s="19"/>
      <c r="OMJ27" s="19"/>
      <c r="OMK27" s="19"/>
      <c r="OML27" s="19"/>
      <c r="OMM27" s="19"/>
      <c r="OMN27" s="19"/>
      <c r="OMO27" s="19"/>
      <c r="OMP27" s="19"/>
      <c r="OMQ27" s="19"/>
      <c r="OMR27" s="19"/>
      <c r="OMS27" s="19"/>
      <c r="OMT27" s="19"/>
      <c r="OMU27" s="19"/>
      <c r="OMV27" s="19"/>
      <c r="OMW27" s="19"/>
      <c r="OMX27" s="19"/>
      <c r="OMY27" s="19"/>
      <c r="OMZ27" s="19"/>
      <c r="ONA27" s="19"/>
      <c r="ONB27" s="19"/>
      <c r="ONC27" s="19"/>
      <c r="OND27" s="19"/>
      <c r="ONE27" s="19"/>
      <c r="ONF27" s="19"/>
      <c r="ONG27" s="19"/>
      <c r="ONH27" s="19"/>
      <c r="ONI27" s="19"/>
      <c r="ONJ27" s="19"/>
      <c r="ONK27" s="19"/>
      <c r="ONL27" s="19"/>
      <c r="ONM27" s="19"/>
      <c r="ONN27" s="19"/>
      <c r="ONO27" s="19"/>
      <c r="ONP27" s="19"/>
      <c r="ONQ27" s="19"/>
      <c r="ONR27" s="19"/>
      <c r="ONS27" s="19"/>
      <c r="ONT27" s="19"/>
      <c r="ONU27" s="19"/>
      <c r="ONV27" s="19"/>
      <c r="ONW27" s="19"/>
      <c r="ONX27" s="19"/>
      <c r="ONY27" s="19"/>
      <c r="ONZ27" s="19"/>
      <c r="OOA27" s="19"/>
      <c r="OOB27" s="19"/>
      <c r="OOC27" s="19"/>
      <c r="OOD27" s="19"/>
      <c r="OOE27" s="19"/>
      <c r="OOF27" s="19"/>
      <c r="OOG27" s="19"/>
      <c r="OOH27" s="19"/>
      <c r="OOI27" s="19"/>
      <c r="OOJ27" s="19"/>
      <c r="OOK27" s="19"/>
      <c r="OOL27" s="19"/>
      <c r="OOM27" s="19"/>
      <c r="OON27" s="19"/>
      <c r="OOO27" s="19"/>
      <c r="OOP27" s="19"/>
      <c r="OOQ27" s="19"/>
      <c r="OOR27" s="19"/>
      <c r="OOS27" s="19"/>
      <c r="OOT27" s="19"/>
      <c r="OOU27" s="19"/>
      <c r="OOV27" s="19"/>
      <c r="OOW27" s="19"/>
      <c r="OOX27" s="19"/>
      <c r="OOY27" s="19"/>
      <c r="OOZ27" s="19"/>
      <c r="OPA27" s="19"/>
      <c r="OPB27" s="19"/>
      <c r="OPC27" s="19"/>
      <c r="OPD27" s="19"/>
      <c r="OPE27" s="19"/>
      <c r="OPF27" s="19"/>
      <c r="OPG27" s="19"/>
      <c r="OPH27" s="19"/>
      <c r="OPI27" s="19"/>
      <c r="OPJ27" s="19"/>
      <c r="OPK27" s="19"/>
      <c r="OPL27" s="19"/>
      <c r="OPM27" s="19"/>
      <c r="OPN27" s="19"/>
      <c r="OPO27" s="19"/>
      <c r="OPP27" s="19"/>
      <c r="OPQ27" s="19"/>
      <c r="OPR27" s="19"/>
      <c r="OPS27" s="19"/>
      <c r="OPT27" s="19"/>
      <c r="OPU27" s="19"/>
      <c r="OPV27" s="19"/>
      <c r="OPW27" s="19"/>
      <c r="OPX27" s="19"/>
      <c r="OPY27" s="19"/>
      <c r="OPZ27" s="19"/>
      <c r="OQA27" s="19"/>
      <c r="OQB27" s="19"/>
      <c r="OQC27" s="19"/>
      <c r="OQD27" s="19"/>
      <c r="OQE27" s="19"/>
      <c r="OQF27" s="19"/>
      <c r="OQG27" s="19"/>
      <c r="OQH27" s="19"/>
      <c r="OQI27" s="19"/>
      <c r="OQJ27" s="19"/>
      <c r="OQK27" s="19"/>
      <c r="OQL27" s="19"/>
      <c r="OQM27" s="19"/>
      <c r="OQN27" s="19"/>
      <c r="OQO27" s="19"/>
      <c r="OQP27" s="19"/>
      <c r="OQQ27" s="19"/>
      <c r="OQR27" s="19"/>
      <c r="OQS27" s="19"/>
      <c r="OQT27" s="19"/>
      <c r="OQU27" s="19"/>
      <c r="OQV27" s="19"/>
      <c r="OQW27" s="19"/>
      <c r="OQX27" s="19"/>
      <c r="OQY27" s="19"/>
      <c r="OQZ27" s="19"/>
      <c r="ORA27" s="19"/>
      <c r="ORB27" s="19"/>
      <c r="ORC27" s="19"/>
      <c r="ORD27" s="19"/>
      <c r="ORE27" s="19"/>
      <c r="ORF27" s="19"/>
      <c r="ORG27" s="19"/>
      <c r="ORH27" s="19"/>
      <c r="ORI27" s="19"/>
      <c r="ORJ27" s="19"/>
      <c r="ORK27" s="19"/>
      <c r="ORL27" s="19"/>
      <c r="ORM27" s="19"/>
      <c r="ORN27" s="19"/>
      <c r="ORO27" s="19"/>
      <c r="ORP27" s="19"/>
      <c r="ORQ27" s="19"/>
      <c r="ORR27" s="19"/>
      <c r="ORS27" s="19"/>
      <c r="ORT27" s="19"/>
      <c r="ORU27" s="19"/>
      <c r="ORV27" s="19"/>
      <c r="ORW27" s="19"/>
      <c r="ORX27" s="19"/>
      <c r="ORY27" s="19"/>
      <c r="ORZ27" s="19"/>
      <c r="OSA27" s="19"/>
      <c r="OSB27" s="19"/>
      <c r="OSC27" s="19"/>
      <c r="OSD27" s="19"/>
      <c r="OSE27" s="19"/>
      <c r="OSF27" s="19"/>
      <c r="OSG27" s="19"/>
      <c r="OSH27" s="19"/>
      <c r="OSI27" s="19"/>
      <c r="OSJ27" s="19"/>
      <c r="OSK27" s="19"/>
      <c r="OSL27" s="19"/>
      <c r="OSM27" s="19"/>
      <c r="OSN27" s="19"/>
      <c r="OSO27" s="19"/>
      <c r="OSP27" s="19"/>
      <c r="OSQ27" s="19"/>
      <c r="OSR27" s="19"/>
      <c r="OSS27" s="19"/>
      <c r="OST27" s="19"/>
      <c r="OSU27" s="19"/>
      <c r="OSV27" s="19"/>
      <c r="OSW27" s="19"/>
      <c r="OSX27" s="19"/>
      <c r="OSY27" s="19"/>
      <c r="OSZ27" s="19"/>
      <c r="OTA27" s="19"/>
      <c r="OTB27" s="19"/>
      <c r="OTC27" s="19"/>
      <c r="OTD27" s="19"/>
      <c r="OTE27" s="19"/>
      <c r="OTF27" s="19"/>
      <c r="OTG27" s="19"/>
      <c r="OTH27" s="19"/>
      <c r="OTI27" s="19"/>
      <c r="OTJ27" s="19"/>
      <c r="OTK27" s="19"/>
      <c r="OTL27" s="19"/>
      <c r="OTM27" s="19"/>
      <c r="OTN27" s="19"/>
      <c r="OTO27" s="19"/>
      <c r="OTP27" s="19"/>
      <c r="OTQ27" s="19"/>
      <c r="OTR27" s="19"/>
      <c r="OTS27" s="19"/>
      <c r="OTT27" s="19"/>
      <c r="OTU27" s="19"/>
      <c r="OTV27" s="19"/>
      <c r="OTW27" s="19"/>
      <c r="OTX27" s="19"/>
      <c r="OTY27" s="19"/>
      <c r="OTZ27" s="19"/>
      <c r="OUA27" s="19"/>
      <c r="OUB27" s="19"/>
      <c r="OUC27" s="19"/>
      <c r="OUD27" s="19"/>
      <c r="OUE27" s="19"/>
      <c r="OUF27" s="19"/>
      <c r="OUG27" s="19"/>
      <c r="OUH27" s="19"/>
      <c r="OUI27" s="19"/>
      <c r="OUJ27" s="19"/>
      <c r="OUK27" s="19"/>
      <c r="OUL27" s="19"/>
      <c r="OUM27" s="19"/>
      <c r="OUN27" s="19"/>
      <c r="OUO27" s="19"/>
      <c r="OUP27" s="19"/>
      <c r="OUQ27" s="19"/>
      <c r="OUR27" s="19"/>
      <c r="OUS27" s="19"/>
      <c r="OUT27" s="19"/>
      <c r="OUU27" s="19"/>
      <c r="OUV27" s="19"/>
      <c r="OUW27" s="19"/>
      <c r="OUX27" s="19"/>
      <c r="OUY27" s="19"/>
      <c r="OUZ27" s="19"/>
      <c r="OVA27" s="19"/>
      <c r="OVB27" s="19"/>
      <c r="OVC27" s="19"/>
      <c r="OVD27" s="19"/>
      <c r="OVE27" s="19"/>
      <c r="OVF27" s="19"/>
      <c r="OVG27" s="19"/>
      <c r="OVH27" s="19"/>
      <c r="OVI27" s="19"/>
      <c r="OVJ27" s="19"/>
      <c r="OVK27" s="19"/>
      <c r="OVL27" s="19"/>
      <c r="OVM27" s="19"/>
      <c r="OVN27" s="19"/>
      <c r="OVO27" s="19"/>
      <c r="OVP27" s="19"/>
      <c r="OVQ27" s="19"/>
      <c r="OVR27" s="19"/>
      <c r="OVS27" s="19"/>
      <c r="OVT27" s="19"/>
      <c r="OVU27" s="19"/>
      <c r="OVV27" s="19"/>
      <c r="OVW27" s="19"/>
      <c r="OVX27" s="19"/>
      <c r="OVY27" s="19"/>
      <c r="OVZ27" s="19"/>
      <c r="OWA27" s="19"/>
      <c r="OWB27" s="19"/>
      <c r="OWC27" s="19"/>
      <c r="OWD27" s="19"/>
      <c r="OWE27" s="19"/>
      <c r="OWF27" s="19"/>
      <c r="OWG27" s="19"/>
      <c r="OWH27" s="19"/>
      <c r="OWI27" s="19"/>
      <c r="OWJ27" s="19"/>
      <c r="OWK27" s="19"/>
      <c r="OWL27" s="19"/>
      <c r="OWM27" s="19"/>
      <c r="OWN27" s="19"/>
      <c r="OWO27" s="19"/>
      <c r="OWP27" s="19"/>
      <c r="OWQ27" s="19"/>
      <c r="OWR27" s="19"/>
      <c r="OWS27" s="19"/>
      <c r="OWT27" s="19"/>
      <c r="OWU27" s="19"/>
      <c r="OWV27" s="19"/>
      <c r="OWW27" s="19"/>
      <c r="OWX27" s="19"/>
      <c r="OWY27" s="19"/>
      <c r="OWZ27" s="19"/>
      <c r="OXA27" s="19"/>
      <c r="OXB27" s="19"/>
      <c r="OXC27" s="19"/>
      <c r="OXD27" s="19"/>
      <c r="OXE27" s="19"/>
      <c r="OXF27" s="19"/>
      <c r="OXG27" s="19"/>
      <c r="OXH27" s="19"/>
      <c r="OXI27" s="19"/>
      <c r="OXJ27" s="19"/>
      <c r="OXK27" s="19"/>
      <c r="OXL27" s="19"/>
      <c r="OXM27" s="19"/>
      <c r="OXN27" s="19"/>
      <c r="OXO27" s="19"/>
      <c r="OXP27" s="19"/>
      <c r="OXQ27" s="19"/>
      <c r="OXR27" s="19"/>
      <c r="OXS27" s="19"/>
      <c r="OXT27" s="19"/>
      <c r="OXU27" s="19"/>
      <c r="OXV27" s="19"/>
      <c r="OXW27" s="19"/>
      <c r="OXX27" s="19"/>
      <c r="OXY27" s="19"/>
      <c r="OXZ27" s="19"/>
      <c r="OYA27" s="19"/>
      <c r="OYB27" s="19"/>
      <c r="OYC27" s="19"/>
      <c r="OYD27" s="19"/>
      <c r="OYE27" s="19"/>
      <c r="OYF27" s="19"/>
      <c r="OYG27" s="19"/>
      <c r="OYH27" s="19"/>
      <c r="OYI27" s="19"/>
      <c r="OYJ27" s="19"/>
      <c r="OYK27" s="19"/>
      <c r="OYL27" s="19"/>
      <c r="OYM27" s="19"/>
      <c r="OYN27" s="19"/>
      <c r="OYO27" s="19"/>
      <c r="OYP27" s="19"/>
      <c r="OYQ27" s="19"/>
      <c r="OYR27" s="19"/>
      <c r="OYS27" s="19"/>
      <c r="OYT27" s="19"/>
      <c r="OYU27" s="19"/>
      <c r="OYV27" s="19"/>
      <c r="OYW27" s="19"/>
      <c r="OYX27" s="19"/>
      <c r="OYY27" s="19"/>
      <c r="OYZ27" s="19"/>
      <c r="OZA27" s="19"/>
      <c r="OZB27" s="19"/>
      <c r="OZC27" s="19"/>
      <c r="OZD27" s="19"/>
      <c r="OZE27" s="19"/>
      <c r="OZF27" s="19"/>
      <c r="OZG27" s="19"/>
      <c r="OZH27" s="19"/>
      <c r="OZI27" s="19"/>
      <c r="OZJ27" s="19"/>
      <c r="OZK27" s="19"/>
      <c r="OZL27" s="19"/>
      <c r="OZM27" s="19"/>
      <c r="OZN27" s="19"/>
      <c r="OZO27" s="19"/>
      <c r="OZP27" s="19"/>
      <c r="OZQ27" s="19"/>
      <c r="OZR27" s="19"/>
      <c r="OZS27" s="19"/>
      <c r="OZT27" s="19"/>
      <c r="OZU27" s="19"/>
      <c r="OZV27" s="19"/>
      <c r="OZW27" s="19"/>
      <c r="OZX27" s="19"/>
      <c r="OZY27" s="19"/>
      <c r="OZZ27" s="19"/>
      <c r="PAA27" s="19"/>
      <c r="PAB27" s="19"/>
      <c r="PAC27" s="19"/>
      <c r="PAD27" s="19"/>
      <c r="PAE27" s="19"/>
      <c r="PAF27" s="19"/>
      <c r="PAG27" s="19"/>
      <c r="PAH27" s="19"/>
      <c r="PAI27" s="19"/>
      <c r="PAJ27" s="19"/>
      <c r="PAK27" s="19"/>
      <c r="PAL27" s="19"/>
      <c r="PAM27" s="19"/>
      <c r="PAN27" s="19"/>
      <c r="PAO27" s="19"/>
      <c r="PAP27" s="19"/>
      <c r="PAQ27" s="19"/>
      <c r="PAR27" s="19"/>
      <c r="PAS27" s="19"/>
      <c r="PAT27" s="19"/>
      <c r="PAU27" s="19"/>
      <c r="PAV27" s="19"/>
      <c r="PAW27" s="19"/>
      <c r="PAX27" s="19"/>
      <c r="PAY27" s="19"/>
      <c r="PAZ27" s="19"/>
      <c r="PBA27" s="19"/>
      <c r="PBB27" s="19"/>
      <c r="PBC27" s="19"/>
      <c r="PBD27" s="19"/>
      <c r="PBE27" s="19"/>
      <c r="PBF27" s="19"/>
      <c r="PBG27" s="19"/>
      <c r="PBH27" s="19"/>
      <c r="PBI27" s="19"/>
      <c r="PBJ27" s="19"/>
      <c r="PBK27" s="19"/>
      <c r="PBL27" s="19"/>
      <c r="PBM27" s="19"/>
      <c r="PBN27" s="19"/>
      <c r="PBO27" s="19"/>
      <c r="PBP27" s="19"/>
      <c r="PBQ27" s="19"/>
      <c r="PBR27" s="19"/>
      <c r="PBS27" s="19"/>
      <c r="PBT27" s="19"/>
      <c r="PBU27" s="19"/>
      <c r="PBV27" s="19"/>
      <c r="PBW27" s="19"/>
      <c r="PBX27" s="19"/>
      <c r="PBY27" s="19"/>
      <c r="PBZ27" s="19"/>
      <c r="PCA27" s="19"/>
      <c r="PCB27" s="19"/>
      <c r="PCC27" s="19"/>
      <c r="PCD27" s="19"/>
      <c r="PCE27" s="19"/>
      <c r="PCF27" s="19"/>
      <c r="PCG27" s="19"/>
      <c r="PCH27" s="19"/>
      <c r="PCI27" s="19"/>
      <c r="PCJ27" s="19"/>
      <c r="PCK27" s="19"/>
      <c r="PCL27" s="19"/>
      <c r="PCM27" s="19"/>
      <c r="PCN27" s="19"/>
      <c r="PCO27" s="19"/>
      <c r="PCP27" s="19"/>
      <c r="PCQ27" s="19"/>
      <c r="PCR27" s="19"/>
      <c r="PCS27" s="19"/>
      <c r="PCT27" s="19"/>
      <c r="PCU27" s="19"/>
      <c r="PCV27" s="19"/>
      <c r="PCW27" s="19"/>
      <c r="PCX27" s="19"/>
      <c r="PCY27" s="19"/>
      <c r="PCZ27" s="19"/>
      <c r="PDA27" s="19"/>
      <c r="PDB27" s="19"/>
      <c r="PDC27" s="19"/>
      <c r="PDD27" s="19"/>
      <c r="PDE27" s="19"/>
      <c r="PDF27" s="19"/>
      <c r="PDG27" s="19"/>
      <c r="PDH27" s="19"/>
      <c r="PDI27" s="19"/>
      <c r="PDJ27" s="19"/>
      <c r="PDK27" s="19"/>
      <c r="PDL27" s="19"/>
      <c r="PDM27" s="19"/>
      <c r="PDN27" s="19"/>
      <c r="PDO27" s="19"/>
      <c r="PDP27" s="19"/>
      <c r="PDQ27" s="19"/>
      <c r="PDR27" s="19"/>
      <c r="PDS27" s="19"/>
      <c r="PDT27" s="19"/>
      <c r="PDU27" s="19"/>
      <c r="PDV27" s="19"/>
      <c r="PDW27" s="19"/>
      <c r="PDX27" s="19"/>
      <c r="PDY27" s="19"/>
      <c r="PDZ27" s="19"/>
      <c r="PEA27" s="19"/>
      <c r="PEB27" s="19"/>
      <c r="PEC27" s="19"/>
      <c r="PED27" s="19"/>
      <c r="PEE27" s="19"/>
      <c r="PEF27" s="19"/>
      <c r="PEG27" s="19"/>
      <c r="PEH27" s="19"/>
      <c r="PEI27" s="19"/>
      <c r="PEJ27" s="19"/>
      <c r="PEK27" s="19"/>
      <c r="PEL27" s="19"/>
      <c r="PEM27" s="19"/>
      <c r="PEN27" s="19"/>
      <c r="PEO27" s="19"/>
      <c r="PEP27" s="19"/>
      <c r="PEQ27" s="19"/>
      <c r="PER27" s="19"/>
      <c r="PES27" s="19"/>
      <c r="PET27" s="19"/>
      <c r="PEU27" s="19"/>
      <c r="PEV27" s="19"/>
      <c r="PEW27" s="19"/>
      <c r="PEX27" s="19"/>
      <c r="PEY27" s="19"/>
      <c r="PEZ27" s="19"/>
      <c r="PFA27" s="19"/>
      <c r="PFB27" s="19"/>
      <c r="PFC27" s="19"/>
      <c r="PFD27" s="19"/>
      <c r="PFE27" s="19"/>
      <c r="PFF27" s="19"/>
      <c r="PFG27" s="19"/>
      <c r="PFH27" s="19"/>
      <c r="PFI27" s="19"/>
      <c r="PFJ27" s="19"/>
      <c r="PFK27" s="19"/>
      <c r="PFL27" s="19"/>
      <c r="PFM27" s="19"/>
      <c r="PFN27" s="19"/>
      <c r="PFO27" s="19"/>
      <c r="PFP27" s="19"/>
      <c r="PFQ27" s="19"/>
      <c r="PFR27" s="19"/>
      <c r="PFS27" s="19"/>
      <c r="PFT27" s="19"/>
      <c r="PFU27" s="19"/>
      <c r="PFV27" s="19"/>
      <c r="PFW27" s="19"/>
      <c r="PFX27" s="19"/>
      <c r="PFY27" s="19"/>
      <c r="PFZ27" s="19"/>
      <c r="PGA27" s="19"/>
      <c r="PGB27" s="19"/>
      <c r="PGC27" s="19"/>
      <c r="PGD27" s="19"/>
      <c r="PGE27" s="19"/>
      <c r="PGF27" s="19"/>
      <c r="PGG27" s="19"/>
      <c r="PGH27" s="19"/>
      <c r="PGI27" s="19"/>
      <c r="PGJ27" s="19"/>
      <c r="PGK27" s="19"/>
      <c r="PGL27" s="19"/>
      <c r="PGM27" s="19"/>
      <c r="PGN27" s="19"/>
      <c r="PGO27" s="19"/>
      <c r="PGP27" s="19"/>
      <c r="PGQ27" s="19"/>
      <c r="PGR27" s="19"/>
      <c r="PGS27" s="19"/>
      <c r="PGT27" s="19"/>
      <c r="PGU27" s="19"/>
      <c r="PGV27" s="19"/>
      <c r="PGW27" s="19"/>
      <c r="PGX27" s="19"/>
      <c r="PGY27" s="19"/>
      <c r="PGZ27" s="19"/>
      <c r="PHA27" s="19"/>
      <c r="PHB27" s="19"/>
      <c r="PHC27" s="19"/>
      <c r="PHD27" s="19"/>
      <c r="PHE27" s="19"/>
      <c r="PHF27" s="19"/>
      <c r="PHG27" s="19"/>
      <c r="PHH27" s="19"/>
      <c r="PHI27" s="19"/>
      <c r="PHJ27" s="19"/>
      <c r="PHK27" s="19"/>
      <c r="PHL27" s="19"/>
      <c r="PHM27" s="19"/>
      <c r="PHN27" s="19"/>
      <c r="PHO27" s="19"/>
      <c r="PHP27" s="19"/>
      <c r="PHQ27" s="19"/>
      <c r="PHR27" s="19"/>
      <c r="PHS27" s="19"/>
      <c r="PHT27" s="19"/>
      <c r="PHU27" s="19"/>
      <c r="PHV27" s="19"/>
      <c r="PHW27" s="19"/>
      <c r="PHX27" s="19"/>
      <c r="PHY27" s="19"/>
      <c r="PHZ27" s="19"/>
      <c r="PIA27" s="19"/>
      <c r="PIB27" s="19"/>
      <c r="PIC27" s="19"/>
      <c r="PID27" s="19"/>
      <c r="PIE27" s="19"/>
      <c r="PIF27" s="19"/>
      <c r="PIG27" s="19"/>
      <c r="PIH27" s="19"/>
      <c r="PII27" s="19"/>
      <c r="PIJ27" s="19"/>
      <c r="PIK27" s="19"/>
      <c r="PIL27" s="19"/>
      <c r="PIM27" s="19"/>
      <c r="PIN27" s="19"/>
      <c r="PIO27" s="19"/>
      <c r="PIP27" s="19"/>
      <c r="PIQ27" s="19"/>
      <c r="PIR27" s="19"/>
      <c r="PIS27" s="19"/>
      <c r="PIT27" s="19"/>
      <c r="PIU27" s="19"/>
      <c r="PIV27" s="19"/>
      <c r="PIW27" s="19"/>
      <c r="PIX27" s="19"/>
      <c r="PIY27" s="19"/>
      <c r="PIZ27" s="19"/>
      <c r="PJA27" s="19"/>
      <c r="PJB27" s="19"/>
      <c r="PJC27" s="19"/>
      <c r="PJD27" s="19"/>
      <c r="PJE27" s="19"/>
      <c r="PJF27" s="19"/>
      <c r="PJG27" s="19"/>
      <c r="PJH27" s="19"/>
      <c r="PJI27" s="19"/>
      <c r="PJJ27" s="19"/>
      <c r="PJK27" s="19"/>
      <c r="PJL27" s="19"/>
      <c r="PJM27" s="19"/>
      <c r="PJN27" s="19"/>
      <c r="PJO27" s="19"/>
      <c r="PJP27" s="19"/>
      <c r="PJQ27" s="19"/>
      <c r="PJR27" s="19"/>
      <c r="PJS27" s="19"/>
      <c r="PJT27" s="19"/>
      <c r="PJU27" s="19"/>
      <c r="PJV27" s="19"/>
      <c r="PJW27" s="19"/>
      <c r="PJX27" s="19"/>
      <c r="PJY27" s="19"/>
      <c r="PJZ27" s="19"/>
      <c r="PKA27" s="19"/>
      <c r="PKB27" s="19"/>
      <c r="PKC27" s="19"/>
      <c r="PKD27" s="19"/>
      <c r="PKE27" s="19"/>
      <c r="PKF27" s="19"/>
      <c r="PKG27" s="19"/>
      <c r="PKH27" s="19"/>
      <c r="PKI27" s="19"/>
      <c r="PKJ27" s="19"/>
      <c r="PKK27" s="19"/>
      <c r="PKL27" s="19"/>
      <c r="PKM27" s="19"/>
      <c r="PKN27" s="19"/>
      <c r="PKO27" s="19"/>
      <c r="PKP27" s="19"/>
      <c r="PKQ27" s="19"/>
      <c r="PKR27" s="19"/>
      <c r="PKS27" s="19"/>
      <c r="PKT27" s="19"/>
      <c r="PKU27" s="19"/>
      <c r="PKV27" s="19"/>
      <c r="PKW27" s="19"/>
      <c r="PKX27" s="19"/>
      <c r="PKY27" s="19"/>
      <c r="PKZ27" s="19"/>
      <c r="PLA27" s="19"/>
      <c r="PLB27" s="19"/>
      <c r="PLC27" s="19"/>
      <c r="PLD27" s="19"/>
      <c r="PLE27" s="19"/>
      <c r="PLF27" s="19"/>
      <c r="PLG27" s="19"/>
      <c r="PLH27" s="19"/>
      <c r="PLI27" s="19"/>
      <c r="PLJ27" s="19"/>
      <c r="PLK27" s="19"/>
      <c r="PLL27" s="19"/>
      <c r="PLM27" s="19"/>
      <c r="PLN27" s="19"/>
      <c r="PLO27" s="19"/>
      <c r="PLP27" s="19"/>
      <c r="PLQ27" s="19"/>
      <c r="PLR27" s="19"/>
      <c r="PLS27" s="19"/>
      <c r="PLT27" s="19"/>
      <c r="PLU27" s="19"/>
      <c r="PLV27" s="19"/>
      <c r="PLW27" s="19"/>
      <c r="PLX27" s="19"/>
      <c r="PLY27" s="19"/>
      <c r="PLZ27" s="19"/>
      <c r="PMA27" s="19"/>
      <c r="PMB27" s="19"/>
      <c r="PMC27" s="19"/>
      <c r="PMD27" s="19"/>
      <c r="PME27" s="19"/>
      <c r="PMF27" s="19"/>
      <c r="PMG27" s="19"/>
      <c r="PMH27" s="19"/>
      <c r="PMI27" s="19"/>
      <c r="PMJ27" s="19"/>
      <c r="PMK27" s="19"/>
      <c r="PML27" s="19"/>
      <c r="PMM27" s="19"/>
      <c r="PMN27" s="19"/>
      <c r="PMO27" s="19"/>
      <c r="PMP27" s="19"/>
      <c r="PMQ27" s="19"/>
      <c r="PMR27" s="19"/>
      <c r="PMS27" s="19"/>
      <c r="PMT27" s="19"/>
      <c r="PMU27" s="19"/>
      <c r="PMV27" s="19"/>
      <c r="PMW27" s="19"/>
      <c r="PMX27" s="19"/>
      <c r="PMY27" s="19"/>
      <c r="PMZ27" s="19"/>
      <c r="PNA27" s="19"/>
      <c r="PNB27" s="19"/>
      <c r="PNC27" s="19"/>
      <c r="PND27" s="19"/>
      <c r="PNE27" s="19"/>
      <c r="PNF27" s="19"/>
      <c r="PNG27" s="19"/>
      <c r="PNH27" s="19"/>
      <c r="PNI27" s="19"/>
      <c r="PNJ27" s="19"/>
      <c r="PNK27" s="19"/>
      <c r="PNL27" s="19"/>
      <c r="PNM27" s="19"/>
      <c r="PNN27" s="19"/>
      <c r="PNO27" s="19"/>
      <c r="PNP27" s="19"/>
      <c r="PNQ27" s="19"/>
      <c r="PNR27" s="19"/>
      <c r="PNS27" s="19"/>
      <c r="PNT27" s="19"/>
      <c r="PNU27" s="19"/>
      <c r="PNV27" s="19"/>
      <c r="PNW27" s="19"/>
      <c r="PNX27" s="19"/>
      <c r="PNY27" s="19"/>
      <c r="PNZ27" s="19"/>
      <c r="POA27" s="19"/>
      <c r="POB27" s="19"/>
      <c r="POC27" s="19"/>
      <c r="POD27" s="19"/>
      <c r="POE27" s="19"/>
      <c r="POF27" s="19"/>
      <c r="POG27" s="19"/>
      <c r="POH27" s="19"/>
      <c r="POI27" s="19"/>
      <c r="POJ27" s="19"/>
      <c r="POK27" s="19"/>
      <c r="POL27" s="19"/>
      <c r="POM27" s="19"/>
      <c r="PON27" s="19"/>
      <c r="POO27" s="19"/>
      <c r="POP27" s="19"/>
      <c r="POQ27" s="19"/>
      <c r="POR27" s="19"/>
      <c r="POS27" s="19"/>
      <c r="POT27" s="19"/>
      <c r="POU27" s="19"/>
      <c r="POV27" s="19"/>
      <c r="POW27" s="19"/>
      <c r="POX27" s="19"/>
      <c r="POY27" s="19"/>
      <c r="POZ27" s="19"/>
      <c r="PPA27" s="19"/>
      <c r="PPB27" s="19"/>
      <c r="PPC27" s="19"/>
      <c r="PPD27" s="19"/>
      <c r="PPE27" s="19"/>
      <c r="PPF27" s="19"/>
      <c r="PPG27" s="19"/>
      <c r="PPH27" s="19"/>
      <c r="PPI27" s="19"/>
      <c r="PPJ27" s="19"/>
      <c r="PPK27" s="19"/>
      <c r="PPL27" s="19"/>
      <c r="PPM27" s="19"/>
      <c r="PPN27" s="19"/>
      <c r="PPO27" s="19"/>
      <c r="PPP27" s="19"/>
      <c r="PPQ27" s="19"/>
      <c r="PPR27" s="19"/>
      <c r="PPS27" s="19"/>
      <c r="PPT27" s="19"/>
      <c r="PPU27" s="19"/>
      <c r="PPV27" s="19"/>
      <c r="PPW27" s="19"/>
      <c r="PPX27" s="19"/>
      <c r="PPY27" s="19"/>
      <c r="PPZ27" s="19"/>
      <c r="PQA27" s="19"/>
      <c r="PQB27" s="19"/>
      <c r="PQC27" s="19"/>
      <c r="PQD27" s="19"/>
      <c r="PQE27" s="19"/>
      <c r="PQF27" s="19"/>
      <c r="PQG27" s="19"/>
      <c r="PQH27" s="19"/>
      <c r="PQI27" s="19"/>
      <c r="PQJ27" s="19"/>
      <c r="PQK27" s="19"/>
      <c r="PQL27" s="19"/>
      <c r="PQM27" s="19"/>
      <c r="PQN27" s="19"/>
      <c r="PQO27" s="19"/>
      <c r="PQP27" s="19"/>
      <c r="PQQ27" s="19"/>
      <c r="PQR27" s="19"/>
      <c r="PQS27" s="19"/>
      <c r="PQT27" s="19"/>
      <c r="PQU27" s="19"/>
      <c r="PQV27" s="19"/>
      <c r="PQW27" s="19"/>
      <c r="PQX27" s="19"/>
      <c r="PQY27" s="19"/>
      <c r="PQZ27" s="19"/>
      <c r="PRA27" s="19"/>
      <c r="PRB27" s="19"/>
      <c r="PRC27" s="19"/>
      <c r="PRD27" s="19"/>
      <c r="PRE27" s="19"/>
      <c r="PRF27" s="19"/>
      <c r="PRG27" s="19"/>
      <c r="PRH27" s="19"/>
      <c r="PRI27" s="19"/>
      <c r="PRJ27" s="19"/>
      <c r="PRK27" s="19"/>
      <c r="PRL27" s="19"/>
      <c r="PRM27" s="19"/>
      <c r="PRN27" s="19"/>
      <c r="PRO27" s="19"/>
      <c r="PRP27" s="19"/>
      <c r="PRQ27" s="19"/>
      <c r="PRR27" s="19"/>
      <c r="PRS27" s="19"/>
      <c r="PRT27" s="19"/>
      <c r="PRU27" s="19"/>
      <c r="PRV27" s="19"/>
      <c r="PRW27" s="19"/>
      <c r="PRX27" s="19"/>
      <c r="PRY27" s="19"/>
      <c r="PRZ27" s="19"/>
      <c r="PSA27" s="19"/>
      <c r="PSB27" s="19"/>
      <c r="PSC27" s="19"/>
      <c r="PSD27" s="19"/>
      <c r="PSE27" s="19"/>
      <c r="PSF27" s="19"/>
      <c r="PSG27" s="19"/>
      <c r="PSH27" s="19"/>
      <c r="PSI27" s="19"/>
      <c r="PSJ27" s="19"/>
      <c r="PSK27" s="19"/>
      <c r="PSL27" s="19"/>
      <c r="PSM27" s="19"/>
      <c r="PSN27" s="19"/>
      <c r="PSO27" s="19"/>
      <c r="PSP27" s="19"/>
      <c r="PSQ27" s="19"/>
      <c r="PSR27" s="19"/>
      <c r="PSS27" s="19"/>
      <c r="PST27" s="19"/>
      <c r="PSU27" s="19"/>
      <c r="PSV27" s="19"/>
      <c r="PSW27" s="19"/>
      <c r="PSX27" s="19"/>
      <c r="PSY27" s="19"/>
      <c r="PSZ27" s="19"/>
      <c r="PTA27" s="19"/>
      <c r="PTB27" s="19"/>
      <c r="PTC27" s="19"/>
      <c r="PTD27" s="19"/>
      <c r="PTE27" s="19"/>
      <c r="PTF27" s="19"/>
      <c r="PTG27" s="19"/>
      <c r="PTH27" s="19"/>
      <c r="PTI27" s="19"/>
      <c r="PTJ27" s="19"/>
      <c r="PTK27" s="19"/>
      <c r="PTL27" s="19"/>
      <c r="PTM27" s="19"/>
      <c r="PTN27" s="19"/>
      <c r="PTO27" s="19"/>
      <c r="PTP27" s="19"/>
      <c r="PTQ27" s="19"/>
      <c r="PTR27" s="19"/>
      <c r="PTS27" s="19"/>
      <c r="PTT27" s="19"/>
      <c r="PTU27" s="19"/>
      <c r="PTV27" s="19"/>
      <c r="PTW27" s="19"/>
      <c r="PTX27" s="19"/>
      <c r="PTY27" s="19"/>
      <c r="PTZ27" s="19"/>
      <c r="PUA27" s="19"/>
      <c r="PUB27" s="19"/>
      <c r="PUC27" s="19"/>
      <c r="PUD27" s="19"/>
      <c r="PUE27" s="19"/>
      <c r="PUF27" s="19"/>
      <c r="PUG27" s="19"/>
      <c r="PUH27" s="19"/>
      <c r="PUI27" s="19"/>
      <c r="PUJ27" s="19"/>
      <c r="PUK27" s="19"/>
      <c r="PUL27" s="19"/>
      <c r="PUM27" s="19"/>
      <c r="PUN27" s="19"/>
      <c r="PUO27" s="19"/>
      <c r="PUP27" s="19"/>
      <c r="PUQ27" s="19"/>
      <c r="PUR27" s="19"/>
      <c r="PUS27" s="19"/>
      <c r="PUT27" s="19"/>
      <c r="PUU27" s="19"/>
      <c r="PUV27" s="19"/>
      <c r="PUW27" s="19"/>
      <c r="PUX27" s="19"/>
      <c r="PUY27" s="19"/>
      <c r="PUZ27" s="19"/>
      <c r="PVA27" s="19"/>
      <c r="PVB27" s="19"/>
      <c r="PVC27" s="19"/>
      <c r="PVD27" s="19"/>
      <c r="PVE27" s="19"/>
      <c r="PVF27" s="19"/>
      <c r="PVG27" s="19"/>
      <c r="PVH27" s="19"/>
      <c r="PVI27" s="19"/>
      <c r="PVJ27" s="19"/>
      <c r="PVK27" s="19"/>
      <c r="PVL27" s="19"/>
      <c r="PVM27" s="19"/>
      <c r="PVN27" s="19"/>
      <c r="PVO27" s="19"/>
      <c r="PVP27" s="19"/>
      <c r="PVQ27" s="19"/>
      <c r="PVR27" s="19"/>
      <c r="PVS27" s="19"/>
      <c r="PVT27" s="19"/>
      <c r="PVU27" s="19"/>
      <c r="PVV27" s="19"/>
      <c r="PVW27" s="19"/>
      <c r="PVX27" s="19"/>
      <c r="PVY27" s="19"/>
      <c r="PVZ27" s="19"/>
      <c r="PWA27" s="19"/>
      <c r="PWB27" s="19"/>
      <c r="PWC27" s="19"/>
      <c r="PWD27" s="19"/>
      <c r="PWE27" s="19"/>
      <c r="PWF27" s="19"/>
      <c r="PWG27" s="19"/>
      <c r="PWH27" s="19"/>
      <c r="PWI27" s="19"/>
      <c r="PWJ27" s="19"/>
      <c r="PWK27" s="19"/>
      <c r="PWL27" s="19"/>
      <c r="PWM27" s="19"/>
      <c r="PWN27" s="19"/>
      <c r="PWO27" s="19"/>
      <c r="PWP27" s="19"/>
      <c r="PWQ27" s="19"/>
      <c r="PWR27" s="19"/>
      <c r="PWS27" s="19"/>
      <c r="PWT27" s="19"/>
      <c r="PWU27" s="19"/>
      <c r="PWV27" s="19"/>
      <c r="PWW27" s="19"/>
      <c r="PWX27" s="19"/>
      <c r="PWY27" s="19"/>
      <c r="PWZ27" s="19"/>
      <c r="PXA27" s="19"/>
      <c r="PXB27" s="19"/>
      <c r="PXC27" s="19"/>
      <c r="PXD27" s="19"/>
      <c r="PXE27" s="19"/>
      <c r="PXF27" s="19"/>
      <c r="PXG27" s="19"/>
      <c r="PXH27" s="19"/>
      <c r="PXI27" s="19"/>
      <c r="PXJ27" s="19"/>
      <c r="PXK27" s="19"/>
      <c r="PXL27" s="19"/>
      <c r="PXM27" s="19"/>
      <c r="PXN27" s="19"/>
      <c r="PXO27" s="19"/>
      <c r="PXP27" s="19"/>
      <c r="PXQ27" s="19"/>
      <c r="PXR27" s="19"/>
      <c r="PXS27" s="19"/>
      <c r="PXT27" s="19"/>
      <c r="PXU27" s="19"/>
      <c r="PXV27" s="19"/>
      <c r="PXW27" s="19"/>
      <c r="PXX27" s="19"/>
      <c r="PXY27" s="19"/>
      <c r="PXZ27" s="19"/>
      <c r="PYA27" s="19"/>
      <c r="PYB27" s="19"/>
      <c r="PYC27" s="19"/>
      <c r="PYD27" s="19"/>
      <c r="PYE27" s="19"/>
      <c r="PYF27" s="19"/>
      <c r="PYG27" s="19"/>
      <c r="PYH27" s="19"/>
      <c r="PYI27" s="19"/>
      <c r="PYJ27" s="19"/>
      <c r="PYK27" s="19"/>
      <c r="PYL27" s="19"/>
      <c r="PYM27" s="19"/>
      <c r="PYN27" s="19"/>
      <c r="PYO27" s="19"/>
      <c r="PYP27" s="19"/>
      <c r="PYQ27" s="19"/>
      <c r="PYR27" s="19"/>
      <c r="PYS27" s="19"/>
      <c r="PYT27" s="19"/>
      <c r="PYU27" s="19"/>
      <c r="PYV27" s="19"/>
      <c r="PYW27" s="19"/>
      <c r="PYX27" s="19"/>
      <c r="PYY27" s="19"/>
      <c r="PYZ27" s="19"/>
      <c r="PZA27" s="19"/>
      <c r="PZB27" s="19"/>
      <c r="PZC27" s="19"/>
      <c r="PZD27" s="19"/>
      <c r="PZE27" s="19"/>
      <c r="PZF27" s="19"/>
      <c r="PZG27" s="19"/>
      <c r="PZH27" s="19"/>
      <c r="PZI27" s="19"/>
      <c r="PZJ27" s="19"/>
      <c r="PZK27" s="19"/>
      <c r="PZL27" s="19"/>
      <c r="PZM27" s="19"/>
      <c r="PZN27" s="19"/>
      <c r="PZO27" s="19"/>
      <c r="PZP27" s="19"/>
      <c r="PZQ27" s="19"/>
      <c r="PZR27" s="19"/>
      <c r="PZS27" s="19"/>
      <c r="PZT27" s="19"/>
      <c r="PZU27" s="19"/>
      <c r="PZV27" s="19"/>
      <c r="PZW27" s="19"/>
      <c r="PZX27" s="19"/>
      <c r="PZY27" s="19"/>
      <c r="PZZ27" s="19"/>
      <c r="QAA27" s="19"/>
      <c r="QAB27" s="19"/>
      <c r="QAC27" s="19"/>
      <c r="QAD27" s="19"/>
      <c r="QAE27" s="19"/>
      <c r="QAF27" s="19"/>
      <c r="QAG27" s="19"/>
      <c r="QAH27" s="19"/>
      <c r="QAI27" s="19"/>
      <c r="QAJ27" s="19"/>
      <c r="QAK27" s="19"/>
      <c r="QAL27" s="19"/>
      <c r="QAM27" s="19"/>
      <c r="QAN27" s="19"/>
      <c r="QAO27" s="19"/>
      <c r="QAP27" s="19"/>
      <c r="QAQ27" s="19"/>
      <c r="QAR27" s="19"/>
      <c r="QAS27" s="19"/>
      <c r="QAT27" s="19"/>
      <c r="QAU27" s="19"/>
      <c r="QAV27" s="19"/>
      <c r="QAW27" s="19"/>
      <c r="QAX27" s="19"/>
      <c r="QAY27" s="19"/>
      <c r="QAZ27" s="19"/>
      <c r="QBA27" s="19"/>
      <c r="QBB27" s="19"/>
      <c r="QBC27" s="19"/>
      <c r="QBD27" s="19"/>
      <c r="QBE27" s="19"/>
      <c r="QBF27" s="19"/>
      <c r="QBG27" s="19"/>
      <c r="QBH27" s="19"/>
      <c r="QBI27" s="19"/>
      <c r="QBJ27" s="19"/>
      <c r="QBK27" s="19"/>
      <c r="QBL27" s="19"/>
      <c r="QBM27" s="19"/>
      <c r="QBN27" s="19"/>
      <c r="QBO27" s="19"/>
      <c r="QBP27" s="19"/>
      <c r="QBQ27" s="19"/>
      <c r="QBR27" s="19"/>
      <c r="QBS27" s="19"/>
      <c r="QBT27" s="19"/>
      <c r="QBU27" s="19"/>
      <c r="QBV27" s="19"/>
      <c r="QBW27" s="19"/>
      <c r="QBX27" s="19"/>
      <c r="QBY27" s="19"/>
      <c r="QBZ27" s="19"/>
      <c r="QCA27" s="19"/>
      <c r="QCB27" s="19"/>
      <c r="QCC27" s="19"/>
      <c r="QCD27" s="19"/>
      <c r="QCE27" s="19"/>
      <c r="QCF27" s="19"/>
      <c r="QCG27" s="19"/>
      <c r="QCH27" s="19"/>
      <c r="QCI27" s="19"/>
      <c r="QCJ27" s="19"/>
      <c r="QCK27" s="19"/>
      <c r="QCL27" s="19"/>
      <c r="QCM27" s="19"/>
      <c r="QCN27" s="19"/>
      <c r="QCO27" s="19"/>
      <c r="QCP27" s="19"/>
      <c r="QCQ27" s="19"/>
      <c r="QCR27" s="19"/>
      <c r="QCS27" s="19"/>
      <c r="QCT27" s="19"/>
      <c r="QCU27" s="19"/>
      <c r="QCV27" s="19"/>
      <c r="QCW27" s="19"/>
      <c r="QCX27" s="19"/>
      <c r="QCY27" s="19"/>
      <c r="QCZ27" s="19"/>
      <c r="QDA27" s="19"/>
      <c r="QDB27" s="19"/>
      <c r="QDC27" s="19"/>
      <c r="QDD27" s="19"/>
      <c r="QDE27" s="19"/>
      <c r="QDF27" s="19"/>
      <c r="QDG27" s="19"/>
      <c r="QDH27" s="19"/>
      <c r="QDI27" s="19"/>
      <c r="QDJ27" s="19"/>
      <c r="QDK27" s="19"/>
      <c r="QDL27" s="19"/>
      <c r="QDM27" s="19"/>
      <c r="QDN27" s="19"/>
      <c r="QDO27" s="19"/>
      <c r="QDP27" s="19"/>
      <c r="QDQ27" s="19"/>
      <c r="QDR27" s="19"/>
      <c r="QDS27" s="19"/>
      <c r="QDT27" s="19"/>
      <c r="QDU27" s="19"/>
      <c r="QDV27" s="19"/>
      <c r="QDW27" s="19"/>
      <c r="QDX27" s="19"/>
      <c r="QDY27" s="19"/>
      <c r="QDZ27" s="19"/>
      <c r="QEA27" s="19"/>
      <c r="QEB27" s="19"/>
      <c r="QEC27" s="19"/>
      <c r="QED27" s="19"/>
      <c r="QEE27" s="19"/>
      <c r="QEF27" s="19"/>
      <c r="QEG27" s="19"/>
      <c r="QEH27" s="19"/>
      <c r="QEI27" s="19"/>
      <c r="QEJ27" s="19"/>
      <c r="QEK27" s="19"/>
      <c r="QEL27" s="19"/>
      <c r="QEM27" s="19"/>
      <c r="QEN27" s="19"/>
      <c r="QEO27" s="19"/>
      <c r="QEP27" s="19"/>
      <c r="QEQ27" s="19"/>
      <c r="QER27" s="19"/>
      <c r="QES27" s="19"/>
      <c r="QET27" s="19"/>
      <c r="QEU27" s="19"/>
      <c r="QEV27" s="19"/>
      <c r="QEW27" s="19"/>
      <c r="QEX27" s="19"/>
      <c r="QEY27" s="19"/>
      <c r="QEZ27" s="19"/>
      <c r="QFA27" s="19"/>
      <c r="QFB27" s="19"/>
      <c r="QFC27" s="19"/>
      <c r="QFD27" s="19"/>
      <c r="QFE27" s="19"/>
      <c r="QFF27" s="19"/>
      <c r="QFG27" s="19"/>
      <c r="QFH27" s="19"/>
      <c r="QFI27" s="19"/>
      <c r="QFJ27" s="19"/>
      <c r="QFK27" s="19"/>
      <c r="QFL27" s="19"/>
      <c r="QFM27" s="19"/>
      <c r="QFN27" s="19"/>
      <c r="QFO27" s="19"/>
      <c r="QFP27" s="19"/>
      <c r="QFQ27" s="19"/>
      <c r="QFR27" s="19"/>
      <c r="QFS27" s="19"/>
      <c r="QFT27" s="19"/>
      <c r="QFU27" s="19"/>
      <c r="QFV27" s="19"/>
      <c r="QFW27" s="19"/>
      <c r="QFX27" s="19"/>
      <c r="QFY27" s="19"/>
      <c r="QFZ27" s="19"/>
      <c r="QGA27" s="19"/>
      <c r="QGB27" s="19"/>
      <c r="QGC27" s="19"/>
      <c r="QGD27" s="19"/>
      <c r="QGE27" s="19"/>
      <c r="QGF27" s="19"/>
      <c r="QGG27" s="19"/>
      <c r="QGH27" s="19"/>
      <c r="QGI27" s="19"/>
      <c r="QGJ27" s="19"/>
      <c r="QGK27" s="19"/>
      <c r="QGL27" s="19"/>
      <c r="QGM27" s="19"/>
      <c r="QGN27" s="19"/>
      <c r="QGO27" s="19"/>
      <c r="QGP27" s="19"/>
      <c r="QGQ27" s="19"/>
      <c r="QGR27" s="19"/>
      <c r="QGS27" s="19"/>
      <c r="QGT27" s="19"/>
      <c r="QGU27" s="19"/>
      <c r="QGV27" s="19"/>
      <c r="QGW27" s="19"/>
      <c r="QGX27" s="19"/>
      <c r="QGY27" s="19"/>
      <c r="QGZ27" s="19"/>
      <c r="QHA27" s="19"/>
      <c r="QHB27" s="19"/>
      <c r="QHC27" s="19"/>
      <c r="QHD27" s="19"/>
      <c r="QHE27" s="19"/>
      <c r="QHF27" s="19"/>
      <c r="QHG27" s="19"/>
      <c r="QHH27" s="19"/>
      <c r="QHI27" s="19"/>
      <c r="QHJ27" s="19"/>
      <c r="QHK27" s="19"/>
      <c r="QHL27" s="19"/>
      <c r="QHM27" s="19"/>
      <c r="QHN27" s="19"/>
      <c r="QHO27" s="19"/>
      <c r="QHP27" s="19"/>
      <c r="QHQ27" s="19"/>
      <c r="QHR27" s="19"/>
      <c r="QHS27" s="19"/>
      <c r="QHT27" s="19"/>
      <c r="QHU27" s="19"/>
      <c r="QHV27" s="19"/>
      <c r="QHW27" s="19"/>
      <c r="QHX27" s="19"/>
      <c r="QHY27" s="19"/>
      <c r="QHZ27" s="19"/>
      <c r="QIA27" s="19"/>
      <c r="QIB27" s="19"/>
      <c r="QIC27" s="19"/>
      <c r="QID27" s="19"/>
      <c r="QIE27" s="19"/>
      <c r="QIF27" s="19"/>
      <c r="QIG27" s="19"/>
      <c r="QIH27" s="19"/>
      <c r="QII27" s="19"/>
      <c r="QIJ27" s="19"/>
      <c r="QIK27" s="19"/>
      <c r="QIL27" s="19"/>
      <c r="QIM27" s="19"/>
      <c r="QIN27" s="19"/>
      <c r="QIO27" s="19"/>
      <c r="QIP27" s="19"/>
      <c r="QIQ27" s="19"/>
      <c r="QIR27" s="19"/>
      <c r="QIS27" s="19"/>
      <c r="QIT27" s="19"/>
      <c r="QIU27" s="19"/>
      <c r="QIV27" s="19"/>
      <c r="QIW27" s="19"/>
      <c r="QIX27" s="19"/>
      <c r="QIY27" s="19"/>
      <c r="QIZ27" s="19"/>
      <c r="QJA27" s="19"/>
      <c r="QJB27" s="19"/>
      <c r="QJC27" s="19"/>
      <c r="QJD27" s="19"/>
      <c r="QJE27" s="19"/>
      <c r="QJF27" s="19"/>
      <c r="QJG27" s="19"/>
      <c r="QJH27" s="19"/>
      <c r="QJI27" s="19"/>
      <c r="QJJ27" s="19"/>
      <c r="QJK27" s="19"/>
      <c r="QJL27" s="19"/>
      <c r="QJM27" s="19"/>
      <c r="QJN27" s="19"/>
      <c r="QJO27" s="19"/>
      <c r="QJP27" s="19"/>
      <c r="QJQ27" s="19"/>
      <c r="QJR27" s="19"/>
      <c r="QJS27" s="19"/>
      <c r="QJT27" s="19"/>
      <c r="QJU27" s="19"/>
      <c r="QJV27" s="19"/>
      <c r="QJW27" s="19"/>
      <c r="QJX27" s="19"/>
      <c r="QJY27" s="19"/>
      <c r="QJZ27" s="19"/>
      <c r="QKA27" s="19"/>
      <c r="QKB27" s="19"/>
      <c r="QKC27" s="19"/>
      <c r="QKD27" s="19"/>
      <c r="QKE27" s="19"/>
      <c r="QKF27" s="19"/>
      <c r="QKG27" s="19"/>
      <c r="QKH27" s="19"/>
      <c r="QKI27" s="19"/>
      <c r="QKJ27" s="19"/>
      <c r="QKK27" s="19"/>
      <c r="QKL27" s="19"/>
      <c r="QKM27" s="19"/>
      <c r="QKN27" s="19"/>
      <c r="QKO27" s="19"/>
      <c r="QKP27" s="19"/>
      <c r="QKQ27" s="19"/>
      <c r="QKR27" s="19"/>
      <c r="QKS27" s="19"/>
      <c r="QKT27" s="19"/>
      <c r="QKU27" s="19"/>
      <c r="QKV27" s="19"/>
      <c r="QKW27" s="19"/>
      <c r="QKX27" s="19"/>
      <c r="QKY27" s="19"/>
      <c r="QKZ27" s="19"/>
      <c r="QLA27" s="19"/>
      <c r="QLB27" s="19"/>
      <c r="QLC27" s="19"/>
      <c r="QLD27" s="19"/>
      <c r="QLE27" s="19"/>
      <c r="QLF27" s="19"/>
      <c r="QLG27" s="19"/>
      <c r="QLH27" s="19"/>
      <c r="QLI27" s="19"/>
      <c r="QLJ27" s="19"/>
      <c r="QLK27" s="19"/>
      <c r="QLL27" s="19"/>
      <c r="QLM27" s="19"/>
      <c r="QLN27" s="19"/>
      <c r="QLO27" s="19"/>
      <c r="QLP27" s="19"/>
      <c r="QLQ27" s="19"/>
      <c r="QLR27" s="19"/>
      <c r="QLS27" s="19"/>
      <c r="QLT27" s="19"/>
      <c r="QLU27" s="19"/>
      <c r="QLV27" s="19"/>
      <c r="QLW27" s="19"/>
      <c r="QLX27" s="19"/>
      <c r="QLY27" s="19"/>
      <c r="QLZ27" s="19"/>
      <c r="QMA27" s="19"/>
      <c r="QMB27" s="19"/>
      <c r="QMC27" s="19"/>
      <c r="QMD27" s="19"/>
      <c r="QME27" s="19"/>
      <c r="QMF27" s="19"/>
      <c r="QMG27" s="19"/>
      <c r="QMH27" s="19"/>
      <c r="QMI27" s="19"/>
      <c r="QMJ27" s="19"/>
      <c r="QMK27" s="19"/>
      <c r="QML27" s="19"/>
      <c r="QMM27" s="19"/>
      <c r="QMN27" s="19"/>
      <c r="QMO27" s="19"/>
      <c r="QMP27" s="19"/>
      <c r="QMQ27" s="19"/>
      <c r="QMR27" s="19"/>
      <c r="QMS27" s="19"/>
      <c r="QMT27" s="19"/>
      <c r="QMU27" s="19"/>
      <c r="QMV27" s="19"/>
      <c r="QMW27" s="19"/>
      <c r="QMX27" s="19"/>
      <c r="QMY27" s="19"/>
      <c r="QMZ27" s="19"/>
      <c r="QNA27" s="19"/>
      <c r="QNB27" s="19"/>
      <c r="QNC27" s="19"/>
      <c r="QND27" s="19"/>
      <c r="QNE27" s="19"/>
      <c r="QNF27" s="19"/>
      <c r="QNG27" s="19"/>
      <c r="QNH27" s="19"/>
      <c r="QNI27" s="19"/>
      <c r="QNJ27" s="19"/>
      <c r="QNK27" s="19"/>
      <c r="QNL27" s="19"/>
      <c r="QNM27" s="19"/>
      <c r="QNN27" s="19"/>
      <c r="QNO27" s="19"/>
      <c r="QNP27" s="19"/>
      <c r="QNQ27" s="19"/>
      <c r="QNR27" s="19"/>
      <c r="QNS27" s="19"/>
      <c r="QNT27" s="19"/>
      <c r="QNU27" s="19"/>
      <c r="QNV27" s="19"/>
      <c r="QNW27" s="19"/>
      <c r="QNX27" s="19"/>
      <c r="QNY27" s="19"/>
      <c r="QNZ27" s="19"/>
      <c r="QOA27" s="19"/>
      <c r="QOB27" s="19"/>
      <c r="QOC27" s="19"/>
      <c r="QOD27" s="19"/>
      <c r="QOE27" s="19"/>
      <c r="QOF27" s="19"/>
      <c r="QOG27" s="19"/>
      <c r="QOH27" s="19"/>
      <c r="QOI27" s="19"/>
      <c r="QOJ27" s="19"/>
      <c r="QOK27" s="19"/>
      <c r="QOL27" s="19"/>
      <c r="QOM27" s="19"/>
      <c r="QON27" s="19"/>
      <c r="QOO27" s="19"/>
      <c r="QOP27" s="19"/>
      <c r="QOQ27" s="19"/>
      <c r="QOR27" s="19"/>
      <c r="QOS27" s="19"/>
      <c r="QOT27" s="19"/>
      <c r="QOU27" s="19"/>
      <c r="QOV27" s="19"/>
      <c r="QOW27" s="19"/>
      <c r="QOX27" s="19"/>
      <c r="QOY27" s="19"/>
      <c r="QOZ27" s="19"/>
      <c r="QPA27" s="19"/>
      <c r="QPB27" s="19"/>
      <c r="QPC27" s="19"/>
      <c r="QPD27" s="19"/>
      <c r="QPE27" s="19"/>
      <c r="QPF27" s="19"/>
      <c r="QPG27" s="19"/>
      <c r="QPH27" s="19"/>
      <c r="QPI27" s="19"/>
      <c r="QPJ27" s="19"/>
      <c r="QPK27" s="19"/>
      <c r="QPL27" s="19"/>
      <c r="QPM27" s="19"/>
      <c r="QPN27" s="19"/>
      <c r="QPO27" s="19"/>
      <c r="QPP27" s="19"/>
      <c r="QPQ27" s="19"/>
      <c r="QPR27" s="19"/>
      <c r="QPS27" s="19"/>
      <c r="QPT27" s="19"/>
      <c r="QPU27" s="19"/>
      <c r="QPV27" s="19"/>
      <c r="QPW27" s="19"/>
      <c r="QPX27" s="19"/>
      <c r="QPY27" s="19"/>
      <c r="QPZ27" s="19"/>
      <c r="QQA27" s="19"/>
      <c r="QQB27" s="19"/>
      <c r="QQC27" s="19"/>
      <c r="QQD27" s="19"/>
      <c r="QQE27" s="19"/>
      <c r="QQF27" s="19"/>
      <c r="QQG27" s="19"/>
      <c r="QQH27" s="19"/>
      <c r="QQI27" s="19"/>
      <c r="QQJ27" s="19"/>
      <c r="QQK27" s="19"/>
      <c r="QQL27" s="19"/>
      <c r="QQM27" s="19"/>
      <c r="QQN27" s="19"/>
      <c r="QQO27" s="19"/>
      <c r="QQP27" s="19"/>
      <c r="QQQ27" s="19"/>
      <c r="QQR27" s="19"/>
      <c r="QQS27" s="19"/>
      <c r="QQT27" s="19"/>
      <c r="QQU27" s="19"/>
      <c r="QQV27" s="19"/>
      <c r="QQW27" s="19"/>
      <c r="QQX27" s="19"/>
      <c r="QQY27" s="19"/>
      <c r="QQZ27" s="19"/>
      <c r="QRA27" s="19"/>
      <c r="QRB27" s="19"/>
      <c r="QRC27" s="19"/>
      <c r="QRD27" s="19"/>
      <c r="QRE27" s="19"/>
      <c r="QRF27" s="19"/>
      <c r="QRG27" s="19"/>
      <c r="QRH27" s="19"/>
      <c r="QRI27" s="19"/>
      <c r="QRJ27" s="19"/>
      <c r="QRK27" s="19"/>
      <c r="QRL27" s="19"/>
      <c r="QRM27" s="19"/>
      <c r="QRN27" s="19"/>
      <c r="QRO27" s="19"/>
      <c r="QRP27" s="19"/>
      <c r="QRQ27" s="19"/>
      <c r="QRR27" s="19"/>
      <c r="QRS27" s="19"/>
      <c r="QRT27" s="19"/>
      <c r="QRU27" s="19"/>
      <c r="QRV27" s="19"/>
      <c r="QRW27" s="19"/>
      <c r="QRX27" s="19"/>
      <c r="QRY27" s="19"/>
      <c r="QRZ27" s="19"/>
      <c r="QSA27" s="19"/>
      <c r="QSB27" s="19"/>
      <c r="QSC27" s="19"/>
      <c r="QSD27" s="19"/>
      <c r="QSE27" s="19"/>
      <c r="QSF27" s="19"/>
      <c r="QSG27" s="19"/>
      <c r="QSH27" s="19"/>
      <c r="QSI27" s="19"/>
      <c r="QSJ27" s="19"/>
      <c r="QSK27" s="19"/>
      <c r="QSL27" s="19"/>
      <c r="QSM27" s="19"/>
      <c r="QSN27" s="19"/>
      <c r="QSO27" s="19"/>
      <c r="QSP27" s="19"/>
      <c r="QSQ27" s="19"/>
      <c r="QSR27" s="19"/>
      <c r="QSS27" s="19"/>
      <c r="QST27" s="19"/>
      <c r="QSU27" s="19"/>
      <c r="QSV27" s="19"/>
      <c r="QSW27" s="19"/>
      <c r="QSX27" s="19"/>
      <c r="QSY27" s="19"/>
      <c r="QSZ27" s="19"/>
      <c r="QTA27" s="19"/>
      <c r="QTB27" s="19"/>
      <c r="QTC27" s="19"/>
      <c r="QTD27" s="19"/>
      <c r="QTE27" s="19"/>
      <c r="QTF27" s="19"/>
      <c r="QTG27" s="19"/>
      <c r="QTH27" s="19"/>
      <c r="QTI27" s="19"/>
      <c r="QTJ27" s="19"/>
      <c r="QTK27" s="19"/>
      <c r="QTL27" s="19"/>
      <c r="QTM27" s="19"/>
      <c r="QTN27" s="19"/>
      <c r="QTO27" s="19"/>
      <c r="QTP27" s="19"/>
      <c r="QTQ27" s="19"/>
      <c r="QTR27" s="19"/>
      <c r="QTS27" s="19"/>
      <c r="QTT27" s="19"/>
      <c r="QTU27" s="19"/>
      <c r="QTV27" s="19"/>
      <c r="QTW27" s="19"/>
      <c r="QTX27" s="19"/>
      <c r="QTY27" s="19"/>
      <c r="QTZ27" s="19"/>
      <c r="QUA27" s="19"/>
      <c r="QUB27" s="19"/>
      <c r="QUC27" s="19"/>
      <c r="QUD27" s="19"/>
      <c r="QUE27" s="19"/>
      <c r="QUF27" s="19"/>
      <c r="QUG27" s="19"/>
      <c r="QUH27" s="19"/>
      <c r="QUI27" s="19"/>
      <c r="QUJ27" s="19"/>
      <c r="QUK27" s="19"/>
      <c r="QUL27" s="19"/>
      <c r="QUM27" s="19"/>
      <c r="QUN27" s="19"/>
      <c r="QUO27" s="19"/>
      <c r="QUP27" s="19"/>
      <c r="QUQ27" s="19"/>
      <c r="QUR27" s="19"/>
      <c r="QUS27" s="19"/>
      <c r="QUT27" s="19"/>
      <c r="QUU27" s="19"/>
      <c r="QUV27" s="19"/>
      <c r="QUW27" s="19"/>
      <c r="QUX27" s="19"/>
      <c r="QUY27" s="19"/>
      <c r="QUZ27" s="19"/>
      <c r="QVA27" s="19"/>
      <c r="QVB27" s="19"/>
      <c r="QVC27" s="19"/>
      <c r="QVD27" s="19"/>
      <c r="QVE27" s="19"/>
      <c r="QVF27" s="19"/>
      <c r="QVG27" s="19"/>
      <c r="QVH27" s="19"/>
      <c r="QVI27" s="19"/>
      <c r="QVJ27" s="19"/>
      <c r="QVK27" s="19"/>
      <c r="QVL27" s="19"/>
      <c r="QVM27" s="19"/>
      <c r="QVN27" s="19"/>
      <c r="QVO27" s="19"/>
      <c r="QVP27" s="19"/>
      <c r="QVQ27" s="19"/>
      <c r="QVR27" s="19"/>
      <c r="QVS27" s="19"/>
      <c r="QVT27" s="19"/>
      <c r="QVU27" s="19"/>
      <c r="QVV27" s="19"/>
      <c r="QVW27" s="19"/>
      <c r="QVX27" s="19"/>
      <c r="QVY27" s="19"/>
      <c r="QVZ27" s="19"/>
      <c r="QWA27" s="19"/>
      <c r="QWB27" s="19"/>
      <c r="QWC27" s="19"/>
      <c r="QWD27" s="19"/>
      <c r="QWE27" s="19"/>
      <c r="QWF27" s="19"/>
      <c r="QWG27" s="19"/>
      <c r="QWH27" s="19"/>
      <c r="QWI27" s="19"/>
      <c r="QWJ27" s="19"/>
      <c r="QWK27" s="19"/>
      <c r="QWL27" s="19"/>
      <c r="QWM27" s="19"/>
      <c r="QWN27" s="19"/>
      <c r="QWO27" s="19"/>
      <c r="QWP27" s="19"/>
      <c r="QWQ27" s="19"/>
      <c r="QWR27" s="19"/>
      <c r="QWS27" s="19"/>
      <c r="QWT27" s="19"/>
      <c r="QWU27" s="19"/>
      <c r="QWV27" s="19"/>
      <c r="QWW27" s="19"/>
      <c r="QWX27" s="19"/>
      <c r="QWY27" s="19"/>
      <c r="QWZ27" s="19"/>
      <c r="QXA27" s="19"/>
      <c r="QXB27" s="19"/>
      <c r="QXC27" s="19"/>
      <c r="QXD27" s="19"/>
      <c r="QXE27" s="19"/>
      <c r="QXF27" s="19"/>
      <c r="QXG27" s="19"/>
      <c r="QXH27" s="19"/>
      <c r="QXI27" s="19"/>
      <c r="QXJ27" s="19"/>
      <c r="QXK27" s="19"/>
      <c r="QXL27" s="19"/>
      <c r="QXM27" s="19"/>
      <c r="QXN27" s="19"/>
      <c r="QXO27" s="19"/>
      <c r="QXP27" s="19"/>
      <c r="QXQ27" s="19"/>
      <c r="QXR27" s="19"/>
      <c r="QXS27" s="19"/>
      <c r="QXT27" s="19"/>
      <c r="QXU27" s="19"/>
      <c r="QXV27" s="19"/>
      <c r="QXW27" s="19"/>
      <c r="QXX27" s="19"/>
      <c r="QXY27" s="19"/>
      <c r="QXZ27" s="19"/>
      <c r="QYA27" s="19"/>
      <c r="QYB27" s="19"/>
      <c r="QYC27" s="19"/>
      <c r="QYD27" s="19"/>
      <c r="QYE27" s="19"/>
      <c r="QYF27" s="19"/>
      <c r="QYG27" s="19"/>
      <c r="QYH27" s="19"/>
      <c r="QYI27" s="19"/>
      <c r="QYJ27" s="19"/>
      <c r="QYK27" s="19"/>
      <c r="QYL27" s="19"/>
      <c r="QYM27" s="19"/>
      <c r="QYN27" s="19"/>
      <c r="QYO27" s="19"/>
      <c r="QYP27" s="19"/>
      <c r="QYQ27" s="19"/>
      <c r="QYR27" s="19"/>
      <c r="QYS27" s="19"/>
      <c r="QYT27" s="19"/>
      <c r="QYU27" s="19"/>
      <c r="QYV27" s="19"/>
      <c r="QYW27" s="19"/>
      <c r="QYX27" s="19"/>
      <c r="QYY27" s="19"/>
      <c r="QYZ27" s="19"/>
      <c r="QZA27" s="19"/>
      <c r="QZB27" s="19"/>
      <c r="QZC27" s="19"/>
      <c r="QZD27" s="19"/>
      <c r="QZE27" s="19"/>
      <c r="QZF27" s="19"/>
      <c r="QZG27" s="19"/>
      <c r="QZH27" s="19"/>
      <c r="QZI27" s="19"/>
      <c r="QZJ27" s="19"/>
      <c r="QZK27" s="19"/>
      <c r="QZL27" s="19"/>
      <c r="QZM27" s="19"/>
      <c r="QZN27" s="19"/>
      <c r="QZO27" s="19"/>
      <c r="QZP27" s="19"/>
      <c r="QZQ27" s="19"/>
      <c r="QZR27" s="19"/>
      <c r="QZS27" s="19"/>
      <c r="QZT27" s="19"/>
      <c r="QZU27" s="19"/>
      <c r="QZV27" s="19"/>
      <c r="QZW27" s="19"/>
      <c r="QZX27" s="19"/>
      <c r="QZY27" s="19"/>
      <c r="QZZ27" s="19"/>
      <c r="RAA27" s="19"/>
      <c r="RAB27" s="19"/>
      <c r="RAC27" s="19"/>
      <c r="RAD27" s="19"/>
      <c r="RAE27" s="19"/>
      <c r="RAF27" s="19"/>
      <c r="RAG27" s="19"/>
      <c r="RAH27" s="19"/>
      <c r="RAI27" s="19"/>
      <c r="RAJ27" s="19"/>
      <c r="RAK27" s="19"/>
      <c r="RAL27" s="19"/>
      <c r="RAM27" s="19"/>
      <c r="RAN27" s="19"/>
      <c r="RAO27" s="19"/>
      <c r="RAP27" s="19"/>
      <c r="RAQ27" s="19"/>
      <c r="RAR27" s="19"/>
      <c r="RAS27" s="19"/>
      <c r="RAT27" s="19"/>
      <c r="RAU27" s="19"/>
      <c r="RAV27" s="19"/>
      <c r="RAW27" s="19"/>
      <c r="RAX27" s="19"/>
      <c r="RAY27" s="19"/>
      <c r="RAZ27" s="19"/>
      <c r="RBA27" s="19"/>
      <c r="RBB27" s="19"/>
      <c r="RBC27" s="19"/>
      <c r="RBD27" s="19"/>
      <c r="RBE27" s="19"/>
      <c r="RBF27" s="19"/>
      <c r="RBG27" s="19"/>
      <c r="RBH27" s="19"/>
      <c r="RBI27" s="19"/>
      <c r="RBJ27" s="19"/>
      <c r="RBK27" s="19"/>
      <c r="RBL27" s="19"/>
      <c r="RBM27" s="19"/>
      <c r="RBN27" s="19"/>
      <c r="RBO27" s="19"/>
      <c r="RBP27" s="19"/>
      <c r="RBQ27" s="19"/>
      <c r="RBR27" s="19"/>
      <c r="RBS27" s="19"/>
      <c r="RBT27" s="19"/>
      <c r="RBU27" s="19"/>
      <c r="RBV27" s="19"/>
      <c r="RBW27" s="19"/>
      <c r="RBX27" s="19"/>
      <c r="RBY27" s="19"/>
      <c r="RBZ27" s="19"/>
      <c r="RCA27" s="19"/>
      <c r="RCB27" s="19"/>
      <c r="RCC27" s="19"/>
      <c r="RCD27" s="19"/>
      <c r="RCE27" s="19"/>
      <c r="RCF27" s="19"/>
      <c r="RCG27" s="19"/>
      <c r="RCH27" s="19"/>
      <c r="RCI27" s="19"/>
      <c r="RCJ27" s="19"/>
      <c r="RCK27" s="19"/>
      <c r="RCL27" s="19"/>
      <c r="RCM27" s="19"/>
      <c r="RCN27" s="19"/>
      <c r="RCO27" s="19"/>
      <c r="RCP27" s="19"/>
      <c r="RCQ27" s="19"/>
      <c r="RCR27" s="19"/>
      <c r="RCS27" s="19"/>
      <c r="RCT27" s="19"/>
      <c r="RCU27" s="19"/>
      <c r="RCV27" s="19"/>
      <c r="RCW27" s="19"/>
      <c r="RCX27" s="19"/>
      <c r="RCY27" s="19"/>
      <c r="RCZ27" s="19"/>
      <c r="RDA27" s="19"/>
      <c r="RDB27" s="19"/>
      <c r="RDC27" s="19"/>
      <c r="RDD27" s="19"/>
      <c r="RDE27" s="19"/>
      <c r="RDF27" s="19"/>
      <c r="RDG27" s="19"/>
      <c r="RDH27" s="19"/>
      <c r="RDI27" s="19"/>
      <c r="RDJ27" s="19"/>
      <c r="RDK27" s="19"/>
      <c r="RDL27" s="19"/>
      <c r="RDM27" s="19"/>
      <c r="RDN27" s="19"/>
      <c r="RDO27" s="19"/>
      <c r="RDP27" s="19"/>
      <c r="RDQ27" s="19"/>
      <c r="RDR27" s="19"/>
      <c r="RDS27" s="19"/>
      <c r="RDT27" s="19"/>
      <c r="RDU27" s="19"/>
      <c r="RDV27" s="19"/>
      <c r="RDW27" s="19"/>
      <c r="RDX27" s="19"/>
      <c r="RDY27" s="19"/>
      <c r="RDZ27" s="19"/>
      <c r="REA27" s="19"/>
      <c r="REB27" s="19"/>
      <c r="REC27" s="19"/>
      <c r="RED27" s="19"/>
      <c r="REE27" s="19"/>
      <c r="REF27" s="19"/>
      <c r="REG27" s="19"/>
      <c r="REH27" s="19"/>
      <c r="REI27" s="19"/>
      <c r="REJ27" s="19"/>
      <c r="REK27" s="19"/>
      <c r="REL27" s="19"/>
      <c r="REM27" s="19"/>
      <c r="REN27" s="19"/>
      <c r="REO27" s="19"/>
      <c r="REP27" s="19"/>
      <c r="REQ27" s="19"/>
      <c r="RER27" s="19"/>
      <c r="RES27" s="19"/>
      <c r="RET27" s="19"/>
      <c r="REU27" s="19"/>
      <c r="REV27" s="19"/>
      <c r="REW27" s="19"/>
      <c r="REX27" s="19"/>
      <c r="REY27" s="19"/>
      <c r="REZ27" s="19"/>
      <c r="RFA27" s="19"/>
      <c r="RFB27" s="19"/>
      <c r="RFC27" s="19"/>
      <c r="RFD27" s="19"/>
      <c r="RFE27" s="19"/>
      <c r="RFF27" s="19"/>
      <c r="RFG27" s="19"/>
      <c r="RFH27" s="19"/>
      <c r="RFI27" s="19"/>
      <c r="RFJ27" s="19"/>
      <c r="RFK27" s="19"/>
      <c r="RFL27" s="19"/>
      <c r="RFM27" s="19"/>
      <c r="RFN27" s="19"/>
      <c r="RFO27" s="19"/>
      <c r="RFP27" s="19"/>
      <c r="RFQ27" s="19"/>
      <c r="RFR27" s="19"/>
      <c r="RFS27" s="19"/>
      <c r="RFT27" s="19"/>
      <c r="RFU27" s="19"/>
      <c r="RFV27" s="19"/>
      <c r="RFW27" s="19"/>
      <c r="RFX27" s="19"/>
      <c r="RFY27" s="19"/>
      <c r="RFZ27" s="19"/>
      <c r="RGA27" s="19"/>
      <c r="RGB27" s="19"/>
      <c r="RGC27" s="19"/>
      <c r="RGD27" s="19"/>
      <c r="RGE27" s="19"/>
      <c r="RGF27" s="19"/>
      <c r="RGG27" s="19"/>
      <c r="RGH27" s="19"/>
      <c r="RGI27" s="19"/>
      <c r="RGJ27" s="19"/>
      <c r="RGK27" s="19"/>
      <c r="RGL27" s="19"/>
      <c r="RGM27" s="19"/>
      <c r="RGN27" s="19"/>
      <c r="RGO27" s="19"/>
      <c r="RGP27" s="19"/>
      <c r="RGQ27" s="19"/>
      <c r="RGR27" s="19"/>
      <c r="RGS27" s="19"/>
      <c r="RGT27" s="19"/>
      <c r="RGU27" s="19"/>
      <c r="RGV27" s="19"/>
      <c r="RGW27" s="19"/>
      <c r="RGX27" s="19"/>
      <c r="RGY27" s="19"/>
      <c r="RGZ27" s="19"/>
      <c r="RHA27" s="19"/>
      <c r="RHB27" s="19"/>
      <c r="RHC27" s="19"/>
      <c r="RHD27" s="19"/>
      <c r="RHE27" s="19"/>
      <c r="RHF27" s="19"/>
      <c r="RHG27" s="19"/>
      <c r="RHH27" s="19"/>
      <c r="RHI27" s="19"/>
      <c r="RHJ27" s="19"/>
      <c r="RHK27" s="19"/>
      <c r="RHL27" s="19"/>
      <c r="RHM27" s="19"/>
      <c r="RHN27" s="19"/>
      <c r="RHO27" s="19"/>
      <c r="RHP27" s="19"/>
      <c r="RHQ27" s="19"/>
      <c r="RHR27" s="19"/>
      <c r="RHS27" s="19"/>
      <c r="RHT27" s="19"/>
      <c r="RHU27" s="19"/>
      <c r="RHV27" s="19"/>
      <c r="RHW27" s="19"/>
      <c r="RHX27" s="19"/>
      <c r="RHY27" s="19"/>
      <c r="RHZ27" s="19"/>
      <c r="RIA27" s="19"/>
      <c r="RIB27" s="19"/>
      <c r="RIC27" s="19"/>
      <c r="RID27" s="19"/>
      <c r="RIE27" s="19"/>
      <c r="RIF27" s="19"/>
      <c r="RIG27" s="19"/>
      <c r="RIH27" s="19"/>
      <c r="RII27" s="19"/>
      <c r="RIJ27" s="19"/>
      <c r="RIK27" s="19"/>
      <c r="RIL27" s="19"/>
      <c r="RIM27" s="19"/>
      <c r="RIN27" s="19"/>
      <c r="RIO27" s="19"/>
      <c r="RIP27" s="19"/>
      <c r="RIQ27" s="19"/>
      <c r="RIR27" s="19"/>
      <c r="RIS27" s="19"/>
      <c r="RIT27" s="19"/>
      <c r="RIU27" s="19"/>
      <c r="RIV27" s="19"/>
      <c r="RIW27" s="19"/>
      <c r="RIX27" s="19"/>
      <c r="RIY27" s="19"/>
      <c r="RIZ27" s="19"/>
      <c r="RJA27" s="19"/>
      <c r="RJB27" s="19"/>
      <c r="RJC27" s="19"/>
      <c r="RJD27" s="19"/>
      <c r="RJE27" s="19"/>
      <c r="RJF27" s="19"/>
      <c r="RJG27" s="19"/>
      <c r="RJH27" s="19"/>
      <c r="RJI27" s="19"/>
      <c r="RJJ27" s="19"/>
      <c r="RJK27" s="19"/>
      <c r="RJL27" s="19"/>
      <c r="RJM27" s="19"/>
      <c r="RJN27" s="19"/>
      <c r="RJO27" s="19"/>
      <c r="RJP27" s="19"/>
      <c r="RJQ27" s="19"/>
      <c r="RJR27" s="19"/>
      <c r="RJS27" s="19"/>
      <c r="RJT27" s="19"/>
      <c r="RJU27" s="19"/>
      <c r="RJV27" s="19"/>
      <c r="RJW27" s="19"/>
      <c r="RJX27" s="19"/>
      <c r="RJY27" s="19"/>
      <c r="RJZ27" s="19"/>
      <c r="RKA27" s="19"/>
      <c r="RKB27" s="19"/>
      <c r="RKC27" s="19"/>
      <c r="RKD27" s="19"/>
      <c r="RKE27" s="19"/>
      <c r="RKF27" s="19"/>
      <c r="RKG27" s="19"/>
      <c r="RKH27" s="19"/>
      <c r="RKI27" s="19"/>
      <c r="RKJ27" s="19"/>
      <c r="RKK27" s="19"/>
      <c r="RKL27" s="19"/>
      <c r="RKM27" s="19"/>
      <c r="RKN27" s="19"/>
      <c r="RKO27" s="19"/>
      <c r="RKP27" s="19"/>
      <c r="RKQ27" s="19"/>
      <c r="RKR27" s="19"/>
      <c r="RKS27" s="19"/>
      <c r="RKT27" s="19"/>
      <c r="RKU27" s="19"/>
      <c r="RKV27" s="19"/>
      <c r="RKW27" s="19"/>
      <c r="RKX27" s="19"/>
      <c r="RKY27" s="19"/>
      <c r="RKZ27" s="19"/>
      <c r="RLA27" s="19"/>
      <c r="RLB27" s="19"/>
      <c r="RLC27" s="19"/>
      <c r="RLD27" s="19"/>
      <c r="RLE27" s="19"/>
      <c r="RLF27" s="19"/>
      <c r="RLG27" s="19"/>
      <c r="RLH27" s="19"/>
      <c r="RLI27" s="19"/>
      <c r="RLJ27" s="19"/>
      <c r="RLK27" s="19"/>
      <c r="RLL27" s="19"/>
      <c r="RLM27" s="19"/>
      <c r="RLN27" s="19"/>
      <c r="RLO27" s="19"/>
      <c r="RLP27" s="19"/>
      <c r="RLQ27" s="19"/>
      <c r="RLR27" s="19"/>
      <c r="RLS27" s="19"/>
      <c r="RLT27" s="19"/>
      <c r="RLU27" s="19"/>
      <c r="RLV27" s="19"/>
      <c r="RLW27" s="19"/>
      <c r="RLX27" s="19"/>
      <c r="RLY27" s="19"/>
      <c r="RLZ27" s="19"/>
      <c r="RMA27" s="19"/>
      <c r="RMB27" s="19"/>
      <c r="RMC27" s="19"/>
      <c r="RMD27" s="19"/>
      <c r="RME27" s="19"/>
      <c r="RMF27" s="19"/>
      <c r="RMG27" s="19"/>
      <c r="RMH27" s="19"/>
      <c r="RMI27" s="19"/>
      <c r="RMJ27" s="19"/>
      <c r="RMK27" s="19"/>
      <c r="RML27" s="19"/>
      <c r="RMM27" s="19"/>
      <c r="RMN27" s="19"/>
      <c r="RMO27" s="19"/>
      <c r="RMP27" s="19"/>
      <c r="RMQ27" s="19"/>
      <c r="RMR27" s="19"/>
      <c r="RMS27" s="19"/>
      <c r="RMT27" s="19"/>
      <c r="RMU27" s="19"/>
      <c r="RMV27" s="19"/>
      <c r="RMW27" s="19"/>
      <c r="RMX27" s="19"/>
      <c r="RMY27" s="19"/>
      <c r="RMZ27" s="19"/>
      <c r="RNA27" s="19"/>
      <c r="RNB27" s="19"/>
      <c r="RNC27" s="19"/>
      <c r="RND27" s="19"/>
      <c r="RNE27" s="19"/>
      <c r="RNF27" s="19"/>
      <c r="RNG27" s="19"/>
      <c r="RNH27" s="19"/>
      <c r="RNI27" s="19"/>
      <c r="RNJ27" s="19"/>
      <c r="RNK27" s="19"/>
      <c r="RNL27" s="19"/>
      <c r="RNM27" s="19"/>
      <c r="RNN27" s="19"/>
      <c r="RNO27" s="19"/>
      <c r="RNP27" s="19"/>
      <c r="RNQ27" s="19"/>
      <c r="RNR27" s="19"/>
      <c r="RNS27" s="19"/>
      <c r="RNT27" s="19"/>
      <c r="RNU27" s="19"/>
      <c r="RNV27" s="19"/>
      <c r="RNW27" s="19"/>
      <c r="RNX27" s="19"/>
      <c r="RNY27" s="19"/>
      <c r="RNZ27" s="19"/>
      <c r="ROA27" s="19"/>
      <c r="ROB27" s="19"/>
      <c r="ROC27" s="19"/>
      <c r="ROD27" s="19"/>
      <c r="ROE27" s="19"/>
      <c r="ROF27" s="19"/>
      <c r="ROG27" s="19"/>
      <c r="ROH27" s="19"/>
      <c r="ROI27" s="19"/>
      <c r="ROJ27" s="19"/>
      <c r="ROK27" s="19"/>
      <c r="ROL27" s="19"/>
      <c r="ROM27" s="19"/>
      <c r="RON27" s="19"/>
      <c r="ROO27" s="19"/>
      <c r="ROP27" s="19"/>
      <c r="ROQ27" s="19"/>
      <c r="ROR27" s="19"/>
      <c r="ROS27" s="19"/>
      <c r="ROT27" s="19"/>
      <c r="ROU27" s="19"/>
      <c r="ROV27" s="19"/>
      <c r="ROW27" s="19"/>
      <c r="ROX27" s="19"/>
      <c r="ROY27" s="19"/>
      <c r="ROZ27" s="19"/>
      <c r="RPA27" s="19"/>
      <c r="RPB27" s="19"/>
      <c r="RPC27" s="19"/>
      <c r="RPD27" s="19"/>
      <c r="RPE27" s="19"/>
      <c r="RPF27" s="19"/>
      <c r="RPG27" s="19"/>
      <c r="RPH27" s="19"/>
      <c r="RPI27" s="19"/>
      <c r="RPJ27" s="19"/>
      <c r="RPK27" s="19"/>
      <c r="RPL27" s="19"/>
      <c r="RPM27" s="19"/>
      <c r="RPN27" s="19"/>
      <c r="RPO27" s="19"/>
      <c r="RPP27" s="19"/>
      <c r="RPQ27" s="19"/>
      <c r="RPR27" s="19"/>
      <c r="RPS27" s="19"/>
      <c r="RPT27" s="19"/>
      <c r="RPU27" s="19"/>
      <c r="RPV27" s="19"/>
      <c r="RPW27" s="19"/>
      <c r="RPX27" s="19"/>
      <c r="RPY27" s="19"/>
      <c r="RPZ27" s="19"/>
      <c r="RQA27" s="19"/>
      <c r="RQB27" s="19"/>
      <c r="RQC27" s="19"/>
      <c r="RQD27" s="19"/>
      <c r="RQE27" s="19"/>
      <c r="RQF27" s="19"/>
      <c r="RQG27" s="19"/>
      <c r="RQH27" s="19"/>
      <c r="RQI27" s="19"/>
      <c r="RQJ27" s="19"/>
      <c r="RQK27" s="19"/>
      <c r="RQL27" s="19"/>
      <c r="RQM27" s="19"/>
      <c r="RQN27" s="19"/>
      <c r="RQO27" s="19"/>
      <c r="RQP27" s="19"/>
      <c r="RQQ27" s="19"/>
      <c r="RQR27" s="19"/>
      <c r="RQS27" s="19"/>
      <c r="RQT27" s="19"/>
      <c r="RQU27" s="19"/>
      <c r="RQV27" s="19"/>
      <c r="RQW27" s="19"/>
      <c r="RQX27" s="19"/>
      <c r="RQY27" s="19"/>
      <c r="RQZ27" s="19"/>
      <c r="RRA27" s="19"/>
      <c r="RRB27" s="19"/>
      <c r="RRC27" s="19"/>
      <c r="RRD27" s="19"/>
      <c r="RRE27" s="19"/>
      <c r="RRF27" s="19"/>
      <c r="RRG27" s="19"/>
      <c r="RRH27" s="19"/>
      <c r="RRI27" s="19"/>
      <c r="RRJ27" s="19"/>
      <c r="RRK27" s="19"/>
      <c r="RRL27" s="19"/>
      <c r="RRM27" s="19"/>
      <c r="RRN27" s="19"/>
      <c r="RRO27" s="19"/>
      <c r="RRP27" s="19"/>
      <c r="RRQ27" s="19"/>
      <c r="RRR27" s="19"/>
      <c r="RRS27" s="19"/>
      <c r="RRT27" s="19"/>
      <c r="RRU27" s="19"/>
      <c r="RRV27" s="19"/>
      <c r="RRW27" s="19"/>
      <c r="RRX27" s="19"/>
      <c r="RRY27" s="19"/>
      <c r="RRZ27" s="19"/>
      <c r="RSA27" s="19"/>
      <c r="RSB27" s="19"/>
      <c r="RSC27" s="19"/>
      <c r="RSD27" s="19"/>
      <c r="RSE27" s="19"/>
      <c r="RSF27" s="19"/>
      <c r="RSG27" s="19"/>
      <c r="RSH27" s="19"/>
      <c r="RSI27" s="19"/>
      <c r="RSJ27" s="19"/>
      <c r="RSK27" s="19"/>
      <c r="RSL27" s="19"/>
      <c r="RSM27" s="19"/>
      <c r="RSN27" s="19"/>
      <c r="RSO27" s="19"/>
      <c r="RSP27" s="19"/>
      <c r="RSQ27" s="19"/>
      <c r="RSR27" s="19"/>
      <c r="RSS27" s="19"/>
      <c r="RST27" s="19"/>
      <c r="RSU27" s="19"/>
      <c r="RSV27" s="19"/>
      <c r="RSW27" s="19"/>
      <c r="RSX27" s="19"/>
      <c r="RSY27" s="19"/>
      <c r="RSZ27" s="19"/>
      <c r="RTA27" s="19"/>
      <c r="RTB27" s="19"/>
      <c r="RTC27" s="19"/>
      <c r="RTD27" s="19"/>
      <c r="RTE27" s="19"/>
      <c r="RTF27" s="19"/>
      <c r="RTG27" s="19"/>
      <c r="RTH27" s="19"/>
      <c r="RTI27" s="19"/>
      <c r="RTJ27" s="19"/>
      <c r="RTK27" s="19"/>
      <c r="RTL27" s="19"/>
      <c r="RTM27" s="19"/>
      <c r="RTN27" s="19"/>
      <c r="RTO27" s="19"/>
      <c r="RTP27" s="19"/>
      <c r="RTQ27" s="19"/>
      <c r="RTR27" s="19"/>
      <c r="RTS27" s="19"/>
      <c r="RTT27" s="19"/>
      <c r="RTU27" s="19"/>
      <c r="RTV27" s="19"/>
      <c r="RTW27" s="19"/>
      <c r="RTX27" s="19"/>
      <c r="RTY27" s="19"/>
      <c r="RTZ27" s="19"/>
      <c r="RUA27" s="19"/>
      <c r="RUB27" s="19"/>
      <c r="RUC27" s="19"/>
      <c r="RUD27" s="19"/>
      <c r="RUE27" s="19"/>
      <c r="RUF27" s="19"/>
      <c r="RUG27" s="19"/>
      <c r="RUH27" s="19"/>
      <c r="RUI27" s="19"/>
      <c r="RUJ27" s="19"/>
      <c r="RUK27" s="19"/>
      <c r="RUL27" s="19"/>
      <c r="RUM27" s="19"/>
      <c r="RUN27" s="19"/>
      <c r="RUO27" s="19"/>
      <c r="RUP27" s="19"/>
      <c r="RUQ27" s="19"/>
      <c r="RUR27" s="19"/>
      <c r="RUS27" s="19"/>
      <c r="RUT27" s="19"/>
      <c r="RUU27" s="19"/>
      <c r="RUV27" s="19"/>
      <c r="RUW27" s="19"/>
      <c r="RUX27" s="19"/>
      <c r="RUY27" s="19"/>
      <c r="RUZ27" s="19"/>
      <c r="RVA27" s="19"/>
      <c r="RVB27" s="19"/>
      <c r="RVC27" s="19"/>
      <c r="RVD27" s="19"/>
      <c r="RVE27" s="19"/>
      <c r="RVF27" s="19"/>
      <c r="RVG27" s="19"/>
      <c r="RVH27" s="19"/>
      <c r="RVI27" s="19"/>
      <c r="RVJ27" s="19"/>
      <c r="RVK27" s="19"/>
      <c r="RVL27" s="19"/>
      <c r="RVM27" s="19"/>
      <c r="RVN27" s="19"/>
      <c r="RVO27" s="19"/>
      <c r="RVP27" s="19"/>
      <c r="RVQ27" s="19"/>
      <c r="RVR27" s="19"/>
      <c r="RVS27" s="19"/>
      <c r="RVT27" s="19"/>
      <c r="RVU27" s="19"/>
      <c r="RVV27" s="19"/>
      <c r="RVW27" s="19"/>
      <c r="RVX27" s="19"/>
      <c r="RVY27" s="19"/>
      <c r="RVZ27" s="19"/>
      <c r="RWA27" s="19"/>
      <c r="RWB27" s="19"/>
      <c r="RWC27" s="19"/>
      <c r="RWD27" s="19"/>
      <c r="RWE27" s="19"/>
      <c r="RWF27" s="19"/>
      <c r="RWG27" s="19"/>
      <c r="RWH27" s="19"/>
      <c r="RWI27" s="19"/>
      <c r="RWJ27" s="19"/>
      <c r="RWK27" s="19"/>
      <c r="RWL27" s="19"/>
      <c r="RWM27" s="19"/>
      <c r="RWN27" s="19"/>
      <c r="RWO27" s="19"/>
      <c r="RWP27" s="19"/>
      <c r="RWQ27" s="19"/>
      <c r="RWR27" s="19"/>
      <c r="RWS27" s="19"/>
      <c r="RWT27" s="19"/>
      <c r="RWU27" s="19"/>
      <c r="RWV27" s="19"/>
      <c r="RWW27" s="19"/>
      <c r="RWX27" s="19"/>
      <c r="RWY27" s="19"/>
      <c r="RWZ27" s="19"/>
      <c r="RXA27" s="19"/>
      <c r="RXB27" s="19"/>
      <c r="RXC27" s="19"/>
      <c r="RXD27" s="19"/>
      <c r="RXE27" s="19"/>
      <c r="RXF27" s="19"/>
      <c r="RXG27" s="19"/>
      <c r="RXH27" s="19"/>
      <c r="RXI27" s="19"/>
      <c r="RXJ27" s="19"/>
      <c r="RXK27" s="19"/>
      <c r="RXL27" s="19"/>
      <c r="RXM27" s="19"/>
      <c r="RXN27" s="19"/>
      <c r="RXO27" s="19"/>
      <c r="RXP27" s="19"/>
      <c r="RXQ27" s="19"/>
      <c r="RXR27" s="19"/>
      <c r="RXS27" s="19"/>
      <c r="RXT27" s="19"/>
      <c r="RXU27" s="19"/>
      <c r="RXV27" s="19"/>
      <c r="RXW27" s="19"/>
      <c r="RXX27" s="19"/>
      <c r="RXY27" s="19"/>
      <c r="RXZ27" s="19"/>
      <c r="RYA27" s="19"/>
      <c r="RYB27" s="19"/>
      <c r="RYC27" s="19"/>
      <c r="RYD27" s="19"/>
      <c r="RYE27" s="19"/>
      <c r="RYF27" s="19"/>
      <c r="RYG27" s="19"/>
      <c r="RYH27" s="19"/>
      <c r="RYI27" s="19"/>
      <c r="RYJ27" s="19"/>
      <c r="RYK27" s="19"/>
      <c r="RYL27" s="19"/>
      <c r="RYM27" s="19"/>
      <c r="RYN27" s="19"/>
      <c r="RYO27" s="19"/>
      <c r="RYP27" s="19"/>
      <c r="RYQ27" s="19"/>
      <c r="RYR27" s="19"/>
      <c r="RYS27" s="19"/>
      <c r="RYT27" s="19"/>
      <c r="RYU27" s="19"/>
      <c r="RYV27" s="19"/>
      <c r="RYW27" s="19"/>
      <c r="RYX27" s="19"/>
      <c r="RYY27" s="19"/>
      <c r="RYZ27" s="19"/>
      <c r="RZA27" s="19"/>
      <c r="RZB27" s="19"/>
      <c r="RZC27" s="19"/>
      <c r="RZD27" s="19"/>
      <c r="RZE27" s="19"/>
      <c r="RZF27" s="19"/>
      <c r="RZG27" s="19"/>
      <c r="RZH27" s="19"/>
      <c r="RZI27" s="19"/>
      <c r="RZJ27" s="19"/>
      <c r="RZK27" s="19"/>
      <c r="RZL27" s="19"/>
      <c r="RZM27" s="19"/>
      <c r="RZN27" s="19"/>
      <c r="RZO27" s="19"/>
      <c r="RZP27" s="19"/>
      <c r="RZQ27" s="19"/>
      <c r="RZR27" s="19"/>
      <c r="RZS27" s="19"/>
      <c r="RZT27" s="19"/>
      <c r="RZU27" s="19"/>
      <c r="RZV27" s="19"/>
      <c r="RZW27" s="19"/>
      <c r="RZX27" s="19"/>
      <c r="RZY27" s="19"/>
      <c r="RZZ27" s="19"/>
      <c r="SAA27" s="19"/>
      <c r="SAB27" s="19"/>
      <c r="SAC27" s="19"/>
      <c r="SAD27" s="19"/>
      <c r="SAE27" s="19"/>
      <c r="SAF27" s="19"/>
      <c r="SAG27" s="19"/>
      <c r="SAH27" s="19"/>
      <c r="SAI27" s="19"/>
      <c r="SAJ27" s="19"/>
      <c r="SAK27" s="19"/>
      <c r="SAL27" s="19"/>
      <c r="SAM27" s="19"/>
      <c r="SAN27" s="19"/>
      <c r="SAO27" s="19"/>
      <c r="SAP27" s="19"/>
      <c r="SAQ27" s="19"/>
      <c r="SAR27" s="19"/>
      <c r="SAS27" s="19"/>
      <c r="SAT27" s="19"/>
      <c r="SAU27" s="19"/>
      <c r="SAV27" s="19"/>
      <c r="SAW27" s="19"/>
      <c r="SAX27" s="19"/>
      <c r="SAY27" s="19"/>
      <c r="SAZ27" s="19"/>
      <c r="SBA27" s="19"/>
      <c r="SBB27" s="19"/>
      <c r="SBC27" s="19"/>
      <c r="SBD27" s="19"/>
      <c r="SBE27" s="19"/>
      <c r="SBF27" s="19"/>
      <c r="SBG27" s="19"/>
      <c r="SBH27" s="19"/>
      <c r="SBI27" s="19"/>
      <c r="SBJ27" s="19"/>
      <c r="SBK27" s="19"/>
      <c r="SBL27" s="19"/>
      <c r="SBM27" s="19"/>
      <c r="SBN27" s="19"/>
      <c r="SBO27" s="19"/>
      <c r="SBP27" s="19"/>
      <c r="SBQ27" s="19"/>
      <c r="SBR27" s="19"/>
      <c r="SBS27" s="19"/>
      <c r="SBT27" s="19"/>
      <c r="SBU27" s="19"/>
      <c r="SBV27" s="19"/>
      <c r="SBW27" s="19"/>
      <c r="SBX27" s="19"/>
      <c r="SBY27" s="19"/>
      <c r="SBZ27" s="19"/>
      <c r="SCA27" s="19"/>
      <c r="SCB27" s="19"/>
      <c r="SCC27" s="19"/>
      <c r="SCD27" s="19"/>
      <c r="SCE27" s="19"/>
      <c r="SCF27" s="19"/>
      <c r="SCG27" s="19"/>
      <c r="SCH27" s="19"/>
      <c r="SCI27" s="19"/>
      <c r="SCJ27" s="19"/>
      <c r="SCK27" s="19"/>
      <c r="SCL27" s="19"/>
      <c r="SCM27" s="19"/>
      <c r="SCN27" s="19"/>
      <c r="SCO27" s="19"/>
      <c r="SCP27" s="19"/>
      <c r="SCQ27" s="19"/>
      <c r="SCR27" s="19"/>
      <c r="SCS27" s="19"/>
      <c r="SCT27" s="19"/>
      <c r="SCU27" s="19"/>
      <c r="SCV27" s="19"/>
      <c r="SCW27" s="19"/>
      <c r="SCX27" s="19"/>
      <c r="SCY27" s="19"/>
      <c r="SCZ27" s="19"/>
      <c r="SDA27" s="19"/>
      <c r="SDB27" s="19"/>
      <c r="SDC27" s="19"/>
      <c r="SDD27" s="19"/>
      <c r="SDE27" s="19"/>
      <c r="SDF27" s="19"/>
      <c r="SDG27" s="19"/>
      <c r="SDH27" s="19"/>
      <c r="SDI27" s="19"/>
      <c r="SDJ27" s="19"/>
      <c r="SDK27" s="19"/>
      <c r="SDL27" s="19"/>
      <c r="SDM27" s="19"/>
      <c r="SDN27" s="19"/>
      <c r="SDO27" s="19"/>
      <c r="SDP27" s="19"/>
      <c r="SDQ27" s="19"/>
      <c r="SDR27" s="19"/>
      <c r="SDS27" s="19"/>
      <c r="SDT27" s="19"/>
      <c r="SDU27" s="19"/>
      <c r="SDV27" s="19"/>
      <c r="SDW27" s="19"/>
      <c r="SDX27" s="19"/>
      <c r="SDY27" s="19"/>
      <c r="SDZ27" s="19"/>
      <c r="SEA27" s="19"/>
      <c r="SEB27" s="19"/>
      <c r="SEC27" s="19"/>
      <c r="SED27" s="19"/>
      <c r="SEE27" s="19"/>
      <c r="SEF27" s="19"/>
      <c r="SEG27" s="19"/>
      <c r="SEH27" s="19"/>
      <c r="SEI27" s="19"/>
      <c r="SEJ27" s="19"/>
      <c r="SEK27" s="19"/>
      <c r="SEL27" s="19"/>
      <c r="SEM27" s="19"/>
      <c r="SEN27" s="19"/>
      <c r="SEO27" s="19"/>
      <c r="SEP27" s="19"/>
      <c r="SEQ27" s="19"/>
      <c r="SER27" s="19"/>
      <c r="SES27" s="19"/>
      <c r="SET27" s="19"/>
      <c r="SEU27" s="19"/>
      <c r="SEV27" s="19"/>
      <c r="SEW27" s="19"/>
      <c r="SEX27" s="19"/>
      <c r="SEY27" s="19"/>
      <c r="SEZ27" s="19"/>
      <c r="SFA27" s="19"/>
      <c r="SFB27" s="19"/>
      <c r="SFC27" s="19"/>
      <c r="SFD27" s="19"/>
      <c r="SFE27" s="19"/>
      <c r="SFF27" s="19"/>
      <c r="SFG27" s="19"/>
      <c r="SFH27" s="19"/>
      <c r="SFI27" s="19"/>
      <c r="SFJ27" s="19"/>
      <c r="SFK27" s="19"/>
      <c r="SFL27" s="19"/>
      <c r="SFM27" s="19"/>
      <c r="SFN27" s="19"/>
      <c r="SFO27" s="19"/>
      <c r="SFP27" s="19"/>
      <c r="SFQ27" s="19"/>
      <c r="SFR27" s="19"/>
      <c r="SFS27" s="19"/>
      <c r="SFT27" s="19"/>
      <c r="SFU27" s="19"/>
      <c r="SFV27" s="19"/>
      <c r="SFW27" s="19"/>
      <c r="SFX27" s="19"/>
      <c r="SFY27" s="19"/>
      <c r="SFZ27" s="19"/>
      <c r="SGA27" s="19"/>
      <c r="SGB27" s="19"/>
      <c r="SGC27" s="19"/>
      <c r="SGD27" s="19"/>
      <c r="SGE27" s="19"/>
      <c r="SGF27" s="19"/>
      <c r="SGG27" s="19"/>
      <c r="SGH27" s="19"/>
      <c r="SGI27" s="19"/>
      <c r="SGJ27" s="19"/>
      <c r="SGK27" s="19"/>
      <c r="SGL27" s="19"/>
      <c r="SGM27" s="19"/>
      <c r="SGN27" s="19"/>
      <c r="SGO27" s="19"/>
      <c r="SGP27" s="19"/>
      <c r="SGQ27" s="19"/>
      <c r="SGR27" s="19"/>
      <c r="SGS27" s="19"/>
      <c r="SGT27" s="19"/>
      <c r="SGU27" s="19"/>
      <c r="SGV27" s="19"/>
      <c r="SGW27" s="19"/>
      <c r="SGX27" s="19"/>
      <c r="SGY27" s="19"/>
      <c r="SGZ27" s="19"/>
      <c r="SHA27" s="19"/>
      <c r="SHB27" s="19"/>
      <c r="SHC27" s="19"/>
      <c r="SHD27" s="19"/>
      <c r="SHE27" s="19"/>
      <c r="SHF27" s="19"/>
      <c r="SHG27" s="19"/>
      <c r="SHH27" s="19"/>
      <c r="SHI27" s="19"/>
      <c r="SHJ27" s="19"/>
      <c r="SHK27" s="19"/>
      <c r="SHL27" s="19"/>
      <c r="SHM27" s="19"/>
      <c r="SHN27" s="19"/>
      <c r="SHO27" s="19"/>
      <c r="SHP27" s="19"/>
      <c r="SHQ27" s="19"/>
      <c r="SHR27" s="19"/>
      <c r="SHS27" s="19"/>
      <c r="SHT27" s="19"/>
      <c r="SHU27" s="19"/>
      <c r="SHV27" s="19"/>
      <c r="SHW27" s="19"/>
      <c r="SHX27" s="19"/>
      <c r="SHY27" s="19"/>
      <c r="SHZ27" s="19"/>
      <c r="SIA27" s="19"/>
      <c r="SIB27" s="19"/>
      <c r="SIC27" s="19"/>
      <c r="SID27" s="19"/>
      <c r="SIE27" s="19"/>
      <c r="SIF27" s="19"/>
      <c r="SIG27" s="19"/>
      <c r="SIH27" s="19"/>
      <c r="SII27" s="19"/>
      <c r="SIJ27" s="19"/>
      <c r="SIK27" s="19"/>
      <c r="SIL27" s="19"/>
      <c r="SIM27" s="19"/>
      <c r="SIN27" s="19"/>
      <c r="SIO27" s="19"/>
      <c r="SIP27" s="19"/>
      <c r="SIQ27" s="19"/>
      <c r="SIR27" s="19"/>
      <c r="SIS27" s="19"/>
      <c r="SIT27" s="19"/>
      <c r="SIU27" s="19"/>
      <c r="SIV27" s="19"/>
      <c r="SIW27" s="19"/>
      <c r="SIX27" s="19"/>
      <c r="SIY27" s="19"/>
      <c r="SIZ27" s="19"/>
      <c r="SJA27" s="19"/>
      <c r="SJB27" s="19"/>
      <c r="SJC27" s="19"/>
      <c r="SJD27" s="19"/>
      <c r="SJE27" s="19"/>
      <c r="SJF27" s="19"/>
      <c r="SJG27" s="19"/>
      <c r="SJH27" s="19"/>
      <c r="SJI27" s="19"/>
      <c r="SJJ27" s="19"/>
      <c r="SJK27" s="19"/>
      <c r="SJL27" s="19"/>
      <c r="SJM27" s="19"/>
      <c r="SJN27" s="19"/>
      <c r="SJO27" s="19"/>
      <c r="SJP27" s="19"/>
      <c r="SJQ27" s="19"/>
      <c r="SJR27" s="19"/>
      <c r="SJS27" s="19"/>
      <c r="SJT27" s="19"/>
      <c r="SJU27" s="19"/>
      <c r="SJV27" s="19"/>
      <c r="SJW27" s="19"/>
      <c r="SJX27" s="19"/>
      <c r="SJY27" s="19"/>
      <c r="SJZ27" s="19"/>
      <c r="SKA27" s="19"/>
      <c r="SKB27" s="19"/>
      <c r="SKC27" s="19"/>
      <c r="SKD27" s="19"/>
      <c r="SKE27" s="19"/>
      <c r="SKF27" s="19"/>
      <c r="SKG27" s="19"/>
      <c r="SKH27" s="19"/>
      <c r="SKI27" s="19"/>
      <c r="SKJ27" s="19"/>
      <c r="SKK27" s="19"/>
      <c r="SKL27" s="19"/>
      <c r="SKM27" s="19"/>
      <c r="SKN27" s="19"/>
      <c r="SKO27" s="19"/>
      <c r="SKP27" s="19"/>
      <c r="SKQ27" s="19"/>
      <c r="SKR27" s="19"/>
      <c r="SKS27" s="19"/>
      <c r="SKT27" s="19"/>
      <c r="SKU27" s="19"/>
      <c r="SKV27" s="19"/>
      <c r="SKW27" s="19"/>
      <c r="SKX27" s="19"/>
      <c r="SKY27" s="19"/>
      <c r="SKZ27" s="19"/>
      <c r="SLA27" s="19"/>
      <c r="SLB27" s="19"/>
      <c r="SLC27" s="19"/>
      <c r="SLD27" s="19"/>
      <c r="SLE27" s="19"/>
      <c r="SLF27" s="19"/>
      <c r="SLG27" s="19"/>
      <c r="SLH27" s="19"/>
      <c r="SLI27" s="19"/>
      <c r="SLJ27" s="19"/>
      <c r="SLK27" s="19"/>
      <c r="SLL27" s="19"/>
      <c r="SLM27" s="19"/>
      <c r="SLN27" s="19"/>
      <c r="SLO27" s="19"/>
      <c r="SLP27" s="19"/>
      <c r="SLQ27" s="19"/>
      <c r="SLR27" s="19"/>
      <c r="SLS27" s="19"/>
      <c r="SLT27" s="19"/>
      <c r="SLU27" s="19"/>
      <c r="SLV27" s="19"/>
      <c r="SLW27" s="19"/>
      <c r="SLX27" s="19"/>
      <c r="SLY27" s="19"/>
      <c r="SLZ27" s="19"/>
      <c r="SMA27" s="19"/>
      <c r="SMB27" s="19"/>
      <c r="SMC27" s="19"/>
      <c r="SMD27" s="19"/>
      <c r="SME27" s="19"/>
      <c r="SMF27" s="19"/>
      <c r="SMG27" s="19"/>
      <c r="SMH27" s="19"/>
      <c r="SMI27" s="19"/>
      <c r="SMJ27" s="19"/>
      <c r="SMK27" s="19"/>
      <c r="SML27" s="19"/>
      <c r="SMM27" s="19"/>
      <c r="SMN27" s="19"/>
      <c r="SMO27" s="19"/>
      <c r="SMP27" s="19"/>
      <c r="SMQ27" s="19"/>
      <c r="SMR27" s="19"/>
      <c r="SMS27" s="19"/>
      <c r="SMT27" s="19"/>
      <c r="SMU27" s="19"/>
      <c r="SMV27" s="19"/>
      <c r="SMW27" s="19"/>
      <c r="SMX27" s="19"/>
      <c r="SMY27" s="19"/>
      <c r="SMZ27" s="19"/>
      <c r="SNA27" s="19"/>
      <c r="SNB27" s="19"/>
      <c r="SNC27" s="19"/>
      <c r="SND27" s="19"/>
      <c r="SNE27" s="19"/>
      <c r="SNF27" s="19"/>
      <c r="SNG27" s="19"/>
      <c r="SNH27" s="19"/>
      <c r="SNI27" s="19"/>
      <c r="SNJ27" s="19"/>
      <c r="SNK27" s="19"/>
      <c r="SNL27" s="19"/>
      <c r="SNM27" s="19"/>
      <c r="SNN27" s="19"/>
      <c r="SNO27" s="19"/>
      <c r="SNP27" s="19"/>
      <c r="SNQ27" s="19"/>
      <c r="SNR27" s="19"/>
      <c r="SNS27" s="19"/>
      <c r="SNT27" s="19"/>
      <c r="SNU27" s="19"/>
      <c r="SNV27" s="19"/>
      <c r="SNW27" s="19"/>
      <c r="SNX27" s="19"/>
      <c r="SNY27" s="19"/>
      <c r="SNZ27" s="19"/>
      <c r="SOA27" s="19"/>
      <c r="SOB27" s="19"/>
      <c r="SOC27" s="19"/>
      <c r="SOD27" s="19"/>
      <c r="SOE27" s="19"/>
      <c r="SOF27" s="19"/>
      <c r="SOG27" s="19"/>
      <c r="SOH27" s="19"/>
      <c r="SOI27" s="19"/>
      <c r="SOJ27" s="19"/>
      <c r="SOK27" s="19"/>
      <c r="SOL27" s="19"/>
      <c r="SOM27" s="19"/>
      <c r="SON27" s="19"/>
      <c r="SOO27" s="19"/>
      <c r="SOP27" s="19"/>
      <c r="SOQ27" s="19"/>
      <c r="SOR27" s="19"/>
      <c r="SOS27" s="19"/>
      <c r="SOT27" s="19"/>
      <c r="SOU27" s="19"/>
      <c r="SOV27" s="19"/>
      <c r="SOW27" s="19"/>
      <c r="SOX27" s="19"/>
      <c r="SOY27" s="19"/>
      <c r="SOZ27" s="19"/>
      <c r="SPA27" s="19"/>
      <c r="SPB27" s="19"/>
      <c r="SPC27" s="19"/>
      <c r="SPD27" s="19"/>
      <c r="SPE27" s="19"/>
      <c r="SPF27" s="19"/>
      <c r="SPG27" s="19"/>
      <c r="SPH27" s="19"/>
      <c r="SPI27" s="19"/>
      <c r="SPJ27" s="19"/>
      <c r="SPK27" s="19"/>
      <c r="SPL27" s="19"/>
      <c r="SPM27" s="19"/>
      <c r="SPN27" s="19"/>
      <c r="SPO27" s="19"/>
      <c r="SPP27" s="19"/>
      <c r="SPQ27" s="19"/>
      <c r="SPR27" s="19"/>
      <c r="SPS27" s="19"/>
      <c r="SPT27" s="19"/>
      <c r="SPU27" s="19"/>
      <c r="SPV27" s="19"/>
      <c r="SPW27" s="19"/>
      <c r="SPX27" s="19"/>
      <c r="SPY27" s="19"/>
      <c r="SPZ27" s="19"/>
      <c r="SQA27" s="19"/>
      <c r="SQB27" s="19"/>
      <c r="SQC27" s="19"/>
      <c r="SQD27" s="19"/>
      <c r="SQE27" s="19"/>
      <c r="SQF27" s="19"/>
      <c r="SQG27" s="19"/>
      <c r="SQH27" s="19"/>
      <c r="SQI27" s="19"/>
      <c r="SQJ27" s="19"/>
      <c r="SQK27" s="19"/>
      <c r="SQL27" s="19"/>
      <c r="SQM27" s="19"/>
      <c r="SQN27" s="19"/>
      <c r="SQO27" s="19"/>
      <c r="SQP27" s="19"/>
      <c r="SQQ27" s="19"/>
      <c r="SQR27" s="19"/>
      <c r="SQS27" s="19"/>
      <c r="SQT27" s="19"/>
      <c r="SQU27" s="19"/>
      <c r="SQV27" s="19"/>
      <c r="SQW27" s="19"/>
      <c r="SQX27" s="19"/>
      <c r="SQY27" s="19"/>
      <c r="SQZ27" s="19"/>
      <c r="SRA27" s="19"/>
      <c r="SRB27" s="19"/>
      <c r="SRC27" s="19"/>
      <c r="SRD27" s="19"/>
      <c r="SRE27" s="19"/>
      <c r="SRF27" s="19"/>
      <c r="SRG27" s="19"/>
      <c r="SRH27" s="19"/>
      <c r="SRI27" s="19"/>
      <c r="SRJ27" s="19"/>
      <c r="SRK27" s="19"/>
      <c r="SRL27" s="19"/>
      <c r="SRM27" s="19"/>
      <c r="SRN27" s="19"/>
      <c r="SRO27" s="19"/>
      <c r="SRP27" s="19"/>
      <c r="SRQ27" s="19"/>
      <c r="SRR27" s="19"/>
      <c r="SRS27" s="19"/>
      <c r="SRT27" s="19"/>
      <c r="SRU27" s="19"/>
      <c r="SRV27" s="19"/>
      <c r="SRW27" s="19"/>
      <c r="SRX27" s="19"/>
      <c r="SRY27" s="19"/>
      <c r="SRZ27" s="19"/>
      <c r="SSA27" s="19"/>
      <c r="SSB27" s="19"/>
      <c r="SSC27" s="19"/>
      <c r="SSD27" s="19"/>
      <c r="SSE27" s="19"/>
      <c r="SSF27" s="19"/>
      <c r="SSG27" s="19"/>
      <c r="SSH27" s="19"/>
      <c r="SSI27" s="19"/>
      <c r="SSJ27" s="19"/>
      <c r="SSK27" s="19"/>
      <c r="SSL27" s="19"/>
      <c r="SSM27" s="19"/>
      <c r="SSN27" s="19"/>
      <c r="SSO27" s="19"/>
      <c r="SSP27" s="19"/>
      <c r="SSQ27" s="19"/>
      <c r="SSR27" s="19"/>
      <c r="SSS27" s="19"/>
      <c r="SST27" s="19"/>
      <c r="SSU27" s="19"/>
      <c r="SSV27" s="19"/>
      <c r="SSW27" s="19"/>
      <c r="SSX27" s="19"/>
      <c r="SSY27" s="19"/>
      <c r="SSZ27" s="19"/>
      <c r="STA27" s="19"/>
      <c r="STB27" s="19"/>
      <c r="STC27" s="19"/>
      <c r="STD27" s="19"/>
      <c r="STE27" s="19"/>
      <c r="STF27" s="19"/>
      <c r="STG27" s="19"/>
      <c r="STH27" s="19"/>
      <c r="STI27" s="19"/>
      <c r="STJ27" s="19"/>
      <c r="STK27" s="19"/>
      <c r="STL27" s="19"/>
      <c r="STM27" s="19"/>
      <c r="STN27" s="19"/>
      <c r="STO27" s="19"/>
      <c r="STP27" s="19"/>
      <c r="STQ27" s="19"/>
      <c r="STR27" s="19"/>
      <c r="STS27" s="19"/>
      <c r="STT27" s="19"/>
      <c r="STU27" s="19"/>
      <c r="STV27" s="19"/>
      <c r="STW27" s="19"/>
      <c r="STX27" s="19"/>
      <c r="STY27" s="19"/>
      <c r="STZ27" s="19"/>
      <c r="SUA27" s="19"/>
      <c r="SUB27" s="19"/>
      <c r="SUC27" s="19"/>
      <c r="SUD27" s="19"/>
      <c r="SUE27" s="19"/>
      <c r="SUF27" s="19"/>
      <c r="SUG27" s="19"/>
      <c r="SUH27" s="19"/>
      <c r="SUI27" s="19"/>
      <c r="SUJ27" s="19"/>
      <c r="SUK27" s="19"/>
      <c r="SUL27" s="19"/>
      <c r="SUM27" s="19"/>
      <c r="SUN27" s="19"/>
      <c r="SUO27" s="19"/>
      <c r="SUP27" s="19"/>
      <c r="SUQ27" s="19"/>
      <c r="SUR27" s="19"/>
      <c r="SUS27" s="19"/>
      <c r="SUT27" s="19"/>
      <c r="SUU27" s="19"/>
      <c r="SUV27" s="19"/>
      <c r="SUW27" s="19"/>
      <c r="SUX27" s="19"/>
      <c r="SUY27" s="19"/>
      <c r="SUZ27" s="19"/>
      <c r="SVA27" s="19"/>
      <c r="SVB27" s="19"/>
      <c r="SVC27" s="19"/>
      <c r="SVD27" s="19"/>
      <c r="SVE27" s="19"/>
      <c r="SVF27" s="19"/>
      <c r="SVG27" s="19"/>
      <c r="SVH27" s="19"/>
      <c r="SVI27" s="19"/>
      <c r="SVJ27" s="19"/>
      <c r="SVK27" s="19"/>
      <c r="SVL27" s="19"/>
      <c r="SVM27" s="19"/>
      <c r="SVN27" s="19"/>
      <c r="SVO27" s="19"/>
      <c r="SVP27" s="19"/>
      <c r="SVQ27" s="19"/>
      <c r="SVR27" s="19"/>
      <c r="SVS27" s="19"/>
      <c r="SVT27" s="19"/>
      <c r="SVU27" s="19"/>
      <c r="SVV27" s="19"/>
      <c r="SVW27" s="19"/>
      <c r="SVX27" s="19"/>
      <c r="SVY27" s="19"/>
      <c r="SVZ27" s="19"/>
      <c r="SWA27" s="19"/>
      <c r="SWB27" s="19"/>
      <c r="SWC27" s="19"/>
      <c r="SWD27" s="19"/>
      <c r="SWE27" s="19"/>
      <c r="SWF27" s="19"/>
      <c r="SWG27" s="19"/>
      <c r="SWH27" s="19"/>
      <c r="SWI27" s="19"/>
      <c r="SWJ27" s="19"/>
      <c r="SWK27" s="19"/>
      <c r="SWL27" s="19"/>
      <c r="SWM27" s="19"/>
      <c r="SWN27" s="19"/>
      <c r="SWO27" s="19"/>
      <c r="SWP27" s="19"/>
      <c r="SWQ27" s="19"/>
      <c r="SWR27" s="19"/>
      <c r="SWS27" s="19"/>
      <c r="SWT27" s="19"/>
      <c r="SWU27" s="19"/>
      <c r="SWV27" s="19"/>
      <c r="SWW27" s="19"/>
      <c r="SWX27" s="19"/>
      <c r="SWY27" s="19"/>
      <c r="SWZ27" s="19"/>
      <c r="SXA27" s="19"/>
      <c r="SXB27" s="19"/>
      <c r="SXC27" s="19"/>
      <c r="SXD27" s="19"/>
      <c r="SXE27" s="19"/>
      <c r="SXF27" s="19"/>
      <c r="SXG27" s="19"/>
      <c r="SXH27" s="19"/>
      <c r="SXI27" s="19"/>
      <c r="SXJ27" s="19"/>
      <c r="SXK27" s="19"/>
      <c r="SXL27" s="19"/>
      <c r="SXM27" s="19"/>
      <c r="SXN27" s="19"/>
      <c r="SXO27" s="19"/>
      <c r="SXP27" s="19"/>
      <c r="SXQ27" s="19"/>
      <c r="SXR27" s="19"/>
      <c r="SXS27" s="19"/>
      <c r="SXT27" s="19"/>
      <c r="SXU27" s="19"/>
      <c r="SXV27" s="19"/>
      <c r="SXW27" s="19"/>
      <c r="SXX27" s="19"/>
      <c r="SXY27" s="19"/>
      <c r="SXZ27" s="19"/>
      <c r="SYA27" s="19"/>
      <c r="SYB27" s="19"/>
      <c r="SYC27" s="19"/>
      <c r="SYD27" s="19"/>
      <c r="SYE27" s="19"/>
      <c r="SYF27" s="19"/>
      <c r="SYG27" s="19"/>
      <c r="SYH27" s="19"/>
      <c r="SYI27" s="19"/>
      <c r="SYJ27" s="19"/>
      <c r="SYK27" s="19"/>
      <c r="SYL27" s="19"/>
      <c r="SYM27" s="19"/>
      <c r="SYN27" s="19"/>
      <c r="SYO27" s="19"/>
      <c r="SYP27" s="19"/>
      <c r="SYQ27" s="19"/>
      <c r="SYR27" s="19"/>
      <c r="SYS27" s="19"/>
      <c r="SYT27" s="19"/>
      <c r="SYU27" s="19"/>
      <c r="SYV27" s="19"/>
      <c r="SYW27" s="19"/>
      <c r="SYX27" s="19"/>
      <c r="SYY27" s="19"/>
      <c r="SYZ27" s="19"/>
      <c r="SZA27" s="19"/>
      <c r="SZB27" s="19"/>
      <c r="SZC27" s="19"/>
      <c r="SZD27" s="19"/>
      <c r="SZE27" s="19"/>
      <c r="SZF27" s="19"/>
      <c r="SZG27" s="19"/>
      <c r="SZH27" s="19"/>
      <c r="SZI27" s="19"/>
      <c r="SZJ27" s="19"/>
      <c r="SZK27" s="19"/>
      <c r="SZL27" s="19"/>
      <c r="SZM27" s="19"/>
      <c r="SZN27" s="19"/>
      <c r="SZO27" s="19"/>
      <c r="SZP27" s="19"/>
      <c r="SZQ27" s="19"/>
      <c r="SZR27" s="19"/>
      <c r="SZS27" s="19"/>
      <c r="SZT27" s="19"/>
      <c r="SZU27" s="19"/>
      <c r="SZV27" s="19"/>
      <c r="SZW27" s="19"/>
      <c r="SZX27" s="19"/>
      <c r="SZY27" s="19"/>
      <c r="SZZ27" s="19"/>
      <c r="TAA27" s="19"/>
      <c r="TAB27" s="19"/>
      <c r="TAC27" s="19"/>
      <c r="TAD27" s="19"/>
      <c r="TAE27" s="19"/>
      <c r="TAF27" s="19"/>
      <c r="TAG27" s="19"/>
      <c r="TAH27" s="19"/>
      <c r="TAI27" s="19"/>
      <c r="TAJ27" s="19"/>
      <c r="TAK27" s="19"/>
      <c r="TAL27" s="19"/>
      <c r="TAM27" s="19"/>
      <c r="TAN27" s="19"/>
      <c r="TAO27" s="19"/>
      <c r="TAP27" s="19"/>
      <c r="TAQ27" s="19"/>
      <c r="TAR27" s="19"/>
      <c r="TAS27" s="19"/>
      <c r="TAT27" s="19"/>
      <c r="TAU27" s="19"/>
      <c r="TAV27" s="19"/>
      <c r="TAW27" s="19"/>
      <c r="TAX27" s="19"/>
      <c r="TAY27" s="19"/>
      <c r="TAZ27" s="19"/>
      <c r="TBA27" s="19"/>
      <c r="TBB27" s="19"/>
      <c r="TBC27" s="19"/>
      <c r="TBD27" s="19"/>
      <c r="TBE27" s="19"/>
      <c r="TBF27" s="19"/>
      <c r="TBG27" s="19"/>
      <c r="TBH27" s="19"/>
      <c r="TBI27" s="19"/>
      <c r="TBJ27" s="19"/>
      <c r="TBK27" s="19"/>
      <c r="TBL27" s="19"/>
      <c r="TBM27" s="19"/>
      <c r="TBN27" s="19"/>
      <c r="TBO27" s="19"/>
      <c r="TBP27" s="19"/>
      <c r="TBQ27" s="19"/>
      <c r="TBR27" s="19"/>
      <c r="TBS27" s="19"/>
      <c r="TBT27" s="19"/>
      <c r="TBU27" s="19"/>
      <c r="TBV27" s="19"/>
      <c r="TBW27" s="19"/>
      <c r="TBX27" s="19"/>
      <c r="TBY27" s="19"/>
      <c r="TBZ27" s="19"/>
      <c r="TCA27" s="19"/>
      <c r="TCB27" s="19"/>
      <c r="TCC27" s="19"/>
      <c r="TCD27" s="19"/>
      <c r="TCE27" s="19"/>
      <c r="TCF27" s="19"/>
      <c r="TCG27" s="19"/>
      <c r="TCH27" s="19"/>
      <c r="TCI27" s="19"/>
      <c r="TCJ27" s="19"/>
      <c r="TCK27" s="19"/>
      <c r="TCL27" s="19"/>
      <c r="TCM27" s="19"/>
      <c r="TCN27" s="19"/>
      <c r="TCO27" s="19"/>
      <c r="TCP27" s="19"/>
      <c r="TCQ27" s="19"/>
      <c r="TCR27" s="19"/>
      <c r="TCS27" s="19"/>
      <c r="TCT27" s="19"/>
      <c r="TCU27" s="19"/>
      <c r="TCV27" s="19"/>
      <c r="TCW27" s="19"/>
      <c r="TCX27" s="19"/>
      <c r="TCY27" s="19"/>
      <c r="TCZ27" s="19"/>
      <c r="TDA27" s="19"/>
      <c r="TDB27" s="19"/>
      <c r="TDC27" s="19"/>
      <c r="TDD27" s="19"/>
      <c r="TDE27" s="19"/>
      <c r="TDF27" s="19"/>
      <c r="TDG27" s="19"/>
      <c r="TDH27" s="19"/>
      <c r="TDI27" s="19"/>
      <c r="TDJ27" s="19"/>
      <c r="TDK27" s="19"/>
      <c r="TDL27" s="19"/>
      <c r="TDM27" s="19"/>
      <c r="TDN27" s="19"/>
      <c r="TDO27" s="19"/>
      <c r="TDP27" s="19"/>
      <c r="TDQ27" s="19"/>
      <c r="TDR27" s="19"/>
      <c r="TDS27" s="19"/>
      <c r="TDT27" s="19"/>
      <c r="TDU27" s="19"/>
      <c r="TDV27" s="19"/>
      <c r="TDW27" s="19"/>
      <c r="TDX27" s="19"/>
      <c r="TDY27" s="19"/>
      <c r="TDZ27" s="19"/>
      <c r="TEA27" s="19"/>
      <c r="TEB27" s="19"/>
      <c r="TEC27" s="19"/>
      <c r="TED27" s="19"/>
      <c r="TEE27" s="19"/>
      <c r="TEF27" s="19"/>
      <c r="TEG27" s="19"/>
      <c r="TEH27" s="19"/>
      <c r="TEI27" s="19"/>
      <c r="TEJ27" s="19"/>
      <c r="TEK27" s="19"/>
      <c r="TEL27" s="19"/>
      <c r="TEM27" s="19"/>
      <c r="TEN27" s="19"/>
      <c r="TEO27" s="19"/>
      <c r="TEP27" s="19"/>
      <c r="TEQ27" s="19"/>
      <c r="TER27" s="19"/>
      <c r="TES27" s="19"/>
      <c r="TET27" s="19"/>
      <c r="TEU27" s="19"/>
      <c r="TEV27" s="19"/>
      <c r="TEW27" s="19"/>
      <c r="TEX27" s="19"/>
      <c r="TEY27" s="19"/>
      <c r="TEZ27" s="19"/>
      <c r="TFA27" s="19"/>
      <c r="TFB27" s="19"/>
      <c r="TFC27" s="19"/>
      <c r="TFD27" s="19"/>
      <c r="TFE27" s="19"/>
      <c r="TFF27" s="19"/>
      <c r="TFG27" s="19"/>
      <c r="TFH27" s="19"/>
      <c r="TFI27" s="19"/>
      <c r="TFJ27" s="19"/>
      <c r="TFK27" s="19"/>
      <c r="TFL27" s="19"/>
      <c r="TFM27" s="19"/>
      <c r="TFN27" s="19"/>
      <c r="TFO27" s="19"/>
      <c r="TFP27" s="19"/>
      <c r="TFQ27" s="19"/>
      <c r="TFR27" s="19"/>
      <c r="TFS27" s="19"/>
      <c r="TFT27" s="19"/>
      <c r="TFU27" s="19"/>
      <c r="TFV27" s="19"/>
      <c r="TFW27" s="19"/>
      <c r="TFX27" s="19"/>
      <c r="TFY27" s="19"/>
      <c r="TFZ27" s="19"/>
      <c r="TGA27" s="19"/>
      <c r="TGB27" s="19"/>
      <c r="TGC27" s="19"/>
      <c r="TGD27" s="19"/>
      <c r="TGE27" s="19"/>
      <c r="TGF27" s="19"/>
      <c r="TGG27" s="19"/>
      <c r="TGH27" s="19"/>
      <c r="TGI27" s="19"/>
      <c r="TGJ27" s="19"/>
      <c r="TGK27" s="19"/>
      <c r="TGL27" s="19"/>
      <c r="TGM27" s="19"/>
      <c r="TGN27" s="19"/>
      <c r="TGO27" s="19"/>
      <c r="TGP27" s="19"/>
      <c r="TGQ27" s="19"/>
      <c r="TGR27" s="19"/>
      <c r="TGS27" s="19"/>
      <c r="TGT27" s="19"/>
      <c r="TGU27" s="19"/>
      <c r="TGV27" s="19"/>
      <c r="TGW27" s="19"/>
      <c r="TGX27" s="19"/>
      <c r="TGY27" s="19"/>
      <c r="TGZ27" s="19"/>
      <c r="THA27" s="19"/>
      <c r="THB27" s="19"/>
      <c r="THC27" s="19"/>
      <c r="THD27" s="19"/>
      <c r="THE27" s="19"/>
      <c r="THF27" s="19"/>
      <c r="THG27" s="19"/>
      <c r="THH27" s="19"/>
      <c r="THI27" s="19"/>
      <c r="THJ27" s="19"/>
      <c r="THK27" s="19"/>
      <c r="THL27" s="19"/>
      <c r="THM27" s="19"/>
      <c r="THN27" s="19"/>
      <c r="THO27" s="19"/>
      <c r="THP27" s="19"/>
      <c r="THQ27" s="19"/>
      <c r="THR27" s="19"/>
      <c r="THS27" s="19"/>
      <c r="THT27" s="19"/>
      <c r="THU27" s="19"/>
      <c r="THV27" s="19"/>
      <c r="THW27" s="19"/>
      <c r="THX27" s="19"/>
      <c r="THY27" s="19"/>
      <c r="THZ27" s="19"/>
      <c r="TIA27" s="19"/>
      <c r="TIB27" s="19"/>
      <c r="TIC27" s="19"/>
      <c r="TID27" s="19"/>
      <c r="TIE27" s="19"/>
      <c r="TIF27" s="19"/>
      <c r="TIG27" s="19"/>
      <c r="TIH27" s="19"/>
      <c r="TII27" s="19"/>
      <c r="TIJ27" s="19"/>
      <c r="TIK27" s="19"/>
      <c r="TIL27" s="19"/>
      <c r="TIM27" s="19"/>
      <c r="TIN27" s="19"/>
      <c r="TIO27" s="19"/>
      <c r="TIP27" s="19"/>
      <c r="TIQ27" s="19"/>
      <c r="TIR27" s="19"/>
      <c r="TIS27" s="19"/>
      <c r="TIT27" s="19"/>
      <c r="TIU27" s="19"/>
      <c r="TIV27" s="19"/>
      <c r="TIW27" s="19"/>
      <c r="TIX27" s="19"/>
      <c r="TIY27" s="19"/>
      <c r="TIZ27" s="19"/>
      <c r="TJA27" s="19"/>
      <c r="TJB27" s="19"/>
      <c r="TJC27" s="19"/>
      <c r="TJD27" s="19"/>
      <c r="TJE27" s="19"/>
      <c r="TJF27" s="19"/>
      <c r="TJG27" s="19"/>
      <c r="TJH27" s="19"/>
      <c r="TJI27" s="19"/>
      <c r="TJJ27" s="19"/>
      <c r="TJK27" s="19"/>
      <c r="TJL27" s="19"/>
      <c r="TJM27" s="19"/>
      <c r="TJN27" s="19"/>
      <c r="TJO27" s="19"/>
      <c r="TJP27" s="19"/>
      <c r="TJQ27" s="19"/>
      <c r="TJR27" s="19"/>
      <c r="TJS27" s="19"/>
      <c r="TJT27" s="19"/>
      <c r="TJU27" s="19"/>
      <c r="TJV27" s="19"/>
      <c r="TJW27" s="19"/>
      <c r="TJX27" s="19"/>
      <c r="TJY27" s="19"/>
      <c r="TJZ27" s="19"/>
      <c r="TKA27" s="19"/>
      <c r="TKB27" s="19"/>
      <c r="TKC27" s="19"/>
      <c r="TKD27" s="19"/>
      <c r="TKE27" s="19"/>
      <c r="TKF27" s="19"/>
      <c r="TKG27" s="19"/>
      <c r="TKH27" s="19"/>
      <c r="TKI27" s="19"/>
      <c r="TKJ27" s="19"/>
      <c r="TKK27" s="19"/>
      <c r="TKL27" s="19"/>
      <c r="TKM27" s="19"/>
      <c r="TKN27" s="19"/>
      <c r="TKO27" s="19"/>
      <c r="TKP27" s="19"/>
      <c r="TKQ27" s="19"/>
      <c r="TKR27" s="19"/>
      <c r="TKS27" s="19"/>
      <c r="TKT27" s="19"/>
      <c r="TKU27" s="19"/>
      <c r="TKV27" s="19"/>
      <c r="TKW27" s="19"/>
      <c r="TKX27" s="19"/>
      <c r="TKY27" s="19"/>
      <c r="TKZ27" s="19"/>
      <c r="TLA27" s="19"/>
      <c r="TLB27" s="19"/>
      <c r="TLC27" s="19"/>
      <c r="TLD27" s="19"/>
      <c r="TLE27" s="19"/>
      <c r="TLF27" s="19"/>
      <c r="TLG27" s="19"/>
      <c r="TLH27" s="19"/>
      <c r="TLI27" s="19"/>
      <c r="TLJ27" s="19"/>
      <c r="TLK27" s="19"/>
      <c r="TLL27" s="19"/>
      <c r="TLM27" s="19"/>
      <c r="TLN27" s="19"/>
      <c r="TLO27" s="19"/>
      <c r="TLP27" s="19"/>
      <c r="TLQ27" s="19"/>
      <c r="TLR27" s="19"/>
      <c r="TLS27" s="19"/>
      <c r="TLT27" s="19"/>
      <c r="TLU27" s="19"/>
      <c r="TLV27" s="19"/>
      <c r="TLW27" s="19"/>
      <c r="TLX27" s="19"/>
      <c r="TLY27" s="19"/>
      <c r="TLZ27" s="19"/>
      <c r="TMA27" s="19"/>
      <c r="TMB27" s="19"/>
      <c r="TMC27" s="19"/>
      <c r="TMD27" s="19"/>
      <c r="TME27" s="19"/>
      <c r="TMF27" s="19"/>
      <c r="TMG27" s="19"/>
      <c r="TMH27" s="19"/>
      <c r="TMI27" s="19"/>
      <c r="TMJ27" s="19"/>
      <c r="TMK27" s="19"/>
      <c r="TML27" s="19"/>
      <c r="TMM27" s="19"/>
      <c r="TMN27" s="19"/>
      <c r="TMO27" s="19"/>
      <c r="TMP27" s="19"/>
      <c r="TMQ27" s="19"/>
      <c r="TMR27" s="19"/>
      <c r="TMS27" s="19"/>
      <c r="TMT27" s="19"/>
      <c r="TMU27" s="19"/>
      <c r="TMV27" s="19"/>
      <c r="TMW27" s="19"/>
      <c r="TMX27" s="19"/>
      <c r="TMY27" s="19"/>
      <c r="TMZ27" s="19"/>
      <c r="TNA27" s="19"/>
      <c r="TNB27" s="19"/>
      <c r="TNC27" s="19"/>
      <c r="TND27" s="19"/>
      <c r="TNE27" s="19"/>
      <c r="TNF27" s="19"/>
      <c r="TNG27" s="19"/>
      <c r="TNH27" s="19"/>
      <c r="TNI27" s="19"/>
      <c r="TNJ27" s="19"/>
      <c r="TNK27" s="19"/>
      <c r="TNL27" s="19"/>
      <c r="TNM27" s="19"/>
      <c r="TNN27" s="19"/>
      <c r="TNO27" s="19"/>
      <c r="TNP27" s="19"/>
      <c r="TNQ27" s="19"/>
      <c r="TNR27" s="19"/>
      <c r="TNS27" s="19"/>
      <c r="TNT27" s="19"/>
      <c r="TNU27" s="19"/>
      <c r="TNV27" s="19"/>
      <c r="TNW27" s="19"/>
      <c r="TNX27" s="19"/>
      <c r="TNY27" s="19"/>
      <c r="TNZ27" s="19"/>
      <c r="TOA27" s="19"/>
      <c r="TOB27" s="19"/>
      <c r="TOC27" s="19"/>
      <c r="TOD27" s="19"/>
      <c r="TOE27" s="19"/>
      <c r="TOF27" s="19"/>
      <c r="TOG27" s="19"/>
      <c r="TOH27" s="19"/>
      <c r="TOI27" s="19"/>
      <c r="TOJ27" s="19"/>
      <c r="TOK27" s="19"/>
      <c r="TOL27" s="19"/>
      <c r="TOM27" s="19"/>
      <c r="TON27" s="19"/>
      <c r="TOO27" s="19"/>
      <c r="TOP27" s="19"/>
      <c r="TOQ27" s="19"/>
      <c r="TOR27" s="19"/>
      <c r="TOS27" s="19"/>
      <c r="TOT27" s="19"/>
      <c r="TOU27" s="19"/>
      <c r="TOV27" s="19"/>
      <c r="TOW27" s="19"/>
      <c r="TOX27" s="19"/>
      <c r="TOY27" s="19"/>
      <c r="TOZ27" s="19"/>
      <c r="TPA27" s="19"/>
      <c r="TPB27" s="19"/>
      <c r="TPC27" s="19"/>
      <c r="TPD27" s="19"/>
      <c r="TPE27" s="19"/>
      <c r="TPF27" s="19"/>
      <c r="TPG27" s="19"/>
      <c r="TPH27" s="19"/>
      <c r="TPI27" s="19"/>
      <c r="TPJ27" s="19"/>
      <c r="TPK27" s="19"/>
      <c r="TPL27" s="19"/>
      <c r="TPM27" s="19"/>
      <c r="TPN27" s="19"/>
      <c r="TPO27" s="19"/>
      <c r="TPP27" s="19"/>
      <c r="TPQ27" s="19"/>
      <c r="TPR27" s="19"/>
      <c r="TPS27" s="19"/>
      <c r="TPT27" s="19"/>
      <c r="TPU27" s="19"/>
      <c r="TPV27" s="19"/>
      <c r="TPW27" s="19"/>
      <c r="TPX27" s="19"/>
      <c r="TPY27" s="19"/>
      <c r="TPZ27" s="19"/>
      <c r="TQA27" s="19"/>
      <c r="TQB27" s="19"/>
      <c r="TQC27" s="19"/>
      <c r="TQD27" s="19"/>
      <c r="TQE27" s="19"/>
      <c r="TQF27" s="19"/>
      <c r="TQG27" s="19"/>
      <c r="TQH27" s="19"/>
      <c r="TQI27" s="19"/>
      <c r="TQJ27" s="19"/>
      <c r="TQK27" s="19"/>
      <c r="TQL27" s="19"/>
      <c r="TQM27" s="19"/>
      <c r="TQN27" s="19"/>
      <c r="TQO27" s="19"/>
      <c r="TQP27" s="19"/>
      <c r="TQQ27" s="19"/>
      <c r="TQR27" s="19"/>
      <c r="TQS27" s="19"/>
      <c r="TQT27" s="19"/>
      <c r="TQU27" s="19"/>
      <c r="TQV27" s="19"/>
      <c r="TQW27" s="19"/>
      <c r="TQX27" s="19"/>
      <c r="TQY27" s="19"/>
      <c r="TQZ27" s="19"/>
      <c r="TRA27" s="19"/>
      <c r="TRB27" s="19"/>
      <c r="TRC27" s="19"/>
      <c r="TRD27" s="19"/>
      <c r="TRE27" s="19"/>
      <c r="TRF27" s="19"/>
      <c r="TRG27" s="19"/>
      <c r="TRH27" s="19"/>
      <c r="TRI27" s="19"/>
      <c r="TRJ27" s="19"/>
      <c r="TRK27" s="19"/>
      <c r="TRL27" s="19"/>
      <c r="TRM27" s="19"/>
      <c r="TRN27" s="19"/>
      <c r="TRO27" s="19"/>
      <c r="TRP27" s="19"/>
      <c r="TRQ27" s="19"/>
      <c r="TRR27" s="19"/>
      <c r="TRS27" s="19"/>
      <c r="TRT27" s="19"/>
      <c r="TRU27" s="19"/>
      <c r="TRV27" s="19"/>
      <c r="TRW27" s="19"/>
      <c r="TRX27" s="19"/>
      <c r="TRY27" s="19"/>
      <c r="TRZ27" s="19"/>
      <c r="TSA27" s="19"/>
      <c r="TSB27" s="19"/>
      <c r="TSC27" s="19"/>
      <c r="TSD27" s="19"/>
      <c r="TSE27" s="19"/>
      <c r="TSF27" s="19"/>
      <c r="TSG27" s="19"/>
      <c r="TSH27" s="19"/>
      <c r="TSI27" s="19"/>
      <c r="TSJ27" s="19"/>
      <c r="TSK27" s="19"/>
      <c r="TSL27" s="19"/>
      <c r="TSM27" s="19"/>
      <c r="TSN27" s="19"/>
      <c r="TSO27" s="19"/>
      <c r="TSP27" s="19"/>
      <c r="TSQ27" s="19"/>
      <c r="TSR27" s="19"/>
      <c r="TSS27" s="19"/>
      <c r="TST27" s="19"/>
      <c r="TSU27" s="19"/>
      <c r="TSV27" s="19"/>
      <c r="TSW27" s="19"/>
      <c r="TSX27" s="19"/>
      <c r="TSY27" s="19"/>
      <c r="TSZ27" s="19"/>
      <c r="TTA27" s="19"/>
      <c r="TTB27" s="19"/>
      <c r="TTC27" s="19"/>
      <c r="TTD27" s="19"/>
      <c r="TTE27" s="19"/>
      <c r="TTF27" s="19"/>
      <c r="TTG27" s="19"/>
      <c r="TTH27" s="19"/>
      <c r="TTI27" s="19"/>
      <c r="TTJ27" s="19"/>
      <c r="TTK27" s="19"/>
      <c r="TTL27" s="19"/>
      <c r="TTM27" s="19"/>
      <c r="TTN27" s="19"/>
      <c r="TTO27" s="19"/>
      <c r="TTP27" s="19"/>
      <c r="TTQ27" s="19"/>
      <c r="TTR27" s="19"/>
      <c r="TTS27" s="19"/>
      <c r="TTT27" s="19"/>
      <c r="TTU27" s="19"/>
      <c r="TTV27" s="19"/>
      <c r="TTW27" s="19"/>
      <c r="TTX27" s="19"/>
      <c r="TTY27" s="19"/>
      <c r="TTZ27" s="19"/>
      <c r="TUA27" s="19"/>
      <c r="TUB27" s="19"/>
      <c r="TUC27" s="19"/>
      <c r="TUD27" s="19"/>
      <c r="TUE27" s="19"/>
      <c r="TUF27" s="19"/>
      <c r="TUG27" s="19"/>
      <c r="TUH27" s="19"/>
      <c r="TUI27" s="19"/>
      <c r="TUJ27" s="19"/>
      <c r="TUK27" s="19"/>
      <c r="TUL27" s="19"/>
      <c r="TUM27" s="19"/>
      <c r="TUN27" s="19"/>
      <c r="TUO27" s="19"/>
      <c r="TUP27" s="19"/>
      <c r="TUQ27" s="19"/>
      <c r="TUR27" s="19"/>
      <c r="TUS27" s="19"/>
      <c r="TUT27" s="19"/>
      <c r="TUU27" s="19"/>
      <c r="TUV27" s="19"/>
      <c r="TUW27" s="19"/>
      <c r="TUX27" s="19"/>
      <c r="TUY27" s="19"/>
      <c r="TUZ27" s="19"/>
      <c r="TVA27" s="19"/>
      <c r="TVB27" s="19"/>
      <c r="TVC27" s="19"/>
      <c r="TVD27" s="19"/>
      <c r="TVE27" s="19"/>
      <c r="TVF27" s="19"/>
      <c r="TVG27" s="19"/>
      <c r="TVH27" s="19"/>
      <c r="TVI27" s="19"/>
      <c r="TVJ27" s="19"/>
      <c r="TVK27" s="19"/>
      <c r="TVL27" s="19"/>
      <c r="TVM27" s="19"/>
      <c r="TVN27" s="19"/>
      <c r="TVO27" s="19"/>
      <c r="TVP27" s="19"/>
      <c r="TVQ27" s="19"/>
      <c r="TVR27" s="19"/>
      <c r="TVS27" s="19"/>
      <c r="TVT27" s="19"/>
      <c r="TVU27" s="19"/>
      <c r="TVV27" s="19"/>
      <c r="TVW27" s="19"/>
      <c r="TVX27" s="19"/>
      <c r="TVY27" s="19"/>
      <c r="TVZ27" s="19"/>
      <c r="TWA27" s="19"/>
      <c r="TWB27" s="19"/>
      <c r="TWC27" s="19"/>
      <c r="TWD27" s="19"/>
      <c r="TWE27" s="19"/>
      <c r="TWF27" s="19"/>
      <c r="TWG27" s="19"/>
      <c r="TWH27" s="19"/>
      <c r="TWI27" s="19"/>
      <c r="TWJ27" s="19"/>
      <c r="TWK27" s="19"/>
      <c r="TWL27" s="19"/>
      <c r="TWM27" s="19"/>
      <c r="TWN27" s="19"/>
      <c r="TWO27" s="19"/>
      <c r="TWP27" s="19"/>
      <c r="TWQ27" s="19"/>
      <c r="TWR27" s="19"/>
      <c r="TWS27" s="19"/>
      <c r="TWT27" s="19"/>
      <c r="TWU27" s="19"/>
      <c r="TWV27" s="19"/>
      <c r="TWW27" s="19"/>
      <c r="TWX27" s="19"/>
      <c r="TWY27" s="19"/>
      <c r="TWZ27" s="19"/>
      <c r="TXA27" s="19"/>
      <c r="TXB27" s="19"/>
      <c r="TXC27" s="19"/>
      <c r="TXD27" s="19"/>
      <c r="TXE27" s="19"/>
      <c r="TXF27" s="19"/>
      <c r="TXG27" s="19"/>
      <c r="TXH27" s="19"/>
      <c r="TXI27" s="19"/>
      <c r="TXJ27" s="19"/>
      <c r="TXK27" s="19"/>
      <c r="TXL27" s="19"/>
      <c r="TXM27" s="19"/>
      <c r="TXN27" s="19"/>
      <c r="TXO27" s="19"/>
      <c r="TXP27" s="19"/>
      <c r="TXQ27" s="19"/>
      <c r="TXR27" s="19"/>
      <c r="TXS27" s="19"/>
      <c r="TXT27" s="19"/>
      <c r="TXU27" s="19"/>
      <c r="TXV27" s="19"/>
      <c r="TXW27" s="19"/>
      <c r="TXX27" s="19"/>
      <c r="TXY27" s="19"/>
      <c r="TXZ27" s="19"/>
      <c r="TYA27" s="19"/>
      <c r="TYB27" s="19"/>
      <c r="TYC27" s="19"/>
      <c r="TYD27" s="19"/>
      <c r="TYE27" s="19"/>
      <c r="TYF27" s="19"/>
      <c r="TYG27" s="19"/>
      <c r="TYH27" s="19"/>
      <c r="TYI27" s="19"/>
      <c r="TYJ27" s="19"/>
      <c r="TYK27" s="19"/>
      <c r="TYL27" s="19"/>
      <c r="TYM27" s="19"/>
      <c r="TYN27" s="19"/>
      <c r="TYO27" s="19"/>
      <c r="TYP27" s="19"/>
      <c r="TYQ27" s="19"/>
      <c r="TYR27" s="19"/>
      <c r="TYS27" s="19"/>
      <c r="TYT27" s="19"/>
      <c r="TYU27" s="19"/>
      <c r="TYV27" s="19"/>
      <c r="TYW27" s="19"/>
      <c r="TYX27" s="19"/>
      <c r="TYY27" s="19"/>
      <c r="TYZ27" s="19"/>
      <c r="TZA27" s="19"/>
      <c r="TZB27" s="19"/>
      <c r="TZC27" s="19"/>
      <c r="TZD27" s="19"/>
      <c r="TZE27" s="19"/>
      <c r="TZF27" s="19"/>
      <c r="TZG27" s="19"/>
      <c r="TZH27" s="19"/>
      <c r="TZI27" s="19"/>
      <c r="TZJ27" s="19"/>
      <c r="TZK27" s="19"/>
      <c r="TZL27" s="19"/>
      <c r="TZM27" s="19"/>
      <c r="TZN27" s="19"/>
      <c r="TZO27" s="19"/>
      <c r="TZP27" s="19"/>
      <c r="TZQ27" s="19"/>
      <c r="TZR27" s="19"/>
      <c r="TZS27" s="19"/>
      <c r="TZT27" s="19"/>
      <c r="TZU27" s="19"/>
      <c r="TZV27" s="19"/>
      <c r="TZW27" s="19"/>
      <c r="TZX27" s="19"/>
      <c r="TZY27" s="19"/>
      <c r="TZZ27" s="19"/>
      <c r="UAA27" s="19"/>
      <c r="UAB27" s="19"/>
      <c r="UAC27" s="19"/>
      <c r="UAD27" s="19"/>
      <c r="UAE27" s="19"/>
      <c r="UAF27" s="19"/>
      <c r="UAG27" s="19"/>
      <c r="UAH27" s="19"/>
      <c r="UAI27" s="19"/>
      <c r="UAJ27" s="19"/>
      <c r="UAK27" s="19"/>
      <c r="UAL27" s="19"/>
      <c r="UAM27" s="19"/>
      <c r="UAN27" s="19"/>
      <c r="UAO27" s="19"/>
      <c r="UAP27" s="19"/>
      <c r="UAQ27" s="19"/>
      <c r="UAR27" s="19"/>
      <c r="UAS27" s="19"/>
      <c r="UAT27" s="19"/>
      <c r="UAU27" s="19"/>
      <c r="UAV27" s="19"/>
      <c r="UAW27" s="19"/>
      <c r="UAX27" s="19"/>
      <c r="UAY27" s="19"/>
      <c r="UAZ27" s="19"/>
      <c r="UBA27" s="19"/>
      <c r="UBB27" s="19"/>
      <c r="UBC27" s="19"/>
      <c r="UBD27" s="19"/>
      <c r="UBE27" s="19"/>
      <c r="UBF27" s="19"/>
      <c r="UBG27" s="19"/>
      <c r="UBH27" s="19"/>
      <c r="UBI27" s="19"/>
      <c r="UBJ27" s="19"/>
      <c r="UBK27" s="19"/>
      <c r="UBL27" s="19"/>
      <c r="UBM27" s="19"/>
      <c r="UBN27" s="19"/>
      <c r="UBO27" s="19"/>
      <c r="UBP27" s="19"/>
      <c r="UBQ27" s="19"/>
      <c r="UBR27" s="19"/>
      <c r="UBS27" s="19"/>
      <c r="UBT27" s="19"/>
      <c r="UBU27" s="19"/>
      <c r="UBV27" s="19"/>
      <c r="UBW27" s="19"/>
      <c r="UBX27" s="19"/>
      <c r="UBY27" s="19"/>
      <c r="UBZ27" s="19"/>
      <c r="UCA27" s="19"/>
      <c r="UCB27" s="19"/>
      <c r="UCC27" s="19"/>
      <c r="UCD27" s="19"/>
      <c r="UCE27" s="19"/>
      <c r="UCF27" s="19"/>
      <c r="UCG27" s="19"/>
      <c r="UCH27" s="19"/>
      <c r="UCI27" s="19"/>
      <c r="UCJ27" s="19"/>
      <c r="UCK27" s="19"/>
      <c r="UCL27" s="19"/>
      <c r="UCM27" s="19"/>
      <c r="UCN27" s="19"/>
      <c r="UCO27" s="19"/>
      <c r="UCP27" s="19"/>
      <c r="UCQ27" s="19"/>
      <c r="UCR27" s="19"/>
      <c r="UCS27" s="19"/>
      <c r="UCT27" s="19"/>
      <c r="UCU27" s="19"/>
      <c r="UCV27" s="19"/>
      <c r="UCW27" s="19"/>
      <c r="UCX27" s="19"/>
      <c r="UCY27" s="19"/>
      <c r="UCZ27" s="19"/>
      <c r="UDA27" s="19"/>
      <c r="UDB27" s="19"/>
      <c r="UDC27" s="19"/>
      <c r="UDD27" s="19"/>
      <c r="UDE27" s="19"/>
      <c r="UDF27" s="19"/>
      <c r="UDG27" s="19"/>
      <c r="UDH27" s="19"/>
      <c r="UDI27" s="19"/>
      <c r="UDJ27" s="19"/>
      <c r="UDK27" s="19"/>
      <c r="UDL27" s="19"/>
      <c r="UDM27" s="19"/>
      <c r="UDN27" s="19"/>
      <c r="UDO27" s="19"/>
      <c r="UDP27" s="19"/>
      <c r="UDQ27" s="19"/>
      <c r="UDR27" s="19"/>
      <c r="UDS27" s="19"/>
      <c r="UDT27" s="19"/>
      <c r="UDU27" s="19"/>
      <c r="UDV27" s="19"/>
      <c r="UDW27" s="19"/>
      <c r="UDX27" s="19"/>
      <c r="UDY27" s="19"/>
      <c r="UDZ27" s="19"/>
      <c r="UEA27" s="19"/>
      <c r="UEB27" s="19"/>
      <c r="UEC27" s="19"/>
      <c r="UED27" s="19"/>
      <c r="UEE27" s="19"/>
      <c r="UEF27" s="19"/>
      <c r="UEG27" s="19"/>
      <c r="UEH27" s="19"/>
      <c r="UEI27" s="19"/>
      <c r="UEJ27" s="19"/>
      <c r="UEK27" s="19"/>
      <c r="UEL27" s="19"/>
      <c r="UEM27" s="19"/>
      <c r="UEN27" s="19"/>
      <c r="UEO27" s="19"/>
      <c r="UEP27" s="19"/>
      <c r="UEQ27" s="19"/>
      <c r="UER27" s="19"/>
      <c r="UES27" s="19"/>
      <c r="UET27" s="19"/>
      <c r="UEU27" s="19"/>
      <c r="UEV27" s="19"/>
      <c r="UEW27" s="19"/>
      <c r="UEX27" s="19"/>
      <c r="UEY27" s="19"/>
      <c r="UEZ27" s="19"/>
      <c r="UFA27" s="19"/>
      <c r="UFB27" s="19"/>
      <c r="UFC27" s="19"/>
      <c r="UFD27" s="19"/>
      <c r="UFE27" s="19"/>
      <c r="UFF27" s="19"/>
      <c r="UFG27" s="19"/>
      <c r="UFH27" s="19"/>
      <c r="UFI27" s="19"/>
      <c r="UFJ27" s="19"/>
      <c r="UFK27" s="19"/>
      <c r="UFL27" s="19"/>
      <c r="UFM27" s="19"/>
      <c r="UFN27" s="19"/>
      <c r="UFO27" s="19"/>
      <c r="UFP27" s="19"/>
      <c r="UFQ27" s="19"/>
      <c r="UFR27" s="19"/>
      <c r="UFS27" s="19"/>
      <c r="UFT27" s="19"/>
      <c r="UFU27" s="19"/>
      <c r="UFV27" s="19"/>
      <c r="UFW27" s="19"/>
      <c r="UFX27" s="19"/>
      <c r="UFY27" s="19"/>
      <c r="UFZ27" s="19"/>
      <c r="UGA27" s="19"/>
      <c r="UGB27" s="19"/>
      <c r="UGC27" s="19"/>
      <c r="UGD27" s="19"/>
      <c r="UGE27" s="19"/>
      <c r="UGF27" s="19"/>
      <c r="UGG27" s="19"/>
      <c r="UGH27" s="19"/>
      <c r="UGI27" s="19"/>
      <c r="UGJ27" s="19"/>
      <c r="UGK27" s="19"/>
      <c r="UGL27" s="19"/>
      <c r="UGM27" s="19"/>
      <c r="UGN27" s="19"/>
      <c r="UGO27" s="19"/>
      <c r="UGP27" s="19"/>
      <c r="UGQ27" s="19"/>
      <c r="UGR27" s="19"/>
      <c r="UGS27" s="19"/>
      <c r="UGT27" s="19"/>
      <c r="UGU27" s="19"/>
      <c r="UGV27" s="19"/>
      <c r="UGW27" s="19"/>
      <c r="UGX27" s="19"/>
      <c r="UGY27" s="19"/>
      <c r="UGZ27" s="19"/>
      <c r="UHA27" s="19"/>
      <c r="UHB27" s="19"/>
      <c r="UHC27" s="19"/>
      <c r="UHD27" s="19"/>
      <c r="UHE27" s="19"/>
      <c r="UHF27" s="19"/>
      <c r="UHG27" s="19"/>
      <c r="UHH27" s="19"/>
      <c r="UHI27" s="19"/>
      <c r="UHJ27" s="19"/>
      <c r="UHK27" s="19"/>
      <c r="UHL27" s="19"/>
      <c r="UHM27" s="19"/>
      <c r="UHN27" s="19"/>
      <c r="UHO27" s="19"/>
      <c r="UHP27" s="19"/>
      <c r="UHQ27" s="19"/>
      <c r="UHR27" s="19"/>
      <c r="UHS27" s="19"/>
      <c r="UHT27" s="19"/>
      <c r="UHU27" s="19"/>
      <c r="UHV27" s="19"/>
      <c r="UHW27" s="19"/>
      <c r="UHX27" s="19"/>
      <c r="UHY27" s="19"/>
      <c r="UHZ27" s="19"/>
      <c r="UIA27" s="19"/>
      <c r="UIB27" s="19"/>
      <c r="UIC27" s="19"/>
      <c r="UID27" s="19"/>
      <c r="UIE27" s="19"/>
      <c r="UIF27" s="19"/>
      <c r="UIG27" s="19"/>
      <c r="UIH27" s="19"/>
      <c r="UII27" s="19"/>
      <c r="UIJ27" s="19"/>
      <c r="UIK27" s="19"/>
      <c r="UIL27" s="19"/>
      <c r="UIM27" s="19"/>
      <c r="UIN27" s="19"/>
      <c r="UIO27" s="19"/>
      <c r="UIP27" s="19"/>
      <c r="UIQ27" s="19"/>
      <c r="UIR27" s="19"/>
      <c r="UIS27" s="19"/>
      <c r="UIT27" s="19"/>
      <c r="UIU27" s="19"/>
      <c r="UIV27" s="19"/>
      <c r="UIW27" s="19"/>
      <c r="UIX27" s="19"/>
      <c r="UIY27" s="19"/>
      <c r="UIZ27" s="19"/>
      <c r="UJA27" s="19"/>
      <c r="UJB27" s="19"/>
      <c r="UJC27" s="19"/>
      <c r="UJD27" s="19"/>
      <c r="UJE27" s="19"/>
      <c r="UJF27" s="19"/>
      <c r="UJG27" s="19"/>
      <c r="UJH27" s="19"/>
      <c r="UJI27" s="19"/>
      <c r="UJJ27" s="19"/>
      <c r="UJK27" s="19"/>
      <c r="UJL27" s="19"/>
      <c r="UJM27" s="19"/>
      <c r="UJN27" s="19"/>
      <c r="UJO27" s="19"/>
      <c r="UJP27" s="19"/>
      <c r="UJQ27" s="19"/>
      <c r="UJR27" s="19"/>
      <c r="UJS27" s="19"/>
      <c r="UJT27" s="19"/>
      <c r="UJU27" s="19"/>
      <c r="UJV27" s="19"/>
      <c r="UJW27" s="19"/>
      <c r="UJX27" s="19"/>
      <c r="UJY27" s="19"/>
      <c r="UJZ27" s="19"/>
      <c r="UKA27" s="19"/>
      <c r="UKB27" s="19"/>
      <c r="UKC27" s="19"/>
      <c r="UKD27" s="19"/>
      <c r="UKE27" s="19"/>
      <c r="UKF27" s="19"/>
      <c r="UKG27" s="19"/>
      <c r="UKH27" s="19"/>
      <c r="UKI27" s="19"/>
      <c r="UKJ27" s="19"/>
      <c r="UKK27" s="19"/>
      <c r="UKL27" s="19"/>
      <c r="UKM27" s="19"/>
      <c r="UKN27" s="19"/>
      <c r="UKO27" s="19"/>
      <c r="UKP27" s="19"/>
      <c r="UKQ27" s="19"/>
      <c r="UKR27" s="19"/>
      <c r="UKS27" s="19"/>
      <c r="UKT27" s="19"/>
      <c r="UKU27" s="19"/>
      <c r="UKV27" s="19"/>
      <c r="UKW27" s="19"/>
      <c r="UKX27" s="19"/>
      <c r="UKY27" s="19"/>
      <c r="UKZ27" s="19"/>
      <c r="ULA27" s="19"/>
      <c r="ULB27" s="19"/>
      <c r="ULC27" s="19"/>
      <c r="ULD27" s="19"/>
      <c r="ULE27" s="19"/>
      <c r="ULF27" s="19"/>
      <c r="ULG27" s="19"/>
      <c r="ULH27" s="19"/>
      <c r="ULI27" s="19"/>
      <c r="ULJ27" s="19"/>
      <c r="ULK27" s="19"/>
      <c r="ULL27" s="19"/>
      <c r="ULM27" s="19"/>
      <c r="ULN27" s="19"/>
      <c r="ULO27" s="19"/>
      <c r="ULP27" s="19"/>
      <c r="ULQ27" s="19"/>
      <c r="ULR27" s="19"/>
      <c r="ULS27" s="19"/>
      <c r="ULT27" s="19"/>
      <c r="ULU27" s="19"/>
      <c r="ULV27" s="19"/>
      <c r="ULW27" s="19"/>
      <c r="ULX27" s="19"/>
      <c r="ULY27" s="19"/>
      <c r="ULZ27" s="19"/>
      <c r="UMA27" s="19"/>
      <c r="UMB27" s="19"/>
      <c r="UMC27" s="19"/>
      <c r="UMD27" s="19"/>
      <c r="UME27" s="19"/>
      <c r="UMF27" s="19"/>
      <c r="UMG27" s="19"/>
      <c r="UMH27" s="19"/>
      <c r="UMI27" s="19"/>
      <c r="UMJ27" s="19"/>
      <c r="UMK27" s="19"/>
      <c r="UML27" s="19"/>
      <c r="UMM27" s="19"/>
      <c r="UMN27" s="19"/>
      <c r="UMO27" s="19"/>
      <c r="UMP27" s="19"/>
      <c r="UMQ27" s="19"/>
      <c r="UMR27" s="19"/>
      <c r="UMS27" s="19"/>
      <c r="UMT27" s="19"/>
      <c r="UMU27" s="19"/>
      <c r="UMV27" s="19"/>
      <c r="UMW27" s="19"/>
      <c r="UMX27" s="19"/>
      <c r="UMY27" s="19"/>
      <c r="UMZ27" s="19"/>
      <c r="UNA27" s="19"/>
      <c r="UNB27" s="19"/>
      <c r="UNC27" s="19"/>
      <c r="UND27" s="19"/>
      <c r="UNE27" s="19"/>
      <c r="UNF27" s="19"/>
      <c r="UNG27" s="19"/>
      <c r="UNH27" s="19"/>
      <c r="UNI27" s="19"/>
      <c r="UNJ27" s="19"/>
      <c r="UNK27" s="19"/>
      <c r="UNL27" s="19"/>
      <c r="UNM27" s="19"/>
      <c r="UNN27" s="19"/>
      <c r="UNO27" s="19"/>
      <c r="UNP27" s="19"/>
      <c r="UNQ27" s="19"/>
      <c r="UNR27" s="19"/>
      <c r="UNS27" s="19"/>
      <c r="UNT27" s="19"/>
      <c r="UNU27" s="19"/>
      <c r="UNV27" s="19"/>
      <c r="UNW27" s="19"/>
      <c r="UNX27" s="19"/>
      <c r="UNY27" s="19"/>
      <c r="UNZ27" s="19"/>
      <c r="UOA27" s="19"/>
      <c r="UOB27" s="19"/>
      <c r="UOC27" s="19"/>
      <c r="UOD27" s="19"/>
      <c r="UOE27" s="19"/>
      <c r="UOF27" s="19"/>
      <c r="UOG27" s="19"/>
      <c r="UOH27" s="19"/>
      <c r="UOI27" s="19"/>
      <c r="UOJ27" s="19"/>
      <c r="UOK27" s="19"/>
      <c r="UOL27" s="19"/>
      <c r="UOM27" s="19"/>
      <c r="UON27" s="19"/>
      <c r="UOO27" s="19"/>
      <c r="UOP27" s="19"/>
      <c r="UOQ27" s="19"/>
      <c r="UOR27" s="19"/>
      <c r="UOS27" s="19"/>
      <c r="UOT27" s="19"/>
      <c r="UOU27" s="19"/>
      <c r="UOV27" s="19"/>
      <c r="UOW27" s="19"/>
      <c r="UOX27" s="19"/>
      <c r="UOY27" s="19"/>
      <c r="UOZ27" s="19"/>
      <c r="UPA27" s="19"/>
      <c r="UPB27" s="19"/>
      <c r="UPC27" s="19"/>
      <c r="UPD27" s="19"/>
      <c r="UPE27" s="19"/>
      <c r="UPF27" s="19"/>
      <c r="UPG27" s="19"/>
      <c r="UPH27" s="19"/>
      <c r="UPI27" s="19"/>
      <c r="UPJ27" s="19"/>
      <c r="UPK27" s="19"/>
      <c r="UPL27" s="19"/>
      <c r="UPM27" s="19"/>
      <c r="UPN27" s="19"/>
      <c r="UPO27" s="19"/>
      <c r="UPP27" s="19"/>
      <c r="UPQ27" s="19"/>
      <c r="UPR27" s="19"/>
      <c r="UPS27" s="19"/>
      <c r="UPT27" s="19"/>
      <c r="UPU27" s="19"/>
      <c r="UPV27" s="19"/>
      <c r="UPW27" s="19"/>
      <c r="UPX27" s="19"/>
      <c r="UPY27" s="19"/>
      <c r="UPZ27" s="19"/>
      <c r="UQA27" s="19"/>
      <c r="UQB27" s="19"/>
      <c r="UQC27" s="19"/>
      <c r="UQD27" s="19"/>
      <c r="UQE27" s="19"/>
      <c r="UQF27" s="19"/>
      <c r="UQG27" s="19"/>
      <c r="UQH27" s="19"/>
      <c r="UQI27" s="19"/>
      <c r="UQJ27" s="19"/>
      <c r="UQK27" s="19"/>
      <c r="UQL27" s="19"/>
      <c r="UQM27" s="19"/>
      <c r="UQN27" s="19"/>
      <c r="UQO27" s="19"/>
      <c r="UQP27" s="19"/>
      <c r="UQQ27" s="19"/>
      <c r="UQR27" s="19"/>
      <c r="UQS27" s="19"/>
      <c r="UQT27" s="19"/>
      <c r="UQU27" s="19"/>
      <c r="UQV27" s="19"/>
      <c r="UQW27" s="19"/>
      <c r="UQX27" s="19"/>
      <c r="UQY27" s="19"/>
      <c r="UQZ27" s="19"/>
      <c r="URA27" s="19"/>
      <c r="URB27" s="19"/>
      <c r="URC27" s="19"/>
      <c r="URD27" s="19"/>
      <c r="URE27" s="19"/>
      <c r="URF27" s="19"/>
      <c r="URG27" s="19"/>
      <c r="URH27" s="19"/>
      <c r="URI27" s="19"/>
      <c r="URJ27" s="19"/>
      <c r="URK27" s="19"/>
      <c r="URL27" s="19"/>
      <c r="URM27" s="19"/>
      <c r="URN27" s="19"/>
      <c r="URO27" s="19"/>
      <c r="URP27" s="19"/>
      <c r="URQ27" s="19"/>
      <c r="URR27" s="19"/>
      <c r="URS27" s="19"/>
      <c r="URT27" s="19"/>
      <c r="URU27" s="19"/>
      <c r="URV27" s="19"/>
      <c r="URW27" s="19"/>
      <c r="URX27" s="19"/>
      <c r="URY27" s="19"/>
      <c r="URZ27" s="19"/>
      <c r="USA27" s="19"/>
      <c r="USB27" s="19"/>
      <c r="USC27" s="19"/>
      <c r="USD27" s="19"/>
      <c r="USE27" s="19"/>
      <c r="USF27" s="19"/>
      <c r="USG27" s="19"/>
      <c r="USH27" s="19"/>
      <c r="USI27" s="19"/>
      <c r="USJ27" s="19"/>
      <c r="USK27" s="19"/>
      <c r="USL27" s="19"/>
      <c r="USM27" s="19"/>
      <c r="USN27" s="19"/>
      <c r="USO27" s="19"/>
      <c r="USP27" s="19"/>
      <c r="USQ27" s="19"/>
      <c r="USR27" s="19"/>
      <c r="USS27" s="19"/>
      <c r="UST27" s="19"/>
      <c r="USU27" s="19"/>
      <c r="USV27" s="19"/>
      <c r="USW27" s="19"/>
      <c r="USX27" s="19"/>
      <c r="USY27" s="19"/>
      <c r="USZ27" s="19"/>
      <c r="UTA27" s="19"/>
      <c r="UTB27" s="19"/>
      <c r="UTC27" s="19"/>
      <c r="UTD27" s="19"/>
      <c r="UTE27" s="19"/>
      <c r="UTF27" s="19"/>
      <c r="UTG27" s="19"/>
      <c r="UTH27" s="19"/>
      <c r="UTI27" s="19"/>
      <c r="UTJ27" s="19"/>
      <c r="UTK27" s="19"/>
      <c r="UTL27" s="19"/>
      <c r="UTM27" s="19"/>
      <c r="UTN27" s="19"/>
      <c r="UTO27" s="19"/>
      <c r="UTP27" s="19"/>
      <c r="UTQ27" s="19"/>
      <c r="UTR27" s="19"/>
      <c r="UTS27" s="19"/>
      <c r="UTT27" s="19"/>
      <c r="UTU27" s="19"/>
      <c r="UTV27" s="19"/>
      <c r="UTW27" s="19"/>
      <c r="UTX27" s="19"/>
      <c r="UTY27" s="19"/>
      <c r="UTZ27" s="19"/>
      <c r="UUA27" s="19"/>
      <c r="UUB27" s="19"/>
      <c r="UUC27" s="19"/>
      <c r="UUD27" s="19"/>
      <c r="UUE27" s="19"/>
      <c r="UUF27" s="19"/>
      <c r="UUG27" s="19"/>
      <c r="UUH27" s="19"/>
      <c r="UUI27" s="19"/>
      <c r="UUJ27" s="19"/>
      <c r="UUK27" s="19"/>
      <c r="UUL27" s="19"/>
      <c r="UUM27" s="19"/>
      <c r="UUN27" s="19"/>
      <c r="UUO27" s="19"/>
      <c r="UUP27" s="19"/>
      <c r="UUQ27" s="19"/>
      <c r="UUR27" s="19"/>
      <c r="UUS27" s="19"/>
      <c r="UUT27" s="19"/>
      <c r="UUU27" s="19"/>
      <c r="UUV27" s="19"/>
      <c r="UUW27" s="19"/>
      <c r="UUX27" s="19"/>
      <c r="UUY27" s="19"/>
      <c r="UUZ27" s="19"/>
      <c r="UVA27" s="19"/>
      <c r="UVB27" s="19"/>
      <c r="UVC27" s="19"/>
      <c r="UVD27" s="19"/>
      <c r="UVE27" s="19"/>
      <c r="UVF27" s="19"/>
      <c r="UVG27" s="19"/>
      <c r="UVH27" s="19"/>
      <c r="UVI27" s="19"/>
      <c r="UVJ27" s="19"/>
      <c r="UVK27" s="19"/>
      <c r="UVL27" s="19"/>
      <c r="UVM27" s="19"/>
      <c r="UVN27" s="19"/>
      <c r="UVO27" s="19"/>
      <c r="UVP27" s="19"/>
      <c r="UVQ27" s="19"/>
      <c r="UVR27" s="19"/>
      <c r="UVS27" s="19"/>
      <c r="UVT27" s="19"/>
      <c r="UVU27" s="19"/>
      <c r="UVV27" s="19"/>
      <c r="UVW27" s="19"/>
      <c r="UVX27" s="19"/>
      <c r="UVY27" s="19"/>
      <c r="UVZ27" s="19"/>
      <c r="UWA27" s="19"/>
      <c r="UWB27" s="19"/>
      <c r="UWC27" s="19"/>
      <c r="UWD27" s="19"/>
      <c r="UWE27" s="19"/>
      <c r="UWF27" s="19"/>
      <c r="UWG27" s="19"/>
      <c r="UWH27" s="19"/>
      <c r="UWI27" s="19"/>
      <c r="UWJ27" s="19"/>
      <c r="UWK27" s="19"/>
      <c r="UWL27" s="19"/>
      <c r="UWM27" s="19"/>
      <c r="UWN27" s="19"/>
      <c r="UWO27" s="19"/>
      <c r="UWP27" s="19"/>
      <c r="UWQ27" s="19"/>
      <c r="UWR27" s="19"/>
      <c r="UWS27" s="19"/>
      <c r="UWT27" s="19"/>
      <c r="UWU27" s="19"/>
      <c r="UWV27" s="19"/>
      <c r="UWW27" s="19"/>
      <c r="UWX27" s="19"/>
      <c r="UWY27" s="19"/>
      <c r="UWZ27" s="19"/>
      <c r="UXA27" s="19"/>
      <c r="UXB27" s="19"/>
      <c r="UXC27" s="19"/>
      <c r="UXD27" s="19"/>
      <c r="UXE27" s="19"/>
      <c r="UXF27" s="19"/>
      <c r="UXG27" s="19"/>
      <c r="UXH27" s="19"/>
      <c r="UXI27" s="19"/>
      <c r="UXJ27" s="19"/>
      <c r="UXK27" s="19"/>
      <c r="UXL27" s="19"/>
      <c r="UXM27" s="19"/>
      <c r="UXN27" s="19"/>
      <c r="UXO27" s="19"/>
      <c r="UXP27" s="19"/>
      <c r="UXQ27" s="19"/>
      <c r="UXR27" s="19"/>
      <c r="UXS27" s="19"/>
      <c r="UXT27" s="19"/>
      <c r="UXU27" s="19"/>
      <c r="UXV27" s="19"/>
      <c r="UXW27" s="19"/>
      <c r="UXX27" s="19"/>
      <c r="UXY27" s="19"/>
      <c r="UXZ27" s="19"/>
      <c r="UYA27" s="19"/>
      <c r="UYB27" s="19"/>
      <c r="UYC27" s="19"/>
      <c r="UYD27" s="19"/>
      <c r="UYE27" s="19"/>
      <c r="UYF27" s="19"/>
      <c r="UYG27" s="19"/>
      <c r="UYH27" s="19"/>
      <c r="UYI27" s="19"/>
      <c r="UYJ27" s="19"/>
      <c r="UYK27" s="19"/>
      <c r="UYL27" s="19"/>
      <c r="UYM27" s="19"/>
      <c r="UYN27" s="19"/>
      <c r="UYO27" s="19"/>
      <c r="UYP27" s="19"/>
      <c r="UYQ27" s="19"/>
      <c r="UYR27" s="19"/>
      <c r="UYS27" s="19"/>
      <c r="UYT27" s="19"/>
      <c r="UYU27" s="19"/>
      <c r="UYV27" s="19"/>
      <c r="UYW27" s="19"/>
      <c r="UYX27" s="19"/>
      <c r="UYY27" s="19"/>
      <c r="UYZ27" s="19"/>
      <c r="UZA27" s="19"/>
      <c r="UZB27" s="19"/>
      <c r="UZC27" s="19"/>
      <c r="UZD27" s="19"/>
      <c r="UZE27" s="19"/>
      <c r="UZF27" s="19"/>
      <c r="UZG27" s="19"/>
      <c r="UZH27" s="19"/>
      <c r="UZI27" s="19"/>
      <c r="UZJ27" s="19"/>
      <c r="UZK27" s="19"/>
      <c r="UZL27" s="19"/>
      <c r="UZM27" s="19"/>
      <c r="UZN27" s="19"/>
      <c r="UZO27" s="19"/>
      <c r="UZP27" s="19"/>
      <c r="UZQ27" s="19"/>
      <c r="UZR27" s="19"/>
      <c r="UZS27" s="19"/>
      <c r="UZT27" s="19"/>
      <c r="UZU27" s="19"/>
      <c r="UZV27" s="19"/>
      <c r="UZW27" s="19"/>
      <c r="UZX27" s="19"/>
      <c r="UZY27" s="19"/>
      <c r="UZZ27" s="19"/>
      <c r="VAA27" s="19"/>
      <c r="VAB27" s="19"/>
      <c r="VAC27" s="19"/>
      <c r="VAD27" s="19"/>
      <c r="VAE27" s="19"/>
      <c r="VAF27" s="19"/>
      <c r="VAG27" s="19"/>
      <c r="VAH27" s="19"/>
      <c r="VAI27" s="19"/>
      <c r="VAJ27" s="19"/>
      <c r="VAK27" s="19"/>
      <c r="VAL27" s="19"/>
      <c r="VAM27" s="19"/>
      <c r="VAN27" s="19"/>
      <c r="VAO27" s="19"/>
      <c r="VAP27" s="19"/>
      <c r="VAQ27" s="19"/>
      <c r="VAR27" s="19"/>
      <c r="VAS27" s="19"/>
      <c r="VAT27" s="19"/>
      <c r="VAU27" s="19"/>
      <c r="VAV27" s="19"/>
      <c r="VAW27" s="19"/>
      <c r="VAX27" s="19"/>
      <c r="VAY27" s="19"/>
      <c r="VAZ27" s="19"/>
      <c r="VBA27" s="19"/>
      <c r="VBB27" s="19"/>
      <c r="VBC27" s="19"/>
      <c r="VBD27" s="19"/>
      <c r="VBE27" s="19"/>
      <c r="VBF27" s="19"/>
      <c r="VBG27" s="19"/>
      <c r="VBH27" s="19"/>
      <c r="VBI27" s="19"/>
      <c r="VBJ27" s="19"/>
      <c r="VBK27" s="19"/>
      <c r="VBL27" s="19"/>
      <c r="VBM27" s="19"/>
      <c r="VBN27" s="19"/>
      <c r="VBO27" s="19"/>
      <c r="VBP27" s="19"/>
      <c r="VBQ27" s="19"/>
      <c r="VBR27" s="19"/>
      <c r="VBS27" s="19"/>
      <c r="VBT27" s="19"/>
      <c r="VBU27" s="19"/>
      <c r="VBV27" s="19"/>
      <c r="VBW27" s="19"/>
      <c r="VBX27" s="19"/>
      <c r="VBY27" s="19"/>
      <c r="VBZ27" s="19"/>
      <c r="VCA27" s="19"/>
      <c r="VCB27" s="19"/>
      <c r="VCC27" s="19"/>
      <c r="VCD27" s="19"/>
      <c r="VCE27" s="19"/>
      <c r="VCF27" s="19"/>
      <c r="VCG27" s="19"/>
      <c r="VCH27" s="19"/>
      <c r="VCI27" s="19"/>
      <c r="VCJ27" s="19"/>
      <c r="VCK27" s="19"/>
      <c r="VCL27" s="19"/>
      <c r="VCM27" s="19"/>
      <c r="VCN27" s="19"/>
      <c r="VCO27" s="19"/>
      <c r="VCP27" s="19"/>
      <c r="VCQ27" s="19"/>
      <c r="VCR27" s="19"/>
      <c r="VCS27" s="19"/>
      <c r="VCT27" s="19"/>
      <c r="VCU27" s="19"/>
      <c r="VCV27" s="19"/>
      <c r="VCW27" s="19"/>
      <c r="VCX27" s="19"/>
      <c r="VCY27" s="19"/>
      <c r="VCZ27" s="19"/>
      <c r="VDA27" s="19"/>
      <c r="VDB27" s="19"/>
      <c r="VDC27" s="19"/>
      <c r="VDD27" s="19"/>
      <c r="VDE27" s="19"/>
      <c r="VDF27" s="19"/>
      <c r="VDG27" s="19"/>
      <c r="VDH27" s="19"/>
      <c r="VDI27" s="19"/>
      <c r="VDJ27" s="19"/>
      <c r="VDK27" s="19"/>
      <c r="VDL27" s="19"/>
      <c r="VDM27" s="19"/>
      <c r="VDN27" s="19"/>
      <c r="VDO27" s="19"/>
      <c r="VDP27" s="19"/>
      <c r="VDQ27" s="19"/>
      <c r="VDR27" s="19"/>
      <c r="VDS27" s="19"/>
      <c r="VDT27" s="19"/>
      <c r="VDU27" s="19"/>
      <c r="VDV27" s="19"/>
      <c r="VDW27" s="19"/>
      <c r="VDX27" s="19"/>
      <c r="VDY27" s="19"/>
      <c r="VDZ27" s="19"/>
      <c r="VEA27" s="19"/>
      <c r="VEB27" s="19"/>
      <c r="VEC27" s="19"/>
      <c r="VED27" s="19"/>
      <c r="VEE27" s="19"/>
      <c r="VEF27" s="19"/>
      <c r="VEG27" s="19"/>
      <c r="VEH27" s="19"/>
      <c r="VEI27" s="19"/>
      <c r="VEJ27" s="19"/>
      <c r="VEK27" s="19"/>
      <c r="VEL27" s="19"/>
      <c r="VEM27" s="19"/>
      <c r="VEN27" s="19"/>
      <c r="VEO27" s="19"/>
      <c r="VEP27" s="19"/>
      <c r="VEQ27" s="19"/>
      <c r="VER27" s="19"/>
      <c r="VES27" s="19"/>
      <c r="VET27" s="19"/>
      <c r="VEU27" s="19"/>
      <c r="VEV27" s="19"/>
      <c r="VEW27" s="19"/>
      <c r="VEX27" s="19"/>
      <c r="VEY27" s="19"/>
      <c r="VEZ27" s="19"/>
      <c r="VFA27" s="19"/>
      <c r="VFB27" s="19"/>
      <c r="VFC27" s="19"/>
      <c r="VFD27" s="19"/>
      <c r="VFE27" s="19"/>
      <c r="VFF27" s="19"/>
      <c r="VFG27" s="19"/>
      <c r="VFH27" s="19"/>
      <c r="VFI27" s="19"/>
      <c r="VFJ27" s="19"/>
      <c r="VFK27" s="19"/>
      <c r="VFL27" s="19"/>
      <c r="VFM27" s="19"/>
      <c r="VFN27" s="19"/>
      <c r="VFO27" s="19"/>
      <c r="VFP27" s="19"/>
      <c r="VFQ27" s="19"/>
      <c r="VFR27" s="19"/>
      <c r="VFS27" s="19"/>
      <c r="VFT27" s="19"/>
      <c r="VFU27" s="19"/>
      <c r="VFV27" s="19"/>
      <c r="VFW27" s="19"/>
      <c r="VFX27" s="19"/>
      <c r="VFY27" s="19"/>
      <c r="VFZ27" s="19"/>
      <c r="VGA27" s="19"/>
      <c r="VGB27" s="19"/>
      <c r="VGC27" s="19"/>
      <c r="VGD27" s="19"/>
      <c r="VGE27" s="19"/>
      <c r="VGF27" s="19"/>
      <c r="VGG27" s="19"/>
      <c r="VGH27" s="19"/>
      <c r="VGI27" s="19"/>
      <c r="VGJ27" s="19"/>
      <c r="VGK27" s="19"/>
      <c r="VGL27" s="19"/>
      <c r="VGM27" s="19"/>
      <c r="VGN27" s="19"/>
      <c r="VGO27" s="19"/>
      <c r="VGP27" s="19"/>
      <c r="VGQ27" s="19"/>
      <c r="VGR27" s="19"/>
      <c r="VGS27" s="19"/>
      <c r="VGT27" s="19"/>
      <c r="VGU27" s="19"/>
      <c r="VGV27" s="19"/>
      <c r="VGW27" s="19"/>
      <c r="VGX27" s="19"/>
      <c r="VGY27" s="19"/>
      <c r="VGZ27" s="19"/>
      <c r="VHA27" s="19"/>
      <c r="VHB27" s="19"/>
      <c r="VHC27" s="19"/>
      <c r="VHD27" s="19"/>
      <c r="VHE27" s="19"/>
      <c r="VHF27" s="19"/>
      <c r="VHG27" s="19"/>
      <c r="VHH27" s="19"/>
      <c r="VHI27" s="19"/>
      <c r="VHJ27" s="19"/>
      <c r="VHK27" s="19"/>
      <c r="VHL27" s="19"/>
      <c r="VHM27" s="19"/>
      <c r="VHN27" s="19"/>
      <c r="VHO27" s="19"/>
      <c r="VHP27" s="19"/>
      <c r="VHQ27" s="19"/>
      <c r="VHR27" s="19"/>
      <c r="VHS27" s="19"/>
      <c r="VHT27" s="19"/>
      <c r="VHU27" s="19"/>
      <c r="VHV27" s="19"/>
      <c r="VHW27" s="19"/>
      <c r="VHX27" s="19"/>
      <c r="VHY27" s="19"/>
      <c r="VHZ27" s="19"/>
      <c r="VIA27" s="19"/>
      <c r="VIB27" s="19"/>
      <c r="VIC27" s="19"/>
      <c r="VID27" s="19"/>
      <c r="VIE27" s="19"/>
      <c r="VIF27" s="19"/>
      <c r="VIG27" s="19"/>
      <c r="VIH27" s="19"/>
      <c r="VII27" s="19"/>
      <c r="VIJ27" s="19"/>
      <c r="VIK27" s="19"/>
      <c r="VIL27" s="19"/>
      <c r="VIM27" s="19"/>
      <c r="VIN27" s="19"/>
      <c r="VIO27" s="19"/>
      <c r="VIP27" s="19"/>
      <c r="VIQ27" s="19"/>
      <c r="VIR27" s="19"/>
      <c r="VIS27" s="19"/>
      <c r="VIT27" s="19"/>
      <c r="VIU27" s="19"/>
      <c r="VIV27" s="19"/>
      <c r="VIW27" s="19"/>
      <c r="VIX27" s="19"/>
      <c r="VIY27" s="19"/>
      <c r="VIZ27" s="19"/>
      <c r="VJA27" s="19"/>
      <c r="VJB27" s="19"/>
      <c r="VJC27" s="19"/>
      <c r="VJD27" s="19"/>
      <c r="VJE27" s="19"/>
      <c r="VJF27" s="19"/>
      <c r="VJG27" s="19"/>
      <c r="VJH27" s="19"/>
      <c r="VJI27" s="19"/>
      <c r="VJJ27" s="19"/>
      <c r="VJK27" s="19"/>
      <c r="VJL27" s="19"/>
      <c r="VJM27" s="19"/>
      <c r="VJN27" s="19"/>
      <c r="VJO27" s="19"/>
      <c r="VJP27" s="19"/>
      <c r="VJQ27" s="19"/>
      <c r="VJR27" s="19"/>
      <c r="VJS27" s="19"/>
      <c r="VJT27" s="19"/>
      <c r="VJU27" s="19"/>
      <c r="VJV27" s="19"/>
      <c r="VJW27" s="19"/>
      <c r="VJX27" s="19"/>
      <c r="VJY27" s="19"/>
      <c r="VJZ27" s="19"/>
      <c r="VKA27" s="19"/>
      <c r="VKB27" s="19"/>
      <c r="VKC27" s="19"/>
      <c r="VKD27" s="19"/>
      <c r="VKE27" s="19"/>
      <c r="VKF27" s="19"/>
      <c r="VKG27" s="19"/>
      <c r="VKH27" s="19"/>
      <c r="VKI27" s="19"/>
      <c r="VKJ27" s="19"/>
      <c r="VKK27" s="19"/>
      <c r="VKL27" s="19"/>
      <c r="VKM27" s="19"/>
      <c r="VKN27" s="19"/>
      <c r="VKO27" s="19"/>
      <c r="VKP27" s="19"/>
      <c r="VKQ27" s="19"/>
      <c r="VKR27" s="19"/>
      <c r="VKS27" s="19"/>
      <c r="VKT27" s="19"/>
      <c r="VKU27" s="19"/>
      <c r="VKV27" s="19"/>
      <c r="VKW27" s="19"/>
      <c r="VKX27" s="19"/>
      <c r="VKY27" s="19"/>
      <c r="VKZ27" s="19"/>
      <c r="VLA27" s="19"/>
      <c r="VLB27" s="19"/>
      <c r="VLC27" s="19"/>
      <c r="VLD27" s="19"/>
      <c r="VLE27" s="19"/>
      <c r="VLF27" s="19"/>
      <c r="VLG27" s="19"/>
      <c r="VLH27" s="19"/>
      <c r="VLI27" s="19"/>
      <c r="VLJ27" s="19"/>
      <c r="VLK27" s="19"/>
      <c r="VLL27" s="19"/>
      <c r="VLM27" s="19"/>
      <c r="VLN27" s="19"/>
      <c r="VLO27" s="19"/>
      <c r="VLP27" s="19"/>
      <c r="VLQ27" s="19"/>
      <c r="VLR27" s="19"/>
      <c r="VLS27" s="19"/>
      <c r="VLT27" s="19"/>
      <c r="VLU27" s="19"/>
      <c r="VLV27" s="19"/>
      <c r="VLW27" s="19"/>
      <c r="VLX27" s="19"/>
      <c r="VLY27" s="19"/>
      <c r="VLZ27" s="19"/>
      <c r="VMA27" s="19"/>
      <c r="VMB27" s="19"/>
      <c r="VMC27" s="19"/>
      <c r="VMD27" s="19"/>
      <c r="VME27" s="19"/>
      <c r="VMF27" s="19"/>
      <c r="VMG27" s="19"/>
      <c r="VMH27" s="19"/>
      <c r="VMI27" s="19"/>
      <c r="VMJ27" s="19"/>
      <c r="VMK27" s="19"/>
      <c r="VML27" s="19"/>
      <c r="VMM27" s="19"/>
      <c r="VMN27" s="19"/>
      <c r="VMO27" s="19"/>
      <c r="VMP27" s="19"/>
      <c r="VMQ27" s="19"/>
      <c r="VMR27" s="19"/>
      <c r="VMS27" s="19"/>
      <c r="VMT27" s="19"/>
      <c r="VMU27" s="19"/>
      <c r="VMV27" s="19"/>
      <c r="VMW27" s="19"/>
      <c r="VMX27" s="19"/>
      <c r="VMY27" s="19"/>
      <c r="VMZ27" s="19"/>
      <c r="VNA27" s="19"/>
      <c r="VNB27" s="19"/>
      <c r="VNC27" s="19"/>
      <c r="VND27" s="19"/>
      <c r="VNE27" s="19"/>
      <c r="VNF27" s="19"/>
      <c r="VNG27" s="19"/>
      <c r="VNH27" s="19"/>
      <c r="VNI27" s="19"/>
      <c r="VNJ27" s="19"/>
      <c r="VNK27" s="19"/>
      <c r="VNL27" s="19"/>
      <c r="VNM27" s="19"/>
      <c r="VNN27" s="19"/>
      <c r="VNO27" s="19"/>
      <c r="VNP27" s="19"/>
      <c r="VNQ27" s="19"/>
      <c r="VNR27" s="19"/>
      <c r="VNS27" s="19"/>
      <c r="VNT27" s="19"/>
      <c r="VNU27" s="19"/>
      <c r="VNV27" s="19"/>
      <c r="VNW27" s="19"/>
      <c r="VNX27" s="19"/>
      <c r="VNY27" s="19"/>
      <c r="VNZ27" s="19"/>
      <c r="VOA27" s="19"/>
      <c r="VOB27" s="19"/>
      <c r="VOC27" s="19"/>
      <c r="VOD27" s="19"/>
      <c r="VOE27" s="19"/>
      <c r="VOF27" s="19"/>
      <c r="VOG27" s="19"/>
      <c r="VOH27" s="19"/>
      <c r="VOI27" s="19"/>
      <c r="VOJ27" s="19"/>
      <c r="VOK27" s="19"/>
      <c r="VOL27" s="19"/>
      <c r="VOM27" s="19"/>
      <c r="VON27" s="19"/>
      <c r="VOO27" s="19"/>
      <c r="VOP27" s="19"/>
      <c r="VOQ27" s="19"/>
      <c r="VOR27" s="19"/>
      <c r="VOS27" s="19"/>
      <c r="VOT27" s="19"/>
      <c r="VOU27" s="19"/>
      <c r="VOV27" s="19"/>
      <c r="VOW27" s="19"/>
      <c r="VOX27" s="19"/>
      <c r="VOY27" s="19"/>
      <c r="VOZ27" s="19"/>
      <c r="VPA27" s="19"/>
      <c r="VPB27" s="19"/>
      <c r="VPC27" s="19"/>
      <c r="VPD27" s="19"/>
      <c r="VPE27" s="19"/>
      <c r="VPF27" s="19"/>
      <c r="VPG27" s="19"/>
      <c r="VPH27" s="19"/>
      <c r="VPI27" s="19"/>
      <c r="VPJ27" s="19"/>
      <c r="VPK27" s="19"/>
      <c r="VPL27" s="19"/>
      <c r="VPM27" s="19"/>
      <c r="VPN27" s="19"/>
      <c r="VPO27" s="19"/>
      <c r="VPP27" s="19"/>
      <c r="VPQ27" s="19"/>
      <c r="VPR27" s="19"/>
      <c r="VPS27" s="19"/>
      <c r="VPT27" s="19"/>
      <c r="VPU27" s="19"/>
      <c r="VPV27" s="19"/>
      <c r="VPW27" s="19"/>
      <c r="VPX27" s="19"/>
      <c r="VPY27" s="19"/>
      <c r="VPZ27" s="19"/>
      <c r="VQA27" s="19"/>
      <c r="VQB27" s="19"/>
      <c r="VQC27" s="19"/>
      <c r="VQD27" s="19"/>
      <c r="VQE27" s="19"/>
      <c r="VQF27" s="19"/>
      <c r="VQG27" s="19"/>
      <c r="VQH27" s="19"/>
      <c r="VQI27" s="19"/>
      <c r="VQJ27" s="19"/>
      <c r="VQK27" s="19"/>
      <c r="VQL27" s="19"/>
      <c r="VQM27" s="19"/>
      <c r="VQN27" s="19"/>
      <c r="VQO27" s="19"/>
      <c r="VQP27" s="19"/>
      <c r="VQQ27" s="19"/>
      <c r="VQR27" s="19"/>
      <c r="VQS27" s="19"/>
      <c r="VQT27" s="19"/>
      <c r="VQU27" s="19"/>
      <c r="VQV27" s="19"/>
      <c r="VQW27" s="19"/>
      <c r="VQX27" s="19"/>
      <c r="VQY27" s="19"/>
      <c r="VQZ27" s="19"/>
      <c r="VRA27" s="19"/>
      <c r="VRB27" s="19"/>
      <c r="VRC27" s="19"/>
      <c r="VRD27" s="19"/>
      <c r="VRE27" s="19"/>
      <c r="VRF27" s="19"/>
      <c r="VRG27" s="19"/>
      <c r="VRH27" s="19"/>
      <c r="VRI27" s="19"/>
      <c r="VRJ27" s="19"/>
      <c r="VRK27" s="19"/>
      <c r="VRL27" s="19"/>
      <c r="VRM27" s="19"/>
      <c r="VRN27" s="19"/>
      <c r="VRO27" s="19"/>
      <c r="VRP27" s="19"/>
      <c r="VRQ27" s="19"/>
      <c r="VRR27" s="19"/>
      <c r="VRS27" s="19"/>
      <c r="VRT27" s="19"/>
      <c r="VRU27" s="19"/>
      <c r="VRV27" s="19"/>
      <c r="VRW27" s="19"/>
      <c r="VRX27" s="19"/>
      <c r="VRY27" s="19"/>
      <c r="VRZ27" s="19"/>
      <c r="VSA27" s="19"/>
      <c r="VSB27" s="19"/>
      <c r="VSC27" s="19"/>
      <c r="VSD27" s="19"/>
      <c r="VSE27" s="19"/>
      <c r="VSF27" s="19"/>
      <c r="VSG27" s="19"/>
      <c r="VSH27" s="19"/>
      <c r="VSI27" s="19"/>
      <c r="VSJ27" s="19"/>
      <c r="VSK27" s="19"/>
      <c r="VSL27" s="19"/>
      <c r="VSM27" s="19"/>
      <c r="VSN27" s="19"/>
      <c r="VSO27" s="19"/>
      <c r="VSP27" s="19"/>
      <c r="VSQ27" s="19"/>
      <c r="VSR27" s="19"/>
      <c r="VSS27" s="19"/>
      <c r="VST27" s="19"/>
      <c r="VSU27" s="19"/>
      <c r="VSV27" s="19"/>
      <c r="VSW27" s="19"/>
      <c r="VSX27" s="19"/>
      <c r="VSY27" s="19"/>
      <c r="VSZ27" s="19"/>
      <c r="VTA27" s="19"/>
      <c r="VTB27" s="19"/>
      <c r="VTC27" s="19"/>
      <c r="VTD27" s="19"/>
      <c r="VTE27" s="19"/>
      <c r="VTF27" s="19"/>
      <c r="VTG27" s="19"/>
      <c r="VTH27" s="19"/>
      <c r="VTI27" s="19"/>
      <c r="VTJ27" s="19"/>
      <c r="VTK27" s="19"/>
      <c r="VTL27" s="19"/>
      <c r="VTM27" s="19"/>
      <c r="VTN27" s="19"/>
      <c r="VTO27" s="19"/>
      <c r="VTP27" s="19"/>
      <c r="VTQ27" s="19"/>
      <c r="VTR27" s="19"/>
      <c r="VTS27" s="19"/>
      <c r="VTT27" s="19"/>
      <c r="VTU27" s="19"/>
      <c r="VTV27" s="19"/>
      <c r="VTW27" s="19"/>
      <c r="VTX27" s="19"/>
      <c r="VTY27" s="19"/>
      <c r="VTZ27" s="19"/>
      <c r="VUA27" s="19"/>
      <c r="VUB27" s="19"/>
      <c r="VUC27" s="19"/>
      <c r="VUD27" s="19"/>
      <c r="VUE27" s="19"/>
      <c r="VUF27" s="19"/>
      <c r="VUG27" s="19"/>
      <c r="VUH27" s="19"/>
      <c r="VUI27" s="19"/>
      <c r="VUJ27" s="19"/>
      <c r="VUK27" s="19"/>
      <c r="VUL27" s="19"/>
      <c r="VUM27" s="19"/>
      <c r="VUN27" s="19"/>
      <c r="VUO27" s="19"/>
      <c r="VUP27" s="19"/>
      <c r="VUQ27" s="19"/>
      <c r="VUR27" s="19"/>
      <c r="VUS27" s="19"/>
      <c r="VUT27" s="19"/>
      <c r="VUU27" s="19"/>
      <c r="VUV27" s="19"/>
      <c r="VUW27" s="19"/>
      <c r="VUX27" s="19"/>
      <c r="VUY27" s="19"/>
      <c r="VUZ27" s="19"/>
      <c r="VVA27" s="19"/>
      <c r="VVB27" s="19"/>
      <c r="VVC27" s="19"/>
      <c r="VVD27" s="19"/>
      <c r="VVE27" s="19"/>
      <c r="VVF27" s="19"/>
      <c r="VVG27" s="19"/>
      <c r="VVH27" s="19"/>
      <c r="VVI27" s="19"/>
      <c r="VVJ27" s="19"/>
      <c r="VVK27" s="19"/>
      <c r="VVL27" s="19"/>
      <c r="VVM27" s="19"/>
      <c r="VVN27" s="19"/>
      <c r="VVO27" s="19"/>
      <c r="VVP27" s="19"/>
      <c r="VVQ27" s="19"/>
      <c r="VVR27" s="19"/>
      <c r="VVS27" s="19"/>
      <c r="VVT27" s="19"/>
      <c r="VVU27" s="19"/>
      <c r="VVV27" s="19"/>
      <c r="VVW27" s="19"/>
      <c r="VVX27" s="19"/>
      <c r="VVY27" s="19"/>
      <c r="VVZ27" s="19"/>
      <c r="VWA27" s="19"/>
      <c r="VWB27" s="19"/>
      <c r="VWC27" s="19"/>
      <c r="VWD27" s="19"/>
      <c r="VWE27" s="19"/>
      <c r="VWF27" s="19"/>
      <c r="VWG27" s="19"/>
      <c r="VWH27" s="19"/>
      <c r="VWI27" s="19"/>
      <c r="VWJ27" s="19"/>
      <c r="VWK27" s="19"/>
      <c r="VWL27" s="19"/>
      <c r="VWM27" s="19"/>
      <c r="VWN27" s="19"/>
      <c r="VWO27" s="19"/>
      <c r="VWP27" s="19"/>
      <c r="VWQ27" s="19"/>
      <c r="VWR27" s="19"/>
      <c r="VWS27" s="19"/>
      <c r="VWT27" s="19"/>
      <c r="VWU27" s="19"/>
      <c r="VWV27" s="19"/>
      <c r="VWW27" s="19"/>
      <c r="VWX27" s="19"/>
      <c r="VWY27" s="19"/>
      <c r="VWZ27" s="19"/>
      <c r="VXA27" s="19"/>
      <c r="VXB27" s="19"/>
      <c r="VXC27" s="19"/>
      <c r="VXD27" s="19"/>
      <c r="VXE27" s="19"/>
      <c r="VXF27" s="19"/>
      <c r="VXG27" s="19"/>
      <c r="VXH27" s="19"/>
      <c r="VXI27" s="19"/>
      <c r="VXJ27" s="19"/>
      <c r="VXK27" s="19"/>
      <c r="VXL27" s="19"/>
      <c r="VXM27" s="19"/>
      <c r="VXN27" s="19"/>
      <c r="VXO27" s="19"/>
      <c r="VXP27" s="19"/>
      <c r="VXQ27" s="19"/>
      <c r="VXR27" s="19"/>
      <c r="VXS27" s="19"/>
      <c r="VXT27" s="19"/>
      <c r="VXU27" s="19"/>
      <c r="VXV27" s="19"/>
      <c r="VXW27" s="19"/>
      <c r="VXX27" s="19"/>
      <c r="VXY27" s="19"/>
      <c r="VXZ27" s="19"/>
      <c r="VYA27" s="19"/>
      <c r="VYB27" s="19"/>
      <c r="VYC27" s="19"/>
      <c r="VYD27" s="19"/>
      <c r="VYE27" s="19"/>
      <c r="VYF27" s="19"/>
      <c r="VYG27" s="19"/>
      <c r="VYH27" s="19"/>
      <c r="VYI27" s="19"/>
      <c r="VYJ27" s="19"/>
      <c r="VYK27" s="19"/>
      <c r="VYL27" s="19"/>
      <c r="VYM27" s="19"/>
      <c r="VYN27" s="19"/>
      <c r="VYO27" s="19"/>
      <c r="VYP27" s="19"/>
      <c r="VYQ27" s="19"/>
      <c r="VYR27" s="19"/>
      <c r="VYS27" s="19"/>
      <c r="VYT27" s="19"/>
      <c r="VYU27" s="19"/>
      <c r="VYV27" s="19"/>
      <c r="VYW27" s="19"/>
      <c r="VYX27" s="19"/>
      <c r="VYY27" s="19"/>
      <c r="VYZ27" s="19"/>
      <c r="VZA27" s="19"/>
      <c r="VZB27" s="19"/>
      <c r="VZC27" s="19"/>
      <c r="VZD27" s="19"/>
      <c r="VZE27" s="19"/>
      <c r="VZF27" s="19"/>
      <c r="VZG27" s="19"/>
      <c r="VZH27" s="19"/>
      <c r="VZI27" s="19"/>
      <c r="VZJ27" s="19"/>
      <c r="VZK27" s="19"/>
      <c r="VZL27" s="19"/>
      <c r="VZM27" s="19"/>
      <c r="VZN27" s="19"/>
      <c r="VZO27" s="19"/>
      <c r="VZP27" s="19"/>
      <c r="VZQ27" s="19"/>
      <c r="VZR27" s="19"/>
      <c r="VZS27" s="19"/>
      <c r="VZT27" s="19"/>
      <c r="VZU27" s="19"/>
      <c r="VZV27" s="19"/>
      <c r="VZW27" s="19"/>
      <c r="VZX27" s="19"/>
      <c r="VZY27" s="19"/>
      <c r="VZZ27" s="19"/>
      <c r="WAA27" s="19"/>
      <c r="WAB27" s="19"/>
      <c r="WAC27" s="19"/>
      <c r="WAD27" s="19"/>
      <c r="WAE27" s="19"/>
      <c r="WAF27" s="19"/>
      <c r="WAG27" s="19"/>
      <c r="WAH27" s="19"/>
      <c r="WAI27" s="19"/>
      <c r="WAJ27" s="19"/>
      <c r="WAK27" s="19"/>
      <c r="WAL27" s="19"/>
      <c r="WAM27" s="19"/>
      <c r="WAN27" s="19"/>
      <c r="WAO27" s="19"/>
      <c r="WAP27" s="19"/>
      <c r="WAQ27" s="19"/>
      <c r="WAR27" s="19"/>
      <c r="WAS27" s="19"/>
      <c r="WAT27" s="19"/>
      <c r="WAU27" s="19"/>
      <c r="WAV27" s="19"/>
      <c r="WAW27" s="19"/>
      <c r="WAX27" s="19"/>
      <c r="WAY27" s="19"/>
      <c r="WAZ27" s="19"/>
      <c r="WBA27" s="19"/>
      <c r="WBB27" s="19"/>
      <c r="WBC27" s="19"/>
      <c r="WBD27" s="19"/>
      <c r="WBE27" s="19"/>
      <c r="WBF27" s="19"/>
      <c r="WBG27" s="19"/>
      <c r="WBH27" s="19"/>
      <c r="WBI27" s="19"/>
      <c r="WBJ27" s="19"/>
      <c r="WBK27" s="19"/>
      <c r="WBL27" s="19"/>
      <c r="WBM27" s="19"/>
      <c r="WBN27" s="19"/>
      <c r="WBO27" s="19"/>
      <c r="WBP27" s="19"/>
      <c r="WBQ27" s="19"/>
      <c r="WBR27" s="19"/>
      <c r="WBS27" s="19"/>
      <c r="WBT27" s="19"/>
      <c r="WBU27" s="19"/>
      <c r="WBV27" s="19"/>
      <c r="WBW27" s="19"/>
      <c r="WBX27" s="19"/>
      <c r="WBY27" s="19"/>
      <c r="WBZ27" s="19"/>
      <c r="WCA27" s="19"/>
      <c r="WCB27" s="19"/>
      <c r="WCC27" s="19"/>
      <c r="WCD27" s="19"/>
      <c r="WCE27" s="19"/>
      <c r="WCF27" s="19"/>
      <c r="WCG27" s="19"/>
      <c r="WCH27" s="19"/>
      <c r="WCI27" s="19"/>
      <c r="WCJ27" s="19"/>
      <c r="WCK27" s="19"/>
      <c r="WCL27" s="19"/>
      <c r="WCM27" s="19"/>
      <c r="WCN27" s="19"/>
      <c r="WCO27" s="19"/>
      <c r="WCP27" s="19"/>
      <c r="WCQ27" s="19"/>
      <c r="WCR27" s="19"/>
      <c r="WCS27" s="19"/>
      <c r="WCT27" s="19"/>
      <c r="WCU27" s="19"/>
      <c r="WCV27" s="19"/>
      <c r="WCW27" s="19"/>
      <c r="WCX27" s="19"/>
      <c r="WCY27" s="19"/>
      <c r="WCZ27" s="19"/>
      <c r="WDA27" s="19"/>
      <c r="WDB27" s="19"/>
      <c r="WDC27" s="19"/>
      <c r="WDD27" s="19"/>
      <c r="WDE27" s="19"/>
      <c r="WDF27" s="19"/>
      <c r="WDG27" s="19"/>
      <c r="WDH27" s="19"/>
      <c r="WDI27" s="19"/>
      <c r="WDJ27" s="19"/>
      <c r="WDK27" s="19"/>
      <c r="WDL27" s="19"/>
      <c r="WDM27" s="19"/>
      <c r="WDN27" s="19"/>
      <c r="WDO27" s="19"/>
      <c r="WDP27" s="19"/>
      <c r="WDQ27" s="19"/>
      <c r="WDR27" s="19"/>
      <c r="WDS27" s="19"/>
      <c r="WDT27" s="19"/>
      <c r="WDU27" s="19"/>
      <c r="WDV27" s="19"/>
      <c r="WDW27" s="19"/>
      <c r="WDX27" s="19"/>
      <c r="WDY27" s="19"/>
      <c r="WDZ27" s="19"/>
      <c r="WEA27" s="19"/>
      <c r="WEB27" s="19"/>
      <c r="WEC27" s="19"/>
      <c r="WED27" s="19"/>
      <c r="WEE27" s="19"/>
      <c r="WEF27" s="19"/>
      <c r="WEG27" s="19"/>
      <c r="WEH27" s="19"/>
      <c r="WEI27" s="19"/>
      <c r="WEJ27" s="19"/>
      <c r="WEK27" s="19"/>
      <c r="WEL27" s="19"/>
      <c r="WEM27" s="19"/>
      <c r="WEN27" s="19"/>
      <c r="WEO27" s="19"/>
      <c r="WEP27" s="19"/>
      <c r="WEQ27" s="19"/>
      <c r="WER27" s="19"/>
      <c r="WES27" s="19"/>
      <c r="WET27" s="19"/>
      <c r="WEU27" s="19"/>
      <c r="WEV27" s="19"/>
      <c r="WEW27" s="19"/>
      <c r="WEX27" s="19"/>
      <c r="WEY27" s="19"/>
      <c r="WEZ27" s="19"/>
      <c r="WFA27" s="19"/>
      <c r="WFB27" s="19"/>
      <c r="WFC27" s="19"/>
      <c r="WFD27" s="19"/>
      <c r="WFE27" s="19"/>
      <c r="WFF27" s="19"/>
      <c r="WFG27" s="19"/>
      <c r="WFH27" s="19"/>
      <c r="WFI27" s="19"/>
      <c r="WFJ27" s="19"/>
      <c r="WFK27" s="19"/>
      <c r="WFL27" s="19"/>
      <c r="WFM27" s="19"/>
      <c r="WFN27" s="19"/>
      <c r="WFO27" s="19"/>
      <c r="WFP27" s="19"/>
      <c r="WFQ27" s="19"/>
      <c r="WFR27" s="19"/>
      <c r="WFS27" s="19"/>
      <c r="WFT27" s="19"/>
      <c r="WFU27" s="19"/>
      <c r="WFV27" s="19"/>
      <c r="WFW27" s="19"/>
      <c r="WFX27" s="19"/>
      <c r="WFY27" s="19"/>
      <c r="WFZ27" s="19"/>
      <c r="WGA27" s="19"/>
      <c r="WGB27" s="19"/>
      <c r="WGC27" s="19"/>
      <c r="WGD27" s="19"/>
      <c r="WGE27" s="19"/>
      <c r="WGF27" s="19"/>
      <c r="WGG27" s="19"/>
      <c r="WGH27" s="19"/>
      <c r="WGI27" s="19"/>
      <c r="WGJ27" s="19"/>
      <c r="WGK27" s="19"/>
      <c r="WGL27" s="19"/>
      <c r="WGM27" s="19"/>
      <c r="WGN27" s="19"/>
      <c r="WGO27" s="19"/>
      <c r="WGP27" s="19"/>
      <c r="WGQ27" s="19"/>
      <c r="WGR27" s="19"/>
      <c r="WGS27" s="19"/>
      <c r="WGT27" s="19"/>
      <c r="WGU27" s="19"/>
      <c r="WGV27" s="19"/>
      <c r="WGW27" s="19"/>
      <c r="WGX27" s="19"/>
      <c r="WGY27" s="19"/>
      <c r="WGZ27" s="19"/>
      <c r="WHA27" s="19"/>
      <c r="WHB27" s="19"/>
      <c r="WHC27" s="19"/>
      <c r="WHD27" s="19"/>
      <c r="WHE27" s="19"/>
      <c r="WHF27" s="19"/>
      <c r="WHG27" s="19"/>
      <c r="WHH27" s="19"/>
      <c r="WHI27" s="19"/>
      <c r="WHJ27" s="19"/>
      <c r="WHK27" s="19"/>
      <c r="WHL27" s="19"/>
      <c r="WHM27" s="19"/>
      <c r="WHN27" s="19"/>
      <c r="WHO27" s="19"/>
      <c r="WHP27" s="19"/>
      <c r="WHQ27" s="19"/>
      <c r="WHR27" s="19"/>
      <c r="WHS27" s="19"/>
      <c r="WHT27" s="19"/>
      <c r="WHU27" s="19"/>
      <c r="WHV27" s="19"/>
      <c r="WHW27" s="19"/>
      <c r="WHX27" s="19"/>
      <c r="WHY27" s="19"/>
      <c r="WHZ27" s="19"/>
      <c r="WIA27" s="19"/>
      <c r="WIB27" s="19"/>
      <c r="WIC27" s="19"/>
      <c r="WID27" s="19"/>
      <c r="WIE27" s="19"/>
      <c r="WIF27" s="19"/>
      <c r="WIG27" s="19"/>
      <c r="WIH27" s="19"/>
      <c r="WII27" s="19"/>
      <c r="WIJ27" s="19"/>
      <c r="WIK27" s="19"/>
      <c r="WIL27" s="19"/>
      <c r="WIM27" s="19"/>
      <c r="WIN27" s="19"/>
      <c r="WIO27" s="19"/>
      <c r="WIP27" s="19"/>
      <c r="WIQ27" s="19"/>
      <c r="WIR27" s="19"/>
      <c r="WIS27" s="19"/>
      <c r="WIT27" s="19"/>
      <c r="WIU27" s="19"/>
      <c r="WIV27" s="19"/>
      <c r="WIW27" s="19"/>
      <c r="WIX27" s="19"/>
      <c r="WIY27" s="19"/>
      <c r="WIZ27" s="19"/>
      <c r="WJA27" s="19"/>
      <c r="WJB27" s="19"/>
      <c r="WJC27" s="19"/>
      <c r="WJD27" s="19"/>
      <c r="WJE27" s="19"/>
      <c r="WJF27" s="19"/>
      <c r="WJG27" s="19"/>
      <c r="WJH27" s="19"/>
      <c r="WJI27" s="19"/>
      <c r="WJJ27" s="19"/>
      <c r="WJK27" s="19"/>
      <c r="WJL27" s="19"/>
      <c r="WJM27" s="19"/>
      <c r="WJN27" s="19"/>
      <c r="WJO27" s="19"/>
      <c r="WJP27" s="19"/>
      <c r="WJQ27" s="19"/>
      <c r="WJR27" s="19"/>
      <c r="WJS27" s="19"/>
      <c r="WJT27" s="19"/>
      <c r="WJU27" s="19"/>
      <c r="WJV27" s="19"/>
      <c r="WJW27" s="19"/>
      <c r="WJX27" s="19"/>
      <c r="WJY27" s="19"/>
      <c r="WJZ27" s="19"/>
      <c r="WKA27" s="19"/>
      <c r="WKB27" s="19"/>
      <c r="WKC27" s="19"/>
      <c r="WKD27" s="19"/>
      <c r="WKE27" s="19"/>
      <c r="WKF27" s="19"/>
      <c r="WKG27" s="19"/>
      <c r="WKH27" s="19"/>
      <c r="WKI27" s="19"/>
      <c r="WKJ27" s="19"/>
      <c r="WKK27" s="19"/>
      <c r="WKL27" s="19"/>
      <c r="WKM27" s="19"/>
      <c r="WKN27" s="19"/>
      <c r="WKO27" s="19"/>
      <c r="WKP27" s="19"/>
      <c r="WKQ27" s="19"/>
      <c r="WKR27" s="19"/>
      <c r="WKS27" s="19"/>
      <c r="WKT27" s="19"/>
      <c r="WKU27" s="19"/>
      <c r="WKV27" s="19"/>
      <c r="WKW27" s="19"/>
      <c r="WKX27" s="19"/>
      <c r="WKY27" s="19"/>
      <c r="WKZ27" s="19"/>
      <c r="WLA27" s="19"/>
      <c r="WLB27" s="19"/>
      <c r="WLC27" s="19"/>
      <c r="WLD27" s="19"/>
      <c r="WLE27" s="19"/>
      <c r="WLF27" s="19"/>
      <c r="WLG27" s="19"/>
      <c r="WLH27" s="19"/>
      <c r="WLI27" s="19"/>
      <c r="WLJ27" s="19"/>
      <c r="WLK27" s="19"/>
      <c r="WLL27" s="19"/>
      <c r="WLM27" s="19"/>
      <c r="WLN27" s="19"/>
      <c r="WLO27" s="19"/>
      <c r="WLP27" s="19"/>
      <c r="WLQ27" s="19"/>
      <c r="WLR27" s="19"/>
      <c r="WLS27" s="19"/>
      <c r="WLT27" s="19"/>
      <c r="WLU27" s="19"/>
      <c r="WLV27" s="19"/>
      <c r="WLW27" s="19"/>
      <c r="WLX27" s="19"/>
      <c r="WLY27" s="19"/>
      <c r="WLZ27" s="19"/>
      <c r="WMA27" s="19"/>
      <c r="WMB27" s="19"/>
      <c r="WMC27" s="19"/>
      <c r="WMD27" s="19"/>
      <c r="WME27" s="19"/>
      <c r="WMF27" s="19"/>
      <c r="WMG27" s="19"/>
      <c r="WMH27" s="19"/>
      <c r="WMI27" s="19"/>
      <c r="WMJ27" s="19"/>
      <c r="WMK27" s="19"/>
      <c r="WML27" s="19"/>
      <c r="WMM27" s="19"/>
      <c r="WMN27" s="19"/>
      <c r="WMO27" s="19"/>
      <c r="WMP27" s="19"/>
      <c r="WMQ27" s="19"/>
      <c r="WMR27" s="19"/>
      <c r="WMS27" s="19"/>
      <c r="WMT27" s="19"/>
      <c r="WMU27" s="19"/>
      <c r="WMV27" s="19"/>
      <c r="WMW27" s="19"/>
      <c r="WMX27" s="19"/>
      <c r="WMY27" s="19"/>
      <c r="WMZ27" s="19"/>
      <c r="WNA27" s="19"/>
      <c r="WNB27" s="19"/>
      <c r="WNC27" s="19"/>
      <c r="WND27" s="19"/>
      <c r="WNE27" s="19"/>
      <c r="WNF27" s="19"/>
      <c r="WNG27" s="19"/>
      <c r="WNH27" s="19"/>
      <c r="WNI27" s="19"/>
      <c r="WNJ27" s="19"/>
      <c r="WNK27" s="19"/>
      <c r="WNL27" s="19"/>
      <c r="WNM27" s="19"/>
      <c r="WNN27" s="19"/>
      <c r="WNO27" s="19"/>
      <c r="WNP27" s="19"/>
      <c r="WNQ27" s="19"/>
      <c r="WNR27" s="19"/>
      <c r="WNS27" s="19"/>
      <c r="WNT27" s="19"/>
      <c r="WNU27" s="19"/>
      <c r="WNV27" s="19"/>
      <c r="WNW27" s="19"/>
      <c r="WNX27" s="19"/>
      <c r="WNY27" s="19"/>
      <c r="WNZ27" s="19"/>
      <c r="WOA27" s="19"/>
      <c r="WOB27" s="19"/>
      <c r="WOC27" s="19"/>
      <c r="WOD27" s="19"/>
      <c r="WOE27" s="19"/>
      <c r="WOF27" s="19"/>
      <c r="WOG27" s="19"/>
      <c r="WOH27" s="19"/>
      <c r="WOI27" s="19"/>
      <c r="WOJ27" s="19"/>
      <c r="WOK27" s="19"/>
      <c r="WOL27" s="19"/>
      <c r="WOM27" s="19"/>
      <c r="WON27" s="19"/>
      <c r="WOO27" s="19"/>
      <c r="WOP27" s="19"/>
      <c r="WOQ27" s="19"/>
      <c r="WOR27" s="19"/>
      <c r="WOS27" s="19"/>
      <c r="WOT27" s="19"/>
      <c r="WOU27" s="19"/>
      <c r="WOV27" s="19"/>
      <c r="WOW27" s="19"/>
      <c r="WOX27" s="19"/>
      <c r="WOY27" s="19"/>
      <c r="WOZ27" s="19"/>
      <c r="WPA27" s="19"/>
      <c r="WPB27" s="19"/>
      <c r="WPC27" s="19"/>
      <c r="WPD27" s="19"/>
      <c r="WPE27" s="19"/>
      <c r="WPF27" s="19"/>
      <c r="WPG27" s="19"/>
      <c r="WPH27" s="19"/>
      <c r="WPI27" s="19"/>
      <c r="WPJ27" s="19"/>
      <c r="WPK27" s="19"/>
      <c r="WPL27" s="19"/>
      <c r="WPM27" s="19"/>
      <c r="WPN27" s="19"/>
      <c r="WPO27" s="19"/>
      <c r="WPP27" s="19"/>
      <c r="WPQ27" s="19"/>
      <c r="WPR27" s="19"/>
      <c r="WPS27" s="19"/>
      <c r="WPT27" s="19"/>
      <c r="WPU27" s="19"/>
      <c r="WPV27" s="19"/>
      <c r="WPW27" s="19"/>
      <c r="WPX27" s="19"/>
      <c r="WPY27" s="19"/>
      <c r="WPZ27" s="19"/>
      <c r="WQA27" s="19"/>
      <c r="WQB27" s="19"/>
      <c r="WQC27" s="19"/>
      <c r="WQD27" s="19"/>
      <c r="WQE27" s="19"/>
      <c r="WQF27" s="19"/>
      <c r="WQG27" s="19"/>
      <c r="WQH27" s="19"/>
      <c r="WQI27" s="19"/>
      <c r="WQJ27" s="19"/>
      <c r="WQK27" s="19"/>
      <c r="WQL27" s="19"/>
      <c r="WQM27" s="19"/>
      <c r="WQN27" s="19"/>
      <c r="WQO27" s="19"/>
      <c r="WQP27" s="19"/>
      <c r="WQQ27" s="19"/>
      <c r="WQR27" s="19"/>
      <c r="WQS27" s="19"/>
      <c r="WQT27" s="19"/>
      <c r="WQU27" s="19"/>
      <c r="WQV27" s="19"/>
      <c r="WQW27" s="19"/>
      <c r="WQX27" s="19"/>
      <c r="WQY27" s="19"/>
      <c r="WQZ27" s="19"/>
      <c r="WRA27" s="19"/>
      <c r="WRB27" s="19"/>
      <c r="WRC27" s="19"/>
      <c r="WRD27" s="19"/>
      <c r="WRE27" s="19"/>
      <c r="WRF27" s="19"/>
      <c r="WRG27" s="19"/>
      <c r="WRH27" s="19"/>
      <c r="WRI27" s="19"/>
      <c r="WRJ27" s="19"/>
      <c r="WRK27" s="19"/>
      <c r="WRL27" s="19"/>
      <c r="WRM27" s="19"/>
      <c r="WRN27" s="19"/>
      <c r="WRO27" s="19"/>
      <c r="WRP27" s="19"/>
      <c r="WRQ27" s="19"/>
      <c r="WRR27" s="19"/>
      <c r="WRS27" s="19"/>
      <c r="WRT27" s="19"/>
      <c r="WRU27" s="19"/>
      <c r="WRV27" s="19"/>
      <c r="WRW27" s="19"/>
      <c r="WRX27" s="19"/>
      <c r="WRY27" s="19"/>
      <c r="WRZ27" s="19"/>
      <c r="WSA27" s="19"/>
      <c r="WSB27" s="19"/>
      <c r="WSC27" s="19"/>
      <c r="WSD27" s="19"/>
      <c r="WSE27" s="19"/>
      <c r="WSF27" s="19"/>
      <c r="WSG27" s="19"/>
      <c r="WSH27" s="19"/>
      <c r="WSI27" s="19"/>
      <c r="WSJ27" s="19"/>
      <c r="WSK27" s="19"/>
      <c r="WSL27" s="19"/>
      <c r="WSM27" s="19"/>
      <c r="WSN27" s="19"/>
      <c r="WSO27" s="19"/>
      <c r="WSP27" s="19"/>
      <c r="WSQ27" s="19"/>
      <c r="WSR27" s="19"/>
      <c r="WSS27" s="19"/>
      <c r="WST27" s="19"/>
      <c r="WSU27" s="19"/>
      <c r="WSV27" s="19"/>
      <c r="WSW27" s="19"/>
      <c r="WSX27" s="19"/>
      <c r="WSY27" s="19"/>
      <c r="WSZ27" s="19"/>
      <c r="WTA27" s="19"/>
      <c r="WTB27" s="19"/>
      <c r="WTC27" s="19"/>
      <c r="WTD27" s="19"/>
      <c r="WTE27" s="19"/>
      <c r="WTF27" s="19"/>
      <c r="WTG27" s="19"/>
      <c r="WTH27" s="19"/>
      <c r="WTI27" s="19"/>
      <c r="WTJ27" s="19"/>
      <c r="WTK27" s="19"/>
      <c r="WTL27" s="19"/>
      <c r="WTM27" s="19"/>
      <c r="WTN27" s="19"/>
      <c r="WTO27" s="19"/>
      <c r="WTP27" s="19"/>
      <c r="WTQ27" s="19"/>
      <c r="WTR27" s="19"/>
      <c r="WTS27" s="19"/>
      <c r="WTT27" s="19"/>
      <c r="WTU27" s="19"/>
      <c r="WTV27" s="19"/>
      <c r="WTW27" s="19"/>
      <c r="WTX27" s="19"/>
      <c r="WTY27" s="19"/>
      <c r="WTZ27" s="19"/>
      <c r="WUA27" s="19"/>
      <c r="WUB27" s="19"/>
      <c r="WUC27" s="19"/>
      <c r="WUD27" s="19"/>
      <c r="WUE27" s="19"/>
      <c r="WUF27" s="19"/>
      <c r="WUG27" s="19"/>
      <c r="WUH27" s="19"/>
      <c r="WUI27" s="19"/>
      <c r="WUJ27" s="19"/>
      <c r="WUK27" s="19"/>
      <c r="WUL27" s="19"/>
      <c r="WUM27" s="19"/>
      <c r="WUN27" s="19"/>
      <c r="WUO27" s="19"/>
      <c r="WUP27" s="19"/>
      <c r="WUQ27" s="19"/>
      <c r="WUR27" s="19"/>
      <c r="WUS27" s="19"/>
      <c r="WUT27" s="19"/>
      <c r="WUU27" s="19"/>
      <c r="WUV27" s="19"/>
      <c r="WUW27" s="19"/>
      <c r="WUX27" s="19"/>
      <c r="WUY27" s="19"/>
      <c r="WUZ27" s="19"/>
      <c r="WVA27" s="19"/>
      <c r="WVB27" s="19"/>
      <c r="WVC27" s="19"/>
      <c r="WVD27" s="19"/>
      <c r="WVE27" s="19"/>
      <c r="WVF27" s="19"/>
      <c r="WVG27" s="19"/>
      <c r="WVH27" s="19"/>
      <c r="WVI27" s="19"/>
      <c r="WVJ27" s="19"/>
      <c r="WVK27" s="19"/>
      <c r="WVL27" s="19"/>
      <c r="WVM27" s="19"/>
      <c r="WVN27" s="19"/>
      <c r="WVO27" s="19"/>
      <c r="WVP27" s="19"/>
      <c r="WVQ27" s="19"/>
      <c r="WVR27" s="19"/>
      <c r="WVS27" s="19"/>
      <c r="WVT27" s="19"/>
      <c r="WVU27" s="19"/>
      <c r="WVV27" s="19"/>
      <c r="WVW27" s="19"/>
      <c r="WVX27" s="19"/>
      <c r="WVY27" s="19"/>
      <c r="WVZ27" s="19"/>
      <c r="WWA27" s="19"/>
      <c r="WWB27" s="19"/>
      <c r="WWC27" s="19"/>
      <c r="WWD27" s="19"/>
      <c r="WWE27" s="19"/>
      <c r="WWF27" s="19"/>
      <c r="WWG27" s="19"/>
      <c r="WWH27" s="19"/>
      <c r="WWI27" s="19"/>
      <c r="WWJ27" s="19"/>
      <c r="WWK27" s="19"/>
      <c r="WWL27" s="19"/>
      <c r="WWM27" s="19"/>
      <c r="WWN27" s="19"/>
      <c r="WWO27" s="19"/>
      <c r="WWP27" s="19"/>
      <c r="WWQ27" s="19"/>
      <c r="WWR27" s="19"/>
      <c r="WWS27" s="19"/>
      <c r="WWT27" s="19"/>
      <c r="WWU27" s="19"/>
      <c r="WWV27" s="19"/>
      <c r="WWW27" s="19"/>
      <c r="WWX27" s="19"/>
      <c r="WWY27" s="19"/>
      <c r="WWZ27" s="19"/>
      <c r="WXA27" s="19"/>
      <c r="WXB27" s="19"/>
      <c r="WXC27" s="19"/>
      <c r="WXD27" s="19"/>
      <c r="WXE27" s="19"/>
      <c r="WXF27" s="19"/>
      <c r="WXG27" s="19"/>
      <c r="WXH27" s="19"/>
      <c r="WXI27" s="19"/>
      <c r="WXJ27" s="19"/>
      <c r="WXK27" s="19"/>
      <c r="WXL27" s="19"/>
      <c r="WXM27" s="19"/>
      <c r="WXN27" s="19"/>
      <c r="WXO27" s="19"/>
      <c r="WXP27" s="19"/>
      <c r="WXQ27" s="19"/>
      <c r="WXR27" s="19"/>
      <c r="WXS27" s="19"/>
      <c r="WXT27" s="19"/>
      <c r="WXU27" s="19"/>
      <c r="WXV27" s="19"/>
      <c r="WXW27" s="19"/>
      <c r="WXX27" s="19"/>
      <c r="WXY27" s="19"/>
      <c r="WXZ27" s="19"/>
      <c r="WYA27" s="19"/>
      <c r="WYB27" s="19"/>
      <c r="WYC27" s="19"/>
      <c r="WYD27" s="19"/>
      <c r="WYE27" s="19"/>
      <c r="WYF27" s="19"/>
      <c r="WYG27" s="19"/>
      <c r="WYH27" s="19"/>
      <c r="WYI27" s="19"/>
      <c r="WYJ27" s="19"/>
      <c r="WYK27" s="19"/>
      <c r="WYL27" s="19"/>
      <c r="WYM27" s="19"/>
      <c r="WYN27" s="19"/>
      <c r="WYO27" s="19"/>
      <c r="WYP27" s="19"/>
      <c r="WYQ27" s="19"/>
      <c r="WYR27" s="19"/>
      <c r="WYS27" s="19"/>
      <c r="WYT27" s="19"/>
      <c r="WYU27" s="19"/>
      <c r="WYV27" s="19"/>
      <c r="WYW27" s="19"/>
      <c r="WYX27" s="19"/>
      <c r="WYY27" s="19"/>
      <c r="WYZ27" s="19"/>
      <c r="WZA27" s="19"/>
      <c r="WZB27" s="19"/>
      <c r="WZC27" s="19"/>
      <c r="WZD27" s="19"/>
      <c r="WZE27" s="19"/>
      <c r="WZF27" s="19"/>
      <c r="WZG27" s="19"/>
      <c r="WZH27" s="19"/>
      <c r="WZI27" s="19"/>
      <c r="WZJ27" s="19"/>
      <c r="WZK27" s="19"/>
      <c r="WZL27" s="19"/>
      <c r="WZM27" s="19"/>
      <c r="WZN27" s="19"/>
      <c r="WZO27" s="19"/>
      <c r="WZP27" s="19"/>
      <c r="WZQ27" s="19"/>
      <c r="WZR27" s="19"/>
      <c r="WZS27" s="19"/>
      <c r="WZT27" s="19"/>
      <c r="WZU27" s="19"/>
      <c r="WZV27" s="19"/>
      <c r="WZW27" s="19"/>
      <c r="WZX27" s="19"/>
      <c r="WZY27" s="19"/>
      <c r="WZZ27" s="19"/>
      <c r="XAA27" s="19"/>
      <c r="XAB27" s="19"/>
      <c r="XAC27" s="19"/>
      <c r="XAD27" s="19"/>
      <c r="XAE27" s="19"/>
      <c r="XAF27" s="19"/>
      <c r="XAG27" s="19"/>
      <c r="XAH27" s="19"/>
      <c r="XAI27" s="19"/>
      <c r="XAJ27" s="19"/>
      <c r="XAK27" s="19"/>
      <c r="XAL27" s="19"/>
      <c r="XAM27" s="19"/>
      <c r="XAN27" s="19"/>
      <c r="XAO27" s="19"/>
      <c r="XAP27" s="19"/>
      <c r="XAQ27" s="19"/>
      <c r="XAR27" s="19"/>
      <c r="XAS27" s="19"/>
      <c r="XAT27" s="19"/>
      <c r="XAU27" s="19"/>
      <c r="XAV27" s="19"/>
      <c r="XAW27" s="19"/>
      <c r="XAX27" s="19"/>
      <c r="XAY27" s="19"/>
      <c r="XAZ27" s="19"/>
      <c r="XBA27" s="19"/>
      <c r="XBB27" s="19"/>
      <c r="XBC27" s="19"/>
      <c r="XBD27" s="19"/>
      <c r="XBE27" s="19"/>
      <c r="XBF27" s="19"/>
      <c r="XBG27" s="19"/>
      <c r="XBH27" s="19"/>
      <c r="XBI27" s="19"/>
      <c r="XBJ27" s="19"/>
      <c r="XBK27" s="19"/>
      <c r="XBL27" s="19"/>
      <c r="XBM27" s="19"/>
      <c r="XBN27" s="19"/>
      <c r="XBO27" s="19"/>
      <c r="XBP27" s="19"/>
      <c r="XBQ27" s="19"/>
      <c r="XBR27" s="19"/>
      <c r="XBS27" s="19"/>
      <c r="XBT27" s="19"/>
      <c r="XBU27" s="19"/>
      <c r="XBV27" s="19"/>
      <c r="XBW27" s="19"/>
      <c r="XBX27" s="19"/>
      <c r="XBY27" s="19"/>
      <c r="XBZ27" s="19"/>
      <c r="XCA27" s="19"/>
      <c r="XCB27" s="19"/>
      <c r="XCC27" s="19"/>
      <c r="XCD27" s="19"/>
      <c r="XCE27" s="19"/>
      <c r="XCF27" s="19"/>
      <c r="XCG27" s="19"/>
      <c r="XCH27" s="19"/>
      <c r="XCI27" s="19"/>
      <c r="XCJ27" s="19"/>
      <c r="XCK27" s="19"/>
      <c r="XCL27" s="19"/>
      <c r="XCM27" s="19"/>
      <c r="XCN27" s="19"/>
      <c r="XCO27" s="19"/>
      <c r="XCP27" s="19"/>
      <c r="XCQ27" s="19"/>
      <c r="XCR27" s="19"/>
      <c r="XCS27" s="19"/>
      <c r="XCT27" s="19"/>
      <c r="XCU27" s="19"/>
      <c r="XCV27" s="19"/>
      <c r="XCW27" s="19"/>
      <c r="XCX27" s="19"/>
      <c r="XCY27" s="19"/>
      <c r="XCZ27" s="19"/>
      <c r="XDA27" s="19"/>
      <c r="XDB27" s="19"/>
      <c r="XDC27" s="19"/>
      <c r="XDD27" s="19"/>
      <c r="XDE27" s="19"/>
      <c r="XDF27" s="19"/>
      <c r="XDG27" s="19"/>
      <c r="XDH27" s="19"/>
      <c r="XDI27" s="19"/>
      <c r="XDJ27" s="19"/>
      <c r="XDK27" s="19"/>
      <c r="XDL27" s="19"/>
      <c r="XDM27" s="19"/>
      <c r="XDN27" s="19"/>
      <c r="XDO27" s="19"/>
      <c r="XDP27" s="19"/>
      <c r="XDQ27" s="19"/>
      <c r="XDR27" s="19"/>
      <c r="XDS27" s="19"/>
      <c r="XDT27" s="19"/>
      <c r="XDU27" s="19"/>
      <c r="XDV27" s="19"/>
      <c r="XDW27" s="19"/>
      <c r="XDX27" s="19"/>
      <c r="XDY27" s="19"/>
      <c r="XDZ27" s="19"/>
      <c r="XEA27" s="19"/>
      <c r="XEB27" s="19"/>
      <c r="XEC27" s="19"/>
      <c r="XED27" s="19"/>
      <c r="XEE27" s="19"/>
      <c r="XEF27" s="19"/>
      <c r="XEG27" s="19"/>
      <c r="XEH27" s="19"/>
      <c r="XEI27" s="19"/>
      <c r="XEJ27" s="19"/>
      <c r="XEK27" s="19"/>
      <c r="XEL27" s="19"/>
      <c r="XEM27" s="19"/>
      <c r="XEN27" s="19"/>
      <c r="XEO27" s="19"/>
      <c r="XEP27" s="19"/>
      <c r="XEQ27" s="19"/>
      <c r="XER27" s="19"/>
      <c r="XES27" s="19"/>
      <c r="XET27" s="19"/>
      <c r="XEU27" s="19"/>
      <c r="XEV27" s="19"/>
      <c r="XEW27" s="19"/>
      <c r="XEX27" s="19"/>
      <c r="XEY27" s="19"/>
      <c r="XEZ27" s="19"/>
      <c r="XFA27" s="19"/>
      <c r="XFB27" s="19"/>
      <c r="XFC27" s="19"/>
      <c r="XFD27" s="19"/>
    </row>
    <row r="28" spans="1:16384" ht="15.75" x14ac:dyDescent="0.25">
      <c r="A28" s="217">
        <v>4</v>
      </c>
      <c r="B28" s="219" t="s">
        <v>560</v>
      </c>
      <c r="C28" s="217"/>
      <c r="D28" s="217"/>
      <c r="E28" s="217"/>
      <c r="F28" s="217"/>
      <c r="G28" s="217"/>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c r="AML28" s="19"/>
      <c r="AMM28" s="19"/>
      <c r="AMN28" s="19"/>
      <c r="AMO28" s="19"/>
      <c r="AMP28" s="19"/>
      <c r="AMQ28" s="19"/>
      <c r="AMR28" s="19"/>
      <c r="AMS28" s="19"/>
      <c r="AMT28" s="19"/>
      <c r="AMU28" s="19"/>
      <c r="AMV28" s="19"/>
      <c r="AMW28" s="19"/>
      <c r="AMX28" s="19"/>
      <c r="AMY28" s="19"/>
      <c r="AMZ28" s="19"/>
      <c r="ANA28" s="19"/>
      <c r="ANB28" s="19"/>
      <c r="ANC28" s="19"/>
      <c r="AND28" s="19"/>
      <c r="ANE28" s="19"/>
      <c r="ANF28" s="19"/>
      <c r="ANG28" s="19"/>
      <c r="ANH28" s="19"/>
      <c r="ANI28" s="19"/>
      <c r="ANJ28" s="19"/>
      <c r="ANK28" s="19"/>
      <c r="ANL28" s="19"/>
      <c r="ANM28" s="19"/>
      <c r="ANN28" s="19"/>
      <c r="ANO28" s="19"/>
      <c r="ANP28" s="19"/>
      <c r="ANQ28" s="19"/>
      <c r="ANR28" s="19"/>
      <c r="ANS28" s="19"/>
      <c r="ANT28" s="19"/>
      <c r="ANU28" s="19"/>
      <c r="ANV28" s="19"/>
      <c r="ANW28" s="19"/>
      <c r="ANX28" s="19"/>
      <c r="ANY28" s="19"/>
      <c r="ANZ28" s="19"/>
      <c r="AOA28" s="19"/>
      <c r="AOB28" s="19"/>
      <c r="AOC28" s="19"/>
      <c r="AOD28" s="19"/>
      <c r="AOE28" s="19"/>
      <c r="AOF28" s="19"/>
      <c r="AOG28" s="19"/>
      <c r="AOH28" s="19"/>
      <c r="AOI28" s="19"/>
      <c r="AOJ28" s="19"/>
      <c r="AOK28" s="19"/>
      <c r="AOL28" s="19"/>
      <c r="AOM28" s="19"/>
      <c r="AON28" s="19"/>
      <c r="AOO28" s="19"/>
      <c r="AOP28" s="19"/>
      <c r="AOQ28" s="19"/>
      <c r="AOR28" s="19"/>
      <c r="AOS28" s="19"/>
      <c r="AOT28" s="19"/>
      <c r="AOU28" s="19"/>
      <c r="AOV28" s="19"/>
      <c r="AOW28" s="19"/>
      <c r="AOX28" s="19"/>
      <c r="AOY28" s="19"/>
      <c r="AOZ28" s="19"/>
      <c r="APA28" s="19"/>
      <c r="APB28" s="19"/>
      <c r="APC28" s="19"/>
      <c r="APD28" s="19"/>
      <c r="APE28" s="19"/>
      <c r="APF28" s="19"/>
      <c r="APG28" s="19"/>
      <c r="APH28" s="19"/>
      <c r="API28" s="19"/>
      <c r="APJ28" s="19"/>
      <c r="APK28" s="19"/>
      <c r="APL28" s="19"/>
      <c r="APM28" s="19"/>
      <c r="APN28" s="19"/>
      <c r="APO28" s="19"/>
      <c r="APP28" s="19"/>
      <c r="APQ28" s="19"/>
      <c r="APR28" s="19"/>
      <c r="APS28" s="19"/>
      <c r="APT28" s="19"/>
      <c r="APU28" s="19"/>
      <c r="APV28" s="19"/>
      <c r="APW28" s="19"/>
      <c r="APX28" s="19"/>
      <c r="APY28" s="19"/>
      <c r="APZ28" s="19"/>
      <c r="AQA28" s="19"/>
      <c r="AQB28" s="19"/>
      <c r="AQC28" s="19"/>
      <c r="AQD28" s="19"/>
      <c r="AQE28" s="19"/>
      <c r="AQF28" s="19"/>
      <c r="AQG28" s="19"/>
      <c r="AQH28" s="19"/>
      <c r="AQI28" s="19"/>
      <c r="AQJ28" s="19"/>
      <c r="AQK28" s="19"/>
      <c r="AQL28" s="19"/>
      <c r="AQM28" s="19"/>
      <c r="AQN28" s="19"/>
      <c r="AQO28" s="19"/>
      <c r="AQP28" s="19"/>
      <c r="AQQ28" s="19"/>
      <c r="AQR28" s="19"/>
      <c r="AQS28" s="19"/>
      <c r="AQT28" s="19"/>
      <c r="AQU28" s="19"/>
      <c r="AQV28" s="19"/>
      <c r="AQW28" s="19"/>
      <c r="AQX28" s="19"/>
      <c r="AQY28" s="19"/>
      <c r="AQZ28" s="19"/>
      <c r="ARA28" s="19"/>
      <c r="ARB28" s="19"/>
      <c r="ARC28" s="19"/>
      <c r="ARD28" s="19"/>
      <c r="ARE28" s="19"/>
      <c r="ARF28" s="19"/>
      <c r="ARG28" s="19"/>
      <c r="ARH28" s="19"/>
      <c r="ARI28" s="19"/>
      <c r="ARJ28" s="19"/>
      <c r="ARK28" s="19"/>
      <c r="ARL28" s="19"/>
      <c r="ARM28" s="19"/>
      <c r="ARN28" s="19"/>
      <c r="ARO28" s="19"/>
      <c r="ARP28" s="19"/>
      <c r="ARQ28" s="19"/>
      <c r="ARR28" s="19"/>
      <c r="ARS28" s="19"/>
      <c r="ART28" s="19"/>
      <c r="ARU28" s="19"/>
      <c r="ARV28" s="19"/>
      <c r="ARW28" s="19"/>
      <c r="ARX28" s="19"/>
      <c r="ARY28" s="19"/>
      <c r="ARZ28" s="19"/>
      <c r="ASA28" s="19"/>
      <c r="ASB28" s="19"/>
      <c r="ASC28" s="19"/>
      <c r="ASD28" s="19"/>
      <c r="ASE28" s="19"/>
      <c r="ASF28" s="19"/>
      <c r="ASG28" s="19"/>
      <c r="ASH28" s="19"/>
      <c r="ASI28" s="19"/>
      <c r="ASJ28" s="19"/>
      <c r="ASK28" s="19"/>
      <c r="ASL28" s="19"/>
      <c r="ASM28" s="19"/>
      <c r="ASN28" s="19"/>
      <c r="ASO28" s="19"/>
      <c r="ASP28" s="19"/>
      <c r="ASQ28" s="19"/>
      <c r="ASR28" s="19"/>
      <c r="ASS28" s="19"/>
      <c r="AST28" s="19"/>
      <c r="ASU28" s="19"/>
      <c r="ASV28" s="19"/>
      <c r="ASW28" s="19"/>
      <c r="ASX28" s="19"/>
      <c r="ASY28" s="19"/>
      <c r="ASZ28" s="19"/>
      <c r="ATA28" s="19"/>
      <c r="ATB28" s="19"/>
      <c r="ATC28" s="19"/>
      <c r="ATD28" s="19"/>
      <c r="ATE28" s="19"/>
      <c r="ATF28" s="19"/>
      <c r="ATG28" s="19"/>
      <c r="ATH28" s="19"/>
      <c r="ATI28" s="19"/>
      <c r="ATJ28" s="19"/>
      <c r="ATK28" s="19"/>
      <c r="ATL28" s="19"/>
      <c r="ATM28" s="19"/>
      <c r="ATN28" s="19"/>
      <c r="ATO28" s="19"/>
      <c r="ATP28" s="19"/>
      <c r="ATQ28" s="19"/>
      <c r="ATR28" s="19"/>
      <c r="ATS28" s="19"/>
      <c r="ATT28" s="19"/>
      <c r="ATU28" s="19"/>
      <c r="ATV28" s="19"/>
      <c r="ATW28" s="19"/>
      <c r="ATX28" s="19"/>
      <c r="ATY28" s="19"/>
      <c r="ATZ28" s="19"/>
      <c r="AUA28" s="19"/>
      <c r="AUB28" s="19"/>
      <c r="AUC28" s="19"/>
      <c r="AUD28" s="19"/>
      <c r="AUE28" s="19"/>
      <c r="AUF28" s="19"/>
      <c r="AUG28" s="19"/>
      <c r="AUH28" s="19"/>
      <c r="AUI28" s="19"/>
      <c r="AUJ28" s="19"/>
      <c r="AUK28" s="19"/>
      <c r="AUL28" s="19"/>
      <c r="AUM28" s="19"/>
      <c r="AUN28" s="19"/>
      <c r="AUO28" s="19"/>
      <c r="AUP28" s="19"/>
      <c r="AUQ28" s="19"/>
      <c r="AUR28" s="19"/>
      <c r="AUS28" s="19"/>
      <c r="AUT28" s="19"/>
      <c r="AUU28" s="19"/>
      <c r="AUV28" s="19"/>
      <c r="AUW28" s="19"/>
      <c r="AUX28" s="19"/>
      <c r="AUY28" s="19"/>
      <c r="AUZ28" s="19"/>
      <c r="AVA28" s="19"/>
      <c r="AVB28" s="19"/>
      <c r="AVC28" s="19"/>
      <c r="AVD28" s="19"/>
      <c r="AVE28" s="19"/>
      <c r="AVF28" s="19"/>
      <c r="AVG28" s="19"/>
      <c r="AVH28" s="19"/>
      <c r="AVI28" s="19"/>
      <c r="AVJ28" s="19"/>
      <c r="AVK28" s="19"/>
      <c r="AVL28" s="19"/>
      <c r="AVM28" s="19"/>
      <c r="AVN28" s="19"/>
      <c r="AVO28" s="19"/>
      <c r="AVP28" s="19"/>
      <c r="AVQ28" s="19"/>
      <c r="AVR28" s="19"/>
      <c r="AVS28" s="19"/>
      <c r="AVT28" s="19"/>
      <c r="AVU28" s="19"/>
      <c r="AVV28" s="19"/>
      <c r="AVW28" s="19"/>
      <c r="AVX28" s="19"/>
      <c r="AVY28" s="19"/>
      <c r="AVZ28" s="19"/>
      <c r="AWA28" s="19"/>
      <c r="AWB28" s="19"/>
      <c r="AWC28" s="19"/>
      <c r="AWD28" s="19"/>
      <c r="AWE28" s="19"/>
      <c r="AWF28" s="19"/>
      <c r="AWG28" s="19"/>
      <c r="AWH28" s="19"/>
      <c r="AWI28" s="19"/>
      <c r="AWJ28" s="19"/>
      <c r="AWK28" s="19"/>
      <c r="AWL28" s="19"/>
      <c r="AWM28" s="19"/>
      <c r="AWN28" s="19"/>
      <c r="AWO28" s="19"/>
      <c r="AWP28" s="19"/>
      <c r="AWQ28" s="19"/>
      <c r="AWR28" s="19"/>
      <c r="AWS28" s="19"/>
      <c r="AWT28" s="19"/>
      <c r="AWU28" s="19"/>
      <c r="AWV28" s="19"/>
      <c r="AWW28" s="19"/>
      <c r="AWX28" s="19"/>
      <c r="AWY28" s="19"/>
      <c r="AWZ28" s="19"/>
      <c r="AXA28" s="19"/>
      <c r="AXB28" s="19"/>
      <c r="AXC28" s="19"/>
      <c r="AXD28" s="19"/>
      <c r="AXE28" s="19"/>
      <c r="AXF28" s="19"/>
      <c r="AXG28" s="19"/>
      <c r="AXH28" s="19"/>
      <c r="AXI28" s="19"/>
      <c r="AXJ28" s="19"/>
      <c r="AXK28" s="19"/>
      <c r="AXL28" s="19"/>
      <c r="AXM28" s="19"/>
      <c r="AXN28" s="19"/>
      <c r="AXO28" s="19"/>
      <c r="AXP28" s="19"/>
      <c r="AXQ28" s="19"/>
      <c r="AXR28" s="19"/>
      <c r="AXS28" s="19"/>
      <c r="AXT28" s="19"/>
      <c r="AXU28" s="19"/>
      <c r="AXV28" s="19"/>
      <c r="AXW28" s="19"/>
      <c r="AXX28" s="19"/>
      <c r="AXY28" s="19"/>
      <c r="AXZ28" s="19"/>
      <c r="AYA28" s="19"/>
      <c r="AYB28" s="19"/>
      <c r="AYC28" s="19"/>
      <c r="AYD28" s="19"/>
      <c r="AYE28" s="19"/>
      <c r="AYF28" s="19"/>
      <c r="AYG28" s="19"/>
      <c r="AYH28" s="19"/>
      <c r="AYI28" s="19"/>
      <c r="AYJ28" s="19"/>
      <c r="AYK28" s="19"/>
      <c r="AYL28" s="19"/>
      <c r="AYM28" s="19"/>
      <c r="AYN28" s="19"/>
      <c r="AYO28" s="19"/>
      <c r="AYP28" s="19"/>
      <c r="AYQ28" s="19"/>
      <c r="AYR28" s="19"/>
      <c r="AYS28" s="19"/>
      <c r="AYT28" s="19"/>
      <c r="AYU28" s="19"/>
      <c r="AYV28" s="19"/>
      <c r="AYW28" s="19"/>
      <c r="AYX28" s="19"/>
      <c r="AYY28" s="19"/>
      <c r="AYZ28" s="19"/>
      <c r="AZA28" s="19"/>
      <c r="AZB28" s="19"/>
      <c r="AZC28" s="19"/>
      <c r="AZD28" s="19"/>
      <c r="AZE28" s="19"/>
      <c r="AZF28" s="19"/>
      <c r="AZG28" s="19"/>
      <c r="AZH28" s="19"/>
      <c r="AZI28" s="19"/>
      <c r="AZJ28" s="19"/>
      <c r="AZK28" s="19"/>
      <c r="AZL28" s="19"/>
      <c r="AZM28" s="19"/>
      <c r="AZN28" s="19"/>
      <c r="AZO28" s="19"/>
      <c r="AZP28" s="19"/>
      <c r="AZQ28" s="19"/>
      <c r="AZR28" s="19"/>
      <c r="AZS28" s="19"/>
      <c r="AZT28" s="19"/>
      <c r="AZU28" s="19"/>
      <c r="AZV28" s="19"/>
      <c r="AZW28" s="19"/>
      <c r="AZX28" s="19"/>
      <c r="AZY28" s="19"/>
      <c r="AZZ28" s="19"/>
      <c r="BAA28" s="19"/>
      <c r="BAB28" s="19"/>
      <c r="BAC28" s="19"/>
      <c r="BAD28" s="19"/>
      <c r="BAE28" s="19"/>
      <c r="BAF28" s="19"/>
      <c r="BAG28" s="19"/>
      <c r="BAH28" s="19"/>
      <c r="BAI28" s="19"/>
      <c r="BAJ28" s="19"/>
      <c r="BAK28" s="19"/>
      <c r="BAL28" s="19"/>
      <c r="BAM28" s="19"/>
      <c r="BAN28" s="19"/>
      <c r="BAO28" s="19"/>
      <c r="BAP28" s="19"/>
      <c r="BAQ28" s="19"/>
      <c r="BAR28" s="19"/>
      <c r="BAS28" s="19"/>
      <c r="BAT28" s="19"/>
      <c r="BAU28" s="19"/>
      <c r="BAV28" s="19"/>
      <c r="BAW28" s="19"/>
      <c r="BAX28" s="19"/>
      <c r="BAY28" s="19"/>
      <c r="BAZ28" s="19"/>
      <c r="BBA28" s="19"/>
      <c r="BBB28" s="19"/>
      <c r="BBC28" s="19"/>
      <c r="BBD28" s="19"/>
      <c r="BBE28" s="19"/>
      <c r="BBF28" s="19"/>
      <c r="BBG28" s="19"/>
      <c r="BBH28" s="19"/>
      <c r="BBI28" s="19"/>
      <c r="BBJ28" s="19"/>
      <c r="BBK28" s="19"/>
      <c r="BBL28" s="19"/>
      <c r="BBM28" s="19"/>
      <c r="BBN28" s="19"/>
      <c r="BBO28" s="19"/>
      <c r="BBP28" s="19"/>
      <c r="BBQ28" s="19"/>
      <c r="BBR28" s="19"/>
      <c r="BBS28" s="19"/>
      <c r="BBT28" s="19"/>
      <c r="BBU28" s="19"/>
      <c r="BBV28" s="19"/>
      <c r="BBW28" s="19"/>
      <c r="BBX28" s="19"/>
      <c r="BBY28" s="19"/>
      <c r="BBZ28" s="19"/>
      <c r="BCA28" s="19"/>
      <c r="BCB28" s="19"/>
      <c r="BCC28" s="19"/>
      <c r="BCD28" s="19"/>
      <c r="BCE28" s="19"/>
      <c r="BCF28" s="19"/>
      <c r="BCG28" s="19"/>
      <c r="BCH28" s="19"/>
      <c r="BCI28" s="19"/>
      <c r="BCJ28" s="19"/>
      <c r="BCK28" s="19"/>
      <c r="BCL28" s="19"/>
      <c r="BCM28" s="19"/>
      <c r="BCN28" s="19"/>
      <c r="BCO28" s="19"/>
      <c r="BCP28" s="19"/>
      <c r="BCQ28" s="19"/>
      <c r="BCR28" s="19"/>
      <c r="BCS28" s="19"/>
      <c r="BCT28" s="19"/>
      <c r="BCU28" s="19"/>
      <c r="BCV28" s="19"/>
      <c r="BCW28" s="19"/>
      <c r="BCX28" s="19"/>
      <c r="BCY28" s="19"/>
      <c r="BCZ28" s="19"/>
      <c r="BDA28" s="19"/>
      <c r="BDB28" s="19"/>
      <c r="BDC28" s="19"/>
      <c r="BDD28" s="19"/>
      <c r="BDE28" s="19"/>
      <c r="BDF28" s="19"/>
      <c r="BDG28" s="19"/>
      <c r="BDH28" s="19"/>
      <c r="BDI28" s="19"/>
      <c r="BDJ28" s="19"/>
      <c r="BDK28" s="19"/>
      <c r="BDL28" s="19"/>
      <c r="BDM28" s="19"/>
      <c r="BDN28" s="19"/>
      <c r="BDO28" s="19"/>
      <c r="BDP28" s="19"/>
      <c r="BDQ28" s="19"/>
      <c r="BDR28" s="19"/>
      <c r="BDS28" s="19"/>
      <c r="BDT28" s="19"/>
      <c r="BDU28" s="19"/>
      <c r="BDV28" s="19"/>
      <c r="BDW28" s="19"/>
      <c r="BDX28" s="19"/>
      <c r="BDY28" s="19"/>
      <c r="BDZ28" s="19"/>
      <c r="BEA28" s="19"/>
      <c r="BEB28" s="19"/>
      <c r="BEC28" s="19"/>
      <c r="BED28" s="19"/>
      <c r="BEE28" s="19"/>
      <c r="BEF28" s="19"/>
      <c r="BEG28" s="19"/>
      <c r="BEH28" s="19"/>
      <c r="BEI28" s="19"/>
      <c r="BEJ28" s="19"/>
      <c r="BEK28" s="19"/>
      <c r="BEL28" s="19"/>
      <c r="BEM28" s="19"/>
      <c r="BEN28" s="19"/>
      <c r="BEO28" s="19"/>
      <c r="BEP28" s="19"/>
      <c r="BEQ28" s="19"/>
      <c r="BER28" s="19"/>
      <c r="BES28" s="19"/>
      <c r="BET28" s="19"/>
      <c r="BEU28" s="19"/>
      <c r="BEV28" s="19"/>
      <c r="BEW28" s="19"/>
      <c r="BEX28" s="19"/>
      <c r="BEY28" s="19"/>
      <c r="BEZ28" s="19"/>
      <c r="BFA28" s="19"/>
      <c r="BFB28" s="19"/>
      <c r="BFC28" s="19"/>
      <c r="BFD28" s="19"/>
      <c r="BFE28" s="19"/>
      <c r="BFF28" s="19"/>
      <c r="BFG28" s="19"/>
      <c r="BFH28" s="19"/>
      <c r="BFI28" s="19"/>
      <c r="BFJ28" s="19"/>
      <c r="BFK28" s="19"/>
      <c r="BFL28" s="19"/>
      <c r="BFM28" s="19"/>
      <c r="BFN28" s="19"/>
      <c r="BFO28" s="19"/>
      <c r="BFP28" s="19"/>
      <c r="BFQ28" s="19"/>
      <c r="BFR28" s="19"/>
      <c r="BFS28" s="19"/>
      <c r="BFT28" s="19"/>
      <c r="BFU28" s="19"/>
      <c r="BFV28" s="19"/>
      <c r="BFW28" s="19"/>
      <c r="BFX28" s="19"/>
      <c r="BFY28" s="19"/>
      <c r="BFZ28" s="19"/>
      <c r="BGA28" s="19"/>
      <c r="BGB28" s="19"/>
      <c r="BGC28" s="19"/>
      <c r="BGD28" s="19"/>
      <c r="BGE28" s="19"/>
      <c r="BGF28" s="19"/>
      <c r="BGG28" s="19"/>
      <c r="BGH28" s="19"/>
      <c r="BGI28" s="19"/>
      <c r="BGJ28" s="19"/>
      <c r="BGK28" s="19"/>
      <c r="BGL28" s="19"/>
      <c r="BGM28" s="19"/>
      <c r="BGN28" s="19"/>
      <c r="BGO28" s="19"/>
      <c r="BGP28" s="19"/>
      <c r="BGQ28" s="19"/>
      <c r="BGR28" s="19"/>
      <c r="BGS28" s="19"/>
      <c r="BGT28" s="19"/>
      <c r="BGU28" s="19"/>
      <c r="BGV28" s="19"/>
      <c r="BGW28" s="19"/>
      <c r="BGX28" s="19"/>
      <c r="BGY28" s="19"/>
      <c r="BGZ28" s="19"/>
      <c r="BHA28" s="19"/>
      <c r="BHB28" s="19"/>
      <c r="BHC28" s="19"/>
      <c r="BHD28" s="19"/>
      <c r="BHE28" s="19"/>
      <c r="BHF28" s="19"/>
      <c r="BHG28" s="19"/>
      <c r="BHH28" s="19"/>
      <c r="BHI28" s="19"/>
      <c r="BHJ28" s="19"/>
      <c r="BHK28" s="19"/>
      <c r="BHL28" s="19"/>
      <c r="BHM28" s="19"/>
      <c r="BHN28" s="19"/>
      <c r="BHO28" s="19"/>
      <c r="BHP28" s="19"/>
      <c r="BHQ28" s="19"/>
      <c r="BHR28" s="19"/>
      <c r="BHS28" s="19"/>
      <c r="BHT28" s="19"/>
      <c r="BHU28" s="19"/>
      <c r="BHV28" s="19"/>
      <c r="BHW28" s="19"/>
      <c r="BHX28" s="19"/>
      <c r="BHY28" s="19"/>
      <c r="BHZ28" s="19"/>
      <c r="BIA28" s="19"/>
      <c r="BIB28" s="19"/>
      <c r="BIC28" s="19"/>
      <c r="BID28" s="19"/>
      <c r="BIE28" s="19"/>
      <c r="BIF28" s="19"/>
      <c r="BIG28" s="19"/>
      <c r="BIH28" s="19"/>
      <c r="BII28" s="19"/>
      <c r="BIJ28" s="19"/>
      <c r="BIK28" s="19"/>
      <c r="BIL28" s="19"/>
      <c r="BIM28" s="19"/>
      <c r="BIN28" s="19"/>
      <c r="BIO28" s="19"/>
      <c r="BIP28" s="19"/>
      <c r="BIQ28" s="19"/>
      <c r="BIR28" s="19"/>
      <c r="BIS28" s="19"/>
      <c r="BIT28" s="19"/>
      <c r="BIU28" s="19"/>
      <c r="BIV28" s="19"/>
      <c r="BIW28" s="19"/>
      <c r="BIX28" s="19"/>
      <c r="BIY28" s="19"/>
      <c r="BIZ28" s="19"/>
      <c r="BJA28" s="19"/>
      <c r="BJB28" s="19"/>
      <c r="BJC28" s="19"/>
      <c r="BJD28" s="19"/>
      <c r="BJE28" s="19"/>
      <c r="BJF28" s="19"/>
      <c r="BJG28" s="19"/>
      <c r="BJH28" s="19"/>
      <c r="BJI28" s="19"/>
      <c r="BJJ28" s="19"/>
      <c r="BJK28" s="19"/>
      <c r="BJL28" s="19"/>
      <c r="BJM28" s="19"/>
      <c r="BJN28" s="19"/>
      <c r="BJO28" s="19"/>
      <c r="BJP28" s="19"/>
      <c r="BJQ28" s="19"/>
      <c r="BJR28" s="19"/>
      <c r="BJS28" s="19"/>
      <c r="BJT28" s="19"/>
      <c r="BJU28" s="19"/>
      <c r="BJV28" s="19"/>
      <c r="BJW28" s="19"/>
      <c r="BJX28" s="19"/>
      <c r="BJY28" s="19"/>
      <c r="BJZ28" s="19"/>
      <c r="BKA28" s="19"/>
      <c r="BKB28" s="19"/>
      <c r="BKC28" s="19"/>
      <c r="BKD28" s="19"/>
      <c r="BKE28" s="19"/>
      <c r="BKF28" s="19"/>
      <c r="BKG28" s="19"/>
      <c r="BKH28" s="19"/>
      <c r="BKI28" s="19"/>
      <c r="BKJ28" s="19"/>
      <c r="BKK28" s="19"/>
      <c r="BKL28" s="19"/>
      <c r="BKM28" s="19"/>
      <c r="BKN28" s="19"/>
      <c r="BKO28" s="19"/>
      <c r="BKP28" s="19"/>
      <c r="BKQ28" s="19"/>
      <c r="BKR28" s="19"/>
      <c r="BKS28" s="19"/>
      <c r="BKT28" s="19"/>
      <c r="BKU28" s="19"/>
      <c r="BKV28" s="19"/>
      <c r="BKW28" s="19"/>
      <c r="BKX28" s="19"/>
      <c r="BKY28" s="19"/>
      <c r="BKZ28" s="19"/>
      <c r="BLA28" s="19"/>
      <c r="BLB28" s="19"/>
      <c r="BLC28" s="19"/>
      <c r="BLD28" s="19"/>
      <c r="BLE28" s="19"/>
      <c r="BLF28" s="19"/>
      <c r="BLG28" s="19"/>
      <c r="BLH28" s="19"/>
      <c r="BLI28" s="19"/>
      <c r="BLJ28" s="19"/>
      <c r="BLK28" s="19"/>
      <c r="BLL28" s="19"/>
      <c r="BLM28" s="19"/>
      <c r="BLN28" s="19"/>
      <c r="BLO28" s="19"/>
      <c r="BLP28" s="19"/>
      <c r="BLQ28" s="19"/>
      <c r="BLR28" s="19"/>
      <c r="BLS28" s="19"/>
      <c r="BLT28" s="19"/>
      <c r="BLU28" s="19"/>
      <c r="BLV28" s="19"/>
      <c r="BLW28" s="19"/>
      <c r="BLX28" s="19"/>
      <c r="BLY28" s="19"/>
      <c r="BLZ28" s="19"/>
      <c r="BMA28" s="19"/>
      <c r="BMB28" s="19"/>
      <c r="BMC28" s="19"/>
      <c r="BMD28" s="19"/>
      <c r="BME28" s="19"/>
      <c r="BMF28" s="19"/>
      <c r="BMG28" s="19"/>
      <c r="BMH28" s="19"/>
      <c r="BMI28" s="19"/>
      <c r="BMJ28" s="19"/>
      <c r="BMK28" s="19"/>
      <c r="BML28" s="19"/>
      <c r="BMM28" s="19"/>
      <c r="BMN28" s="19"/>
      <c r="BMO28" s="19"/>
      <c r="BMP28" s="19"/>
      <c r="BMQ28" s="19"/>
      <c r="BMR28" s="19"/>
      <c r="BMS28" s="19"/>
      <c r="BMT28" s="19"/>
      <c r="BMU28" s="19"/>
      <c r="BMV28" s="19"/>
      <c r="BMW28" s="19"/>
      <c r="BMX28" s="19"/>
      <c r="BMY28" s="19"/>
      <c r="BMZ28" s="19"/>
      <c r="BNA28" s="19"/>
      <c r="BNB28" s="19"/>
      <c r="BNC28" s="19"/>
      <c r="BND28" s="19"/>
      <c r="BNE28" s="19"/>
      <c r="BNF28" s="19"/>
      <c r="BNG28" s="19"/>
      <c r="BNH28" s="19"/>
      <c r="BNI28" s="19"/>
      <c r="BNJ28" s="19"/>
      <c r="BNK28" s="19"/>
      <c r="BNL28" s="19"/>
      <c r="BNM28" s="19"/>
      <c r="BNN28" s="19"/>
      <c r="BNO28" s="19"/>
      <c r="BNP28" s="19"/>
      <c r="BNQ28" s="19"/>
      <c r="BNR28" s="19"/>
      <c r="BNS28" s="19"/>
      <c r="BNT28" s="19"/>
      <c r="BNU28" s="19"/>
      <c r="BNV28" s="19"/>
      <c r="BNW28" s="19"/>
      <c r="BNX28" s="19"/>
      <c r="BNY28" s="19"/>
      <c r="BNZ28" s="19"/>
      <c r="BOA28" s="19"/>
      <c r="BOB28" s="19"/>
      <c r="BOC28" s="19"/>
      <c r="BOD28" s="19"/>
      <c r="BOE28" s="19"/>
      <c r="BOF28" s="19"/>
      <c r="BOG28" s="19"/>
      <c r="BOH28" s="19"/>
      <c r="BOI28" s="19"/>
      <c r="BOJ28" s="19"/>
      <c r="BOK28" s="19"/>
      <c r="BOL28" s="19"/>
      <c r="BOM28" s="19"/>
      <c r="BON28" s="19"/>
      <c r="BOO28" s="19"/>
      <c r="BOP28" s="19"/>
      <c r="BOQ28" s="19"/>
      <c r="BOR28" s="19"/>
      <c r="BOS28" s="19"/>
      <c r="BOT28" s="19"/>
      <c r="BOU28" s="19"/>
      <c r="BOV28" s="19"/>
      <c r="BOW28" s="19"/>
      <c r="BOX28" s="19"/>
      <c r="BOY28" s="19"/>
      <c r="BOZ28" s="19"/>
      <c r="BPA28" s="19"/>
      <c r="BPB28" s="19"/>
      <c r="BPC28" s="19"/>
      <c r="BPD28" s="19"/>
      <c r="BPE28" s="19"/>
      <c r="BPF28" s="19"/>
      <c r="BPG28" s="19"/>
      <c r="BPH28" s="19"/>
      <c r="BPI28" s="19"/>
      <c r="BPJ28" s="19"/>
      <c r="BPK28" s="19"/>
      <c r="BPL28" s="19"/>
      <c r="BPM28" s="19"/>
      <c r="BPN28" s="19"/>
      <c r="BPO28" s="19"/>
      <c r="BPP28" s="19"/>
      <c r="BPQ28" s="19"/>
      <c r="BPR28" s="19"/>
      <c r="BPS28" s="19"/>
      <c r="BPT28" s="19"/>
      <c r="BPU28" s="19"/>
      <c r="BPV28" s="19"/>
      <c r="BPW28" s="19"/>
      <c r="BPX28" s="19"/>
      <c r="BPY28" s="19"/>
      <c r="BPZ28" s="19"/>
      <c r="BQA28" s="19"/>
      <c r="BQB28" s="19"/>
      <c r="BQC28" s="19"/>
      <c r="BQD28" s="19"/>
      <c r="BQE28" s="19"/>
      <c r="BQF28" s="19"/>
      <c r="BQG28" s="19"/>
      <c r="BQH28" s="19"/>
      <c r="BQI28" s="19"/>
      <c r="BQJ28" s="19"/>
      <c r="BQK28" s="19"/>
      <c r="BQL28" s="19"/>
      <c r="BQM28" s="19"/>
      <c r="BQN28" s="19"/>
      <c r="BQO28" s="19"/>
      <c r="BQP28" s="19"/>
      <c r="BQQ28" s="19"/>
      <c r="BQR28" s="19"/>
      <c r="BQS28" s="19"/>
      <c r="BQT28" s="19"/>
      <c r="BQU28" s="19"/>
      <c r="BQV28" s="19"/>
      <c r="BQW28" s="19"/>
      <c r="BQX28" s="19"/>
      <c r="BQY28" s="19"/>
      <c r="BQZ28" s="19"/>
      <c r="BRA28" s="19"/>
      <c r="BRB28" s="19"/>
      <c r="BRC28" s="19"/>
      <c r="BRD28" s="19"/>
      <c r="BRE28" s="19"/>
      <c r="BRF28" s="19"/>
      <c r="BRG28" s="19"/>
      <c r="BRH28" s="19"/>
      <c r="BRI28" s="19"/>
      <c r="BRJ28" s="19"/>
      <c r="BRK28" s="19"/>
      <c r="BRL28" s="19"/>
      <c r="BRM28" s="19"/>
      <c r="BRN28" s="19"/>
      <c r="BRO28" s="19"/>
      <c r="BRP28" s="19"/>
      <c r="BRQ28" s="19"/>
      <c r="BRR28" s="19"/>
      <c r="BRS28" s="19"/>
      <c r="BRT28" s="19"/>
      <c r="BRU28" s="19"/>
      <c r="BRV28" s="19"/>
      <c r="BRW28" s="19"/>
      <c r="BRX28" s="19"/>
      <c r="BRY28" s="19"/>
      <c r="BRZ28" s="19"/>
      <c r="BSA28" s="19"/>
      <c r="BSB28" s="19"/>
      <c r="BSC28" s="19"/>
      <c r="BSD28" s="19"/>
      <c r="BSE28" s="19"/>
      <c r="BSF28" s="19"/>
      <c r="BSG28" s="19"/>
      <c r="BSH28" s="19"/>
      <c r="BSI28" s="19"/>
      <c r="BSJ28" s="19"/>
      <c r="BSK28" s="19"/>
      <c r="BSL28" s="19"/>
      <c r="BSM28" s="19"/>
      <c r="BSN28" s="19"/>
      <c r="BSO28" s="19"/>
      <c r="BSP28" s="19"/>
      <c r="BSQ28" s="19"/>
      <c r="BSR28" s="19"/>
      <c r="BSS28" s="19"/>
      <c r="BST28" s="19"/>
      <c r="BSU28" s="19"/>
      <c r="BSV28" s="19"/>
      <c r="BSW28" s="19"/>
      <c r="BSX28" s="19"/>
      <c r="BSY28" s="19"/>
      <c r="BSZ28" s="19"/>
      <c r="BTA28" s="19"/>
      <c r="BTB28" s="19"/>
      <c r="BTC28" s="19"/>
      <c r="BTD28" s="19"/>
      <c r="BTE28" s="19"/>
      <c r="BTF28" s="19"/>
      <c r="BTG28" s="19"/>
      <c r="BTH28" s="19"/>
      <c r="BTI28" s="19"/>
      <c r="BTJ28" s="19"/>
      <c r="BTK28" s="19"/>
      <c r="BTL28" s="19"/>
      <c r="BTM28" s="19"/>
      <c r="BTN28" s="19"/>
      <c r="BTO28" s="19"/>
      <c r="BTP28" s="19"/>
      <c r="BTQ28" s="19"/>
      <c r="BTR28" s="19"/>
      <c r="BTS28" s="19"/>
      <c r="BTT28" s="19"/>
      <c r="BTU28" s="19"/>
      <c r="BTV28" s="19"/>
      <c r="BTW28" s="19"/>
      <c r="BTX28" s="19"/>
      <c r="BTY28" s="19"/>
      <c r="BTZ28" s="19"/>
      <c r="BUA28" s="19"/>
      <c r="BUB28" s="19"/>
      <c r="BUC28" s="19"/>
      <c r="BUD28" s="19"/>
      <c r="BUE28" s="19"/>
      <c r="BUF28" s="19"/>
      <c r="BUG28" s="19"/>
      <c r="BUH28" s="19"/>
      <c r="BUI28" s="19"/>
      <c r="BUJ28" s="19"/>
      <c r="BUK28" s="19"/>
      <c r="BUL28" s="19"/>
      <c r="BUM28" s="19"/>
      <c r="BUN28" s="19"/>
      <c r="BUO28" s="19"/>
      <c r="BUP28" s="19"/>
      <c r="BUQ28" s="19"/>
      <c r="BUR28" s="19"/>
      <c r="BUS28" s="19"/>
      <c r="BUT28" s="19"/>
      <c r="BUU28" s="19"/>
      <c r="BUV28" s="19"/>
      <c r="BUW28" s="19"/>
      <c r="BUX28" s="19"/>
      <c r="BUY28" s="19"/>
      <c r="BUZ28" s="19"/>
      <c r="BVA28" s="19"/>
      <c r="BVB28" s="19"/>
      <c r="BVC28" s="19"/>
      <c r="BVD28" s="19"/>
      <c r="BVE28" s="19"/>
      <c r="BVF28" s="19"/>
      <c r="BVG28" s="19"/>
      <c r="BVH28" s="19"/>
      <c r="BVI28" s="19"/>
      <c r="BVJ28" s="19"/>
      <c r="BVK28" s="19"/>
      <c r="BVL28" s="19"/>
      <c r="BVM28" s="19"/>
      <c r="BVN28" s="19"/>
      <c r="BVO28" s="19"/>
      <c r="BVP28" s="19"/>
      <c r="BVQ28" s="19"/>
      <c r="BVR28" s="19"/>
      <c r="BVS28" s="19"/>
      <c r="BVT28" s="19"/>
      <c r="BVU28" s="19"/>
      <c r="BVV28" s="19"/>
      <c r="BVW28" s="19"/>
      <c r="BVX28" s="19"/>
      <c r="BVY28" s="19"/>
      <c r="BVZ28" s="19"/>
      <c r="BWA28" s="19"/>
      <c r="BWB28" s="19"/>
      <c r="BWC28" s="19"/>
      <c r="BWD28" s="19"/>
      <c r="BWE28" s="19"/>
      <c r="BWF28" s="19"/>
      <c r="BWG28" s="19"/>
      <c r="BWH28" s="19"/>
      <c r="BWI28" s="19"/>
      <c r="BWJ28" s="19"/>
      <c r="BWK28" s="19"/>
      <c r="BWL28" s="19"/>
      <c r="BWM28" s="19"/>
      <c r="BWN28" s="19"/>
      <c r="BWO28" s="19"/>
      <c r="BWP28" s="19"/>
      <c r="BWQ28" s="19"/>
      <c r="BWR28" s="19"/>
      <c r="BWS28" s="19"/>
      <c r="BWT28" s="19"/>
      <c r="BWU28" s="19"/>
      <c r="BWV28" s="19"/>
      <c r="BWW28" s="19"/>
      <c r="BWX28" s="19"/>
      <c r="BWY28" s="19"/>
      <c r="BWZ28" s="19"/>
      <c r="BXA28" s="19"/>
      <c r="BXB28" s="19"/>
      <c r="BXC28" s="19"/>
      <c r="BXD28" s="19"/>
      <c r="BXE28" s="19"/>
      <c r="BXF28" s="19"/>
      <c r="BXG28" s="19"/>
      <c r="BXH28" s="19"/>
      <c r="BXI28" s="19"/>
      <c r="BXJ28" s="19"/>
      <c r="BXK28" s="19"/>
      <c r="BXL28" s="19"/>
      <c r="BXM28" s="19"/>
      <c r="BXN28" s="19"/>
      <c r="BXO28" s="19"/>
      <c r="BXP28" s="19"/>
      <c r="BXQ28" s="19"/>
      <c r="BXR28" s="19"/>
      <c r="BXS28" s="19"/>
      <c r="BXT28" s="19"/>
      <c r="BXU28" s="19"/>
      <c r="BXV28" s="19"/>
      <c r="BXW28" s="19"/>
      <c r="BXX28" s="19"/>
      <c r="BXY28" s="19"/>
      <c r="BXZ28" s="19"/>
      <c r="BYA28" s="19"/>
      <c r="BYB28" s="19"/>
      <c r="BYC28" s="19"/>
      <c r="BYD28" s="19"/>
      <c r="BYE28" s="19"/>
      <c r="BYF28" s="19"/>
      <c r="BYG28" s="19"/>
      <c r="BYH28" s="19"/>
      <c r="BYI28" s="19"/>
      <c r="BYJ28" s="19"/>
      <c r="BYK28" s="19"/>
      <c r="BYL28" s="19"/>
      <c r="BYM28" s="19"/>
      <c r="BYN28" s="19"/>
      <c r="BYO28" s="19"/>
      <c r="BYP28" s="19"/>
      <c r="BYQ28" s="19"/>
      <c r="BYR28" s="19"/>
      <c r="BYS28" s="19"/>
      <c r="BYT28" s="19"/>
      <c r="BYU28" s="19"/>
      <c r="BYV28" s="19"/>
      <c r="BYW28" s="19"/>
      <c r="BYX28" s="19"/>
      <c r="BYY28" s="19"/>
      <c r="BYZ28" s="19"/>
      <c r="BZA28" s="19"/>
      <c r="BZB28" s="19"/>
      <c r="BZC28" s="19"/>
      <c r="BZD28" s="19"/>
      <c r="BZE28" s="19"/>
      <c r="BZF28" s="19"/>
      <c r="BZG28" s="19"/>
      <c r="BZH28" s="19"/>
      <c r="BZI28" s="19"/>
      <c r="BZJ28" s="19"/>
      <c r="BZK28" s="19"/>
      <c r="BZL28" s="19"/>
      <c r="BZM28" s="19"/>
      <c r="BZN28" s="19"/>
      <c r="BZO28" s="19"/>
      <c r="BZP28" s="19"/>
      <c r="BZQ28" s="19"/>
      <c r="BZR28" s="19"/>
      <c r="BZS28" s="19"/>
      <c r="BZT28" s="19"/>
      <c r="BZU28" s="19"/>
      <c r="BZV28" s="19"/>
      <c r="BZW28" s="19"/>
      <c r="BZX28" s="19"/>
      <c r="BZY28" s="19"/>
      <c r="BZZ28" s="19"/>
      <c r="CAA28" s="19"/>
      <c r="CAB28" s="19"/>
      <c r="CAC28" s="19"/>
      <c r="CAD28" s="19"/>
      <c r="CAE28" s="19"/>
      <c r="CAF28" s="19"/>
      <c r="CAG28" s="19"/>
      <c r="CAH28" s="19"/>
      <c r="CAI28" s="19"/>
      <c r="CAJ28" s="19"/>
      <c r="CAK28" s="19"/>
      <c r="CAL28" s="19"/>
      <c r="CAM28" s="19"/>
      <c r="CAN28" s="19"/>
      <c r="CAO28" s="19"/>
      <c r="CAP28" s="19"/>
      <c r="CAQ28" s="19"/>
      <c r="CAR28" s="19"/>
      <c r="CAS28" s="19"/>
      <c r="CAT28" s="19"/>
      <c r="CAU28" s="19"/>
      <c r="CAV28" s="19"/>
      <c r="CAW28" s="19"/>
      <c r="CAX28" s="19"/>
      <c r="CAY28" s="19"/>
      <c r="CAZ28" s="19"/>
      <c r="CBA28" s="19"/>
      <c r="CBB28" s="19"/>
      <c r="CBC28" s="19"/>
      <c r="CBD28" s="19"/>
      <c r="CBE28" s="19"/>
      <c r="CBF28" s="19"/>
      <c r="CBG28" s="19"/>
      <c r="CBH28" s="19"/>
      <c r="CBI28" s="19"/>
      <c r="CBJ28" s="19"/>
      <c r="CBK28" s="19"/>
      <c r="CBL28" s="19"/>
      <c r="CBM28" s="19"/>
      <c r="CBN28" s="19"/>
      <c r="CBO28" s="19"/>
      <c r="CBP28" s="19"/>
      <c r="CBQ28" s="19"/>
      <c r="CBR28" s="19"/>
      <c r="CBS28" s="19"/>
      <c r="CBT28" s="19"/>
      <c r="CBU28" s="19"/>
      <c r="CBV28" s="19"/>
      <c r="CBW28" s="19"/>
      <c r="CBX28" s="19"/>
      <c r="CBY28" s="19"/>
      <c r="CBZ28" s="19"/>
      <c r="CCA28" s="19"/>
      <c r="CCB28" s="19"/>
      <c r="CCC28" s="19"/>
      <c r="CCD28" s="19"/>
      <c r="CCE28" s="19"/>
      <c r="CCF28" s="19"/>
      <c r="CCG28" s="19"/>
      <c r="CCH28" s="19"/>
      <c r="CCI28" s="19"/>
      <c r="CCJ28" s="19"/>
      <c r="CCK28" s="19"/>
      <c r="CCL28" s="19"/>
      <c r="CCM28" s="19"/>
      <c r="CCN28" s="19"/>
      <c r="CCO28" s="19"/>
      <c r="CCP28" s="19"/>
      <c r="CCQ28" s="19"/>
      <c r="CCR28" s="19"/>
      <c r="CCS28" s="19"/>
      <c r="CCT28" s="19"/>
      <c r="CCU28" s="19"/>
      <c r="CCV28" s="19"/>
      <c r="CCW28" s="19"/>
      <c r="CCX28" s="19"/>
      <c r="CCY28" s="19"/>
      <c r="CCZ28" s="19"/>
      <c r="CDA28" s="19"/>
      <c r="CDB28" s="19"/>
      <c r="CDC28" s="19"/>
      <c r="CDD28" s="19"/>
      <c r="CDE28" s="19"/>
      <c r="CDF28" s="19"/>
      <c r="CDG28" s="19"/>
      <c r="CDH28" s="19"/>
      <c r="CDI28" s="19"/>
      <c r="CDJ28" s="19"/>
      <c r="CDK28" s="19"/>
      <c r="CDL28" s="19"/>
      <c r="CDM28" s="19"/>
      <c r="CDN28" s="19"/>
      <c r="CDO28" s="19"/>
      <c r="CDP28" s="19"/>
      <c r="CDQ28" s="19"/>
      <c r="CDR28" s="19"/>
      <c r="CDS28" s="19"/>
      <c r="CDT28" s="19"/>
      <c r="CDU28" s="19"/>
      <c r="CDV28" s="19"/>
      <c r="CDW28" s="19"/>
      <c r="CDX28" s="19"/>
      <c r="CDY28" s="19"/>
      <c r="CDZ28" s="19"/>
      <c r="CEA28" s="19"/>
      <c r="CEB28" s="19"/>
      <c r="CEC28" s="19"/>
      <c r="CED28" s="19"/>
      <c r="CEE28" s="19"/>
      <c r="CEF28" s="19"/>
      <c r="CEG28" s="19"/>
      <c r="CEH28" s="19"/>
      <c r="CEI28" s="19"/>
      <c r="CEJ28" s="19"/>
      <c r="CEK28" s="19"/>
      <c r="CEL28" s="19"/>
      <c r="CEM28" s="19"/>
      <c r="CEN28" s="19"/>
      <c r="CEO28" s="19"/>
      <c r="CEP28" s="19"/>
      <c r="CEQ28" s="19"/>
      <c r="CER28" s="19"/>
      <c r="CES28" s="19"/>
      <c r="CET28" s="19"/>
      <c r="CEU28" s="19"/>
      <c r="CEV28" s="19"/>
      <c r="CEW28" s="19"/>
      <c r="CEX28" s="19"/>
      <c r="CEY28" s="19"/>
      <c r="CEZ28" s="19"/>
      <c r="CFA28" s="19"/>
      <c r="CFB28" s="19"/>
      <c r="CFC28" s="19"/>
      <c r="CFD28" s="19"/>
      <c r="CFE28" s="19"/>
      <c r="CFF28" s="19"/>
      <c r="CFG28" s="19"/>
      <c r="CFH28" s="19"/>
      <c r="CFI28" s="19"/>
      <c r="CFJ28" s="19"/>
      <c r="CFK28" s="19"/>
      <c r="CFL28" s="19"/>
      <c r="CFM28" s="19"/>
      <c r="CFN28" s="19"/>
      <c r="CFO28" s="19"/>
      <c r="CFP28" s="19"/>
      <c r="CFQ28" s="19"/>
      <c r="CFR28" s="19"/>
      <c r="CFS28" s="19"/>
      <c r="CFT28" s="19"/>
      <c r="CFU28" s="19"/>
      <c r="CFV28" s="19"/>
      <c r="CFW28" s="19"/>
      <c r="CFX28" s="19"/>
      <c r="CFY28" s="19"/>
      <c r="CFZ28" s="19"/>
      <c r="CGA28" s="19"/>
      <c r="CGB28" s="19"/>
      <c r="CGC28" s="19"/>
      <c r="CGD28" s="19"/>
      <c r="CGE28" s="19"/>
      <c r="CGF28" s="19"/>
      <c r="CGG28" s="19"/>
      <c r="CGH28" s="19"/>
      <c r="CGI28" s="19"/>
      <c r="CGJ28" s="19"/>
      <c r="CGK28" s="19"/>
      <c r="CGL28" s="19"/>
      <c r="CGM28" s="19"/>
      <c r="CGN28" s="19"/>
      <c r="CGO28" s="19"/>
      <c r="CGP28" s="19"/>
      <c r="CGQ28" s="19"/>
      <c r="CGR28" s="19"/>
      <c r="CGS28" s="19"/>
      <c r="CGT28" s="19"/>
      <c r="CGU28" s="19"/>
      <c r="CGV28" s="19"/>
      <c r="CGW28" s="19"/>
      <c r="CGX28" s="19"/>
      <c r="CGY28" s="19"/>
      <c r="CGZ28" s="19"/>
      <c r="CHA28" s="19"/>
      <c r="CHB28" s="19"/>
      <c r="CHC28" s="19"/>
      <c r="CHD28" s="19"/>
      <c r="CHE28" s="19"/>
      <c r="CHF28" s="19"/>
      <c r="CHG28" s="19"/>
      <c r="CHH28" s="19"/>
      <c r="CHI28" s="19"/>
      <c r="CHJ28" s="19"/>
      <c r="CHK28" s="19"/>
      <c r="CHL28" s="19"/>
      <c r="CHM28" s="19"/>
      <c r="CHN28" s="19"/>
      <c r="CHO28" s="19"/>
      <c r="CHP28" s="19"/>
      <c r="CHQ28" s="19"/>
      <c r="CHR28" s="19"/>
      <c r="CHS28" s="19"/>
      <c r="CHT28" s="19"/>
      <c r="CHU28" s="19"/>
      <c r="CHV28" s="19"/>
      <c r="CHW28" s="19"/>
      <c r="CHX28" s="19"/>
      <c r="CHY28" s="19"/>
      <c r="CHZ28" s="19"/>
      <c r="CIA28" s="19"/>
      <c r="CIB28" s="19"/>
      <c r="CIC28" s="19"/>
      <c r="CID28" s="19"/>
      <c r="CIE28" s="19"/>
      <c r="CIF28" s="19"/>
      <c r="CIG28" s="19"/>
      <c r="CIH28" s="19"/>
      <c r="CII28" s="19"/>
      <c r="CIJ28" s="19"/>
      <c r="CIK28" s="19"/>
      <c r="CIL28" s="19"/>
      <c r="CIM28" s="19"/>
      <c r="CIN28" s="19"/>
      <c r="CIO28" s="19"/>
      <c r="CIP28" s="19"/>
      <c r="CIQ28" s="19"/>
      <c r="CIR28" s="19"/>
      <c r="CIS28" s="19"/>
      <c r="CIT28" s="19"/>
      <c r="CIU28" s="19"/>
      <c r="CIV28" s="19"/>
      <c r="CIW28" s="19"/>
      <c r="CIX28" s="19"/>
      <c r="CIY28" s="19"/>
      <c r="CIZ28" s="19"/>
      <c r="CJA28" s="19"/>
      <c r="CJB28" s="19"/>
      <c r="CJC28" s="19"/>
      <c r="CJD28" s="19"/>
      <c r="CJE28" s="19"/>
      <c r="CJF28" s="19"/>
      <c r="CJG28" s="19"/>
      <c r="CJH28" s="19"/>
      <c r="CJI28" s="19"/>
      <c r="CJJ28" s="19"/>
      <c r="CJK28" s="19"/>
      <c r="CJL28" s="19"/>
      <c r="CJM28" s="19"/>
      <c r="CJN28" s="19"/>
      <c r="CJO28" s="19"/>
      <c r="CJP28" s="19"/>
      <c r="CJQ28" s="19"/>
      <c r="CJR28" s="19"/>
      <c r="CJS28" s="19"/>
      <c r="CJT28" s="19"/>
      <c r="CJU28" s="19"/>
      <c r="CJV28" s="19"/>
      <c r="CJW28" s="19"/>
      <c r="CJX28" s="19"/>
      <c r="CJY28" s="19"/>
      <c r="CJZ28" s="19"/>
      <c r="CKA28" s="19"/>
      <c r="CKB28" s="19"/>
      <c r="CKC28" s="19"/>
      <c r="CKD28" s="19"/>
      <c r="CKE28" s="19"/>
      <c r="CKF28" s="19"/>
      <c r="CKG28" s="19"/>
      <c r="CKH28" s="19"/>
      <c r="CKI28" s="19"/>
      <c r="CKJ28" s="19"/>
      <c r="CKK28" s="19"/>
      <c r="CKL28" s="19"/>
      <c r="CKM28" s="19"/>
      <c r="CKN28" s="19"/>
      <c r="CKO28" s="19"/>
      <c r="CKP28" s="19"/>
      <c r="CKQ28" s="19"/>
      <c r="CKR28" s="19"/>
      <c r="CKS28" s="19"/>
      <c r="CKT28" s="19"/>
      <c r="CKU28" s="19"/>
      <c r="CKV28" s="19"/>
      <c r="CKW28" s="19"/>
      <c r="CKX28" s="19"/>
      <c r="CKY28" s="19"/>
      <c r="CKZ28" s="19"/>
      <c r="CLA28" s="19"/>
      <c r="CLB28" s="19"/>
      <c r="CLC28" s="19"/>
      <c r="CLD28" s="19"/>
      <c r="CLE28" s="19"/>
      <c r="CLF28" s="19"/>
      <c r="CLG28" s="19"/>
      <c r="CLH28" s="19"/>
      <c r="CLI28" s="19"/>
      <c r="CLJ28" s="19"/>
      <c r="CLK28" s="19"/>
      <c r="CLL28" s="19"/>
      <c r="CLM28" s="19"/>
      <c r="CLN28" s="19"/>
      <c r="CLO28" s="19"/>
      <c r="CLP28" s="19"/>
      <c r="CLQ28" s="19"/>
      <c r="CLR28" s="19"/>
      <c r="CLS28" s="19"/>
      <c r="CLT28" s="19"/>
      <c r="CLU28" s="19"/>
      <c r="CLV28" s="19"/>
      <c r="CLW28" s="19"/>
      <c r="CLX28" s="19"/>
      <c r="CLY28" s="19"/>
      <c r="CLZ28" s="19"/>
      <c r="CMA28" s="19"/>
      <c r="CMB28" s="19"/>
      <c r="CMC28" s="19"/>
      <c r="CMD28" s="19"/>
      <c r="CME28" s="19"/>
      <c r="CMF28" s="19"/>
      <c r="CMG28" s="19"/>
      <c r="CMH28" s="19"/>
      <c r="CMI28" s="19"/>
      <c r="CMJ28" s="19"/>
      <c r="CMK28" s="19"/>
      <c r="CML28" s="19"/>
      <c r="CMM28" s="19"/>
      <c r="CMN28" s="19"/>
      <c r="CMO28" s="19"/>
      <c r="CMP28" s="19"/>
      <c r="CMQ28" s="19"/>
      <c r="CMR28" s="19"/>
      <c r="CMS28" s="19"/>
      <c r="CMT28" s="19"/>
      <c r="CMU28" s="19"/>
      <c r="CMV28" s="19"/>
      <c r="CMW28" s="19"/>
      <c r="CMX28" s="19"/>
      <c r="CMY28" s="19"/>
      <c r="CMZ28" s="19"/>
      <c r="CNA28" s="19"/>
      <c r="CNB28" s="19"/>
      <c r="CNC28" s="19"/>
      <c r="CND28" s="19"/>
      <c r="CNE28" s="19"/>
      <c r="CNF28" s="19"/>
      <c r="CNG28" s="19"/>
      <c r="CNH28" s="19"/>
      <c r="CNI28" s="19"/>
      <c r="CNJ28" s="19"/>
      <c r="CNK28" s="19"/>
      <c r="CNL28" s="19"/>
      <c r="CNM28" s="19"/>
      <c r="CNN28" s="19"/>
      <c r="CNO28" s="19"/>
      <c r="CNP28" s="19"/>
      <c r="CNQ28" s="19"/>
      <c r="CNR28" s="19"/>
      <c r="CNS28" s="19"/>
      <c r="CNT28" s="19"/>
      <c r="CNU28" s="19"/>
      <c r="CNV28" s="19"/>
      <c r="CNW28" s="19"/>
      <c r="CNX28" s="19"/>
      <c r="CNY28" s="19"/>
      <c r="CNZ28" s="19"/>
      <c r="COA28" s="19"/>
      <c r="COB28" s="19"/>
      <c r="COC28" s="19"/>
      <c r="COD28" s="19"/>
      <c r="COE28" s="19"/>
      <c r="COF28" s="19"/>
      <c r="COG28" s="19"/>
      <c r="COH28" s="19"/>
      <c r="COI28" s="19"/>
      <c r="COJ28" s="19"/>
      <c r="COK28" s="19"/>
      <c r="COL28" s="19"/>
      <c r="COM28" s="19"/>
      <c r="CON28" s="19"/>
      <c r="COO28" s="19"/>
      <c r="COP28" s="19"/>
      <c r="COQ28" s="19"/>
      <c r="COR28" s="19"/>
      <c r="COS28" s="19"/>
      <c r="COT28" s="19"/>
      <c r="COU28" s="19"/>
      <c r="COV28" s="19"/>
      <c r="COW28" s="19"/>
      <c r="COX28" s="19"/>
      <c r="COY28" s="19"/>
      <c r="COZ28" s="19"/>
      <c r="CPA28" s="19"/>
      <c r="CPB28" s="19"/>
      <c r="CPC28" s="19"/>
      <c r="CPD28" s="19"/>
      <c r="CPE28" s="19"/>
      <c r="CPF28" s="19"/>
      <c r="CPG28" s="19"/>
      <c r="CPH28" s="19"/>
      <c r="CPI28" s="19"/>
      <c r="CPJ28" s="19"/>
      <c r="CPK28" s="19"/>
      <c r="CPL28" s="19"/>
      <c r="CPM28" s="19"/>
      <c r="CPN28" s="19"/>
      <c r="CPO28" s="19"/>
      <c r="CPP28" s="19"/>
      <c r="CPQ28" s="19"/>
      <c r="CPR28" s="19"/>
      <c r="CPS28" s="19"/>
      <c r="CPT28" s="19"/>
      <c r="CPU28" s="19"/>
      <c r="CPV28" s="19"/>
      <c r="CPW28" s="19"/>
      <c r="CPX28" s="19"/>
      <c r="CPY28" s="19"/>
      <c r="CPZ28" s="19"/>
      <c r="CQA28" s="19"/>
      <c r="CQB28" s="19"/>
      <c r="CQC28" s="19"/>
      <c r="CQD28" s="19"/>
      <c r="CQE28" s="19"/>
      <c r="CQF28" s="19"/>
      <c r="CQG28" s="19"/>
      <c r="CQH28" s="19"/>
      <c r="CQI28" s="19"/>
      <c r="CQJ28" s="19"/>
      <c r="CQK28" s="19"/>
      <c r="CQL28" s="19"/>
      <c r="CQM28" s="19"/>
      <c r="CQN28" s="19"/>
      <c r="CQO28" s="19"/>
      <c r="CQP28" s="19"/>
      <c r="CQQ28" s="19"/>
      <c r="CQR28" s="19"/>
      <c r="CQS28" s="19"/>
      <c r="CQT28" s="19"/>
      <c r="CQU28" s="19"/>
      <c r="CQV28" s="19"/>
      <c r="CQW28" s="19"/>
      <c r="CQX28" s="19"/>
      <c r="CQY28" s="19"/>
      <c r="CQZ28" s="19"/>
      <c r="CRA28" s="19"/>
      <c r="CRB28" s="19"/>
      <c r="CRC28" s="19"/>
      <c r="CRD28" s="19"/>
      <c r="CRE28" s="19"/>
      <c r="CRF28" s="19"/>
      <c r="CRG28" s="19"/>
      <c r="CRH28" s="19"/>
      <c r="CRI28" s="19"/>
      <c r="CRJ28" s="19"/>
      <c r="CRK28" s="19"/>
      <c r="CRL28" s="19"/>
      <c r="CRM28" s="19"/>
      <c r="CRN28" s="19"/>
      <c r="CRO28" s="19"/>
      <c r="CRP28" s="19"/>
      <c r="CRQ28" s="19"/>
      <c r="CRR28" s="19"/>
      <c r="CRS28" s="19"/>
      <c r="CRT28" s="19"/>
      <c r="CRU28" s="19"/>
      <c r="CRV28" s="19"/>
      <c r="CRW28" s="19"/>
      <c r="CRX28" s="19"/>
      <c r="CRY28" s="19"/>
      <c r="CRZ28" s="19"/>
      <c r="CSA28" s="19"/>
      <c r="CSB28" s="19"/>
      <c r="CSC28" s="19"/>
      <c r="CSD28" s="19"/>
      <c r="CSE28" s="19"/>
      <c r="CSF28" s="19"/>
      <c r="CSG28" s="19"/>
      <c r="CSH28" s="19"/>
      <c r="CSI28" s="19"/>
      <c r="CSJ28" s="19"/>
      <c r="CSK28" s="19"/>
      <c r="CSL28" s="19"/>
      <c r="CSM28" s="19"/>
      <c r="CSN28" s="19"/>
      <c r="CSO28" s="19"/>
      <c r="CSP28" s="19"/>
      <c r="CSQ28" s="19"/>
      <c r="CSR28" s="19"/>
      <c r="CSS28" s="19"/>
      <c r="CST28" s="19"/>
      <c r="CSU28" s="19"/>
      <c r="CSV28" s="19"/>
      <c r="CSW28" s="19"/>
      <c r="CSX28" s="19"/>
      <c r="CSY28" s="19"/>
      <c r="CSZ28" s="19"/>
      <c r="CTA28" s="19"/>
      <c r="CTB28" s="19"/>
      <c r="CTC28" s="19"/>
      <c r="CTD28" s="19"/>
      <c r="CTE28" s="19"/>
      <c r="CTF28" s="19"/>
      <c r="CTG28" s="19"/>
      <c r="CTH28" s="19"/>
      <c r="CTI28" s="19"/>
      <c r="CTJ28" s="19"/>
      <c r="CTK28" s="19"/>
      <c r="CTL28" s="19"/>
      <c r="CTM28" s="19"/>
      <c r="CTN28" s="19"/>
      <c r="CTO28" s="19"/>
      <c r="CTP28" s="19"/>
      <c r="CTQ28" s="19"/>
      <c r="CTR28" s="19"/>
      <c r="CTS28" s="19"/>
      <c r="CTT28" s="19"/>
      <c r="CTU28" s="19"/>
      <c r="CTV28" s="19"/>
      <c r="CTW28" s="19"/>
      <c r="CTX28" s="19"/>
      <c r="CTY28" s="19"/>
      <c r="CTZ28" s="19"/>
      <c r="CUA28" s="19"/>
      <c r="CUB28" s="19"/>
      <c r="CUC28" s="19"/>
      <c r="CUD28" s="19"/>
      <c r="CUE28" s="19"/>
      <c r="CUF28" s="19"/>
      <c r="CUG28" s="19"/>
      <c r="CUH28" s="19"/>
      <c r="CUI28" s="19"/>
      <c r="CUJ28" s="19"/>
      <c r="CUK28" s="19"/>
      <c r="CUL28" s="19"/>
      <c r="CUM28" s="19"/>
      <c r="CUN28" s="19"/>
      <c r="CUO28" s="19"/>
      <c r="CUP28" s="19"/>
      <c r="CUQ28" s="19"/>
      <c r="CUR28" s="19"/>
      <c r="CUS28" s="19"/>
      <c r="CUT28" s="19"/>
      <c r="CUU28" s="19"/>
      <c r="CUV28" s="19"/>
      <c r="CUW28" s="19"/>
      <c r="CUX28" s="19"/>
      <c r="CUY28" s="19"/>
      <c r="CUZ28" s="19"/>
      <c r="CVA28" s="19"/>
      <c r="CVB28" s="19"/>
      <c r="CVC28" s="19"/>
      <c r="CVD28" s="19"/>
      <c r="CVE28" s="19"/>
      <c r="CVF28" s="19"/>
      <c r="CVG28" s="19"/>
      <c r="CVH28" s="19"/>
      <c r="CVI28" s="19"/>
      <c r="CVJ28" s="19"/>
      <c r="CVK28" s="19"/>
      <c r="CVL28" s="19"/>
      <c r="CVM28" s="19"/>
      <c r="CVN28" s="19"/>
      <c r="CVO28" s="19"/>
      <c r="CVP28" s="19"/>
      <c r="CVQ28" s="19"/>
      <c r="CVR28" s="19"/>
      <c r="CVS28" s="19"/>
      <c r="CVT28" s="19"/>
      <c r="CVU28" s="19"/>
      <c r="CVV28" s="19"/>
      <c r="CVW28" s="19"/>
      <c r="CVX28" s="19"/>
      <c r="CVY28" s="19"/>
      <c r="CVZ28" s="19"/>
      <c r="CWA28" s="19"/>
      <c r="CWB28" s="19"/>
      <c r="CWC28" s="19"/>
      <c r="CWD28" s="19"/>
      <c r="CWE28" s="19"/>
      <c r="CWF28" s="19"/>
      <c r="CWG28" s="19"/>
      <c r="CWH28" s="19"/>
      <c r="CWI28" s="19"/>
      <c r="CWJ28" s="19"/>
      <c r="CWK28" s="19"/>
      <c r="CWL28" s="19"/>
      <c r="CWM28" s="19"/>
      <c r="CWN28" s="19"/>
      <c r="CWO28" s="19"/>
      <c r="CWP28" s="19"/>
      <c r="CWQ28" s="19"/>
      <c r="CWR28" s="19"/>
      <c r="CWS28" s="19"/>
      <c r="CWT28" s="19"/>
      <c r="CWU28" s="19"/>
      <c r="CWV28" s="19"/>
      <c r="CWW28" s="19"/>
      <c r="CWX28" s="19"/>
      <c r="CWY28" s="19"/>
      <c r="CWZ28" s="19"/>
      <c r="CXA28" s="19"/>
      <c r="CXB28" s="19"/>
      <c r="CXC28" s="19"/>
      <c r="CXD28" s="19"/>
      <c r="CXE28" s="19"/>
      <c r="CXF28" s="19"/>
      <c r="CXG28" s="19"/>
      <c r="CXH28" s="19"/>
      <c r="CXI28" s="19"/>
      <c r="CXJ28" s="19"/>
      <c r="CXK28" s="19"/>
      <c r="CXL28" s="19"/>
      <c r="CXM28" s="19"/>
      <c r="CXN28" s="19"/>
      <c r="CXO28" s="19"/>
      <c r="CXP28" s="19"/>
      <c r="CXQ28" s="19"/>
      <c r="CXR28" s="19"/>
      <c r="CXS28" s="19"/>
      <c r="CXT28" s="19"/>
      <c r="CXU28" s="19"/>
      <c r="CXV28" s="19"/>
      <c r="CXW28" s="19"/>
      <c r="CXX28" s="19"/>
      <c r="CXY28" s="19"/>
      <c r="CXZ28" s="19"/>
      <c r="CYA28" s="19"/>
      <c r="CYB28" s="19"/>
      <c r="CYC28" s="19"/>
      <c r="CYD28" s="19"/>
      <c r="CYE28" s="19"/>
      <c r="CYF28" s="19"/>
      <c r="CYG28" s="19"/>
      <c r="CYH28" s="19"/>
      <c r="CYI28" s="19"/>
      <c r="CYJ28" s="19"/>
      <c r="CYK28" s="19"/>
      <c r="CYL28" s="19"/>
      <c r="CYM28" s="19"/>
      <c r="CYN28" s="19"/>
      <c r="CYO28" s="19"/>
      <c r="CYP28" s="19"/>
      <c r="CYQ28" s="19"/>
      <c r="CYR28" s="19"/>
      <c r="CYS28" s="19"/>
      <c r="CYT28" s="19"/>
      <c r="CYU28" s="19"/>
      <c r="CYV28" s="19"/>
      <c r="CYW28" s="19"/>
      <c r="CYX28" s="19"/>
      <c r="CYY28" s="19"/>
      <c r="CYZ28" s="19"/>
      <c r="CZA28" s="19"/>
      <c r="CZB28" s="19"/>
      <c r="CZC28" s="19"/>
      <c r="CZD28" s="19"/>
      <c r="CZE28" s="19"/>
      <c r="CZF28" s="19"/>
      <c r="CZG28" s="19"/>
      <c r="CZH28" s="19"/>
      <c r="CZI28" s="19"/>
      <c r="CZJ28" s="19"/>
      <c r="CZK28" s="19"/>
      <c r="CZL28" s="19"/>
      <c r="CZM28" s="19"/>
      <c r="CZN28" s="19"/>
      <c r="CZO28" s="19"/>
      <c r="CZP28" s="19"/>
      <c r="CZQ28" s="19"/>
      <c r="CZR28" s="19"/>
      <c r="CZS28" s="19"/>
      <c r="CZT28" s="19"/>
      <c r="CZU28" s="19"/>
      <c r="CZV28" s="19"/>
      <c r="CZW28" s="19"/>
      <c r="CZX28" s="19"/>
      <c r="CZY28" s="19"/>
      <c r="CZZ28" s="19"/>
      <c r="DAA28" s="19"/>
      <c r="DAB28" s="19"/>
      <c r="DAC28" s="19"/>
      <c r="DAD28" s="19"/>
      <c r="DAE28" s="19"/>
      <c r="DAF28" s="19"/>
      <c r="DAG28" s="19"/>
      <c r="DAH28" s="19"/>
      <c r="DAI28" s="19"/>
      <c r="DAJ28" s="19"/>
      <c r="DAK28" s="19"/>
      <c r="DAL28" s="19"/>
      <c r="DAM28" s="19"/>
      <c r="DAN28" s="19"/>
      <c r="DAO28" s="19"/>
      <c r="DAP28" s="19"/>
      <c r="DAQ28" s="19"/>
      <c r="DAR28" s="19"/>
      <c r="DAS28" s="19"/>
      <c r="DAT28" s="19"/>
      <c r="DAU28" s="19"/>
      <c r="DAV28" s="19"/>
      <c r="DAW28" s="19"/>
      <c r="DAX28" s="19"/>
      <c r="DAY28" s="19"/>
      <c r="DAZ28" s="19"/>
      <c r="DBA28" s="19"/>
      <c r="DBB28" s="19"/>
      <c r="DBC28" s="19"/>
      <c r="DBD28" s="19"/>
      <c r="DBE28" s="19"/>
      <c r="DBF28" s="19"/>
      <c r="DBG28" s="19"/>
      <c r="DBH28" s="19"/>
      <c r="DBI28" s="19"/>
      <c r="DBJ28" s="19"/>
      <c r="DBK28" s="19"/>
      <c r="DBL28" s="19"/>
      <c r="DBM28" s="19"/>
      <c r="DBN28" s="19"/>
      <c r="DBO28" s="19"/>
      <c r="DBP28" s="19"/>
      <c r="DBQ28" s="19"/>
      <c r="DBR28" s="19"/>
      <c r="DBS28" s="19"/>
      <c r="DBT28" s="19"/>
      <c r="DBU28" s="19"/>
      <c r="DBV28" s="19"/>
      <c r="DBW28" s="19"/>
      <c r="DBX28" s="19"/>
      <c r="DBY28" s="19"/>
      <c r="DBZ28" s="19"/>
      <c r="DCA28" s="19"/>
      <c r="DCB28" s="19"/>
      <c r="DCC28" s="19"/>
      <c r="DCD28" s="19"/>
      <c r="DCE28" s="19"/>
      <c r="DCF28" s="19"/>
      <c r="DCG28" s="19"/>
      <c r="DCH28" s="19"/>
      <c r="DCI28" s="19"/>
      <c r="DCJ28" s="19"/>
      <c r="DCK28" s="19"/>
      <c r="DCL28" s="19"/>
      <c r="DCM28" s="19"/>
      <c r="DCN28" s="19"/>
      <c r="DCO28" s="19"/>
      <c r="DCP28" s="19"/>
      <c r="DCQ28" s="19"/>
      <c r="DCR28" s="19"/>
      <c r="DCS28" s="19"/>
      <c r="DCT28" s="19"/>
      <c r="DCU28" s="19"/>
      <c r="DCV28" s="19"/>
      <c r="DCW28" s="19"/>
      <c r="DCX28" s="19"/>
      <c r="DCY28" s="19"/>
      <c r="DCZ28" s="19"/>
      <c r="DDA28" s="19"/>
      <c r="DDB28" s="19"/>
      <c r="DDC28" s="19"/>
      <c r="DDD28" s="19"/>
      <c r="DDE28" s="19"/>
      <c r="DDF28" s="19"/>
      <c r="DDG28" s="19"/>
      <c r="DDH28" s="19"/>
      <c r="DDI28" s="19"/>
      <c r="DDJ28" s="19"/>
      <c r="DDK28" s="19"/>
      <c r="DDL28" s="19"/>
      <c r="DDM28" s="19"/>
      <c r="DDN28" s="19"/>
      <c r="DDO28" s="19"/>
      <c r="DDP28" s="19"/>
      <c r="DDQ28" s="19"/>
      <c r="DDR28" s="19"/>
      <c r="DDS28" s="19"/>
      <c r="DDT28" s="19"/>
      <c r="DDU28" s="19"/>
      <c r="DDV28" s="19"/>
      <c r="DDW28" s="19"/>
      <c r="DDX28" s="19"/>
      <c r="DDY28" s="19"/>
      <c r="DDZ28" s="19"/>
      <c r="DEA28" s="19"/>
      <c r="DEB28" s="19"/>
      <c r="DEC28" s="19"/>
      <c r="DED28" s="19"/>
      <c r="DEE28" s="19"/>
      <c r="DEF28" s="19"/>
      <c r="DEG28" s="19"/>
      <c r="DEH28" s="19"/>
      <c r="DEI28" s="19"/>
      <c r="DEJ28" s="19"/>
      <c r="DEK28" s="19"/>
      <c r="DEL28" s="19"/>
      <c r="DEM28" s="19"/>
      <c r="DEN28" s="19"/>
      <c r="DEO28" s="19"/>
      <c r="DEP28" s="19"/>
      <c r="DEQ28" s="19"/>
      <c r="DER28" s="19"/>
      <c r="DES28" s="19"/>
      <c r="DET28" s="19"/>
      <c r="DEU28" s="19"/>
      <c r="DEV28" s="19"/>
      <c r="DEW28" s="19"/>
      <c r="DEX28" s="19"/>
      <c r="DEY28" s="19"/>
      <c r="DEZ28" s="19"/>
      <c r="DFA28" s="19"/>
      <c r="DFB28" s="19"/>
      <c r="DFC28" s="19"/>
      <c r="DFD28" s="19"/>
      <c r="DFE28" s="19"/>
      <c r="DFF28" s="19"/>
      <c r="DFG28" s="19"/>
      <c r="DFH28" s="19"/>
      <c r="DFI28" s="19"/>
      <c r="DFJ28" s="19"/>
      <c r="DFK28" s="19"/>
      <c r="DFL28" s="19"/>
      <c r="DFM28" s="19"/>
      <c r="DFN28" s="19"/>
      <c r="DFO28" s="19"/>
      <c r="DFP28" s="19"/>
      <c r="DFQ28" s="19"/>
      <c r="DFR28" s="19"/>
      <c r="DFS28" s="19"/>
      <c r="DFT28" s="19"/>
      <c r="DFU28" s="19"/>
      <c r="DFV28" s="19"/>
      <c r="DFW28" s="19"/>
      <c r="DFX28" s="19"/>
      <c r="DFY28" s="19"/>
      <c r="DFZ28" s="19"/>
      <c r="DGA28" s="19"/>
      <c r="DGB28" s="19"/>
      <c r="DGC28" s="19"/>
      <c r="DGD28" s="19"/>
      <c r="DGE28" s="19"/>
      <c r="DGF28" s="19"/>
      <c r="DGG28" s="19"/>
      <c r="DGH28" s="19"/>
      <c r="DGI28" s="19"/>
      <c r="DGJ28" s="19"/>
      <c r="DGK28" s="19"/>
      <c r="DGL28" s="19"/>
      <c r="DGM28" s="19"/>
      <c r="DGN28" s="19"/>
      <c r="DGO28" s="19"/>
      <c r="DGP28" s="19"/>
      <c r="DGQ28" s="19"/>
      <c r="DGR28" s="19"/>
      <c r="DGS28" s="19"/>
      <c r="DGT28" s="19"/>
      <c r="DGU28" s="19"/>
      <c r="DGV28" s="19"/>
      <c r="DGW28" s="19"/>
      <c r="DGX28" s="19"/>
      <c r="DGY28" s="19"/>
      <c r="DGZ28" s="19"/>
      <c r="DHA28" s="19"/>
      <c r="DHB28" s="19"/>
      <c r="DHC28" s="19"/>
      <c r="DHD28" s="19"/>
      <c r="DHE28" s="19"/>
      <c r="DHF28" s="19"/>
      <c r="DHG28" s="19"/>
      <c r="DHH28" s="19"/>
      <c r="DHI28" s="19"/>
      <c r="DHJ28" s="19"/>
      <c r="DHK28" s="19"/>
      <c r="DHL28" s="19"/>
      <c r="DHM28" s="19"/>
      <c r="DHN28" s="19"/>
      <c r="DHO28" s="19"/>
      <c r="DHP28" s="19"/>
      <c r="DHQ28" s="19"/>
      <c r="DHR28" s="19"/>
      <c r="DHS28" s="19"/>
      <c r="DHT28" s="19"/>
      <c r="DHU28" s="19"/>
      <c r="DHV28" s="19"/>
      <c r="DHW28" s="19"/>
      <c r="DHX28" s="19"/>
      <c r="DHY28" s="19"/>
      <c r="DHZ28" s="19"/>
      <c r="DIA28" s="19"/>
      <c r="DIB28" s="19"/>
      <c r="DIC28" s="19"/>
      <c r="DID28" s="19"/>
      <c r="DIE28" s="19"/>
      <c r="DIF28" s="19"/>
      <c r="DIG28" s="19"/>
      <c r="DIH28" s="19"/>
      <c r="DII28" s="19"/>
      <c r="DIJ28" s="19"/>
      <c r="DIK28" s="19"/>
      <c r="DIL28" s="19"/>
      <c r="DIM28" s="19"/>
      <c r="DIN28" s="19"/>
      <c r="DIO28" s="19"/>
      <c r="DIP28" s="19"/>
      <c r="DIQ28" s="19"/>
      <c r="DIR28" s="19"/>
      <c r="DIS28" s="19"/>
      <c r="DIT28" s="19"/>
      <c r="DIU28" s="19"/>
      <c r="DIV28" s="19"/>
      <c r="DIW28" s="19"/>
      <c r="DIX28" s="19"/>
      <c r="DIY28" s="19"/>
      <c r="DIZ28" s="19"/>
      <c r="DJA28" s="19"/>
      <c r="DJB28" s="19"/>
      <c r="DJC28" s="19"/>
      <c r="DJD28" s="19"/>
      <c r="DJE28" s="19"/>
      <c r="DJF28" s="19"/>
      <c r="DJG28" s="19"/>
      <c r="DJH28" s="19"/>
      <c r="DJI28" s="19"/>
      <c r="DJJ28" s="19"/>
      <c r="DJK28" s="19"/>
      <c r="DJL28" s="19"/>
      <c r="DJM28" s="19"/>
      <c r="DJN28" s="19"/>
      <c r="DJO28" s="19"/>
      <c r="DJP28" s="19"/>
      <c r="DJQ28" s="19"/>
      <c r="DJR28" s="19"/>
      <c r="DJS28" s="19"/>
      <c r="DJT28" s="19"/>
      <c r="DJU28" s="19"/>
      <c r="DJV28" s="19"/>
      <c r="DJW28" s="19"/>
      <c r="DJX28" s="19"/>
      <c r="DJY28" s="19"/>
      <c r="DJZ28" s="19"/>
      <c r="DKA28" s="19"/>
      <c r="DKB28" s="19"/>
      <c r="DKC28" s="19"/>
      <c r="DKD28" s="19"/>
      <c r="DKE28" s="19"/>
      <c r="DKF28" s="19"/>
      <c r="DKG28" s="19"/>
      <c r="DKH28" s="19"/>
      <c r="DKI28" s="19"/>
      <c r="DKJ28" s="19"/>
      <c r="DKK28" s="19"/>
      <c r="DKL28" s="19"/>
      <c r="DKM28" s="19"/>
      <c r="DKN28" s="19"/>
      <c r="DKO28" s="19"/>
      <c r="DKP28" s="19"/>
      <c r="DKQ28" s="19"/>
      <c r="DKR28" s="19"/>
      <c r="DKS28" s="19"/>
      <c r="DKT28" s="19"/>
      <c r="DKU28" s="19"/>
      <c r="DKV28" s="19"/>
      <c r="DKW28" s="19"/>
      <c r="DKX28" s="19"/>
      <c r="DKY28" s="19"/>
      <c r="DKZ28" s="19"/>
      <c r="DLA28" s="19"/>
      <c r="DLB28" s="19"/>
      <c r="DLC28" s="19"/>
      <c r="DLD28" s="19"/>
      <c r="DLE28" s="19"/>
      <c r="DLF28" s="19"/>
      <c r="DLG28" s="19"/>
      <c r="DLH28" s="19"/>
      <c r="DLI28" s="19"/>
      <c r="DLJ28" s="19"/>
      <c r="DLK28" s="19"/>
      <c r="DLL28" s="19"/>
      <c r="DLM28" s="19"/>
      <c r="DLN28" s="19"/>
      <c r="DLO28" s="19"/>
      <c r="DLP28" s="19"/>
      <c r="DLQ28" s="19"/>
      <c r="DLR28" s="19"/>
      <c r="DLS28" s="19"/>
      <c r="DLT28" s="19"/>
      <c r="DLU28" s="19"/>
      <c r="DLV28" s="19"/>
      <c r="DLW28" s="19"/>
      <c r="DLX28" s="19"/>
      <c r="DLY28" s="19"/>
      <c r="DLZ28" s="19"/>
      <c r="DMA28" s="19"/>
      <c r="DMB28" s="19"/>
      <c r="DMC28" s="19"/>
      <c r="DMD28" s="19"/>
      <c r="DME28" s="19"/>
      <c r="DMF28" s="19"/>
      <c r="DMG28" s="19"/>
      <c r="DMH28" s="19"/>
      <c r="DMI28" s="19"/>
      <c r="DMJ28" s="19"/>
      <c r="DMK28" s="19"/>
      <c r="DML28" s="19"/>
      <c r="DMM28" s="19"/>
      <c r="DMN28" s="19"/>
      <c r="DMO28" s="19"/>
      <c r="DMP28" s="19"/>
      <c r="DMQ28" s="19"/>
      <c r="DMR28" s="19"/>
      <c r="DMS28" s="19"/>
      <c r="DMT28" s="19"/>
      <c r="DMU28" s="19"/>
      <c r="DMV28" s="19"/>
      <c r="DMW28" s="19"/>
      <c r="DMX28" s="19"/>
      <c r="DMY28" s="19"/>
      <c r="DMZ28" s="19"/>
      <c r="DNA28" s="19"/>
      <c r="DNB28" s="19"/>
      <c r="DNC28" s="19"/>
      <c r="DND28" s="19"/>
      <c r="DNE28" s="19"/>
      <c r="DNF28" s="19"/>
      <c r="DNG28" s="19"/>
      <c r="DNH28" s="19"/>
      <c r="DNI28" s="19"/>
      <c r="DNJ28" s="19"/>
      <c r="DNK28" s="19"/>
      <c r="DNL28" s="19"/>
      <c r="DNM28" s="19"/>
      <c r="DNN28" s="19"/>
      <c r="DNO28" s="19"/>
      <c r="DNP28" s="19"/>
      <c r="DNQ28" s="19"/>
      <c r="DNR28" s="19"/>
      <c r="DNS28" s="19"/>
      <c r="DNT28" s="19"/>
      <c r="DNU28" s="19"/>
      <c r="DNV28" s="19"/>
      <c r="DNW28" s="19"/>
      <c r="DNX28" s="19"/>
      <c r="DNY28" s="19"/>
      <c r="DNZ28" s="19"/>
      <c r="DOA28" s="19"/>
      <c r="DOB28" s="19"/>
      <c r="DOC28" s="19"/>
      <c r="DOD28" s="19"/>
      <c r="DOE28" s="19"/>
      <c r="DOF28" s="19"/>
      <c r="DOG28" s="19"/>
      <c r="DOH28" s="19"/>
      <c r="DOI28" s="19"/>
      <c r="DOJ28" s="19"/>
      <c r="DOK28" s="19"/>
      <c r="DOL28" s="19"/>
      <c r="DOM28" s="19"/>
      <c r="DON28" s="19"/>
      <c r="DOO28" s="19"/>
      <c r="DOP28" s="19"/>
      <c r="DOQ28" s="19"/>
      <c r="DOR28" s="19"/>
      <c r="DOS28" s="19"/>
      <c r="DOT28" s="19"/>
      <c r="DOU28" s="19"/>
      <c r="DOV28" s="19"/>
      <c r="DOW28" s="19"/>
      <c r="DOX28" s="19"/>
      <c r="DOY28" s="19"/>
      <c r="DOZ28" s="19"/>
      <c r="DPA28" s="19"/>
      <c r="DPB28" s="19"/>
      <c r="DPC28" s="19"/>
      <c r="DPD28" s="19"/>
      <c r="DPE28" s="19"/>
      <c r="DPF28" s="19"/>
      <c r="DPG28" s="19"/>
      <c r="DPH28" s="19"/>
      <c r="DPI28" s="19"/>
      <c r="DPJ28" s="19"/>
      <c r="DPK28" s="19"/>
      <c r="DPL28" s="19"/>
      <c r="DPM28" s="19"/>
      <c r="DPN28" s="19"/>
      <c r="DPO28" s="19"/>
      <c r="DPP28" s="19"/>
      <c r="DPQ28" s="19"/>
      <c r="DPR28" s="19"/>
      <c r="DPS28" s="19"/>
      <c r="DPT28" s="19"/>
      <c r="DPU28" s="19"/>
      <c r="DPV28" s="19"/>
      <c r="DPW28" s="19"/>
      <c r="DPX28" s="19"/>
      <c r="DPY28" s="19"/>
      <c r="DPZ28" s="19"/>
      <c r="DQA28" s="19"/>
      <c r="DQB28" s="19"/>
      <c r="DQC28" s="19"/>
      <c r="DQD28" s="19"/>
      <c r="DQE28" s="19"/>
      <c r="DQF28" s="19"/>
      <c r="DQG28" s="19"/>
      <c r="DQH28" s="19"/>
      <c r="DQI28" s="19"/>
      <c r="DQJ28" s="19"/>
      <c r="DQK28" s="19"/>
      <c r="DQL28" s="19"/>
      <c r="DQM28" s="19"/>
      <c r="DQN28" s="19"/>
      <c r="DQO28" s="19"/>
      <c r="DQP28" s="19"/>
      <c r="DQQ28" s="19"/>
      <c r="DQR28" s="19"/>
      <c r="DQS28" s="19"/>
      <c r="DQT28" s="19"/>
      <c r="DQU28" s="19"/>
      <c r="DQV28" s="19"/>
      <c r="DQW28" s="19"/>
      <c r="DQX28" s="19"/>
      <c r="DQY28" s="19"/>
      <c r="DQZ28" s="19"/>
      <c r="DRA28" s="19"/>
      <c r="DRB28" s="19"/>
      <c r="DRC28" s="19"/>
      <c r="DRD28" s="19"/>
      <c r="DRE28" s="19"/>
      <c r="DRF28" s="19"/>
      <c r="DRG28" s="19"/>
      <c r="DRH28" s="19"/>
      <c r="DRI28" s="19"/>
      <c r="DRJ28" s="19"/>
      <c r="DRK28" s="19"/>
      <c r="DRL28" s="19"/>
      <c r="DRM28" s="19"/>
      <c r="DRN28" s="19"/>
      <c r="DRO28" s="19"/>
      <c r="DRP28" s="19"/>
      <c r="DRQ28" s="19"/>
      <c r="DRR28" s="19"/>
      <c r="DRS28" s="19"/>
      <c r="DRT28" s="19"/>
      <c r="DRU28" s="19"/>
      <c r="DRV28" s="19"/>
      <c r="DRW28" s="19"/>
      <c r="DRX28" s="19"/>
      <c r="DRY28" s="19"/>
      <c r="DRZ28" s="19"/>
      <c r="DSA28" s="19"/>
      <c r="DSB28" s="19"/>
      <c r="DSC28" s="19"/>
      <c r="DSD28" s="19"/>
      <c r="DSE28" s="19"/>
      <c r="DSF28" s="19"/>
      <c r="DSG28" s="19"/>
      <c r="DSH28" s="19"/>
      <c r="DSI28" s="19"/>
      <c r="DSJ28" s="19"/>
      <c r="DSK28" s="19"/>
      <c r="DSL28" s="19"/>
      <c r="DSM28" s="19"/>
      <c r="DSN28" s="19"/>
      <c r="DSO28" s="19"/>
      <c r="DSP28" s="19"/>
      <c r="DSQ28" s="19"/>
      <c r="DSR28" s="19"/>
      <c r="DSS28" s="19"/>
      <c r="DST28" s="19"/>
      <c r="DSU28" s="19"/>
      <c r="DSV28" s="19"/>
      <c r="DSW28" s="19"/>
      <c r="DSX28" s="19"/>
      <c r="DSY28" s="19"/>
      <c r="DSZ28" s="19"/>
      <c r="DTA28" s="19"/>
      <c r="DTB28" s="19"/>
      <c r="DTC28" s="19"/>
      <c r="DTD28" s="19"/>
      <c r="DTE28" s="19"/>
      <c r="DTF28" s="19"/>
      <c r="DTG28" s="19"/>
      <c r="DTH28" s="19"/>
      <c r="DTI28" s="19"/>
      <c r="DTJ28" s="19"/>
      <c r="DTK28" s="19"/>
      <c r="DTL28" s="19"/>
      <c r="DTM28" s="19"/>
      <c r="DTN28" s="19"/>
      <c r="DTO28" s="19"/>
      <c r="DTP28" s="19"/>
      <c r="DTQ28" s="19"/>
      <c r="DTR28" s="19"/>
      <c r="DTS28" s="19"/>
      <c r="DTT28" s="19"/>
      <c r="DTU28" s="19"/>
      <c r="DTV28" s="19"/>
      <c r="DTW28" s="19"/>
      <c r="DTX28" s="19"/>
      <c r="DTY28" s="19"/>
      <c r="DTZ28" s="19"/>
      <c r="DUA28" s="19"/>
      <c r="DUB28" s="19"/>
      <c r="DUC28" s="19"/>
      <c r="DUD28" s="19"/>
      <c r="DUE28" s="19"/>
      <c r="DUF28" s="19"/>
      <c r="DUG28" s="19"/>
      <c r="DUH28" s="19"/>
      <c r="DUI28" s="19"/>
      <c r="DUJ28" s="19"/>
      <c r="DUK28" s="19"/>
      <c r="DUL28" s="19"/>
      <c r="DUM28" s="19"/>
      <c r="DUN28" s="19"/>
      <c r="DUO28" s="19"/>
      <c r="DUP28" s="19"/>
      <c r="DUQ28" s="19"/>
      <c r="DUR28" s="19"/>
      <c r="DUS28" s="19"/>
      <c r="DUT28" s="19"/>
      <c r="DUU28" s="19"/>
      <c r="DUV28" s="19"/>
      <c r="DUW28" s="19"/>
      <c r="DUX28" s="19"/>
      <c r="DUY28" s="19"/>
      <c r="DUZ28" s="19"/>
      <c r="DVA28" s="19"/>
      <c r="DVB28" s="19"/>
      <c r="DVC28" s="19"/>
      <c r="DVD28" s="19"/>
      <c r="DVE28" s="19"/>
      <c r="DVF28" s="19"/>
      <c r="DVG28" s="19"/>
      <c r="DVH28" s="19"/>
      <c r="DVI28" s="19"/>
      <c r="DVJ28" s="19"/>
      <c r="DVK28" s="19"/>
      <c r="DVL28" s="19"/>
      <c r="DVM28" s="19"/>
      <c r="DVN28" s="19"/>
      <c r="DVO28" s="19"/>
      <c r="DVP28" s="19"/>
      <c r="DVQ28" s="19"/>
      <c r="DVR28" s="19"/>
      <c r="DVS28" s="19"/>
      <c r="DVT28" s="19"/>
      <c r="DVU28" s="19"/>
      <c r="DVV28" s="19"/>
      <c r="DVW28" s="19"/>
      <c r="DVX28" s="19"/>
      <c r="DVY28" s="19"/>
      <c r="DVZ28" s="19"/>
      <c r="DWA28" s="19"/>
      <c r="DWB28" s="19"/>
      <c r="DWC28" s="19"/>
      <c r="DWD28" s="19"/>
      <c r="DWE28" s="19"/>
      <c r="DWF28" s="19"/>
      <c r="DWG28" s="19"/>
      <c r="DWH28" s="19"/>
      <c r="DWI28" s="19"/>
      <c r="DWJ28" s="19"/>
      <c r="DWK28" s="19"/>
      <c r="DWL28" s="19"/>
      <c r="DWM28" s="19"/>
      <c r="DWN28" s="19"/>
      <c r="DWO28" s="19"/>
      <c r="DWP28" s="19"/>
      <c r="DWQ28" s="19"/>
      <c r="DWR28" s="19"/>
      <c r="DWS28" s="19"/>
      <c r="DWT28" s="19"/>
      <c r="DWU28" s="19"/>
      <c r="DWV28" s="19"/>
      <c r="DWW28" s="19"/>
      <c r="DWX28" s="19"/>
      <c r="DWY28" s="19"/>
      <c r="DWZ28" s="19"/>
      <c r="DXA28" s="19"/>
      <c r="DXB28" s="19"/>
      <c r="DXC28" s="19"/>
      <c r="DXD28" s="19"/>
      <c r="DXE28" s="19"/>
      <c r="DXF28" s="19"/>
      <c r="DXG28" s="19"/>
      <c r="DXH28" s="19"/>
      <c r="DXI28" s="19"/>
      <c r="DXJ28" s="19"/>
      <c r="DXK28" s="19"/>
      <c r="DXL28" s="19"/>
      <c r="DXM28" s="19"/>
      <c r="DXN28" s="19"/>
      <c r="DXO28" s="19"/>
      <c r="DXP28" s="19"/>
      <c r="DXQ28" s="19"/>
      <c r="DXR28" s="19"/>
      <c r="DXS28" s="19"/>
      <c r="DXT28" s="19"/>
      <c r="DXU28" s="19"/>
      <c r="DXV28" s="19"/>
      <c r="DXW28" s="19"/>
      <c r="DXX28" s="19"/>
      <c r="DXY28" s="19"/>
      <c r="DXZ28" s="19"/>
      <c r="DYA28" s="19"/>
      <c r="DYB28" s="19"/>
      <c r="DYC28" s="19"/>
      <c r="DYD28" s="19"/>
      <c r="DYE28" s="19"/>
      <c r="DYF28" s="19"/>
      <c r="DYG28" s="19"/>
      <c r="DYH28" s="19"/>
      <c r="DYI28" s="19"/>
      <c r="DYJ28" s="19"/>
      <c r="DYK28" s="19"/>
      <c r="DYL28" s="19"/>
      <c r="DYM28" s="19"/>
      <c r="DYN28" s="19"/>
      <c r="DYO28" s="19"/>
      <c r="DYP28" s="19"/>
      <c r="DYQ28" s="19"/>
      <c r="DYR28" s="19"/>
      <c r="DYS28" s="19"/>
      <c r="DYT28" s="19"/>
      <c r="DYU28" s="19"/>
      <c r="DYV28" s="19"/>
      <c r="DYW28" s="19"/>
      <c r="DYX28" s="19"/>
      <c r="DYY28" s="19"/>
      <c r="DYZ28" s="19"/>
      <c r="DZA28" s="19"/>
      <c r="DZB28" s="19"/>
      <c r="DZC28" s="19"/>
      <c r="DZD28" s="19"/>
      <c r="DZE28" s="19"/>
      <c r="DZF28" s="19"/>
      <c r="DZG28" s="19"/>
      <c r="DZH28" s="19"/>
      <c r="DZI28" s="19"/>
      <c r="DZJ28" s="19"/>
      <c r="DZK28" s="19"/>
      <c r="DZL28" s="19"/>
      <c r="DZM28" s="19"/>
      <c r="DZN28" s="19"/>
      <c r="DZO28" s="19"/>
      <c r="DZP28" s="19"/>
      <c r="DZQ28" s="19"/>
      <c r="DZR28" s="19"/>
      <c r="DZS28" s="19"/>
      <c r="DZT28" s="19"/>
      <c r="DZU28" s="19"/>
      <c r="DZV28" s="19"/>
      <c r="DZW28" s="19"/>
      <c r="DZX28" s="19"/>
      <c r="DZY28" s="19"/>
      <c r="DZZ28" s="19"/>
      <c r="EAA28" s="19"/>
      <c r="EAB28" s="19"/>
      <c r="EAC28" s="19"/>
      <c r="EAD28" s="19"/>
      <c r="EAE28" s="19"/>
      <c r="EAF28" s="19"/>
      <c r="EAG28" s="19"/>
      <c r="EAH28" s="19"/>
      <c r="EAI28" s="19"/>
      <c r="EAJ28" s="19"/>
      <c r="EAK28" s="19"/>
      <c r="EAL28" s="19"/>
      <c r="EAM28" s="19"/>
      <c r="EAN28" s="19"/>
      <c r="EAO28" s="19"/>
      <c r="EAP28" s="19"/>
      <c r="EAQ28" s="19"/>
      <c r="EAR28" s="19"/>
      <c r="EAS28" s="19"/>
      <c r="EAT28" s="19"/>
      <c r="EAU28" s="19"/>
      <c r="EAV28" s="19"/>
      <c r="EAW28" s="19"/>
      <c r="EAX28" s="19"/>
      <c r="EAY28" s="19"/>
      <c r="EAZ28" s="19"/>
      <c r="EBA28" s="19"/>
      <c r="EBB28" s="19"/>
      <c r="EBC28" s="19"/>
      <c r="EBD28" s="19"/>
      <c r="EBE28" s="19"/>
      <c r="EBF28" s="19"/>
      <c r="EBG28" s="19"/>
      <c r="EBH28" s="19"/>
      <c r="EBI28" s="19"/>
      <c r="EBJ28" s="19"/>
      <c r="EBK28" s="19"/>
      <c r="EBL28" s="19"/>
      <c r="EBM28" s="19"/>
      <c r="EBN28" s="19"/>
      <c r="EBO28" s="19"/>
      <c r="EBP28" s="19"/>
      <c r="EBQ28" s="19"/>
      <c r="EBR28" s="19"/>
      <c r="EBS28" s="19"/>
      <c r="EBT28" s="19"/>
      <c r="EBU28" s="19"/>
      <c r="EBV28" s="19"/>
      <c r="EBW28" s="19"/>
      <c r="EBX28" s="19"/>
      <c r="EBY28" s="19"/>
      <c r="EBZ28" s="19"/>
      <c r="ECA28" s="19"/>
      <c r="ECB28" s="19"/>
      <c r="ECC28" s="19"/>
      <c r="ECD28" s="19"/>
      <c r="ECE28" s="19"/>
      <c r="ECF28" s="19"/>
      <c r="ECG28" s="19"/>
      <c r="ECH28" s="19"/>
      <c r="ECI28" s="19"/>
      <c r="ECJ28" s="19"/>
      <c r="ECK28" s="19"/>
      <c r="ECL28" s="19"/>
      <c r="ECM28" s="19"/>
      <c r="ECN28" s="19"/>
      <c r="ECO28" s="19"/>
      <c r="ECP28" s="19"/>
      <c r="ECQ28" s="19"/>
      <c r="ECR28" s="19"/>
      <c r="ECS28" s="19"/>
      <c r="ECT28" s="19"/>
      <c r="ECU28" s="19"/>
      <c r="ECV28" s="19"/>
      <c r="ECW28" s="19"/>
      <c r="ECX28" s="19"/>
      <c r="ECY28" s="19"/>
      <c r="ECZ28" s="19"/>
      <c r="EDA28" s="19"/>
      <c r="EDB28" s="19"/>
      <c r="EDC28" s="19"/>
      <c r="EDD28" s="19"/>
      <c r="EDE28" s="19"/>
      <c r="EDF28" s="19"/>
      <c r="EDG28" s="19"/>
      <c r="EDH28" s="19"/>
      <c r="EDI28" s="19"/>
      <c r="EDJ28" s="19"/>
      <c r="EDK28" s="19"/>
      <c r="EDL28" s="19"/>
      <c r="EDM28" s="19"/>
      <c r="EDN28" s="19"/>
      <c r="EDO28" s="19"/>
      <c r="EDP28" s="19"/>
      <c r="EDQ28" s="19"/>
      <c r="EDR28" s="19"/>
      <c r="EDS28" s="19"/>
      <c r="EDT28" s="19"/>
      <c r="EDU28" s="19"/>
      <c r="EDV28" s="19"/>
      <c r="EDW28" s="19"/>
      <c r="EDX28" s="19"/>
      <c r="EDY28" s="19"/>
      <c r="EDZ28" s="19"/>
      <c r="EEA28" s="19"/>
      <c r="EEB28" s="19"/>
      <c r="EEC28" s="19"/>
      <c r="EED28" s="19"/>
      <c r="EEE28" s="19"/>
      <c r="EEF28" s="19"/>
      <c r="EEG28" s="19"/>
      <c r="EEH28" s="19"/>
      <c r="EEI28" s="19"/>
      <c r="EEJ28" s="19"/>
      <c r="EEK28" s="19"/>
      <c r="EEL28" s="19"/>
      <c r="EEM28" s="19"/>
      <c r="EEN28" s="19"/>
      <c r="EEO28" s="19"/>
      <c r="EEP28" s="19"/>
      <c r="EEQ28" s="19"/>
      <c r="EER28" s="19"/>
      <c r="EES28" s="19"/>
      <c r="EET28" s="19"/>
      <c r="EEU28" s="19"/>
      <c r="EEV28" s="19"/>
      <c r="EEW28" s="19"/>
      <c r="EEX28" s="19"/>
      <c r="EEY28" s="19"/>
      <c r="EEZ28" s="19"/>
      <c r="EFA28" s="19"/>
      <c r="EFB28" s="19"/>
      <c r="EFC28" s="19"/>
      <c r="EFD28" s="19"/>
      <c r="EFE28" s="19"/>
      <c r="EFF28" s="19"/>
      <c r="EFG28" s="19"/>
      <c r="EFH28" s="19"/>
      <c r="EFI28" s="19"/>
      <c r="EFJ28" s="19"/>
      <c r="EFK28" s="19"/>
      <c r="EFL28" s="19"/>
      <c r="EFM28" s="19"/>
      <c r="EFN28" s="19"/>
      <c r="EFO28" s="19"/>
      <c r="EFP28" s="19"/>
      <c r="EFQ28" s="19"/>
      <c r="EFR28" s="19"/>
      <c r="EFS28" s="19"/>
      <c r="EFT28" s="19"/>
      <c r="EFU28" s="19"/>
      <c r="EFV28" s="19"/>
      <c r="EFW28" s="19"/>
      <c r="EFX28" s="19"/>
      <c r="EFY28" s="19"/>
      <c r="EFZ28" s="19"/>
      <c r="EGA28" s="19"/>
      <c r="EGB28" s="19"/>
      <c r="EGC28" s="19"/>
      <c r="EGD28" s="19"/>
      <c r="EGE28" s="19"/>
      <c r="EGF28" s="19"/>
      <c r="EGG28" s="19"/>
      <c r="EGH28" s="19"/>
      <c r="EGI28" s="19"/>
      <c r="EGJ28" s="19"/>
      <c r="EGK28" s="19"/>
      <c r="EGL28" s="19"/>
      <c r="EGM28" s="19"/>
      <c r="EGN28" s="19"/>
      <c r="EGO28" s="19"/>
      <c r="EGP28" s="19"/>
      <c r="EGQ28" s="19"/>
      <c r="EGR28" s="19"/>
      <c r="EGS28" s="19"/>
      <c r="EGT28" s="19"/>
      <c r="EGU28" s="19"/>
      <c r="EGV28" s="19"/>
      <c r="EGW28" s="19"/>
      <c r="EGX28" s="19"/>
      <c r="EGY28" s="19"/>
      <c r="EGZ28" s="19"/>
      <c r="EHA28" s="19"/>
      <c r="EHB28" s="19"/>
      <c r="EHC28" s="19"/>
      <c r="EHD28" s="19"/>
      <c r="EHE28" s="19"/>
      <c r="EHF28" s="19"/>
      <c r="EHG28" s="19"/>
      <c r="EHH28" s="19"/>
      <c r="EHI28" s="19"/>
      <c r="EHJ28" s="19"/>
      <c r="EHK28" s="19"/>
      <c r="EHL28" s="19"/>
      <c r="EHM28" s="19"/>
      <c r="EHN28" s="19"/>
      <c r="EHO28" s="19"/>
      <c r="EHP28" s="19"/>
      <c r="EHQ28" s="19"/>
      <c r="EHR28" s="19"/>
      <c r="EHS28" s="19"/>
      <c r="EHT28" s="19"/>
      <c r="EHU28" s="19"/>
      <c r="EHV28" s="19"/>
      <c r="EHW28" s="19"/>
      <c r="EHX28" s="19"/>
      <c r="EHY28" s="19"/>
      <c r="EHZ28" s="19"/>
      <c r="EIA28" s="19"/>
      <c r="EIB28" s="19"/>
      <c r="EIC28" s="19"/>
      <c r="EID28" s="19"/>
      <c r="EIE28" s="19"/>
      <c r="EIF28" s="19"/>
      <c r="EIG28" s="19"/>
      <c r="EIH28" s="19"/>
      <c r="EII28" s="19"/>
      <c r="EIJ28" s="19"/>
      <c r="EIK28" s="19"/>
      <c r="EIL28" s="19"/>
      <c r="EIM28" s="19"/>
      <c r="EIN28" s="19"/>
      <c r="EIO28" s="19"/>
      <c r="EIP28" s="19"/>
      <c r="EIQ28" s="19"/>
      <c r="EIR28" s="19"/>
      <c r="EIS28" s="19"/>
      <c r="EIT28" s="19"/>
      <c r="EIU28" s="19"/>
      <c r="EIV28" s="19"/>
      <c r="EIW28" s="19"/>
      <c r="EIX28" s="19"/>
      <c r="EIY28" s="19"/>
      <c r="EIZ28" s="19"/>
      <c r="EJA28" s="19"/>
      <c r="EJB28" s="19"/>
      <c r="EJC28" s="19"/>
      <c r="EJD28" s="19"/>
      <c r="EJE28" s="19"/>
      <c r="EJF28" s="19"/>
      <c r="EJG28" s="19"/>
      <c r="EJH28" s="19"/>
      <c r="EJI28" s="19"/>
      <c r="EJJ28" s="19"/>
      <c r="EJK28" s="19"/>
      <c r="EJL28" s="19"/>
      <c r="EJM28" s="19"/>
      <c r="EJN28" s="19"/>
      <c r="EJO28" s="19"/>
      <c r="EJP28" s="19"/>
      <c r="EJQ28" s="19"/>
      <c r="EJR28" s="19"/>
      <c r="EJS28" s="19"/>
      <c r="EJT28" s="19"/>
      <c r="EJU28" s="19"/>
      <c r="EJV28" s="19"/>
      <c r="EJW28" s="19"/>
      <c r="EJX28" s="19"/>
      <c r="EJY28" s="19"/>
      <c r="EJZ28" s="19"/>
      <c r="EKA28" s="19"/>
      <c r="EKB28" s="19"/>
      <c r="EKC28" s="19"/>
      <c r="EKD28" s="19"/>
      <c r="EKE28" s="19"/>
      <c r="EKF28" s="19"/>
      <c r="EKG28" s="19"/>
      <c r="EKH28" s="19"/>
      <c r="EKI28" s="19"/>
      <c r="EKJ28" s="19"/>
      <c r="EKK28" s="19"/>
      <c r="EKL28" s="19"/>
      <c r="EKM28" s="19"/>
      <c r="EKN28" s="19"/>
      <c r="EKO28" s="19"/>
      <c r="EKP28" s="19"/>
      <c r="EKQ28" s="19"/>
      <c r="EKR28" s="19"/>
      <c r="EKS28" s="19"/>
      <c r="EKT28" s="19"/>
      <c r="EKU28" s="19"/>
      <c r="EKV28" s="19"/>
      <c r="EKW28" s="19"/>
      <c r="EKX28" s="19"/>
      <c r="EKY28" s="19"/>
      <c r="EKZ28" s="19"/>
      <c r="ELA28" s="19"/>
      <c r="ELB28" s="19"/>
      <c r="ELC28" s="19"/>
      <c r="ELD28" s="19"/>
      <c r="ELE28" s="19"/>
      <c r="ELF28" s="19"/>
      <c r="ELG28" s="19"/>
      <c r="ELH28" s="19"/>
      <c r="ELI28" s="19"/>
      <c r="ELJ28" s="19"/>
      <c r="ELK28" s="19"/>
      <c r="ELL28" s="19"/>
      <c r="ELM28" s="19"/>
      <c r="ELN28" s="19"/>
      <c r="ELO28" s="19"/>
      <c r="ELP28" s="19"/>
      <c r="ELQ28" s="19"/>
      <c r="ELR28" s="19"/>
      <c r="ELS28" s="19"/>
      <c r="ELT28" s="19"/>
      <c r="ELU28" s="19"/>
      <c r="ELV28" s="19"/>
      <c r="ELW28" s="19"/>
      <c r="ELX28" s="19"/>
      <c r="ELY28" s="19"/>
      <c r="ELZ28" s="19"/>
      <c r="EMA28" s="19"/>
      <c r="EMB28" s="19"/>
      <c r="EMC28" s="19"/>
      <c r="EMD28" s="19"/>
      <c r="EME28" s="19"/>
      <c r="EMF28" s="19"/>
      <c r="EMG28" s="19"/>
      <c r="EMH28" s="19"/>
      <c r="EMI28" s="19"/>
      <c r="EMJ28" s="19"/>
      <c r="EMK28" s="19"/>
      <c r="EML28" s="19"/>
      <c r="EMM28" s="19"/>
      <c r="EMN28" s="19"/>
      <c r="EMO28" s="19"/>
      <c r="EMP28" s="19"/>
      <c r="EMQ28" s="19"/>
      <c r="EMR28" s="19"/>
      <c r="EMS28" s="19"/>
      <c r="EMT28" s="19"/>
      <c r="EMU28" s="19"/>
      <c r="EMV28" s="19"/>
      <c r="EMW28" s="19"/>
      <c r="EMX28" s="19"/>
      <c r="EMY28" s="19"/>
      <c r="EMZ28" s="19"/>
      <c r="ENA28" s="19"/>
      <c r="ENB28" s="19"/>
      <c r="ENC28" s="19"/>
      <c r="END28" s="19"/>
      <c r="ENE28" s="19"/>
      <c r="ENF28" s="19"/>
      <c r="ENG28" s="19"/>
      <c r="ENH28" s="19"/>
      <c r="ENI28" s="19"/>
      <c r="ENJ28" s="19"/>
      <c r="ENK28" s="19"/>
      <c r="ENL28" s="19"/>
      <c r="ENM28" s="19"/>
      <c r="ENN28" s="19"/>
      <c r="ENO28" s="19"/>
      <c r="ENP28" s="19"/>
      <c r="ENQ28" s="19"/>
      <c r="ENR28" s="19"/>
      <c r="ENS28" s="19"/>
      <c r="ENT28" s="19"/>
      <c r="ENU28" s="19"/>
      <c r="ENV28" s="19"/>
      <c r="ENW28" s="19"/>
      <c r="ENX28" s="19"/>
      <c r="ENY28" s="19"/>
      <c r="ENZ28" s="19"/>
      <c r="EOA28" s="19"/>
      <c r="EOB28" s="19"/>
      <c r="EOC28" s="19"/>
      <c r="EOD28" s="19"/>
      <c r="EOE28" s="19"/>
      <c r="EOF28" s="19"/>
      <c r="EOG28" s="19"/>
      <c r="EOH28" s="19"/>
      <c r="EOI28" s="19"/>
      <c r="EOJ28" s="19"/>
      <c r="EOK28" s="19"/>
      <c r="EOL28" s="19"/>
      <c r="EOM28" s="19"/>
      <c r="EON28" s="19"/>
      <c r="EOO28" s="19"/>
      <c r="EOP28" s="19"/>
      <c r="EOQ28" s="19"/>
      <c r="EOR28" s="19"/>
      <c r="EOS28" s="19"/>
      <c r="EOT28" s="19"/>
      <c r="EOU28" s="19"/>
      <c r="EOV28" s="19"/>
      <c r="EOW28" s="19"/>
      <c r="EOX28" s="19"/>
      <c r="EOY28" s="19"/>
      <c r="EOZ28" s="19"/>
      <c r="EPA28" s="19"/>
      <c r="EPB28" s="19"/>
      <c r="EPC28" s="19"/>
      <c r="EPD28" s="19"/>
      <c r="EPE28" s="19"/>
      <c r="EPF28" s="19"/>
      <c r="EPG28" s="19"/>
      <c r="EPH28" s="19"/>
      <c r="EPI28" s="19"/>
      <c r="EPJ28" s="19"/>
      <c r="EPK28" s="19"/>
      <c r="EPL28" s="19"/>
      <c r="EPM28" s="19"/>
      <c r="EPN28" s="19"/>
      <c r="EPO28" s="19"/>
      <c r="EPP28" s="19"/>
      <c r="EPQ28" s="19"/>
      <c r="EPR28" s="19"/>
      <c r="EPS28" s="19"/>
      <c r="EPT28" s="19"/>
      <c r="EPU28" s="19"/>
      <c r="EPV28" s="19"/>
      <c r="EPW28" s="19"/>
      <c r="EPX28" s="19"/>
      <c r="EPY28" s="19"/>
      <c r="EPZ28" s="19"/>
      <c r="EQA28" s="19"/>
      <c r="EQB28" s="19"/>
      <c r="EQC28" s="19"/>
      <c r="EQD28" s="19"/>
      <c r="EQE28" s="19"/>
      <c r="EQF28" s="19"/>
      <c r="EQG28" s="19"/>
      <c r="EQH28" s="19"/>
      <c r="EQI28" s="19"/>
      <c r="EQJ28" s="19"/>
      <c r="EQK28" s="19"/>
      <c r="EQL28" s="19"/>
      <c r="EQM28" s="19"/>
      <c r="EQN28" s="19"/>
      <c r="EQO28" s="19"/>
      <c r="EQP28" s="19"/>
      <c r="EQQ28" s="19"/>
      <c r="EQR28" s="19"/>
      <c r="EQS28" s="19"/>
      <c r="EQT28" s="19"/>
      <c r="EQU28" s="19"/>
      <c r="EQV28" s="19"/>
      <c r="EQW28" s="19"/>
      <c r="EQX28" s="19"/>
      <c r="EQY28" s="19"/>
      <c r="EQZ28" s="19"/>
      <c r="ERA28" s="19"/>
      <c r="ERB28" s="19"/>
      <c r="ERC28" s="19"/>
      <c r="ERD28" s="19"/>
      <c r="ERE28" s="19"/>
      <c r="ERF28" s="19"/>
      <c r="ERG28" s="19"/>
      <c r="ERH28" s="19"/>
      <c r="ERI28" s="19"/>
      <c r="ERJ28" s="19"/>
      <c r="ERK28" s="19"/>
      <c r="ERL28" s="19"/>
      <c r="ERM28" s="19"/>
      <c r="ERN28" s="19"/>
      <c r="ERO28" s="19"/>
      <c r="ERP28" s="19"/>
      <c r="ERQ28" s="19"/>
      <c r="ERR28" s="19"/>
      <c r="ERS28" s="19"/>
      <c r="ERT28" s="19"/>
      <c r="ERU28" s="19"/>
      <c r="ERV28" s="19"/>
      <c r="ERW28" s="19"/>
      <c r="ERX28" s="19"/>
      <c r="ERY28" s="19"/>
      <c r="ERZ28" s="19"/>
      <c r="ESA28" s="19"/>
      <c r="ESB28" s="19"/>
      <c r="ESC28" s="19"/>
      <c r="ESD28" s="19"/>
      <c r="ESE28" s="19"/>
      <c r="ESF28" s="19"/>
      <c r="ESG28" s="19"/>
      <c r="ESH28" s="19"/>
      <c r="ESI28" s="19"/>
      <c r="ESJ28" s="19"/>
      <c r="ESK28" s="19"/>
      <c r="ESL28" s="19"/>
      <c r="ESM28" s="19"/>
      <c r="ESN28" s="19"/>
      <c r="ESO28" s="19"/>
      <c r="ESP28" s="19"/>
      <c r="ESQ28" s="19"/>
      <c r="ESR28" s="19"/>
      <c r="ESS28" s="19"/>
      <c r="EST28" s="19"/>
      <c r="ESU28" s="19"/>
      <c r="ESV28" s="19"/>
      <c r="ESW28" s="19"/>
      <c r="ESX28" s="19"/>
      <c r="ESY28" s="19"/>
      <c r="ESZ28" s="19"/>
      <c r="ETA28" s="19"/>
      <c r="ETB28" s="19"/>
      <c r="ETC28" s="19"/>
      <c r="ETD28" s="19"/>
      <c r="ETE28" s="19"/>
      <c r="ETF28" s="19"/>
      <c r="ETG28" s="19"/>
      <c r="ETH28" s="19"/>
      <c r="ETI28" s="19"/>
      <c r="ETJ28" s="19"/>
      <c r="ETK28" s="19"/>
      <c r="ETL28" s="19"/>
      <c r="ETM28" s="19"/>
      <c r="ETN28" s="19"/>
      <c r="ETO28" s="19"/>
      <c r="ETP28" s="19"/>
      <c r="ETQ28" s="19"/>
      <c r="ETR28" s="19"/>
      <c r="ETS28" s="19"/>
      <c r="ETT28" s="19"/>
      <c r="ETU28" s="19"/>
      <c r="ETV28" s="19"/>
      <c r="ETW28" s="19"/>
      <c r="ETX28" s="19"/>
      <c r="ETY28" s="19"/>
      <c r="ETZ28" s="19"/>
      <c r="EUA28" s="19"/>
      <c r="EUB28" s="19"/>
      <c r="EUC28" s="19"/>
      <c r="EUD28" s="19"/>
      <c r="EUE28" s="19"/>
      <c r="EUF28" s="19"/>
      <c r="EUG28" s="19"/>
      <c r="EUH28" s="19"/>
      <c r="EUI28" s="19"/>
      <c r="EUJ28" s="19"/>
      <c r="EUK28" s="19"/>
      <c r="EUL28" s="19"/>
      <c r="EUM28" s="19"/>
      <c r="EUN28" s="19"/>
      <c r="EUO28" s="19"/>
      <c r="EUP28" s="19"/>
      <c r="EUQ28" s="19"/>
      <c r="EUR28" s="19"/>
      <c r="EUS28" s="19"/>
      <c r="EUT28" s="19"/>
      <c r="EUU28" s="19"/>
      <c r="EUV28" s="19"/>
      <c r="EUW28" s="19"/>
      <c r="EUX28" s="19"/>
      <c r="EUY28" s="19"/>
      <c r="EUZ28" s="19"/>
      <c r="EVA28" s="19"/>
      <c r="EVB28" s="19"/>
      <c r="EVC28" s="19"/>
      <c r="EVD28" s="19"/>
      <c r="EVE28" s="19"/>
      <c r="EVF28" s="19"/>
      <c r="EVG28" s="19"/>
      <c r="EVH28" s="19"/>
      <c r="EVI28" s="19"/>
      <c r="EVJ28" s="19"/>
      <c r="EVK28" s="19"/>
      <c r="EVL28" s="19"/>
      <c r="EVM28" s="19"/>
      <c r="EVN28" s="19"/>
      <c r="EVO28" s="19"/>
      <c r="EVP28" s="19"/>
      <c r="EVQ28" s="19"/>
      <c r="EVR28" s="19"/>
      <c r="EVS28" s="19"/>
      <c r="EVT28" s="19"/>
      <c r="EVU28" s="19"/>
      <c r="EVV28" s="19"/>
      <c r="EVW28" s="19"/>
      <c r="EVX28" s="19"/>
      <c r="EVY28" s="19"/>
      <c r="EVZ28" s="19"/>
      <c r="EWA28" s="19"/>
      <c r="EWB28" s="19"/>
      <c r="EWC28" s="19"/>
      <c r="EWD28" s="19"/>
      <c r="EWE28" s="19"/>
      <c r="EWF28" s="19"/>
      <c r="EWG28" s="19"/>
      <c r="EWH28" s="19"/>
      <c r="EWI28" s="19"/>
      <c r="EWJ28" s="19"/>
      <c r="EWK28" s="19"/>
      <c r="EWL28" s="19"/>
      <c r="EWM28" s="19"/>
      <c r="EWN28" s="19"/>
      <c r="EWO28" s="19"/>
      <c r="EWP28" s="19"/>
      <c r="EWQ28" s="19"/>
      <c r="EWR28" s="19"/>
      <c r="EWS28" s="19"/>
      <c r="EWT28" s="19"/>
      <c r="EWU28" s="19"/>
      <c r="EWV28" s="19"/>
      <c r="EWW28" s="19"/>
      <c r="EWX28" s="19"/>
      <c r="EWY28" s="19"/>
      <c r="EWZ28" s="19"/>
      <c r="EXA28" s="19"/>
      <c r="EXB28" s="19"/>
      <c r="EXC28" s="19"/>
      <c r="EXD28" s="19"/>
      <c r="EXE28" s="19"/>
      <c r="EXF28" s="19"/>
      <c r="EXG28" s="19"/>
      <c r="EXH28" s="19"/>
      <c r="EXI28" s="19"/>
      <c r="EXJ28" s="19"/>
      <c r="EXK28" s="19"/>
      <c r="EXL28" s="19"/>
      <c r="EXM28" s="19"/>
      <c r="EXN28" s="19"/>
      <c r="EXO28" s="19"/>
      <c r="EXP28" s="19"/>
      <c r="EXQ28" s="19"/>
      <c r="EXR28" s="19"/>
      <c r="EXS28" s="19"/>
      <c r="EXT28" s="19"/>
      <c r="EXU28" s="19"/>
      <c r="EXV28" s="19"/>
      <c r="EXW28" s="19"/>
      <c r="EXX28" s="19"/>
      <c r="EXY28" s="19"/>
      <c r="EXZ28" s="19"/>
      <c r="EYA28" s="19"/>
      <c r="EYB28" s="19"/>
      <c r="EYC28" s="19"/>
      <c r="EYD28" s="19"/>
      <c r="EYE28" s="19"/>
      <c r="EYF28" s="19"/>
      <c r="EYG28" s="19"/>
      <c r="EYH28" s="19"/>
      <c r="EYI28" s="19"/>
      <c r="EYJ28" s="19"/>
      <c r="EYK28" s="19"/>
      <c r="EYL28" s="19"/>
      <c r="EYM28" s="19"/>
      <c r="EYN28" s="19"/>
      <c r="EYO28" s="19"/>
      <c r="EYP28" s="19"/>
      <c r="EYQ28" s="19"/>
      <c r="EYR28" s="19"/>
      <c r="EYS28" s="19"/>
      <c r="EYT28" s="19"/>
      <c r="EYU28" s="19"/>
      <c r="EYV28" s="19"/>
      <c r="EYW28" s="19"/>
      <c r="EYX28" s="19"/>
      <c r="EYY28" s="19"/>
      <c r="EYZ28" s="19"/>
      <c r="EZA28" s="19"/>
      <c r="EZB28" s="19"/>
      <c r="EZC28" s="19"/>
      <c r="EZD28" s="19"/>
      <c r="EZE28" s="19"/>
      <c r="EZF28" s="19"/>
      <c r="EZG28" s="19"/>
      <c r="EZH28" s="19"/>
      <c r="EZI28" s="19"/>
      <c r="EZJ28" s="19"/>
      <c r="EZK28" s="19"/>
      <c r="EZL28" s="19"/>
      <c r="EZM28" s="19"/>
      <c r="EZN28" s="19"/>
      <c r="EZO28" s="19"/>
      <c r="EZP28" s="19"/>
      <c r="EZQ28" s="19"/>
      <c r="EZR28" s="19"/>
      <c r="EZS28" s="19"/>
      <c r="EZT28" s="19"/>
      <c r="EZU28" s="19"/>
      <c r="EZV28" s="19"/>
      <c r="EZW28" s="19"/>
      <c r="EZX28" s="19"/>
      <c r="EZY28" s="19"/>
      <c r="EZZ28" s="19"/>
      <c r="FAA28" s="19"/>
      <c r="FAB28" s="19"/>
      <c r="FAC28" s="19"/>
      <c r="FAD28" s="19"/>
      <c r="FAE28" s="19"/>
      <c r="FAF28" s="19"/>
      <c r="FAG28" s="19"/>
      <c r="FAH28" s="19"/>
      <c r="FAI28" s="19"/>
      <c r="FAJ28" s="19"/>
      <c r="FAK28" s="19"/>
      <c r="FAL28" s="19"/>
      <c r="FAM28" s="19"/>
      <c r="FAN28" s="19"/>
      <c r="FAO28" s="19"/>
      <c r="FAP28" s="19"/>
      <c r="FAQ28" s="19"/>
      <c r="FAR28" s="19"/>
      <c r="FAS28" s="19"/>
      <c r="FAT28" s="19"/>
      <c r="FAU28" s="19"/>
      <c r="FAV28" s="19"/>
      <c r="FAW28" s="19"/>
      <c r="FAX28" s="19"/>
      <c r="FAY28" s="19"/>
      <c r="FAZ28" s="19"/>
      <c r="FBA28" s="19"/>
      <c r="FBB28" s="19"/>
      <c r="FBC28" s="19"/>
      <c r="FBD28" s="19"/>
      <c r="FBE28" s="19"/>
      <c r="FBF28" s="19"/>
      <c r="FBG28" s="19"/>
      <c r="FBH28" s="19"/>
      <c r="FBI28" s="19"/>
      <c r="FBJ28" s="19"/>
      <c r="FBK28" s="19"/>
      <c r="FBL28" s="19"/>
      <c r="FBM28" s="19"/>
      <c r="FBN28" s="19"/>
      <c r="FBO28" s="19"/>
      <c r="FBP28" s="19"/>
      <c r="FBQ28" s="19"/>
      <c r="FBR28" s="19"/>
      <c r="FBS28" s="19"/>
      <c r="FBT28" s="19"/>
      <c r="FBU28" s="19"/>
      <c r="FBV28" s="19"/>
      <c r="FBW28" s="19"/>
      <c r="FBX28" s="19"/>
      <c r="FBY28" s="19"/>
      <c r="FBZ28" s="19"/>
      <c r="FCA28" s="19"/>
      <c r="FCB28" s="19"/>
      <c r="FCC28" s="19"/>
      <c r="FCD28" s="19"/>
      <c r="FCE28" s="19"/>
      <c r="FCF28" s="19"/>
      <c r="FCG28" s="19"/>
      <c r="FCH28" s="19"/>
      <c r="FCI28" s="19"/>
      <c r="FCJ28" s="19"/>
      <c r="FCK28" s="19"/>
      <c r="FCL28" s="19"/>
      <c r="FCM28" s="19"/>
      <c r="FCN28" s="19"/>
      <c r="FCO28" s="19"/>
      <c r="FCP28" s="19"/>
      <c r="FCQ28" s="19"/>
      <c r="FCR28" s="19"/>
      <c r="FCS28" s="19"/>
      <c r="FCT28" s="19"/>
      <c r="FCU28" s="19"/>
      <c r="FCV28" s="19"/>
      <c r="FCW28" s="19"/>
      <c r="FCX28" s="19"/>
      <c r="FCY28" s="19"/>
      <c r="FCZ28" s="19"/>
      <c r="FDA28" s="19"/>
      <c r="FDB28" s="19"/>
      <c r="FDC28" s="19"/>
      <c r="FDD28" s="19"/>
      <c r="FDE28" s="19"/>
      <c r="FDF28" s="19"/>
      <c r="FDG28" s="19"/>
      <c r="FDH28" s="19"/>
      <c r="FDI28" s="19"/>
      <c r="FDJ28" s="19"/>
      <c r="FDK28" s="19"/>
      <c r="FDL28" s="19"/>
      <c r="FDM28" s="19"/>
      <c r="FDN28" s="19"/>
      <c r="FDO28" s="19"/>
      <c r="FDP28" s="19"/>
      <c r="FDQ28" s="19"/>
      <c r="FDR28" s="19"/>
      <c r="FDS28" s="19"/>
      <c r="FDT28" s="19"/>
      <c r="FDU28" s="19"/>
      <c r="FDV28" s="19"/>
      <c r="FDW28" s="19"/>
      <c r="FDX28" s="19"/>
      <c r="FDY28" s="19"/>
      <c r="FDZ28" s="19"/>
      <c r="FEA28" s="19"/>
      <c r="FEB28" s="19"/>
      <c r="FEC28" s="19"/>
      <c r="FED28" s="19"/>
      <c r="FEE28" s="19"/>
      <c r="FEF28" s="19"/>
      <c r="FEG28" s="19"/>
      <c r="FEH28" s="19"/>
      <c r="FEI28" s="19"/>
      <c r="FEJ28" s="19"/>
      <c r="FEK28" s="19"/>
      <c r="FEL28" s="19"/>
      <c r="FEM28" s="19"/>
      <c r="FEN28" s="19"/>
      <c r="FEO28" s="19"/>
      <c r="FEP28" s="19"/>
      <c r="FEQ28" s="19"/>
      <c r="FER28" s="19"/>
      <c r="FES28" s="19"/>
      <c r="FET28" s="19"/>
      <c r="FEU28" s="19"/>
      <c r="FEV28" s="19"/>
      <c r="FEW28" s="19"/>
      <c r="FEX28" s="19"/>
      <c r="FEY28" s="19"/>
      <c r="FEZ28" s="19"/>
      <c r="FFA28" s="19"/>
      <c r="FFB28" s="19"/>
      <c r="FFC28" s="19"/>
      <c r="FFD28" s="19"/>
      <c r="FFE28" s="19"/>
      <c r="FFF28" s="19"/>
      <c r="FFG28" s="19"/>
      <c r="FFH28" s="19"/>
      <c r="FFI28" s="19"/>
      <c r="FFJ28" s="19"/>
      <c r="FFK28" s="19"/>
      <c r="FFL28" s="19"/>
      <c r="FFM28" s="19"/>
      <c r="FFN28" s="19"/>
      <c r="FFO28" s="19"/>
      <c r="FFP28" s="19"/>
      <c r="FFQ28" s="19"/>
      <c r="FFR28" s="19"/>
      <c r="FFS28" s="19"/>
      <c r="FFT28" s="19"/>
      <c r="FFU28" s="19"/>
      <c r="FFV28" s="19"/>
      <c r="FFW28" s="19"/>
      <c r="FFX28" s="19"/>
      <c r="FFY28" s="19"/>
      <c r="FFZ28" s="19"/>
      <c r="FGA28" s="19"/>
      <c r="FGB28" s="19"/>
      <c r="FGC28" s="19"/>
      <c r="FGD28" s="19"/>
      <c r="FGE28" s="19"/>
      <c r="FGF28" s="19"/>
      <c r="FGG28" s="19"/>
      <c r="FGH28" s="19"/>
      <c r="FGI28" s="19"/>
      <c r="FGJ28" s="19"/>
      <c r="FGK28" s="19"/>
      <c r="FGL28" s="19"/>
      <c r="FGM28" s="19"/>
      <c r="FGN28" s="19"/>
      <c r="FGO28" s="19"/>
      <c r="FGP28" s="19"/>
      <c r="FGQ28" s="19"/>
      <c r="FGR28" s="19"/>
      <c r="FGS28" s="19"/>
      <c r="FGT28" s="19"/>
      <c r="FGU28" s="19"/>
      <c r="FGV28" s="19"/>
      <c r="FGW28" s="19"/>
      <c r="FGX28" s="19"/>
      <c r="FGY28" s="19"/>
      <c r="FGZ28" s="19"/>
      <c r="FHA28" s="19"/>
      <c r="FHB28" s="19"/>
      <c r="FHC28" s="19"/>
      <c r="FHD28" s="19"/>
      <c r="FHE28" s="19"/>
      <c r="FHF28" s="19"/>
      <c r="FHG28" s="19"/>
      <c r="FHH28" s="19"/>
      <c r="FHI28" s="19"/>
      <c r="FHJ28" s="19"/>
      <c r="FHK28" s="19"/>
      <c r="FHL28" s="19"/>
      <c r="FHM28" s="19"/>
      <c r="FHN28" s="19"/>
      <c r="FHO28" s="19"/>
      <c r="FHP28" s="19"/>
      <c r="FHQ28" s="19"/>
      <c r="FHR28" s="19"/>
      <c r="FHS28" s="19"/>
      <c r="FHT28" s="19"/>
      <c r="FHU28" s="19"/>
      <c r="FHV28" s="19"/>
      <c r="FHW28" s="19"/>
      <c r="FHX28" s="19"/>
      <c r="FHY28" s="19"/>
      <c r="FHZ28" s="19"/>
      <c r="FIA28" s="19"/>
      <c r="FIB28" s="19"/>
      <c r="FIC28" s="19"/>
      <c r="FID28" s="19"/>
      <c r="FIE28" s="19"/>
      <c r="FIF28" s="19"/>
      <c r="FIG28" s="19"/>
      <c r="FIH28" s="19"/>
      <c r="FII28" s="19"/>
      <c r="FIJ28" s="19"/>
      <c r="FIK28" s="19"/>
      <c r="FIL28" s="19"/>
      <c r="FIM28" s="19"/>
      <c r="FIN28" s="19"/>
      <c r="FIO28" s="19"/>
      <c r="FIP28" s="19"/>
      <c r="FIQ28" s="19"/>
      <c r="FIR28" s="19"/>
      <c r="FIS28" s="19"/>
      <c r="FIT28" s="19"/>
      <c r="FIU28" s="19"/>
      <c r="FIV28" s="19"/>
      <c r="FIW28" s="19"/>
      <c r="FIX28" s="19"/>
      <c r="FIY28" s="19"/>
      <c r="FIZ28" s="19"/>
      <c r="FJA28" s="19"/>
      <c r="FJB28" s="19"/>
      <c r="FJC28" s="19"/>
      <c r="FJD28" s="19"/>
      <c r="FJE28" s="19"/>
      <c r="FJF28" s="19"/>
      <c r="FJG28" s="19"/>
      <c r="FJH28" s="19"/>
      <c r="FJI28" s="19"/>
      <c r="FJJ28" s="19"/>
      <c r="FJK28" s="19"/>
      <c r="FJL28" s="19"/>
      <c r="FJM28" s="19"/>
      <c r="FJN28" s="19"/>
      <c r="FJO28" s="19"/>
      <c r="FJP28" s="19"/>
      <c r="FJQ28" s="19"/>
      <c r="FJR28" s="19"/>
      <c r="FJS28" s="19"/>
      <c r="FJT28" s="19"/>
      <c r="FJU28" s="19"/>
      <c r="FJV28" s="19"/>
      <c r="FJW28" s="19"/>
      <c r="FJX28" s="19"/>
      <c r="FJY28" s="19"/>
      <c r="FJZ28" s="19"/>
      <c r="FKA28" s="19"/>
      <c r="FKB28" s="19"/>
      <c r="FKC28" s="19"/>
      <c r="FKD28" s="19"/>
      <c r="FKE28" s="19"/>
      <c r="FKF28" s="19"/>
      <c r="FKG28" s="19"/>
      <c r="FKH28" s="19"/>
      <c r="FKI28" s="19"/>
      <c r="FKJ28" s="19"/>
      <c r="FKK28" s="19"/>
      <c r="FKL28" s="19"/>
      <c r="FKM28" s="19"/>
      <c r="FKN28" s="19"/>
      <c r="FKO28" s="19"/>
      <c r="FKP28" s="19"/>
      <c r="FKQ28" s="19"/>
      <c r="FKR28" s="19"/>
      <c r="FKS28" s="19"/>
      <c r="FKT28" s="19"/>
      <c r="FKU28" s="19"/>
      <c r="FKV28" s="19"/>
      <c r="FKW28" s="19"/>
      <c r="FKX28" s="19"/>
      <c r="FKY28" s="19"/>
      <c r="FKZ28" s="19"/>
      <c r="FLA28" s="19"/>
      <c r="FLB28" s="19"/>
      <c r="FLC28" s="19"/>
      <c r="FLD28" s="19"/>
      <c r="FLE28" s="19"/>
      <c r="FLF28" s="19"/>
      <c r="FLG28" s="19"/>
      <c r="FLH28" s="19"/>
      <c r="FLI28" s="19"/>
      <c r="FLJ28" s="19"/>
      <c r="FLK28" s="19"/>
      <c r="FLL28" s="19"/>
      <c r="FLM28" s="19"/>
      <c r="FLN28" s="19"/>
      <c r="FLO28" s="19"/>
      <c r="FLP28" s="19"/>
      <c r="FLQ28" s="19"/>
      <c r="FLR28" s="19"/>
      <c r="FLS28" s="19"/>
      <c r="FLT28" s="19"/>
      <c r="FLU28" s="19"/>
      <c r="FLV28" s="19"/>
      <c r="FLW28" s="19"/>
      <c r="FLX28" s="19"/>
      <c r="FLY28" s="19"/>
      <c r="FLZ28" s="19"/>
      <c r="FMA28" s="19"/>
      <c r="FMB28" s="19"/>
      <c r="FMC28" s="19"/>
      <c r="FMD28" s="19"/>
      <c r="FME28" s="19"/>
      <c r="FMF28" s="19"/>
      <c r="FMG28" s="19"/>
      <c r="FMH28" s="19"/>
      <c r="FMI28" s="19"/>
      <c r="FMJ28" s="19"/>
      <c r="FMK28" s="19"/>
      <c r="FML28" s="19"/>
      <c r="FMM28" s="19"/>
      <c r="FMN28" s="19"/>
      <c r="FMO28" s="19"/>
      <c r="FMP28" s="19"/>
      <c r="FMQ28" s="19"/>
      <c r="FMR28" s="19"/>
      <c r="FMS28" s="19"/>
      <c r="FMT28" s="19"/>
      <c r="FMU28" s="19"/>
      <c r="FMV28" s="19"/>
      <c r="FMW28" s="19"/>
      <c r="FMX28" s="19"/>
      <c r="FMY28" s="19"/>
      <c r="FMZ28" s="19"/>
      <c r="FNA28" s="19"/>
      <c r="FNB28" s="19"/>
      <c r="FNC28" s="19"/>
      <c r="FND28" s="19"/>
      <c r="FNE28" s="19"/>
      <c r="FNF28" s="19"/>
      <c r="FNG28" s="19"/>
      <c r="FNH28" s="19"/>
      <c r="FNI28" s="19"/>
      <c r="FNJ28" s="19"/>
      <c r="FNK28" s="19"/>
      <c r="FNL28" s="19"/>
      <c r="FNM28" s="19"/>
      <c r="FNN28" s="19"/>
      <c r="FNO28" s="19"/>
      <c r="FNP28" s="19"/>
      <c r="FNQ28" s="19"/>
      <c r="FNR28" s="19"/>
      <c r="FNS28" s="19"/>
      <c r="FNT28" s="19"/>
      <c r="FNU28" s="19"/>
      <c r="FNV28" s="19"/>
      <c r="FNW28" s="19"/>
      <c r="FNX28" s="19"/>
      <c r="FNY28" s="19"/>
      <c r="FNZ28" s="19"/>
      <c r="FOA28" s="19"/>
      <c r="FOB28" s="19"/>
      <c r="FOC28" s="19"/>
      <c r="FOD28" s="19"/>
      <c r="FOE28" s="19"/>
      <c r="FOF28" s="19"/>
      <c r="FOG28" s="19"/>
      <c r="FOH28" s="19"/>
      <c r="FOI28" s="19"/>
      <c r="FOJ28" s="19"/>
      <c r="FOK28" s="19"/>
      <c r="FOL28" s="19"/>
      <c r="FOM28" s="19"/>
      <c r="FON28" s="19"/>
      <c r="FOO28" s="19"/>
      <c r="FOP28" s="19"/>
      <c r="FOQ28" s="19"/>
      <c r="FOR28" s="19"/>
      <c r="FOS28" s="19"/>
      <c r="FOT28" s="19"/>
      <c r="FOU28" s="19"/>
      <c r="FOV28" s="19"/>
      <c r="FOW28" s="19"/>
      <c r="FOX28" s="19"/>
      <c r="FOY28" s="19"/>
      <c r="FOZ28" s="19"/>
      <c r="FPA28" s="19"/>
      <c r="FPB28" s="19"/>
      <c r="FPC28" s="19"/>
      <c r="FPD28" s="19"/>
      <c r="FPE28" s="19"/>
      <c r="FPF28" s="19"/>
      <c r="FPG28" s="19"/>
      <c r="FPH28" s="19"/>
      <c r="FPI28" s="19"/>
      <c r="FPJ28" s="19"/>
      <c r="FPK28" s="19"/>
      <c r="FPL28" s="19"/>
      <c r="FPM28" s="19"/>
      <c r="FPN28" s="19"/>
      <c r="FPO28" s="19"/>
      <c r="FPP28" s="19"/>
      <c r="FPQ28" s="19"/>
      <c r="FPR28" s="19"/>
      <c r="FPS28" s="19"/>
      <c r="FPT28" s="19"/>
      <c r="FPU28" s="19"/>
      <c r="FPV28" s="19"/>
      <c r="FPW28" s="19"/>
      <c r="FPX28" s="19"/>
      <c r="FPY28" s="19"/>
      <c r="FPZ28" s="19"/>
      <c r="FQA28" s="19"/>
      <c r="FQB28" s="19"/>
      <c r="FQC28" s="19"/>
      <c r="FQD28" s="19"/>
      <c r="FQE28" s="19"/>
      <c r="FQF28" s="19"/>
      <c r="FQG28" s="19"/>
      <c r="FQH28" s="19"/>
      <c r="FQI28" s="19"/>
      <c r="FQJ28" s="19"/>
      <c r="FQK28" s="19"/>
      <c r="FQL28" s="19"/>
      <c r="FQM28" s="19"/>
      <c r="FQN28" s="19"/>
      <c r="FQO28" s="19"/>
      <c r="FQP28" s="19"/>
      <c r="FQQ28" s="19"/>
      <c r="FQR28" s="19"/>
      <c r="FQS28" s="19"/>
      <c r="FQT28" s="19"/>
      <c r="FQU28" s="19"/>
      <c r="FQV28" s="19"/>
      <c r="FQW28" s="19"/>
      <c r="FQX28" s="19"/>
      <c r="FQY28" s="19"/>
      <c r="FQZ28" s="19"/>
      <c r="FRA28" s="19"/>
      <c r="FRB28" s="19"/>
      <c r="FRC28" s="19"/>
      <c r="FRD28" s="19"/>
      <c r="FRE28" s="19"/>
      <c r="FRF28" s="19"/>
      <c r="FRG28" s="19"/>
      <c r="FRH28" s="19"/>
      <c r="FRI28" s="19"/>
      <c r="FRJ28" s="19"/>
      <c r="FRK28" s="19"/>
      <c r="FRL28" s="19"/>
      <c r="FRM28" s="19"/>
      <c r="FRN28" s="19"/>
      <c r="FRO28" s="19"/>
      <c r="FRP28" s="19"/>
      <c r="FRQ28" s="19"/>
      <c r="FRR28" s="19"/>
      <c r="FRS28" s="19"/>
      <c r="FRT28" s="19"/>
      <c r="FRU28" s="19"/>
      <c r="FRV28" s="19"/>
      <c r="FRW28" s="19"/>
      <c r="FRX28" s="19"/>
      <c r="FRY28" s="19"/>
      <c r="FRZ28" s="19"/>
      <c r="FSA28" s="19"/>
      <c r="FSB28" s="19"/>
      <c r="FSC28" s="19"/>
      <c r="FSD28" s="19"/>
      <c r="FSE28" s="19"/>
      <c r="FSF28" s="19"/>
      <c r="FSG28" s="19"/>
      <c r="FSH28" s="19"/>
      <c r="FSI28" s="19"/>
      <c r="FSJ28" s="19"/>
      <c r="FSK28" s="19"/>
      <c r="FSL28" s="19"/>
      <c r="FSM28" s="19"/>
      <c r="FSN28" s="19"/>
      <c r="FSO28" s="19"/>
      <c r="FSP28" s="19"/>
      <c r="FSQ28" s="19"/>
      <c r="FSR28" s="19"/>
      <c r="FSS28" s="19"/>
      <c r="FST28" s="19"/>
      <c r="FSU28" s="19"/>
      <c r="FSV28" s="19"/>
      <c r="FSW28" s="19"/>
      <c r="FSX28" s="19"/>
      <c r="FSY28" s="19"/>
      <c r="FSZ28" s="19"/>
      <c r="FTA28" s="19"/>
      <c r="FTB28" s="19"/>
      <c r="FTC28" s="19"/>
      <c r="FTD28" s="19"/>
      <c r="FTE28" s="19"/>
      <c r="FTF28" s="19"/>
      <c r="FTG28" s="19"/>
      <c r="FTH28" s="19"/>
      <c r="FTI28" s="19"/>
      <c r="FTJ28" s="19"/>
      <c r="FTK28" s="19"/>
      <c r="FTL28" s="19"/>
      <c r="FTM28" s="19"/>
      <c r="FTN28" s="19"/>
      <c r="FTO28" s="19"/>
      <c r="FTP28" s="19"/>
      <c r="FTQ28" s="19"/>
      <c r="FTR28" s="19"/>
      <c r="FTS28" s="19"/>
      <c r="FTT28" s="19"/>
      <c r="FTU28" s="19"/>
      <c r="FTV28" s="19"/>
      <c r="FTW28" s="19"/>
      <c r="FTX28" s="19"/>
      <c r="FTY28" s="19"/>
      <c r="FTZ28" s="19"/>
      <c r="FUA28" s="19"/>
      <c r="FUB28" s="19"/>
      <c r="FUC28" s="19"/>
      <c r="FUD28" s="19"/>
      <c r="FUE28" s="19"/>
      <c r="FUF28" s="19"/>
      <c r="FUG28" s="19"/>
      <c r="FUH28" s="19"/>
      <c r="FUI28" s="19"/>
      <c r="FUJ28" s="19"/>
      <c r="FUK28" s="19"/>
      <c r="FUL28" s="19"/>
      <c r="FUM28" s="19"/>
      <c r="FUN28" s="19"/>
      <c r="FUO28" s="19"/>
      <c r="FUP28" s="19"/>
      <c r="FUQ28" s="19"/>
      <c r="FUR28" s="19"/>
      <c r="FUS28" s="19"/>
      <c r="FUT28" s="19"/>
      <c r="FUU28" s="19"/>
      <c r="FUV28" s="19"/>
      <c r="FUW28" s="19"/>
      <c r="FUX28" s="19"/>
      <c r="FUY28" s="19"/>
      <c r="FUZ28" s="19"/>
      <c r="FVA28" s="19"/>
      <c r="FVB28" s="19"/>
      <c r="FVC28" s="19"/>
      <c r="FVD28" s="19"/>
      <c r="FVE28" s="19"/>
      <c r="FVF28" s="19"/>
      <c r="FVG28" s="19"/>
      <c r="FVH28" s="19"/>
      <c r="FVI28" s="19"/>
      <c r="FVJ28" s="19"/>
      <c r="FVK28" s="19"/>
      <c r="FVL28" s="19"/>
      <c r="FVM28" s="19"/>
      <c r="FVN28" s="19"/>
      <c r="FVO28" s="19"/>
      <c r="FVP28" s="19"/>
      <c r="FVQ28" s="19"/>
      <c r="FVR28" s="19"/>
      <c r="FVS28" s="19"/>
      <c r="FVT28" s="19"/>
      <c r="FVU28" s="19"/>
      <c r="FVV28" s="19"/>
      <c r="FVW28" s="19"/>
      <c r="FVX28" s="19"/>
      <c r="FVY28" s="19"/>
      <c r="FVZ28" s="19"/>
      <c r="FWA28" s="19"/>
      <c r="FWB28" s="19"/>
      <c r="FWC28" s="19"/>
      <c r="FWD28" s="19"/>
      <c r="FWE28" s="19"/>
      <c r="FWF28" s="19"/>
      <c r="FWG28" s="19"/>
      <c r="FWH28" s="19"/>
      <c r="FWI28" s="19"/>
      <c r="FWJ28" s="19"/>
      <c r="FWK28" s="19"/>
      <c r="FWL28" s="19"/>
      <c r="FWM28" s="19"/>
      <c r="FWN28" s="19"/>
      <c r="FWO28" s="19"/>
      <c r="FWP28" s="19"/>
      <c r="FWQ28" s="19"/>
      <c r="FWR28" s="19"/>
      <c r="FWS28" s="19"/>
      <c r="FWT28" s="19"/>
      <c r="FWU28" s="19"/>
      <c r="FWV28" s="19"/>
      <c r="FWW28" s="19"/>
      <c r="FWX28" s="19"/>
      <c r="FWY28" s="19"/>
      <c r="FWZ28" s="19"/>
      <c r="FXA28" s="19"/>
      <c r="FXB28" s="19"/>
      <c r="FXC28" s="19"/>
      <c r="FXD28" s="19"/>
      <c r="FXE28" s="19"/>
      <c r="FXF28" s="19"/>
      <c r="FXG28" s="19"/>
      <c r="FXH28" s="19"/>
      <c r="FXI28" s="19"/>
      <c r="FXJ28" s="19"/>
      <c r="FXK28" s="19"/>
      <c r="FXL28" s="19"/>
      <c r="FXM28" s="19"/>
      <c r="FXN28" s="19"/>
      <c r="FXO28" s="19"/>
      <c r="FXP28" s="19"/>
      <c r="FXQ28" s="19"/>
      <c r="FXR28" s="19"/>
      <c r="FXS28" s="19"/>
      <c r="FXT28" s="19"/>
      <c r="FXU28" s="19"/>
      <c r="FXV28" s="19"/>
      <c r="FXW28" s="19"/>
      <c r="FXX28" s="19"/>
      <c r="FXY28" s="19"/>
      <c r="FXZ28" s="19"/>
      <c r="FYA28" s="19"/>
      <c r="FYB28" s="19"/>
      <c r="FYC28" s="19"/>
      <c r="FYD28" s="19"/>
      <c r="FYE28" s="19"/>
      <c r="FYF28" s="19"/>
      <c r="FYG28" s="19"/>
      <c r="FYH28" s="19"/>
      <c r="FYI28" s="19"/>
      <c r="FYJ28" s="19"/>
      <c r="FYK28" s="19"/>
      <c r="FYL28" s="19"/>
      <c r="FYM28" s="19"/>
      <c r="FYN28" s="19"/>
      <c r="FYO28" s="19"/>
      <c r="FYP28" s="19"/>
      <c r="FYQ28" s="19"/>
      <c r="FYR28" s="19"/>
      <c r="FYS28" s="19"/>
      <c r="FYT28" s="19"/>
      <c r="FYU28" s="19"/>
      <c r="FYV28" s="19"/>
      <c r="FYW28" s="19"/>
      <c r="FYX28" s="19"/>
      <c r="FYY28" s="19"/>
      <c r="FYZ28" s="19"/>
      <c r="FZA28" s="19"/>
      <c r="FZB28" s="19"/>
      <c r="FZC28" s="19"/>
      <c r="FZD28" s="19"/>
      <c r="FZE28" s="19"/>
      <c r="FZF28" s="19"/>
      <c r="FZG28" s="19"/>
      <c r="FZH28" s="19"/>
      <c r="FZI28" s="19"/>
      <c r="FZJ28" s="19"/>
      <c r="FZK28" s="19"/>
      <c r="FZL28" s="19"/>
      <c r="FZM28" s="19"/>
      <c r="FZN28" s="19"/>
      <c r="FZO28" s="19"/>
      <c r="FZP28" s="19"/>
      <c r="FZQ28" s="19"/>
      <c r="FZR28" s="19"/>
      <c r="FZS28" s="19"/>
      <c r="FZT28" s="19"/>
      <c r="FZU28" s="19"/>
      <c r="FZV28" s="19"/>
      <c r="FZW28" s="19"/>
      <c r="FZX28" s="19"/>
      <c r="FZY28" s="19"/>
      <c r="FZZ28" s="19"/>
      <c r="GAA28" s="19"/>
      <c r="GAB28" s="19"/>
      <c r="GAC28" s="19"/>
      <c r="GAD28" s="19"/>
      <c r="GAE28" s="19"/>
      <c r="GAF28" s="19"/>
      <c r="GAG28" s="19"/>
      <c r="GAH28" s="19"/>
      <c r="GAI28" s="19"/>
      <c r="GAJ28" s="19"/>
      <c r="GAK28" s="19"/>
      <c r="GAL28" s="19"/>
      <c r="GAM28" s="19"/>
      <c r="GAN28" s="19"/>
      <c r="GAO28" s="19"/>
      <c r="GAP28" s="19"/>
      <c r="GAQ28" s="19"/>
      <c r="GAR28" s="19"/>
      <c r="GAS28" s="19"/>
      <c r="GAT28" s="19"/>
      <c r="GAU28" s="19"/>
      <c r="GAV28" s="19"/>
      <c r="GAW28" s="19"/>
      <c r="GAX28" s="19"/>
      <c r="GAY28" s="19"/>
      <c r="GAZ28" s="19"/>
      <c r="GBA28" s="19"/>
      <c r="GBB28" s="19"/>
      <c r="GBC28" s="19"/>
      <c r="GBD28" s="19"/>
      <c r="GBE28" s="19"/>
      <c r="GBF28" s="19"/>
      <c r="GBG28" s="19"/>
      <c r="GBH28" s="19"/>
      <c r="GBI28" s="19"/>
      <c r="GBJ28" s="19"/>
      <c r="GBK28" s="19"/>
      <c r="GBL28" s="19"/>
      <c r="GBM28" s="19"/>
      <c r="GBN28" s="19"/>
      <c r="GBO28" s="19"/>
      <c r="GBP28" s="19"/>
      <c r="GBQ28" s="19"/>
      <c r="GBR28" s="19"/>
      <c r="GBS28" s="19"/>
      <c r="GBT28" s="19"/>
      <c r="GBU28" s="19"/>
      <c r="GBV28" s="19"/>
      <c r="GBW28" s="19"/>
      <c r="GBX28" s="19"/>
      <c r="GBY28" s="19"/>
      <c r="GBZ28" s="19"/>
      <c r="GCA28" s="19"/>
      <c r="GCB28" s="19"/>
      <c r="GCC28" s="19"/>
      <c r="GCD28" s="19"/>
      <c r="GCE28" s="19"/>
      <c r="GCF28" s="19"/>
      <c r="GCG28" s="19"/>
      <c r="GCH28" s="19"/>
      <c r="GCI28" s="19"/>
      <c r="GCJ28" s="19"/>
      <c r="GCK28" s="19"/>
      <c r="GCL28" s="19"/>
      <c r="GCM28" s="19"/>
      <c r="GCN28" s="19"/>
      <c r="GCO28" s="19"/>
      <c r="GCP28" s="19"/>
      <c r="GCQ28" s="19"/>
      <c r="GCR28" s="19"/>
      <c r="GCS28" s="19"/>
      <c r="GCT28" s="19"/>
      <c r="GCU28" s="19"/>
      <c r="GCV28" s="19"/>
      <c r="GCW28" s="19"/>
      <c r="GCX28" s="19"/>
      <c r="GCY28" s="19"/>
      <c r="GCZ28" s="19"/>
      <c r="GDA28" s="19"/>
      <c r="GDB28" s="19"/>
      <c r="GDC28" s="19"/>
      <c r="GDD28" s="19"/>
      <c r="GDE28" s="19"/>
      <c r="GDF28" s="19"/>
      <c r="GDG28" s="19"/>
      <c r="GDH28" s="19"/>
      <c r="GDI28" s="19"/>
      <c r="GDJ28" s="19"/>
      <c r="GDK28" s="19"/>
      <c r="GDL28" s="19"/>
      <c r="GDM28" s="19"/>
      <c r="GDN28" s="19"/>
      <c r="GDO28" s="19"/>
      <c r="GDP28" s="19"/>
      <c r="GDQ28" s="19"/>
      <c r="GDR28" s="19"/>
      <c r="GDS28" s="19"/>
      <c r="GDT28" s="19"/>
      <c r="GDU28" s="19"/>
      <c r="GDV28" s="19"/>
      <c r="GDW28" s="19"/>
      <c r="GDX28" s="19"/>
      <c r="GDY28" s="19"/>
      <c r="GDZ28" s="19"/>
      <c r="GEA28" s="19"/>
      <c r="GEB28" s="19"/>
      <c r="GEC28" s="19"/>
      <c r="GED28" s="19"/>
      <c r="GEE28" s="19"/>
      <c r="GEF28" s="19"/>
      <c r="GEG28" s="19"/>
      <c r="GEH28" s="19"/>
      <c r="GEI28" s="19"/>
      <c r="GEJ28" s="19"/>
      <c r="GEK28" s="19"/>
      <c r="GEL28" s="19"/>
      <c r="GEM28" s="19"/>
      <c r="GEN28" s="19"/>
      <c r="GEO28" s="19"/>
      <c r="GEP28" s="19"/>
      <c r="GEQ28" s="19"/>
      <c r="GER28" s="19"/>
      <c r="GES28" s="19"/>
      <c r="GET28" s="19"/>
      <c r="GEU28" s="19"/>
      <c r="GEV28" s="19"/>
      <c r="GEW28" s="19"/>
      <c r="GEX28" s="19"/>
      <c r="GEY28" s="19"/>
      <c r="GEZ28" s="19"/>
      <c r="GFA28" s="19"/>
      <c r="GFB28" s="19"/>
      <c r="GFC28" s="19"/>
      <c r="GFD28" s="19"/>
      <c r="GFE28" s="19"/>
      <c r="GFF28" s="19"/>
      <c r="GFG28" s="19"/>
      <c r="GFH28" s="19"/>
      <c r="GFI28" s="19"/>
      <c r="GFJ28" s="19"/>
      <c r="GFK28" s="19"/>
      <c r="GFL28" s="19"/>
      <c r="GFM28" s="19"/>
      <c r="GFN28" s="19"/>
      <c r="GFO28" s="19"/>
      <c r="GFP28" s="19"/>
      <c r="GFQ28" s="19"/>
      <c r="GFR28" s="19"/>
      <c r="GFS28" s="19"/>
      <c r="GFT28" s="19"/>
      <c r="GFU28" s="19"/>
      <c r="GFV28" s="19"/>
      <c r="GFW28" s="19"/>
      <c r="GFX28" s="19"/>
      <c r="GFY28" s="19"/>
      <c r="GFZ28" s="19"/>
      <c r="GGA28" s="19"/>
      <c r="GGB28" s="19"/>
      <c r="GGC28" s="19"/>
      <c r="GGD28" s="19"/>
      <c r="GGE28" s="19"/>
      <c r="GGF28" s="19"/>
      <c r="GGG28" s="19"/>
      <c r="GGH28" s="19"/>
      <c r="GGI28" s="19"/>
      <c r="GGJ28" s="19"/>
      <c r="GGK28" s="19"/>
      <c r="GGL28" s="19"/>
      <c r="GGM28" s="19"/>
      <c r="GGN28" s="19"/>
      <c r="GGO28" s="19"/>
      <c r="GGP28" s="19"/>
      <c r="GGQ28" s="19"/>
      <c r="GGR28" s="19"/>
      <c r="GGS28" s="19"/>
      <c r="GGT28" s="19"/>
      <c r="GGU28" s="19"/>
      <c r="GGV28" s="19"/>
      <c r="GGW28" s="19"/>
      <c r="GGX28" s="19"/>
      <c r="GGY28" s="19"/>
      <c r="GGZ28" s="19"/>
      <c r="GHA28" s="19"/>
      <c r="GHB28" s="19"/>
      <c r="GHC28" s="19"/>
      <c r="GHD28" s="19"/>
      <c r="GHE28" s="19"/>
      <c r="GHF28" s="19"/>
      <c r="GHG28" s="19"/>
      <c r="GHH28" s="19"/>
      <c r="GHI28" s="19"/>
      <c r="GHJ28" s="19"/>
      <c r="GHK28" s="19"/>
      <c r="GHL28" s="19"/>
      <c r="GHM28" s="19"/>
      <c r="GHN28" s="19"/>
      <c r="GHO28" s="19"/>
      <c r="GHP28" s="19"/>
      <c r="GHQ28" s="19"/>
      <c r="GHR28" s="19"/>
      <c r="GHS28" s="19"/>
      <c r="GHT28" s="19"/>
      <c r="GHU28" s="19"/>
      <c r="GHV28" s="19"/>
      <c r="GHW28" s="19"/>
      <c r="GHX28" s="19"/>
      <c r="GHY28" s="19"/>
      <c r="GHZ28" s="19"/>
      <c r="GIA28" s="19"/>
      <c r="GIB28" s="19"/>
      <c r="GIC28" s="19"/>
      <c r="GID28" s="19"/>
      <c r="GIE28" s="19"/>
      <c r="GIF28" s="19"/>
      <c r="GIG28" s="19"/>
      <c r="GIH28" s="19"/>
      <c r="GII28" s="19"/>
      <c r="GIJ28" s="19"/>
      <c r="GIK28" s="19"/>
      <c r="GIL28" s="19"/>
      <c r="GIM28" s="19"/>
      <c r="GIN28" s="19"/>
      <c r="GIO28" s="19"/>
      <c r="GIP28" s="19"/>
      <c r="GIQ28" s="19"/>
      <c r="GIR28" s="19"/>
      <c r="GIS28" s="19"/>
      <c r="GIT28" s="19"/>
      <c r="GIU28" s="19"/>
      <c r="GIV28" s="19"/>
      <c r="GIW28" s="19"/>
      <c r="GIX28" s="19"/>
      <c r="GIY28" s="19"/>
      <c r="GIZ28" s="19"/>
      <c r="GJA28" s="19"/>
      <c r="GJB28" s="19"/>
      <c r="GJC28" s="19"/>
      <c r="GJD28" s="19"/>
      <c r="GJE28" s="19"/>
      <c r="GJF28" s="19"/>
      <c r="GJG28" s="19"/>
      <c r="GJH28" s="19"/>
      <c r="GJI28" s="19"/>
      <c r="GJJ28" s="19"/>
      <c r="GJK28" s="19"/>
      <c r="GJL28" s="19"/>
      <c r="GJM28" s="19"/>
      <c r="GJN28" s="19"/>
      <c r="GJO28" s="19"/>
      <c r="GJP28" s="19"/>
      <c r="GJQ28" s="19"/>
      <c r="GJR28" s="19"/>
      <c r="GJS28" s="19"/>
      <c r="GJT28" s="19"/>
      <c r="GJU28" s="19"/>
      <c r="GJV28" s="19"/>
      <c r="GJW28" s="19"/>
      <c r="GJX28" s="19"/>
      <c r="GJY28" s="19"/>
      <c r="GJZ28" s="19"/>
      <c r="GKA28" s="19"/>
      <c r="GKB28" s="19"/>
      <c r="GKC28" s="19"/>
      <c r="GKD28" s="19"/>
      <c r="GKE28" s="19"/>
      <c r="GKF28" s="19"/>
      <c r="GKG28" s="19"/>
      <c r="GKH28" s="19"/>
      <c r="GKI28" s="19"/>
      <c r="GKJ28" s="19"/>
      <c r="GKK28" s="19"/>
      <c r="GKL28" s="19"/>
      <c r="GKM28" s="19"/>
      <c r="GKN28" s="19"/>
      <c r="GKO28" s="19"/>
      <c r="GKP28" s="19"/>
      <c r="GKQ28" s="19"/>
      <c r="GKR28" s="19"/>
      <c r="GKS28" s="19"/>
      <c r="GKT28" s="19"/>
      <c r="GKU28" s="19"/>
      <c r="GKV28" s="19"/>
      <c r="GKW28" s="19"/>
      <c r="GKX28" s="19"/>
      <c r="GKY28" s="19"/>
      <c r="GKZ28" s="19"/>
      <c r="GLA28" s="19"/>
      <c r="GLB28" s="19"/>
      <c r="GLC28" s="19"/>
      <c r="GLD28" s="19"/>
      <c r="GLE28" s="19"/>
      <c r="GLF28" s="19"/>
      <c r="GLG28" s="19"/>
      <c r="GLH28" s="19"/>
      <c r="GLI28" s="19"/>
      <c r="GLJ28" s="19"/>
      <c r="GLK28" s="19"/>
      <c r="GLL28" s="19"/>
      <c r="GLM28" s="19"/>
      <c r="GLN28" s="19"/>
      <c r="GLO28" s="19"/>
      <c r="GLP28" s="19"/>
      <c r="GLQ28" s="19"/>
      <c r="GLR28" s="19"/>
      <c r="GLS28" s="19"/>
      <c r="GLT28" s="19"/>
      <c r="GLU28" s="19"/>
      <c r="GLV28" s="19"/>
      <c r="GLW28" s="19"/>
      <c r="GLX28" s="19"/>
      <c r="GLY28" s="19"/>
      <c r="GLZ28" s="19"/>
      <c r="GMA28" s="19"/>
      <c r="GMB28" s="19"/>
      <c r="GMC28" s="19"/>
      <c r="GMD28" s="19"/>
      <c r="GME28" s="19"/>
      <c r="GMF28" s="19"/>
      <c r="GMG28" s="19"/>
      <c r="GMH28" s="19"/>
      <c r="GMI28" s="19"/>
      <c r="GMJ28" s="19"/>
      <c r="GMK28" s="19"/>
      <c r="GML28" s="19"/>
      <c r="GMM28" s="19"/>
      <c r="GMN28" s="19"/>
      <c r="GMO28" s="19"/>
      <c r="GMP28" s="19"/>
      <c r="GMQ28" s="19"/>
      <c r="GMR28" s="19"/>
      <c r="GMS28" s="19"/>
      <c r="GMT28" s="19"/>
      <c r="GMU28" s="19"/>
      <c r="GMV28" s="19"/>
      <c r="GMW28" s="19"/>
      <c r="GMX28" s="19"/>
      <c r="GMY28" s="19"/>
      <c r="GMZ28" s="19"/>
      <c r="GNA28" s="19"/>
      <c r="GNB28" s="19"/>
      <c r="GNC28" s="19"/>
      <c r="GND28" s="19"/>
      <c r="GNE28" s="19"/>
      <c r="GNF28" s="19"/>
      <c r="GNG28" s="19"/>
      <c r="GNH28" s="19"/>
      <c r="GNI28" s="19"/>
      <c r="GNJ28" s="19"/>
      <c r="GNK28" s="19"/>
      <c r="GNL28" s="19"/>
      <c r="GNM28" s="19"/>
      <c r="GNN28" s="19"/>
      <c r="GNO28" s="19"/>
      <c r="GNP28" s="19"/>
      <c r="GNQ28" s="19"/>
      <c r="GNR28" s="19"/>
      <c r="GNS28" s="19"/>
      <c r="GNT28" s="19"/>
      <c r="GNU28" s="19"/>
      <c r="GNV28" s="19"/>
      <c r="GNW28" s="19"/>
      <c r="GNX28" s="19"/>
      <c r="GNY28" s="19"/>
      <c r="GNZ28" s="19"/>
      <c r="GOA28" s="19"/>
      <c r="GOB28" s="19"/>
      <c r="GOC28" s="19"/>
      <c r="GOD28" s="19"/>
      <c r="GOE28" s="19"/>
      <c r="GOF28" s="19"/>
      <c r="GOG28" s="19"/>
      <c r="GOH28" s="19"/>
      <c r="GOI28" s="19"/>
      <c r="GOJ28" s="19"/>
      <c r="GOK28" s="19"/>
      <c r="GOL28" s="19"/>
      <c r="GOM28" s="19"/>
      <c r="GON28" s="19"/>
      <c r="GOO28" s="19"/>
      <c r="GOP28" s="19"/>
      <c r="GOQ28" s="19"/>
      <c r="GOR28" s="19"/>
      <c r="GOS28" s="19"/>
      <c r="GOT28" s="19"/>
      <c r="GOU28" s="19"/>
      <c r="GOV28" s="19"/>
      <c r="GOW28" s="19"/>
      <c r="GOX28" s="19"/>
      <c r="GOY28" s="19"/>
      <c r="GOZ28" s="19"/>
      <c r="GPA28" s="19"/>
      <c r="GPB28" s="19"/>
      <c r="GPC28" s="19"/>
      <c r="GPD28" s="19"/>
      <c r="GPE28" s="19"/>
      <c r="GPF28" s="19"/>
      <c r="GPG28" s="19"/>
      <c r="GPH28" s="19"/>
      <c r="GPI28" s="19"/>
      <c r="GPJ28" s="19"/>
      <c r="GPK28" s="19"/>
      <c r="GPL28" s="19"/>
      <c r="GPM28" s="19"/>
      <c r="GPN28" s="19"/>
      <c r="GPO28" s="19"/>
      <c r="GPP28" s="19"/>
      <c r="GPQ28" s="19"/>
      <c r="GPR28" s="19"/>
      <c r="GPS28" s="19"/>
      <c r="GPT28" s="19"/>
      <c r="GPU28" s="19"/>
      <c r="GPV28" s="19"/>
      <c r="GPW28" s="19"/>
      <c r="GPX28" s="19"/>
      <c r="GPY28" s="19"/>
      <c r="GPZ28" s="19"/>
      <c r="GQA28" s="19"/>
      <c r="GQB28" s="19"/>
      <c r="GQC28" s="19"/>
      <c r="GQD28" s="19"/>
      <c r="GQE28" s="19"/>
      <c r="GQF28" s="19"/>
      <c r="GQG28" s="19"/>
      <c r="GQH28" s="19"/>
      <c r="GQI28" s="19"/>
      <c r="GQJ28" s="19"/>
      <c r="GQK28" s="19"/>
      <c r="GQL28" s="19"/>
      <c r="GQM28" s="19"/>
      <c r="GQN28" s="19"/>
      <c r="GQO28" s="19"/>
      <c r="GQP28" s="19"/>
      <c r="GQQ28" s="19"/>
      <c r="GQR28" s="19"/>
      <c r="GQS28" s="19"/>
      <c r="GQT28" s="19"/>
      <c r="GQU28" s="19"/>
      <c r="GQV28" s="19"/>
      <c r="GQW28" s="19"/>
      <c r="GQX28" s="19"/>
      <c r="GQY28" s="19"/>
      <c r="GQZ28" s="19"/>
      <c r="GRA28" s="19"/>
      <c r="GRB28" s="19"/>
      <c r="GRC28" s="19"/>
      <c r="GRD28" s="19"/>
      <c r="GRE28" s="19"/>
      <c r="GRF28" s="19"/>
      <c r="GRG28" s="19"/>
      <c r="GRH28" s="19"/>
      <c r="GRI28" s="19"/>
      <c r="GRJ28" s="19"/>
      <c r="GRK28" s="19"/>
      <c r="GRL28" s="19"/>
      <c r="GRM28" s="19"/>
      <c r="GRN28" s="19"/>
      <c r="GRO28" s="19"/>
      <c r="GRP28" s="19"/>
      <c r="GRQ28" s="19"/>
      <c r="GRR28" s="19"/>
      <c r="GRS28" s="19"/>
      <c r="GRT28" s="19"/>
      <c r="GRU28" s="19"/>
      <c r="GRV28" s="19"/>
      <c r="GRW28" s="19"/>
      <c r="GRX28" s="19"/>
      <c r="GRY28" s="19"/>
      <c r="GRZ28" s="19"/>
      <c r="GSA28" s="19"/>
      <c r="GSB28" s="19"/>
      <c r="GSC28" s="19"/>
      <c r="GSD28" s="19"/>
      <c r="GSE28" s="19"/>
      <c r="GSF28" s="19"/>
      <c r="GSG28" s="19"/>
      <c r="GSH28" s="19"/>
      <c r="GSI28" s="19"/>
      <c r="GSJ28" s="19"/>
      <c r="GSK28" s="19"/>
      <c r="GSL28" s="19"/>
      <c r="GSM28" s="19"/>
      <c r="GSN28" s="19"/>
      <c r="GSO28" s="19"/>
      <c r="GSP28" s="19"/>
      <c r="GSQ28" s="19"/>
      <c r="GSR28" s="19"/>
      <c r="GSS28" s="19"/>
      <c r="GST28" s="19"/>
      <c r="GSU28" s="19"/>
      <c r="GSV28" s="19"/>
      <c r="GSW28" s="19"/>
      <c r="GSX28" s="19"/>
      <c r="GSY28" s="19"/>
      <c r="GSZ28" s="19"/>
      <c r="GTA28" s="19"/>
      <c r="GTB28" s="19"/>
      <c r="GTC28" s="19"/>
      <c r="GTD28" s="19"/>
      <c r="GTE28" s="19"/>
      <c r="GTF28" s="19"/>
      <c r="GTG28" s="19"/>
      <c r="GTH28" s="19"/>
      <c r="GTI28" s="19"/>
      <c r="GTJ28" s="19"/>
      <c r="GTK28" s="19"/>
      <c r="GTL28" s="19"/>
      <c r="GTM28" s="19"/>
      <c r="GTN28" s="19"/>
      <c r="GTO28" s="19"/>
      <c r="GTP28" s="19"/>
      <c r="GTQ28" s="19"/>
      <c r="GTR28" s="19"/>
      <c r="GTS28" s="19"/>
      <c r="GTT28" s="19"/>
      <c r="GTU28" s="19"/>
      <c r="GTV28" s="19"/>
      <c r="GTW28" s="19"/>
      <c r="GTX28" s="19"/>
      <c r="GTY28" s="19"/>
      <c r="GTZ28" s="19"/>
      <c r="GUA28" s="19"/>
      <c r="GUB28" s="19"/>
      <c r="GUC28" s="19"/>
      <c r="GUD28" s="19"/>
      <c r="GUE28" s="19"/>
      <c r="GUF28" s="19"/>
      <c r="GUG28" s="19"/>
      <c r="GUH28" s="19"/>
      <c r="GUI28" s="19"/>
      <c r="GUJ28" s="19"/>
      <c r="GUK28" s="19"/>
      <c r="GUL28" s="19"/>
      <c r="GUM28" s="19"/>
      <c r="GUN28" s="19"/>
      <c r="GUO28" s="19"/>
      <c r="GUP28" s="19"/>
      <c r="GUQ28" s="19"/>
      <c r="GUR28" s="19"/>
      <c r="GUS28" s="19"/>
      <c r="GUT28" s="19"/>
      <c r="GUU28" s="19"/>
      <c r="GUV28" s="19"/>
      <c r="GUW28" s="19"/>
      <c r="GUX28" s="19"/>
      <c r="GUY28" s="19"/>
      <c r="GUZ28" s="19"/>
      <c r="GVA28" s="19"/>
      <c r="GVB28" s="19"/>
      <c r="GVC28" s="19"/>
      <c r="GVD28" s="19"/>
      <c r="GVE28" s="19"/>
      <c r="GVF28" s="19"/>
      <c r="GVG28" s="19"/>
      <c r="GVH28" s="19"/>
      <c r="GVI28" s="19"/>
      <c r="GVJ28" s="19"/>
      <c r="GVK28" s="19"/>
      <c r="GVL28" s="19"/>
      <c r="GVM28" s="19"/>
      <c r="GVN28" s="19"/>
      <c r="GVO28" s="19"/>
      <c r="GVP28" s="19"/>
      <c r="GVQ28" s="19"/>
      <c r="GVR28" s="19"/>
      <c r="GVS28" s="19"/>
      <c r="GVT28" s="19"/>
      <c r="GVU28" s="19"/>
      <c r="GVV28" s="19"/>
      <c r="GVW28" s="19"/>
      <c r="GVX28" s="19"/>
      <c r="GVY28" s="19"/>
      <c r="GVZ28" s="19"/>
      <c r="GWA28" s="19"/>
      <c r="GWB28" s="19"/>
      <c r="GWC28" s="19"/>
      <c r="GWD28" s="19"/>
      <c r="GWE28" s="19"/>
      <c r="GWF28" s="19"/>
      <c r="GWG28" s="19"/>
      <c r="GWH28" s="19"/>
      <c r="GWI28" s="19"/>
      <c r="GWJ28" s="19"/>
      <c r="GWK28" s="19"/>
      <c r="GWL28" s="19"/>
      <c r="GWM28" s="19"/>
      <c r="GWN28" s="19"/>
      <c r="GWO28" s="19"/>
      <c r="GWP28" s="19"/>
      <c r="GWQ28" s="19"/>
      <c r="GWR28" s="19"/>
      <c r="GWS28" s="19"/>
      <c r="GWT28" s="19"/>
      <c r="GWU28" s="19"/>
      <c r="GWV28" s="19"/>
      <c r="GWW28" s="19"/>
      <c r="GWX28" s="19"/>
      <c r="GWY28" s="19"/>
      <c r="GWZ28" s="19"/>
      <c r="GXA28" s="19"/>
      <c r="GXB28" s="19"/>
      <c r="GXC28" s="19"/>
      <c r="GXD28" s="19"/>
      <c r="GXE28" s="19"/>
      <c r="GXF28" s="19"/>
      <c r="GXG28" s="19"/>
      <c r="GXH28" s="19"/>
      <c r="GXI28" s="19"/>
      <c r="GXJ28" s="19"/>
      <c r="GXK28" s="19"/>
      <c r="GXL28" s="19"/>
      <c r="GXM28" s="19"/>
      <c r="GXN28" s="19"/>
      <c r="GXO28" s="19"/>
      <c r="GXP28" s="19"/>
      <c r="GXQ28" s="19"/>
      <c r="GXR28" s="19"/>
      <c r="GXS28" s="19"/>
      <c r="GXT28" s="19"/>
      <c r="GXU28" s="19"/>
      <c r="GXV28" s="19"/>
      <c r="GXW28" s="19"/>
      <c r="GXX28" s="19"/>
      <c r="GXY28" s="19"/>
      <c r="GXZ28" s="19"/>
      <c r="GYA28" s="19"/>
      <c r="GYB28" s="19"/>
      <c r="GYC28" s="19"/>
      <c r="GYD28" s="19"/>
      <c r="GYE28" s="19"/>
      <c r="GYF28" s="19"/>
      <c r="GYG28" s="19"/>
      <c r="GYH28" s="19"/>
      <c r="GYI28" s="19"/>
      <c r="GYJ28" s="19"/>
      <c r="GYK28" s="19"/>
      <c r="GYL28" s="19"/>
      <c r="GYM28" s="19"/>
      <c r="GYN28" s="19"/>
      <c r="GYO28" s="19"/>
      <c r="GYP28" s="19"/>
      <c r="GYQ28" s="19"/>
      <c r="GYR28" s="19"/>
      <c r="GYS28" s="19"/>
      <c r="GYT28" s="19"/>
      <c r="GYU28" s="19"/>
      <c r="GYV28" s="19"/>
      <c r="GYW28" s="19"/>
      <c r="GYX28" s="19"/>
      <c r="GYY28" s="19"/>
      <c r="GYZ28" s="19"/>
      <c r="GZA28" s="19"/>
      <c r="GZB28" s="19"/>
      <c r="GZC28" s="19"/>
      <c r="GZD28" s="19"/>
      <c r="GZE28" s="19"/>
      <c r="GZF28" s="19"/>
      <c r="GZG28" s="19"/>
      <c r="GZH28" s="19"/>
      <c r="GZI28" s="19"/>
      <c r="GZJ28" s="19"/>
      <c r="GZK28" s="19"/>
      <c r="GZL28" s="19"/>
      <c r="GZM28" s="19"/>
      <c r="GZN28" s="19"/>
      <c r="GZO28" s="19"/>
      <c r="GZP28" s="19"/>
      <c r="GZQ28" s="19"/>
      <c r="GZR28" s="19"/>
      <c r="GZS28" s="19"/>
      <c r="GZT28" s="19"/>
      <c r="GZU28" s="19"/>
      <c r="GZV28" s="19"/>
      <c r="GZW28" s="19"/>
      <c r="GZX28" s="19"/>
      <c r="GZY28" s="19"/>
      <c r="GZZ28" s="19"/>
      <c r="HAA28" s="19"/>
      <c r="HAB28" s="19"/>
      <c r="HAC28" s="19"/>
      <c r="HAD28" s="19"/>
      <c r="HAE28" s="19"/>
      <c r="HAF28" s="19"/>
      <c r="HAG28" s="19"/>
      <c r="HAH28" s="19"/>
      <c r="HAI28" s="19"/>
      <c r="HAJ28" s="19"/>
      <c r="HAK28" s="19"/>
      <c r="HAL28" s="19"/>
      <c r="HAM28" s="19"/>
      <c r="HAN28" s="19"/>
      <c r="HAO28" s="19"/>
      <c r="HAP28" s="19"/>
      <c r="HAQ28" s="19"/>
      <c r="HAR28" s="19"/>
      <c r="HAS28" s="19"/>
      <c r="HAT28" s="19"/>
      <c r="HAU28" s="19"/>
      <c r="HAV28" s="19"/>
      <c r="HAW28" s="19"/>
      <c r="HAX28" s="19"/>
      <c r="HAY28" s="19"/>
      <c r="HAZ28" s="19"/>
      <c r="HBA28" s="19"/>
      <c r="HBB28" s="19"/>
      <c r="HBC28" s="19"/>
      <c r="HBD28" s="19"/>
      <c r="HBE28" s="19"/>
      <c r="HBF28" s="19"/>
      <c r="HBG28" s="19"/>
      <c r="HBH28" s="19"/>
      <c r="HBI28" s="19"/>
      <c r="HBJ28" s="19"/>
      <c r="HBK28" s="19"/>
      <c r="HBL28" s="19"/>
      <c r="HBM28" s="19"/>
      <c r="HBN28" s="19"/>
      <c r="HBO28" s="19"/>
      <c r="HBP28" s="19"/>
      <c r="HBQ28" s="19"/>
      <c r="HBR28" s="19"/>
      <c r="HBS28" s="19"/>
      <c r="HBT28" s="19"/>
      <c r="HBU28" s="19"/>
      <c r="HBV28" s="19"/>
      <c r="HBW28" s="19"/>
      <c r="HBX28" s="19"/>
      <c r="HBY28" s="19"/>
      <c r="HBZ28" s="19"/>
      <c r="HCA28" s="19"/>
      <c r="HCB28" s="19"/>
      <c r="HCC28" s="19"/>
      <c r="HCD28" s="19"/>
      <c r="HCE28" s="19"/>
      <c r="HCF28" s="19"/>
      <c r="HCG28" s="19"/>
      <c r="HCH28" s="19"/>
      <c r="HCI28" s="19"/>
      <c r="HCJ28" s="19"/>
      <c r="HCK28" s="19"/>
      <c r="HCL28" s="19"/>
      <c r="HCM28" s="19"/>
      <c r="HCN28" s="19"/>
      <c r="HCO28" s="19"/>
      <c r="HCP28" s="19"/>
      <c r="HCQ28" s="19"/>
      <c r="HCR28" s="19"/>
      <c r="HCS28" s="19"/>
      <c r="HCT28" s="19"/>
      <c r="HCU28" s="19"/>
      <c r="HCV28" s="19"/>
      <c r="HCW28" s="19"/>
      <c r="HCX28" s="19"/>
      <c r="HCY28" s="19"/>
      <c r="HCZ28" s="19"/>
      <c r="HDA28" s="19"/>
      <c r="HDB28" s="19"/>
      <c r="HDC28" s="19"/>
      <c r="HDD28" s="19"/>
      <c r="HDE28" s="19"/>
      <c r="HDF28" s="19"/>
      <c r="HDG28" s="19"/>
      <c r="HDH28" s="19"/>
      <c r="HDI28" s="19"/>
      <c r="HDJ28" s="19"/>
      <c r="HDK28" s="19"/>
      <c r="HDL28" s="19"/>
      <c r="HDM28" s="19"/>
      <c r="HDN28" s="19"/>
      <c r="HDO28" s="19"/>
      <c r="HDP28" s="19"/>
      <c r="HDQ28" s="19"/>
      <c r="HDR28" s="19"/>
      <c r="HDS28" s="19"/>
      <c r="HDT28" s="19"/>
      <c r="HDU28" s="19"/>
      <c r="HDV28" s="19"/>
      <c r="HDW28" s="19"/>
      <c r="HDX28" s="19"/>
      <c r="HDY28" s="19"/>
      <c r="HDZ28" s="19"/>
      <c r="HEA28" s="19"/>
      <c r="HEB28" s="19"/>
      <c r="HEC28" s="19"/>
      <c r="HED28" s="19"/>
      <c r="HEE28" s="19"/>
      <c r="HEF28" s="19"/>
      <c r="HEG28" s="19"/>
      <c r="HEH28" s="19"/>
      <c r="HEI28" s="19"/>
      <c r="HEJ28" s="19"/>
      <c r="HEK28" s="19"/>
      <c r="HEL28" s="19"/>
      <c r="HEM28" s="19"/>
      <c r="HEN28" s="19"/>
      <c r="HEO28" s="19"/>
      <c r="HEP28" s="19"/>
      <c r="HEQ28" s="19"/>
      <c r="HER28" s="19"/>
      <c r="HES28" s="19"/>
      <c r="HET28" s="19"/>
      <c r="HEU28" s="19"/>
      <c r="HEV28" s="19"/>
      <c r="HEW28" s="19"/>
      <c r="HEX28" s="19"/>
      <c r="HEY28" s="19"/>
      <c r="HEZ28" s="19"/>
      <c r="HFA28" s="19"/>
      <c r="HFB28" s="19"/>
      <c r="HFC28" s="19"/>
      <c r="HFD28" s="19"/>
      <c r="HFE28" s="19"/>
      <c r="HFF28" s="19"/>
      <c r="HFG28" s="19"/>
      <c r="HFH28" s="19"/>
      <c r="HFI28" s="19"/>
      <c r="HFJ28" s="19"/>
      <c r="HFK28" s="19"/>
      <c r="HFL28" s="19"/>
      <c r="HFM28" s="19"/>
      <c r="HFN28" s="19"/>
      <c r="HFO28" s="19"/>
      <c r="HFP28" s="19"/>
      <c r="HFQ28" s="19"/>
      <c r="HFR28" s="19"/>
      <c r="HFS28" s="19"/>
      <c r="HFT28" s="19"/>
      <c r="HFU28" s="19"/>
      <c r="HFV28" s="19"/>
      <c r="HFW28" s="19"/>
      <c r="HFX28" s="19"/>
      <c r="HFY28" s="19"/>
      <c r="HFZ28" s="19"/>
      <c r="HGA28" s="19"/>
      <c r="HGB28" s="19"/>
      <c r="HGC28" s="19"/>
      <c r="HGD28" s="19"/>
      <c r="HGE28" s="19"/>
      <c r="HGF28" s="19"/>
      <c r="HGG28" s="19"/>
      <c r="HGH28" s="19"/>
      <c r="HGI28" s="19"/>
      <c r="HGJ28" s="19"/>
      <c r="HGK28" s="19"/>
      <c r="HGL28" s="19"/>
      <c r="HGM28" s="19"/>
      <c r="HGN28" s="19"/>
      <c r="HGO28" s="19"/>
      <c r="HGP28" s="19"/>
      <c r="HGQ28" s="19"/>
      <c r="HGR28" s="19"/>
      <c r="HGS28" s="19"/>
      <c r="HGT28" s="19"/>
      <c r="HGU28" s="19"/>
      <c r="HGV28" s="19"/>
      <c r="HGW28" s="19"/>
      <c r="HGX28" s="19"/>
      <c r="HGY28" s="19"/>
      <c r="HGZ28" s="19"/>
      <c r="HHA28" s="19"/>
      <c r="HHB28" s="19"/>
      <c r="HHC28" s="19"/>
      <c r="HHD28" s="19"/>
      <c r="HHE28" s="19"/>
      <c r="HHF28" s="19"/>
      <c r="HHG28" s="19"/>
      <c r="HHH28" s="19"/>
      <c r="HHI28" s="19"/>
      <c r="HHJ28" s="19"/>
      <c r="HHK28" s="19"/>
      <c r="HHL28" s="19"/>
      <c r="HHM28" s="19"/>
      <c r="HHN28" s="19"/>
      <c r="HHO28" s="19"/>
      <c r="HHP28" s="19"/>
      <c r="HHQ28" s="19"/>
      <c r="HHR28" s="19"/>
      <c r="HHS28" s="19"/>
      <c r="HHT28" s="19"/>
      <c r="HHU28" s="19"/>
      <c r="HHV28" s="19"/>
      <c r="HHW28" s="19"/>
      <c r="HHX28" s="19"/>
      <c r="HHY28" s="19"/>
      <c r="HHZ28" s="19"/>
      <c r="HIA28" s="19"/>
      <c r="HIB28" s="19"/>
      <c r="HIC28" s="19"/>
      <c r="HID28" s="19"/>
      <c r="HIE28" s="19"/>
      <c r="HIF28" s="19"/>
      <c r="HIG28" s="19"/>
      <c r="HIH28" s="19"/>
      <c r="HII28" s="19"/>
      <c r="HIJ28" s="19"/>
      <c r="HIK28" s="19"/>
      <c r="HIL28" s="19"/>
      <c r="HIM28" s="19"/>
      <c r="HIN28" s="19"/>
      <c r="HIO28" s="19"/>
      <c r="HIP28" s="19"/>
      <c r="HIQ28" s="19"/>
      <c r="HIR28" s="19"/>
      <c r="HIS28" s="19"/>
      <c r="HIT28" s="19"/>
      <c r="HIU28" s="19"/>
      <c r="HIV28" s="19"/>
      <c r="HIW28" s="19"/>
      <c r="HIX28" s="19"/>
      <c r="HIY28" s="19"/>
      <c r="HIZ28" s="19"/>
      <c r="HJA28" s="19"/>
      <c r="HJB28" s="19"/>
      <c r="HJC28" s="19"/>
      <c r="HJD28" s="19"/>
      <c r="HJE28" s="19"/>
      <c r="HJF28" s="19"/>
      <c r="HJG28" s="19"/>
      <c r="HJH28" s="19"/>
      <c r="HJI28" s="19"/>
      <c r="HJJ28" s="19"/>
      <c r="HJK28" s="19"/>
      <c r="HJL28" s="19"/>
      <c r="HJM28" s="19"/>
      <c r="HJN28" s="19"/>
      <c r="HJO28" s="19"/>
      <c r="HJP28" s="19"/>
      <c r="HJQ28" s="19"/>
      <c r="HJR28" s="19"/>
      <c r="HJS28" s="19"/>
      <c r="HJT28" s="19"/>
      <c r="HJU28" s="19"/>
      <c r="HJV28" s="19"/>
      <c r="HJW28" s="19"/>
      <c r="HJX28" s="19"/>
      <c r="HJY28" s="19"/>
      <c r="HJZ28" s="19"/>
      <c r="HKA28" s="19"/>
      <c r="HKB28" s="19"/>
      <c r="HKC28" s="19"/>
      <c r="HKD28" s="19"/>
      <c r="HKE28" s="19"/>
      <c r="HKF28" s="19"/>
      <c r="HKG28" s="19"/>
      <c r="HKH28" s="19"/>
      <c r="HKI28" s="19"/>
      <c r="HKJ28" s="19"/>
      <c r="HKK28" s="19"/>
      <c r="HKL28" s="19"/>
      <c r="HKM28" s="19"/>
      <c r="HKN28" s="19"/>
      <c r="HKO28" s="19"/>
      <c r="HKP28" s="19"/>
      <c r="HKQ28" s="19"/>
      <c r="HKR28" s="19"/>
      <c r="HKS28" s="19"/>
      <c r="HKT28" s="19"/>
      <c r="HKU28" s="19"/>
      <c r="HKV28" s="19"/>
      <c r="HKW28" s="19"/>
      <c r="HKX28" s="19"/>
      <c r="HKY28" s="19"/>
      <c r="HKZ28" s="19"/>
      <c r="HLA28" s="19"/>
      <c r="HLB28" s="19"/>
      <c r="HLC28" s="19"/>
      <c r="HLD28" s="19"/>
      <c r="HLE28" s="19"/>
      <c r="HLF28" s="19"/>
      <c r="HLG28" s="19"/>
      <c r="HLH28" s="19"/>
      <c r="HLI28" s="19"/>
      <c r="HLJ28" s="19"/>
      <c r="HLK28" s="19"/>
      <c r="HLL28" s="19"/>
      <c r="HLM28" s="19"/>
      <c r="HLN28" s="19"/>
      <c r="HLO28" s="19"/>
      <c r="HLP28" s="19"/>
      <c r="HLQ28" s="19"/>
      <c r="HLR28" s="19"/>
      <c r="HLS28" s="19"/>
      <c r="HLT28" s="19"/>
      <c r="HLU28" s="19"/>
      <c r="HLV28" s="19"/>
      <c r="HLW28" s="19"/>
      <c r="HLX28" s="19"/>
      <c r="HLY28" s="19"/>
      <c r="HLZ28" s="19"/>
      <c r="HMA28" s="19"/>
      <c r="HMB28" s="19"/>
      <c r="HMC28" s="19"/>
      <c r="HMD28" s="19"/>
      <c r="HME28" s="19"/>
      <c r="HMF28" s="19"/>
      <c r="HMG28" s="19"/>
      <c r="HMH28" s="19"/>
      <c r="HMI28" s="19"/>
      <c r="HMJ28" s="19"/>
      <c r="HMK28" s="19"/>
      <c r="HML28" s="19"/>
      <c r="HMM28" s="19"/>
      <c r="HMN28" s="19"/>
      <c r="HMO28" s="19"/>
      <c r="HMP28" s="19"/>
      <c r="HMQ28" s="19"/>
      <c r="HMR28" s="19"/>
      <c r="HMS28" s="19"/>
      <c r="HMT28" s="19"/>
      <c r="HMU28" s="19"/>
      <c r="HMV28" s="19"/>
      <c r="HMW28" s="19"/>
      <c r="HMX28" s="19"/>
      <c r="HMY28" s="19"/>
      <c r="HMZ28" s="19"/>
      <c r="HNA28" s="19"/>
      <c r="HNB28" s="19"/>
      <c r="HNC28" s="19"/>
      <c r="HND28" s="19"/>
      <c r="HNE28" s="19"/>
      <c r="HNF28" s="19"/>
      <c r="HNG28" s="19"/>
      <c r="HNH28" s="19"/>
      <c r="HNI28" s="19"/>
      <c r="HNJ28" s="19"/>
      <c r="HNK28" s="19"/>
      <c r="HNL28" s="19"/>
      <c r="HNM28" s="19"/>
      <c r="HNN28" s="19"/>
      <c r="HNO28" s="19"/>
      <c r="HNP28" s="19"/>
      <c r="HNQ28" s="19"/>
      <c r="HNR28" s="19"/>
      <c r="HNS28" s="19"/>
      <c r="HNT28" s="19"/>
      <c r="HNU28" s="19"/>
      <c r="HNV28" s="19"/>
      <c r="HNW28" s="19"/>
      <c r="HNX28" s="19"/>
      <c r="HNY28" s="19"/>
      <c r="HNZ28" s="19"/>
      <c r="HOA28" s="19"/>
      <c r="HOB28" s="19"/>
      <c r="HOC28" s="19"/>
      <c r="HOD28" s="19"/>
      <c r="HOE28" s="19"/>
      <c r="HOF28" s="19"/>
      <c r="HOG28" s="19"/>
      <c r="HOH28" s="19"/>
      <c r="HOI28" s="19"/>
      <c r="HOJ28" s="19"/>
      <c r="HOK28" s="19"/>
      <c r="HOL28" s="19"/>
      <c r="HOM28" s="19"/>
      <c r="HON28" s="19"/>
      <c r="HOO28" s="19"/>
      <c r="HOP28" s="19"/>
      <c r="HOQ28" s="19"/>
      <c r="HOR28" s="19"/>
      <c r="HOS28" s="19"/>
      <c r="HOT28" s="19"/>
      <c r="HOU28" s="19"/>
      <c r="HOV28" s="19"/>
      <c r="HOW28" s="19"/>
      <c r="HOX28" s="19"/>
      <c r="HOY28" s="19"/>
      <c r="HOZ28" s="19"/>
      <c r="HPA28" s="19"/>
      <c r="HPB28" s="19"/>
      <c r="HPC28" s="19"/>
      <c r="HPD28" s="19"/>
      <c r="HPE28" s="19"/>
      <c r="HPF28" s="19"/>
      <c r="HPG28" s="19"/>
      <c r="HPH28" s="19"/>
      <c r="HPI28" s="19"/>
      <c r="HPJ28" s="19"/>
      <c r="HPK28" s="19"/>
      <c r="HPL28" s="19"/>
      <c r="HPM28" s="19"/>
      <c r="HPN28" s="19"/>
      <c r="HPO28" s="19"/>
      <c r="HPP28" s="19"/>
      <c r="HPQ28" s="19"/>
      <c r="HPR28" s="19"/>
      <c r="HPS28" s="19"/>
      <c r="HPT28" s="19"/>
      <c r="HPU28" s="19"/>
      <c r="HPV28" s="19"/>
      <c r="HPW28" s="19"/>
      <c r="HPX28" s="19"/>
      <c r="HPY28" s="19"/>
      <c r="HPZ28" s="19"/>
      <c r="HQA28" s="19"/>
      <c r="HQB28" s="19"/>
      <c r="HQC28" s="19"/>
      <c r="HQD28" s="19"/>
      <c r="HQE28" s="19"/>
      <c r="HQF28" s="19"/>
      <c r="HQG28" s="19"/>
      <c r="HQH28" s="19"/>
      <c r="HQI28" s="19"/>
      <c r="HQJ28" s="19"/>
      <c r="HQK28" s="19"/>
      <c r="HQL28" s="19"/>
      <c r="HQM28" s="19"/>
      <c r="HQN28" s="19"/>
      <c r="HQO28" s="19"/>
      <c r="HQP28" s="19"/>
      <c r="HQQ28" s="19"/>
      <c r="HQR28" s="19"/>
      <c r="HQS28" s="19"/>
      <c r="HQT28" s="19"/>
      <c r="HQU28" s="19"/>
      <c r="HQV28" s="19"/>
      <c r="HQW28" s="19"/>
      <c r="HQX28" s="19"/>
      <c r="HQY28" s="19"/>
      <c r="HQZ28" s="19"/>
      <c r="HRA28" s="19"/>
      <c r="HRB28" s="19"/>
      <c r="HRC28" s="19"/>
      <c r="HRD28" s="19"/>
      <c r="HRE28" s="19"/>
      <c r="HRF28" s="19"/>
      <c r="HRG28" s="19"/>
      <c r="HRH28" s="19"/>
      <c r="HRI28" s="19"/>
      <c r="HRJ28" s="19"/>
      <c r="HRK28" s="19"/>
      <c r="HRL28" s="19"/>
      <c r="HRM28" s="19"/>
      <c r="HRN28" s="19"/>
      <c r="HRO28" s="19"/>
      <c r="HRP28" s="19"/>
      <c r="HRQ28" s="19"/>
      <c r="HRR28" s="19"/>
      <c r="HRS28" s="19"/>
      <c r="HRT28" s="19"/>
      <c r="HRU28" s="19"/>
      <c r="HRV28" s="19"/>
      <c r="HRW28" s="19"/>
      <c r="HRX28" s="19"/>
      <c r="HRY28" s="19"/>
      <c r="HRZ28" s="19"/>
      <c r="HSA28" s="19"/>
      <c r="HSB28" s="19"/>
      <c r="HSC28" s="19"/>
      <c r="HSD28" s="19"/>
      <c r="HSE28" s="19"/>
      <c r="HSF28" s="19"/>
      <c r="HSG28" s="19"/>
      <c r="HSH28" s="19"/>
      <c r="HSI28" s="19"/>
      <c r="HSJ28" s="19"/>
      <c r="HSK28" s="19"/>
      <c r="HSL28" s="19"/>
      <c r="HSM28" s="19"/>
      <c r="HSN28" s="19"/>
      <c r="HSO28" s="19"/>
      <c r="HSP28" s="19"/>
      <c r="HSQ28" s="19"/>
      <c r="HSR28" s="19"/>
      <c r="HSS28" s="19"/>
      <c r="HST28" s="19"/>
      <c r="HSU28" s="19"/>
      <c r="HSV28" s="19"/>
      <c r="HSW28" s="19"/>
      <c r="HSX28" s="19"/>
      <c r="HSY28" s="19"/>
      <c r="HSZ28" s="19"/>
      <c r="HTA28" s="19"/>
      <c r="HTB28" s="19"/>
      <c r="HTC28" s="19"/>
      <c r="HTD28" s="19"/>
      <c r="HTE28" s="19"/>
      <c r="HTF28" s="19"/>
      <c r="HTG28" s="19"/>
      <c r="HTH28" s="19"/>
      <c r="HTI28" s="19"/>
      <c r="HTJ28" s="19"/>
      <c r="HTK28" s="19"/>
      <c r="HTL28" s="19"/>
      <c r="HTM28" s="19"/>
      <c r="HTN28" s="19"/>
      <c r="HTO28" s="19"/>
      <c r="HTP28" s="19"/>
      <c r="HTQ28" s="19"/>
      <c r="HTR28" s="19"/>
      <c r="HTS28" s="19"/>
      <c r="HTT28" s="19"/>
      <c r="HTU28" s="19"/>
      <c r="HTV28" s="19"/>
      <c r="HTW28" s="19"/>
      <c r="HTX28" s="19"/>
      <c r="HTY28" s="19"/>
      <c r="HTZ28" s="19"/>
      <c r="HUA28" s="19"/>
      <c r="HUB28" s="19"/>
      <c r="HUC28" s="19"/>
      <c r="HUD28" s="19"/>
      <c r="HUE28" s="19"/>
      <c r="HUF28" s="19"/>
      <c r="HUG28" s="19"/>
      <c r="HUH28" s="19"/>
      <c r="HUI28" s="19"/>
      <c r="HUJ28" s="19"/>
      <c r="HUK28" s="19"/>
      <c r="HUL28" s="19"/>
      <c r="HUM28" s="19"/>
      <c r="HUN28" s="19"/>
      <c r="HUO28" s="19"/>
      <c r="HUP28" s="19"/>
      <c r="HUQ28" s="19"/>
      <c r="HUR28" s="19"/>
      <c r="HUS28" s="19"/>
      <c r="HUT28" s="19"/>
      <c r="HUU28" s="19"/>
      <c r="HUV28" s="19"/>
      <c r="HUW28" s="19"/>
      <c r="HUX28" s="19"/>
      <c r="HUY28" s="19"/>
      <c r="HUZ28" s="19"/>
      <c r="HVA28" s="19"/>
      <c r="HVB28" s="19"/>
      <c r="HVC28" s="19"/>
      <c r="HVD28" s="19"/>
      <c r="HVE28" s="19"/>
      <c r="HVF28" s="19"/>
      <c r="HVG28" s="19"/>
      <c r="HVH28" s="19"/>
      <c r="HVI28" s="19"/>
      <c r="HVJ28" s="19"/>
      <c r="HVK28" s="19"/>
      <c r="HVL28" s="19"/>
      <c r="HVM28" s="19"/>
      <c r="HVN28" s="19"/>
      <c r="HVO28" s="19"/>
      <c r="HVP28" s="19"/>
      <c r="HVQ28" s="19"/>
      <c r="HVR28" s="19"/>
      <c r="HVS28" s="19"/>
      <c r="HVT28" s="19"/>
      <c r="HVU28" s="19"/>
      <c r="HVV28" s="19"/>
      <c r="HVW28" s="19"/>
      <c r="HVX28" s="19"/>
      <c r="HVY28" s="19"/>
      <c r="HVZ28" s="19"/>
      <c r="HWA28" s="19"/>
      <c r="HWB28" s="19"/>
      <c r="HWC28" s="19"/>
      <c r="HWD28" s="19"/>
      <c r="HWE28" s="19"/>
      <c r="HWF28" s="19"/>
      <c r="HWG28" s="19"/>
      <c r="HWH28" s="19"/>
      <c r="HWI28" s="19"/>
      <c r="HWJ28" s="19"/>
      <c r="HWK28" s="19"/>
      <c r="HWL28" s="19"/>
      <c r="HWM28" s="19"/>
      <c r="HWN28" s="19"/>
      <c r="HWO28" s="19"/>
      <c r="HWP28" s="19"/>
      <c r="HWQ28" s="19"/>
      <c r="HWR28" s="19"/>
      <c r="HWS28" s="19"/>
      <c r="HWT28" s="19"/>
      <c r="HWU28" s="19"/>
      <c r="HWV28" s="19"/>
      <c r="HWW28" s="19"/>
      <c r="HWX28" s="19"/>
      <c r="HWY28" s="19"/>
      <c r="HWZ28" s="19"/>
      <c r="HXA28" s="19"/>
      <c r="HXB28" s="19"/>
      <c r="HXC28" s="19"/>
      <c r="HXD28" s="19"/>
      <c r="HXE28" s="19"/>
      <c r="HXF28" s="19"/>
      <c r="HXG28" s="19"/>
      <c r="HXH28" s="19"/>
      <c r="HXI28" s="19"/>
      <c r="HXJ28" s="19"/>
      <c r="HXK28" s="19"/>
      <c r="HXL28" s="19"/>
      <c r="HXM28" s="19"/>
      <c r="HXN28" s="19"/>
      <c r="HXO28" s="19"/>
      <c r="HXP28" s="19"/>
      <c r="HXQ28" s="19"/>
      <c r="HXR28" s="19"/>
      <c r="HXS28" s="19"/>
      <c r="HXT28" s="19"/>
      <c r="HXU28" s="19"/>
      <c r="HXV28" s="19"/>
      <c r="HXW28" s="19"/>
      <c r="HXX28" s="19"/>
      <c r="HXY28" s="19"/>
      <c r="HXZ28" s="19"/>
      <c r="HYA28" s="19"/>
      <c r="HYB28" s="19"/>
      <c r="HYC28" s="19"/>
      <c r="HYD28" s="19"/>
      <c r="HYE28" s="19"/>
      <c r="HYF28" s="19"/>
      <c r="HYG28" s="19"/>
      <c r="HYH28" s="19"/>
      <c r="HYI28" s="19"/>
      <c r="HYJ28" s="19"/>
      <c r="HYK28" s="19"/>
      <c r="HYL28" s="19"/>
      <c r="HYM28" s="19"/>
      <c r="HYN28" s="19"/>
      <c r="HYO28" s="19"/>
      <c r="HYP28" s="19"/>
      <c r="HYQ28" s="19"/>
      <c r="HYR28" s="19"/>
      <c r="HYS28" s="19"/>
      <c r="HYT28" s="19"/>
      <c r="HYU28" s="19"/>
      <c r="HYV28" s="19"/>
      <c r="HYW28" s="19"/>
      <c r="HYX28" s="19"/>
      <c r="HYY28" s="19"/>
      <c r="HYZ28" s="19"/>
      <c r="HZA28" s="19"/>
      <c r="HZB28" s="19"/>
      <c r="HZC28" s="19"/>
      <c r="HZD28" s="19"/>
      <c r="HZE28" s="19"/>
      <c r="HZF28" s="19"/>
      <c r="HZG28" s="19"/>
      <c r="HZH28" s="19"/>
      <c r="HZI28" s="19"/>
      <c r="HZJ28" s="19"/>
      <c r="HZK28" s="19"/>
      <c r="HZL28" s="19"/>
      <c r="HZM28" s="19"/>
      <c r="HZN28" s="19"/>
      <c r="HZO28" s="19"/>
      <c r="HZP28" s="19"/>
      <c r="HZQ28" s="19"/>
      <c r="HZR28" s="19"/>
      <c r="HZS28" s="19"/>
      <c r="HZT28" s="19"/>
      <c r="HZU28" s="19"/>
      <c r="HZV28" s="19"/>
      <c r="HZW28" s="19"/>
      <c r="HZX28" s="19"/>
      <c r="HZY28" s="19"/>
      <c r="HZZ28" s="19"/>
      <c r="IAA28" s="19"/>
      <c r="IAB28" s="19"/>
      <c r="IAC28" s="19"/>
      <c r="IAD28" s="19"/>
      <c r="IAE28" s="19"/>
      <c r="IAF28" s="19"/>
      <c r="IAG28" s="19"/>
      <c r="IAH28" s="19"/>
      <c r="IAI28" s="19"/>
      <c r="IAJ28" s="19"/>
      <c r="IAK28" s="19"/>
      <c r="IAL28" s="19"/>
      <c r="IAM28" s="19"/>
      <c r="IAN28" s="19"/>
      <c r="IAO28" s="19"/>
      <c r="IAP28" s="19"/>
      <c r="IAQ28" s="19"/>
      <c r="IAR28" s="19"/>
      <c r="IAS28" s="19"/>
      <c r="IAT28" s="19"/>
      <c r="IAU28" s="19"/>
      <c r="IAV28" s="19"/>
      <c r="IAW28" s="19"/>
      <c r="IAX28" s="19"/>
      <c r="IAY28" s="19"/>
      <c r="IAZ28" s="19"/>
      <c r="IBA28" s="19"/>
      <c r="IBB28" s="19"/>
      <c r="IBC28" s="19"/>
      <c r="IBD28" s="19"/>
      <c r="IBE28" s="19"/>
      <c r="IBF28" s="19"/>
      <c r="IBG28" s="19"/>
      <c r="IBH28" s="19"/>
      <c r="IBI28" s="19"/>
      <c r="IBJ28" s="19"/>
      <c r="IBK28" s="19"/>
      <c r="IBL28" s="19"/>
      <c r="IBM28" s="19"/>
      <c r="IBN28" s="19"/>
      <c r="IBO28" s="19"/>
      <c r="IBP28" s="19"/>
      <c r="IBQ28" s="19"/>
      <c r="IBR28" s="19"/>
      <c r="IBS28" s="19"/>
      <c r="IBT28" s="19"/>
      <c r="IBU28" s="19"/>
      <c r="IBV28" s="19"/>
      <c r="IBW28" s="19"/>
      <c r="IBX28" s="19"/>
      <c r="IBY28" s="19"/>
      <c r="IBZ28" s="19"/>
      <c r="ICA28" s="19"/>
      <c r="ICB28" s="19"/>
      <c r="ICC28" s="19"/>
      <c r="ICD28" s="19"/>
      <c r="ICE28" s="19"/>
      <c r="ICF28" s="19"/>
      <c r="ICG28" s="19"/>
      <c r="ICH28" s="19"/>
      <c r="ICI28" s="19"/>
      <c r="ICJ28" s="19"/>
      <c r="ICK28" s="19"/>
      <c r="ICL28" s="19"/>
      <c r="ICM28" s="19"/>
      <c r="ICN28" s="19"/>
      <c r="ICO28" s="19"/>
      <c r="ICP28" s="19"/>
      <c r="ICQ28" s="19"/>
      <c r="ICR28" s="19"/>
      <c r="ICS28" s="19"/>
      <c r="ICT28" s="19"/>
      <c r="ICU28" s="19"/>
      <c r="ICV28" s="19"/>
      <c r="ICW28" s="19"/>
      <c r="ICX28" s="19"/>
      <c r="ICY28" s="19"/>
      <c r="ICZ28" s="19"/>
      <c r="IDA28" s="19"/>
      <c r="IDB28" s="19"/>
      <c r="IDC28" s="19"/>
      <c r="IDD28" s="19"/>
      <c r="IDE28" s="19"/>
      <c r="IDF28" s="19"/>
      <c r="IDG28" s="19"/>
      <c r="IDH28" s="19"/>
      <c r="IDI28" s="19"/>
      <c r="IDJ28" s="19"/>
      <c r="IDK28" s="19"/>
      <c r="IDL28" s="19"/>
      <c r="IDM28" s="19"/>
      <c r="IDN28" s="19"/>
      <c r="IDO28" s="19"/>
      <c r="IDP28" s="19"/>
      <c r="IDQ28" s="19"/>
      <c r="IDR28" s="19"/>
      <c r="IDS28" s="19"/>
      <c r="IDT28" s="19"/>
      <c r="IDU28" s="19"/>
      <c r="IDV28" s="19"/>
      <c r="IDW28" s="19"/>
      <c r="IDX28" s="19"/>
      <c r="IDY28" s="19"/>
      <c r="IDZ28" s="19"/>
      <c r="IEA28" s="19"/>
      <c r="IEB28" s="19"/>
      <c r="IEC28" s="19"/>
      <c r="IED28" s="19"/>
      <c r="IEE28" s="19"/>
      <c r="IEF28" s="19"/>
      <c r="IEG28" s="19"/>
      <c r="IEH28" s="19"/>
      <c r="IEI28" s="19"/>
      <c r="IEJ28" s="19"/>
      <c r="IEK28" s="19"/>
      <c r="IEL28" s="19"/>
      <c r="IEM28" s="19"/>
      <c r="IEN28" s="19"/>
      <c r="IEO28" s="19"/>
      <c r="IEP28" s="19"/>
      <c r="IEQ28" s="19"/>
      <c r="IER28" s="19"/>
      <c r="IES28" s="19"/>
      <c r="IET28" s="19"/>
      <c r="IEU28" s="19"/>
      <c r="IEV28" s="19"/>
      <c r="IEW28" s="19"/>
      <c r="IEX28" s="19"/>
      <c r="IEY28" s="19"/>
      <c r="IEZ28" s="19"/>
      <c r="IFA28" s="19"/>
      <c r="IFB28" s="19"/>
      <c r="IFC28" s="19"/>
      <c r="IFD28" s="19"/>
      <c r="IFE28" s="19"/>
      <c r="IFF28" s="19"/>
      <c r="IFG28" s="19"/>
      <c r="IFH28" s="19"/>
      <c r="IFI28" s="19"/>
      <c r="IFJ28" s="19"/>
      <c r="IFK28" s="19"/>
      <c r="IFL28" s="19"/>
      <c r="IFM28" s="19"/>
      <c r="IFN28" s="19"/>
      <c r="IFO28" s="19"/>
      <c r="IFP28" s="19"/>
      <c r="IFQ28" s="19"/>
      <c r="IFR28" s="19"/>
      <c r="IFS28" s="19"/>
      <c r="IFT28" s="19"/>
      <c r="IFU28" s="19"/>
      <c r="IFV28" s="19"/>
      <c r="IFW28" s="19"/>
      <c r="IFX28" s="19"/>
      <c r="IFY28" s="19"/>
      <c r="IFZ28" s="19"/>
      <c r="IGA28" s="19"/>
      <c r="IGB28" s="19"/>
      <c r="IGC28" s="19"/>
      <c r="IGD28" s="19"/>
      <c r="IGE28" s="19"/>
      <c r="IGF28" s="19"/>
      <c r="IGG28" s="19"/>
      <c r="IGH28" s="19"/>
      <c r="IGI28" s="19"/>
      <c r="IGJ28" s="19"/>
      <c r="IGK28" s="19"/>
      <c r="IGL28" s="19"/>
      <c r="IGM28" s="19"/>
      <c r="IGN28" s="19"/>
      <c r="IGO28" s="19"/>
      <c r="IGP28" s="19"/>
      <c r="IGQ28" s="19"/>
      <c r="IGR28" s="19"/>
      <c r="IGS28" s="19"/>
      <c r="IGT28" s="19"/>
      <c r="IGU28" s="19"/>
      <c r="IGV28" s="19"/>
      <c r="IGW28" s="19"/>
      <c r="IGX28" s="19"/>
      <c r="IGY28" s="19"/>
      <c r="IGZ28" s="19"/>
      <c r="IHA28" s="19"/>
      <c r="IHB28" s="19"/>
      <c r="IHC28" s="19"/>
      <c r="IHD28" s="19"/>
      <c r="IHE28" s="19"/>
      <c r="IHF28" s="19"/>
      <c r="IHG28" s="19"/>
      <c r="IHH28" s="19"/>
      <c r="IHI28" s="19"/>
      <c r="IHJ28" s="19"/>
      <c r="IHK28" s="19"/>
      <c r="IHL28" s="19"/>
      <c r="IHM28" s="19"/>
      <c r="IHN28" s="19"/>
      <c r="IHO28" s="19"/>
      <c r="IHP28" s="19"/>
      <c r="IHQ28" s="19"/>
      <c r="IHR28" s="19"/>
      <c r="IHS28" s="19"/>
      <c r="IHT28" s="19"/>
      <c r="IHU28" s="19"/>
      <c r="IHV28" s="19"/>
      <c r="IHW28" s="19"/>
      <c r="IHX28" s="19"/>
      <c r="IHY28" s="19"/>
      <c r="IHZ28" s="19"/>
      <c r="IIA28" s="19"/>
      <c r="IIB28" s="19"/>
      <c r="IIC28" s="19"/>
      <c r="IID28" s="19"/>
      <c r="IIE28" s="19"/>
      <c r="IIF28" s="19"/>
      <c r="IIG28" s="19"/>
      <c r="IIH28" s="19"/>
      <c r="III28" s="19"/>
      <c r="IIJ28" s="19"/>
      <c r="IIK28" s="19"/>
      <c r="IIL28" s="19"/>
      <c r="IIM28" s="19"/>
      <c r="IIN28" s="19"/>
      <c r="IIO28" s="19"/>
      <c r="IIP28" s="19"/>
      <c r="IIQ28" s="19"/>
      <c r="IIR28" s="19"/>
      <c r="IIS28" s="19"/>
      <c r="IIT28" s="19"/>
      <c r="IIU28" s="19"/>
      <c r="IIV28" s="19"/>
      <c r="IIW28" s="19"/>
      <c r="IIX28" s="19"/>
      <c r="IIY28" s="19"/>
      <c r="IIZ28" s="19"/>
      <c r="IJA28" s="19"/>
      <c r="IJB28" s="19"/>
      <c r="IJC28" s="19"/>
      <c r="IJD28" s="19"/>
      <c r="IJE28" s="19"/>
      <c r="IJF28" s="19"/>
      <c r="IJG28" s="19"/>
      <c r="IJH28" s="19"/>
      <c r="IJI28" s="19"/>
      <c r="IJJ28" s="19"/>
      <c r="IJK28" s="19"/>
      <c r="IJL28" s="19"/>
      <c r="IJM28" s="19"/>
      <c r="IJN28" s="19"/>
      <c r="IJO28" s="19"/>
      <c r="IJP28" s="19"/>
      <c r="IJQ28" s="19"/>
      <c r="IJR28" s="19"/>
      <c r="IJS28" s="19"/>
      <c r="IJT28" s="19"/>
      <c r="IJU28" s="19"/>
      <c r="IJV28" s="19"/>
      <c r="IJW28" s="19"/>
      <c r="IJX28" s="19"/>
      <c r="IJY28" s="19"/>
      <c r="IJZ28" s="19"/>
      <c r="IKA28" s="19"/>
      <c r="IKB28" s="19"/>
      <c r="IKC28" s="19"/>
      <c r="IKD28" s="19"/>
      <c r="IKE28" s="19"/>
      <c r="IKF28" s="19"/>
      <c r="IKG28" s="19"/>
      <c r="IKH28" s="19"/>
      <c r="IKI28" s="19"/>
      <c r="IKJ28" s="19"/>
      <c r="IKK28" s="19"/>
      <c r="IKL28" s="19"/>
      <c r="IKM28" s="19"/>
      <c r="IKN28" s="19"/>
      <c r="IKO28" s="19"/>
      <c r="IKP28" s="19"/>
      <c r="IKQ28" s="19"/>
      <c r="IKR28" s="19"/>
      <c r="IKS28" s="19"/>
      <c r="IKT28" s="19"/>
      <c r="IKU28" s="19"/>
      <c r="IKV28" s="19"/>
      <c r="IKW28" s="19"/>
      <c r="IKX28" s="19"/>
      <c r="IKY28" s="19"/>
      <c r="IKZ28" s="19"/>
      <c r="ILA28" s="19"/>
      <c r="ILB28" s="19"/>
      <c r="ILC28" s="19"/>
      <c r="ILD28" s="19"/>
      <c r="ILE28" s="19"/>
      <c r="ILF28" s="19"/>
      <c r="ILG28" s="19"/>
      <c r="ILH28" s="19"/>
      <c r="ILI28" s="19"/>
      <c r="ILJ28" s="19"/>
      <c r="ILK28" s="19"/>
      <c r="ILL28" s="19"/>
      <c r="ILM28" s="19"/>
      <c r="ILN28" s="19"/>
      <c r="ILO28" s="19"/>
      <c r="ILP28" s="19"/>
      <c r="ILQ28" s="19"/>
      <c r="ILR28" s="19"/>
      <c r="ILS28" s="19"/>
      <c r="ILT28" s="19"/>
      <c r="ILU28" s="19"/>
      <c r="ILV28" s="19"/>
      <c r="ILW28" s="19"/>
      <c r="ILX28" s="19"/>
      <c r="ILY28" s="19"/>
      <c r="ILZ28" s="19"/>
      <c r="IMA28" s="19"/>
      <c r="IMB28" s="19"/>
      <c r="IMC28" s="19"/>
      <c r="IMD28" s="19"/>
      <c r="IME28" s="19"/>
      <c r="IMF28" s="19"/>
      <c r="IMG28" s="19"/>
      <c r="IMH28" s="19"/>
      <c r="IMI28" s="19"/>
      <c r="IMJ28" s="19"/>
      <c r="IMK28" s="19"/>
      <c r="IML28" s="19"/>
      <c r="IMM28" s="19"/>
      <c r="IMN28" s="19"/>
      <c r="IMO28" s="19"/>
      <c r="IMP28" s="19"/>
      <c r="IMQ28" s="19"/>
      <c r="IMR28" s="19"/>
      <c r="IMS28" s="19"/>
      <c r="IMT28" s="19"/>
      <c r="IMU28" s="19"/>
      <c r="IMV28" s="19"/>
      <c r="IMW28" s="19"/>
      <c r="IMX28" s="19"/>
      <c r="IMY28" s="19"/>
      <c r="IMZ28" s="19"/>
      <c r="INA28" s="19"/>
      <c r="INB28" s="19"/>
      <c r="INC28" s="19"/>
      <c r="IND28" s="19"/>
      <c r="INE28" s="19"/>
      <c r="INF28" s="19"/>
      <c r="ING28" s="19"/>
      <c r="INH28" s="19"/>
      <c r="INI28" s="19"/>
      <c r="INJ28" s="19"/>
      <c r="INK28" s="19"/>
      <c r="INL28" s="19"/>
      <c r="INM28" s="19"/>
      <c r="INN28" s="19"/>
      <c r="INO28" s="19"/>
      <c r="INP28" s="19"/>
      <c r="INQ28" s="19"/>
      <c r="INR28" s="19"/>
      <c r="INS28" s="19"/>
      <c r="INT28" s="19"/>
      <c r="INU28" s="19"/>
      <c r="INV28" s="19"/>
      <c r="INW28" s="19"/>
      <c r="INX28" s="19"/>
      <c r="INY28" s="19"/>
      <c r="INZ28" s="19"/>
      <c r="IOA28" s="19"/>
      <c r="IOB28" s="19"/>
      <c r="IOC28" s="19"/>
      <c r="IOD28" s="19"/>
      <c r="IOE28" s="19"/>
      <c r="IOF28" s="19"/>
      <c r="IOG28" s="19"/>
      <c r="IOH28" s="19"/>
      <c r="IOI28" s="19"/>
      <c r="IOJ28" s="19"/>
      <c r="IOK28" s="19"/>
      <c r="IOL28" s="19"/>
      <c r="IOM28" s="19"/>
      <c r="ION28" s="19"/>
      <c r="IOO28" s="19"/>
      <c r="IOP28" s="19"/>
      <c r="IOQ28" s="19"/>
      <c r="IOR28" s="19"/>
      <c r="IOS28" s="19"/>
      <c r="IOT28" s="19"/>
      <c r="IOU28" s="19"/>
      <c r="IOV28" s="19"/>
      <c r="IOW28" s="19"/>
      <c r="IOX28" s="19"/>
      <c r="IOY28" s="19"/>
      <c r="IOZ28" s="19"/>
      <c r="IPA28" s="19"/>
      <c r="IPB28" s="19"/>
      <c r="IPC28" s="19"/>
      <c r="IPD28" s="19"/>
      <c r="IPE28" s="19"/>
      <c r="IPF28" s="19"/>
      <c r="IPG28" s="19"/>
      <c r="IPH28" s="19"/>
      <c r="IPI28" s="19"/>
      <c r="IPJ28" s="19"/>
      <c r="IPK28" s="19"/>
      <c r="IPL28" s="19"/>
      <c r="IPM28" s="19"/>
      <c r="IPN28" s="19"/>
      <c r="IPO28" s="19"/>
      <c r="IPP28" s="19"/>
      <c r="IPQ28" s="19"/>
      <c r="IPR28" s="19"/>
      <c r="IPS28" s="19"/>
      <c r="IPT28" s="19"/>
      <c r="IPU28" s="19"/>
      <c r="IPV28" s="19"/>
      <c r="IPW28" s="19"/>
      <c r="IPX28" s="19"/>
      <c r="IPY28" s="19"/>
      <c r="IPZ28" s="19"/>
      <c r="IQA28" s="19"/>
      <c r="IQB28" s="19"/>
      <c r="IQC28" s="19"/>
      <c r="IQD28" s="19"/>
      <c r="IQE28" s="19"/>
      <c r="IQF28" s="19"/>
      <c r="IQG28" s="19"/>
      <c r="IQH28" s="19"/>
      <c r="IQI28" s="19"/>
      <c r="IQJ28" s="19"/>
      <c r="IQK28" s="19"/>
      <c r="IQL28" s="19"/>
      <c r="IQM28" s="19"/>
      <c r="IQN28" s="19"/>
      <c r="IQO28" s="19"/>
      <c r="IQP28" s="19"/>
      <c r="IQQ28" s="19"/>
      <c r="IQR28" s="19"/>
      <c r="IQS28" s="19"/>
      <c r="IQT28" s="19"/>
      <c r="IQU28" s="19"/>
      <c r="IQV28" s="19"/>
      <c r="IQW28" s="19"/>
      <c r="IQX28" s="19"/>
      <c r="IQY28" s="19"/>
      <c r="IQZ28" s="19"/>
      <c r="IRA28" s="19"/>
      <c r="IRB28" s="19"/>
      <c r="IRC28" s="19"/>
      <c r="IRD28" s="19"/>
      <c r="IRE28" s="19"/>
      <c r="IRF28" s="19"/>
      <c r="IRG28" s="19"/>
      <c r="IRH28" s="19"/>
      <c r="IRI28" s="19"/>
      <c r="IRJ28" s="19"/>
      <c r="IRK28" s="19"/>
      <c r="IRL28" s="19"/>
      <c r="IRM28" s="19"/>
      <c r="IRN28" s="19"/>
      <c r="IRO28" s="19"/>
      <c r="IRP28" s="19"/>
      <c r="IRQ28" s="19"/>
      <c r="IRR28" s="19"/>
      <c r="IRS28" s="19"/>
      <c r="IRT28" s="19"/>
      <c r="IRU28" s="19"/>
      <c r="IRV28" s="19"/>
      <c r="IRW28" s="19"/>
      <c r="IRX28" s="19"/>
      <c r="IRY28" s="19"/>
      <c r="IRZ28" s="19"/>
      <c r="ISA28" s="19"/>
      <c r="ISB28" s="19"/>
      <c r="ISC28" s="19"/>
      <c r="ISD28" s="19"/>
      <c r="ISE28" s="19"/>
      <c r="ISF28" s="19"/>
      <c r="ISG28" s="19"/>
      <c r="ISH28" s="19"/>
      <c r="ISI28" s="19"/>
      <c r="ISJ28" s="19"/>
      <c r="ISK28" s="19"/>
      <c r="ISL28" s="19"/>
      <c r="ISM28" s="19"/>
      <c r="ISN28" s="19"/>
      <c r="ISO28" s="19"/>
      <c r="ISP28" s="19"/>
      <c r="ISQ28" s="19"/>
      <c r="ISR28" s="19"/>
      <c r="ISS28" s="19"/>
      <c r="IST28" s="19"/>
      <c r="ISU28" s="19"/>
      <c r="ISV28" s="19"/>
      <c r="ISW28" s="19"/>
      <c r="ISX28" s="19"/>
      <c r="ISY28" s="19"/>
      <c r="ISZ28" s="19"/>
      <c r="ITA28" s="19"/>
      <c r="ITB28" s="19"/>
      <c r="ITC28" s="19"/>
      <c r="ITD28" s="19"/>
      <c r="ITE28" s="19"/>
      <c r="ITF28" s="19"/>
      <c r="ITG28" s="19"/>
      <c r="ITH28" s="19"/>
      <c r="ITI28" s="19"/>
      <c r="ITJ28" s="19"/>
      <c r="ITK28" s="19"/>
      <c r="ITL28" s="19"/>
      <c r="ITM28" s="19"/>
      <c r="ITN28" s="19"/>
      <c r="ITO28" s="19"/>
      <c r="ITP28" s="19"/>
      <c r="ITQ28" s="19"/>
      <c r="ITR28" s="19"/>
      <c r="ITS28" s="19"/>
      <c r="ITT28" s="19"/>
      <c r="ITU28" s="19"/>
      <c r="ITV28" s="19"/>
      <c r="ITW28" s="19"/>
      <c r="ITX28" s="19"/>
      <c r="ITY28" s="19"/>
      <c r="ITZ28" s="19"/>
      <c r="IUA28" s="19"/>
      <c r="IUB28" s="19"/>
      <c r="IUC28" s="19"/>
      <c r="IUD28" s="19"/>
      <c r="IUE28" s="19"/>
      <c r="IUF28" s="19"/>
      <c r="IUG28" s="19"/>
      <c r="IUH28" s="19"/>
      <c r="IUI28" s="19"/>
      <c r="IUJ28" s="19"/>
      <c r="IUK28" s="19"/>
      <c r="IUL28" s="19"/>
      <c r="IUM28" s="19"/>
      <c r="IUN28" s="19"/>
      <c r="IUO28" s="19"/>
      <c r="IUP28" s="19"/>
      <c r="IUQ28" s="19"/>
      <c r="IUR28" s="19"/>
      <c r="IUS28" s="19"/>
      <c r="IUT28" s="19"/>
      <c r="IUU28" s="19"/>
      <c r="IUV28" s="19"/>
      <c r="IUW28" s="19"/>
      <c r="IUX28" s="19"/>
      <c r="IUY28" s="19"/>
      <c r="IUZ28" s="19"/>
      <c r="IVA28" s="19"/>
      <c r="IVB28" s="19"/>
      <c r="IVC28" s="19"/>
      <c r="IVD28" s="19"/>
      <c r="IVE28" s="19"/>
      <c r="IVF28" s="19"/>
      <c r="IVG28" s="19"/>
      <c r="IVH28" s="19"/>
      <c r="IVI28" s="19"/>
      <c r="IVJ28" s="19"/>
      <c r="IVK28" s="19"/>
      <c r="IVL28" s="19"/>
      <c r="IVM28" s="19"/>
      <c r="IVN28" s="19"/>
      <c r="IVO28" s="19"/>
      <c r="IVP28" s="19"/>
      <c r="IVQ28" s="19"/>
      <c r="IVR28" s="19"/>
      <c r="IVS28" s="19"/>
      <c r="IVT28" s="19"/>
      <c r="IVU28" s="19"/>
      <c r="IVV28" s="19"/>
      <c r="IVW28" s="19"/>
      <c r="IVX28" s="19"/>
      <c r="IVY28" s="19"/>
      <c r="IVZ28" s="19"/>
      <c r="IWA28" s="19"/>
      <c r="IWB28" s="19"/>
      <c r="IWC28" s="19"/>
      <c r="IWD28" s="19"/>
      <c r="IWE28" s="19"/>
      <c r="IWF28" s="19"/>
      <c r="IWG28" s="19"/>
      <c r="IWH28" s="19"/>
      <c r="IWI28" s="19"/>
      <c r="IWJ28" s="19"/>
      <c r="IWK28" s="19"/>
      <c r="IWL28" s="19"/>
      <c r="IWM28" s="19"/>
      <c r="IWN28" s="19"/>
      <c r="IWO28" s="19"/>
      <c r="IWP28" s="19"/>
      <c r="IWQ28" s="19"/>
      <c r="IWR28" s="19"/>
      <c r="IWS28" s="19"/>
      <c r="IWT28" s="19"/>
      <c r="IWU28" s="19"/>
      <c r="IWV28" s="19"/>
      <c r="IWW28" s="19"/>
      <c r="IWX28" s="19"/>
      <c r="IWY28" s="19"/>
      <c r="IWZ28" s="19"/>
      <c r="IXA28" s="19"/>
      <c r="IXB28" s="19"/>
      <c r="IXC28" s="19"/>
      <c r="IXD28" s="19"/>
      <c r="IXE28" s="19"/>
      <c r="IXF28" s="19"/>
      <c r="IXG28" s="19"/>
      <c r="IXH28" s="19"/>
      <c r="IXI28" s="19"/>
      <c r="IXJ28" s="19"/>
      <c r="IXK28" s="19"/>
      <c r="IXL28" s="19"/>
      <c r="IXM28" s="19"/>
      <c r="IXN28" s="19"/>
      <c r="IXO28" s="19"/>
      <c r="IXP28" s="19"/>
      <c r="IXQ28" s="19"/>
      <c r="IXR28" s="19"/>
      <c r="IXS28" s="19"/>
      <c r="IXT28" s="19"/>
      <c r="IXU28" s="19"/>
      <c r="IXV28" s="19"/>
      <c r="IXW28" s="19"/>
      <c r="IXX28" s="19"/>
      <c r="IXY28" s="19"/>
      <c r="IXZ28" s="19"/>
      <c r="IYA28" s="19"/>
      <c r="IYB28" s="19"/>
      <c r="IYC28" s="19"/>
      <c r="IYD28" s="19"/>
      <c r="IYE28" s="19"/>
      <c r="IYF28" s="19"/>
      <c r="IYG28" s="19"/>
      <c r="IYH28" s="19"/>
      <c r="IYI28" s="19"/>
      <c r="IYJ28" s="19"/>
      <c r="IYK28" s="19"/>
      <c r="IYL28" s="19"/>
      <c r="IYM28" s="19"/>
      <c r="IYN28" s="19"/>
      <c r="IYO28" s="19"/>
      <c r="IYP28" s="19"/>
      <c r="IYQ28" s="19"/>
      <c r="IYR28" s="19"/>
      <c r="IYS28" s="19"/>
      <c r="IYT28" s="19"/>
      <c r="IYU28" s="19"/>
      <c r="IYV28" s="19"/>
      <c r="IYW28" s="19"/>
      <c r="IYX28" s="19"/>
      <c r="IYY28" s="19"/>
      <c r="IYZ28" s="19"/>
      <c r="IZA28" s="19"/>
      <c r="IZB28" s="19"/>
      <c r="IZC28" s="19"/>
      <c r="IZD28" s="19"/>
      <c r="IZE28" s="19"/>
      <c r="IZF28" s="19"/>
      <c r="IZG28" s="19"/>
      <c r="IZH28" s="19"/>
      <c r="IZI28" s="19"/>
      <c r="IZJ28" s="19"/>
      <c r="IZK28" s="19"/>
      <c r="IZL28" s="19"/>
      <c r="IZM28" s="19"/>
      <c r="IZN28" s="19"/>
      <c r="IZO28" s="19"/>
      <c r="IZP28" s="19"/>
      <c r="IZQ28" s="19"/>
      <c r="IZR28" s="19"/>
      <c r="IZS28" s="19"/>
      <c r="IZT28" s="19"/>
      <c r="IZU28" s="19"/>
      <c r="IZV28" s="19"/>
      <c r="IZW28" s="19"/>
      <c r="IZX28" s="19"/>
      <c r="IZY28" s="19"/>
      <c r="IZZ28" s="19"/>
      <c r="JAA28" s="19"/>
      <c r="JAB28" s="19"/>
      <c r="JAC28" s="19"/>
      <c r="JAD28" s="19"/>
      <c r="JAE28" s="19"/>
      <c r="JAF28" s="19"/>
      <c r="JAG28" s="19"/>
      <c r="JAH28" s="19"/>
      <c r="JAI28" s="19"/>
      <c r="JAJ28" s="19"/>
      <c r="JAK28" s="19"/>
      <c r="JAL28" s="19"/>
      <c r="JAM28" s="19"/>
      <c r="JAN28" s="19"/>
      <c r="JAO28" s="19"/>
      <c r="JAP28" s="19"/>
      <c r="JAQ28" s="19"/>
      <c r="JAR28" s="19"/>
      <c r="JAS28" s="19"/>
      <c r="JAT28" s="19"/>
      <c r="JAU28" s="19"/>
      <c r="JAV28" s="19"/>
      <c r="JAW28" s="19"/>
      <c r="JAX28" s="19"/>
      <c r="JAY28" s="19"/>
      <c r="JAZ28" s="19"/>
      <c r="JBA28" s="19"/>
      <c r="JBB28" s="19"/>
      <c r="JBC28" s="19"/>
      <c r="JBD28" s="19"/>
      <c r="JBE28" s="19"/>
      <c r="JBF28" s="19"/>
      <c r="JBG28" s="19"/>
      <c r="JBH28" s="19"/>
      <c r="JBI28" s="19"/>
      <c r="JBJ28" s="19"/>
      <c r="JBK28" s="19"/>
      <c r="JBL28" s="19"/>
      <c r="JBM28" s="19"/>
      <c r="JBN28" s="19"/>
      <c r="JBO28" s="19"/>
      <c r="JBP28" s="19"/>
      <c r="JBQ28" s="19"/>
      <c r="JBR28" s="19"/>
      <c r="JBS28" s="19"/>
      <c r="JBT28" s="19"/>
      <c r="JBU28" s="19"/>
      <c r="JBV28" s="19"/>
      <c r="JBW28" s="19"/>
      <c r="JBX28" s="19"/>
      <c r="JBY28" s="19"/>
      <c r="JBZ28" s="19"/>
      <c r="JCA28" s="19"/>
      <c r="JCB28" s="19"/>
      <c r="JCC28" s="19"/>
      <c r="JCD28" s="19"/>
      <c r="JCE28" s="19"/>
      <c r="JCF28" s="19"/>
      <c r="JCG28" s="19"/>
      <c r="JCH28" s="19"/>
      <c r="JCI28" s="19"/>
      <c r="JCJ28" s="19"/>
      <c r="JCK28" s="19"/>
      <c r="JCL28" s="19"/>
      <c r="JCM28" s="19"/>
      <c r="JCN28" s="19"/>
      <c r="JCO28" s="19"/>
      <c r="JCP28" s="19"/>
      <c r="JCQ28" s="19"/>
      <c r="JCR28" s="19"/>
      <c r="JCS28" s="19"/>
      <c r="JCT28" s="19"/>
      <c r="JCU28" s="19"/>
      <c r="JCV28" s="19"/>
      <c r="JCW28" s="19"/>
      <c r="JCX28" s="19"/>
      <c r="JCY28" s="19"/>
      <c r="JCZ28" s="19"/>
      <c r="JDA28" s="19"/>
      <c r="JDB28" s="19"/>
      <c r="JDC28" s="19"/>
      <c r="JDD28" s="19"/>
      <c r="JDE28" s="19"/>
      <c r="JDF28" s="19"/>
      <c r="JDG28" s="19"/>
      <c r="JDH28" s="19"/>
      <c r="JDI28" s="19"/>
      <c r="JDJ28" s="19"/>
      <c r="JDK28" s="19"/>
      <c r="JDL28" s="19"/>
      <c r="JDM28" s="19"/>
      <c r="JDN28" s="19"/>
      <c r="JDO28" s="19"/>
      <c r="JDP28" s="19"/>
      <c r="JDQ28" s="19"/>
      <c r="JDR28" s="19"/>
      <c r="JDS28" s="19"/>
      <c r="JDT28" s="19"/>
      <c r="JDU28" s="19"/>
      <c r="JDV28" s="19"/>
      <c r="JDW28" s="19"/>
      <c r="JDX28" s="19"/>
      <c r="JDY28" s="19"/>
      <c r="JDZ28" s="19"/>
      <c r="JEA28" s="19"/>
      <c r="JEB28" s="19"/>
      <c r="JEC28" s="19"/>
      <c r="JED28" s="19"/>
      <c r="JEE28" s="19"/>
      <c r="JEF28" s="19"/>
      <c r="JEG28" s="19"/>
      <c r="JEH28" s="19"/>
      <c r="JEI28" s="19"/>
      <c r="JEJ28" s="19"/>
      <c r="JEK28" s="19"/>
      <c r="JEL28" s="19"/>
      <c r="JEM28" s="19"/>
      <c r="JEN28" s="19"/>
      <c r="JEO28" s="19"/>
      <c r="JEP28" s="19"/>
      <c r="JEQ28" s="19"/>
      <c r="JER28" s="19"/>
      <c r="JES28" s="19"/>
      <c r="JET28" s="19"/>
      <c r="JEU28" s="19"/>
      <c r="JEV28" s="19"/>
      <c r="JEW28" s="19"/>
      <c r="JEX28" s="19"/>
      <c r="JEY28" s="19"/>
      <c r="JEZ28" s="19"/>
      <c r="JFA28" s="19"/>
      <c r="JFB28" s="19"/>
      <c r="JFC28" s="19"/>
      <c r="JFD28" s="19"/>
      <c r="JFE28" s="19"/>
      <c r="JFF28" s="19"/>
      <c r="JFG28" s="19"/>
      <c r="JFH28" s="19"/>
      <c r="JFI28" s="19"/>
      <c r="JFJ28" s="19"/>
      <c r="JFK28" s="19"/>
      <c r="JFL28" s="19"/>
      <c r="JFM28" s="19"/>
      <c r="JFN28" s="19"/>
      <c r="JFO28" s="19"/>
      <c r="JFP28" s="19"/>
      <c r="JFQ28" s="19"/>
      <c r="JFR28" s="19"/>
      <c r="JFS28" s="19"/>
      <c r="JFT28" s="19"/>
      <c r="JFU28" s="19"/>
      <c r="JFV28" s="19"/>
      <c r="JFW28" s="19"/>
      <c r="JFX28" s="19"/>
      <c r="JFY28" s="19"/>
      <c r="JFZ28" s="19"/>
      <c r="JGA28" s="19"/>
      <c r="JGB28" s="19"/>
      <c r="JGC28" s="19"/>
      <c r="JGD28" s="19"/>
      <c r="JGE28" s="19"/>
      <c r="JGF28" s="19"/>
      <c r="JGG28" s="19"/>
      <c r="JGH28" s="19"/>
      <c r="JGI28" s="19"/>
      <c r="JGJ28" s="19"/>
      <c r="JGK28" s="19"/>
      <c r="JGL28" s="19"/>
      <c r="JGM28" s="19"/>
      <c r="JGN28" s="19"/>
      <c r="JGO28" s="19"/>
      <c r="JGP28" s="19"/>
      <c r="JGQ28" s="19"/>
      <c r="JGR28" s="19"/>
      <c r="JGS28" s="19"/>
      <c r="JGT28" s="19"/>
      <c r="JGU28" s="19"/>
      <c r="JGV28" s="19"/>
      <c r="JGW28" s="19"/>
      <c r="JGX28" s="19"/>
      <c r="JGY28" s="19"/>
      <c r="JGZ28" s="19"/>
      <c r="JHA28" s="19"/>
      <c r="JHB28" s="19"/>
      <c r="JHC28" s="19"/>
      <c r="JHD28" s="19"/>
      <c r="JHE28" s="19"/>
      <c r="JHF28" s="19"/>
      <c r="JHG28" s="19"/>
      <c r="JHH28" s="19"/>
      <c r="JHI28" s="19"/>
      <c r="JHJ28" s="19"/>
      <c r="JHK28" s="19"/>
      <c r="JHL28" s="19"/>
      <c r="JHM28" s="19"/>
      <c r="JHN28" s="19"/>
      <c r="JHO28" s="19"/>
      <c r="JHP28" s="19"/>
      <c r="JHQ28" s="19"/>
      <c r="JHR28" s="19"/>
      <c r="JHS28" s="19"/>
      <c r="JHT28" s="19"/>
      <c r="JHU28" s="19"/>
      <c r="JHV28" s="19"/>
      <c r="JHW28" s="19"/>
      <c r="JHX28" s="19"/>
      <c r="JHY28" s="19"/>
      <c r="JHZ28" s="19"/>
      <c r="JIA28" s="19"/>
      <c r="JIB28" s="19"/>
      <c r="JIC28" s="19"/>
      <c r="JID28" s="19"/>
      <c r="JIE28" s="19"/>
      <c r="JIF28" s="19"/>
      <c r="JIG28" s="19"/>
      <c r="JIH28" s="19"/>
      <c r="JII28" s="19"/>
      <c r="JIJ28" s="19"/>
      <c r="JIK28" s="19"/>
      <c r="JIL28" s="19"/>
      <c r="JIM28" s="19"/>
      <c r="JIN28" s="19"/>
      <c r="JIO28" s="19"/>
      <c r="JIP28" s="19"/>
      <c r="JIQ28" s="19"/>
      <c r="JIR28" s="19"/>
      <c r="JIS28" s="19"/>
      <c r="JIT28" s="19"/>
      <c r="JIU28" s="19"/>
      <c r="JIV28" s="19"/>
      <c r="JIW28" s="19"/>
      <c r="JIX28" s="19"/>
      <c r="JIY28" s="19"/>
      <c r="JIZ28" s="19"/>
      <c r="JJA28" s="19"/>
      <c r="JJB28" s="19"/>
      <c r="JJC28" s="19"/>
      <c r="JJD28" s="19"/>
      <c r="JJE28" s="19"/>
      <c r="JJF28" s="19"/>
      <c r="JJG28" s="19"/>
      <c r="JJH28" s="19"/>
      <c r="JJI28" s="19"/>
      <c r="JJJ28" s="19"/>
      <c r="JJK28" s="19"/>
      <c r="JJL28" s="19"/>
      <c r="JJM28" s="19"/>
      <c r="JJN28" s="19"/>
      <c r="JJO28" s="19"/>
      <c r="JJP28" s="19"/>
      <c r="JJQ28" s="19"/>
      <c r="JJR28" s="19"/>
      <c r="JJS28" s="19"/>
      <c r="JJT28" s="19"/>
      <c r="JJU28" s="19"/>
      <c r="JJV28" s="19"/>
      <c r="JJW28" s="19"/>
      <c r="JJX28" s="19"/>
      <c r="JJY28" s="19"/>
      <c r="JJZ28" s="19"/>
      <c r="JKA28" s="19"/>
      <c r="JKB28" s="19"/>
      <c r="JKC28" s="19"/>
      <c r="JKD28" s="19"/>
      <c r="JKE28" s="19"/>
      <c r="JKF28" s="19"/>
      <c r="JKG28" s="19"/>
      <c r="JKH28" s="19"/>
      <c r="JKI28" s="19"/>
      <c r="JKJ28" s="19"/>
      <c r="JKK28" s="19"/>
      <c r="JKL28" s="19"/>
      <c r="JKM28" s="19"/>
      <c r="JKN28" s="19"/>
      <c r="JKO28" s="19"/>
      <c r="JKP28" s="19"/>
      <c r="JKQ28" s="19"/>
      <c r="JKR28" s="19"/>
      <c r="JKS28" s="19"/>
      <c r="JKT28" s="19"/>
      <c r="JKU28" s="19"/>
      <c r="JKV28" s="19"/>
      <c r="JKW28" s="19"/>
      <c r="JKX28" s="19"/>
      <c r="JKY28" s="19"/>
      <c r="JKZ28" s="19"/>
      <c r="JLA28" s="19"/>
      <c r="JLB28" s="19"/>
      <c r="JLC28" s="19"/>
      <c r="JLD28" s="19"/>
      <c r="JLE28" s="19"/>
      <c r="JLF28" s="19"/>
      <c r="JLG28" s="19"/>
      <c r="JLH28" s="19"/>
      <c r="JLI28" s="19"/>
      <c r="JLJ28" s="19"/>
      <c r="JLK28" s="19"/>
      <c r="JLL28" s="19"/>
      <c r="JLM28" s="19"/>
      <c r="JLN28" s="19"/>
      <c r="JLO28" s="19"/>
      <c r="JLP28" s="19"/>
      <c r="JLQ28" s="19"/>
      <c r="JLR28" s="19"/>
      <c r="JLS28" s="19"/>
      <c r="JLT28" s="19"/>
      <c r="JLU28" s="19"/>
      <c r="JLV28" s="19"/>
      <c r="JLW28" s="19"/>
      <c r="JLX28" s="19"/>
      <c r="JLY28" s="19"/>
      <c r="JLZ28" s="19"/>
      <c r="JMA28" s="19"/>
      <c r="JMB28" s="19"/>
      <c r="JMC28" s="19"/>
      <c r="JMD28" s="19"/>
      <c r="JME28" s="19"/>
      <c r="JMF28" s="19"/>
      <c r="JMG28" s="19"/>
      <c r="JMH28" s="19"/>
      <c r="JMI28" s="19"/>
      <c r="JMJ28" s="19"/>
      <c r="JMK28" s="19"/>
      <c r="JML28" s="19"/>
      <c r="JMM28" s="19"/>
      <c r="JMN28" s="19"/>
      <c r="JMO28" s="19"/>
      <c r="JMP28" s="19"/>
      <c r="JMQ28" s="19"/>
      <c r="JMR28" s="19"/>
      <c r="JMS28" s="19"/>
      <c r="JMT28" s="19"/>
      <c r="JMU28" s="19"/>
      <c r="JMV28" s="19"/>
      <c r="JMW28" s="19"/>
      <c r="JMX28" s="19"/>
      <c r="JMY28" s="19"/>
      <c r="JMZ28" s="19"/>
      <c r="JNA28" s="19"/>
      <c r="JNB28" s="19"/>
      <c r="JNC28" s="19"/>
      <c r="JND28" s="19"/>
      <c r="JNE28" s="19"/>
      <c r="JNF28" s="19"/>
      <c r="JNG28" s="19"/>
      <c r="JNH28" s="19"/>
      <c r="JNI28" s="19"/>
      <c r="JNJ28" s="19"/>
      <c r="JNK28" s="19"/>
      <c r="JNL28" s="19"/>
      <c r="JNM28" s="19"/>
      <c r="JNN28" s="19"/>
      <c r="JNO28" s="19"/>
      <c r="JNP28" s="19"/>
      <c r="JNQ28" s="19"/>
      <c r="JNR28" s="19"/>
      <c r="JNS28" s="19"/>
      <c r="JNT28" s="19"/>
      <c r="JNU28" s="19"/>
      <c r="JNV28" s="19"/>
      <c r="JNW28" s="19"/>
      <c r="JNX28" s="19"/>
      <c r="JNY28" s="19"/>
      <c r="JNZ28" s="19"/>
      <c r="JOA28" s="19"/>
      <c r="JOB28" s="19"/>
      <c r="JOC28" s="19"/>
      <c r="JOD28" s="19"/>
      <c r="JOE28" s="19"/>
      <c r="JOF28" s="19"/>
      <c r="JOG28" s="19"/>
      <c r="JOH28" s="19"/>
      <c r="JOI28" s="19"/>
      <c r="JOJ28" s="19"/>
      <c r="JOK28" s="19"/>
      <c r="JOL28" s="19"/>
      <c r="JOM28" s="19"/>
      <c r="JON28" s="19"/>
      <c r="JOO28" s="19"/>
      <c r="JOP28" s="19"/>
      <c r="JOQ28" s="19"/>
      <c r="JOR28" s="19"/>
      <c r="JOS28" s="19"/>
      <c r="JOT28" s="19"/>
      <c r="JOU28" s="19"/>
      <c r="JOV28" s="19"/>
      <c r="JOW28" s="19"/>
      <c r="JOX28" s="19"/>
      <c r="JOY28" s="19"/>
      <c r="JOZ28" s="19"/>
      <c r="JPA28" s="19"/>
      <c r="JPB28" s="19"/>
      <c r="JPC28" s="19"/>
      <c r="JPD28" s="19"/>
      <c r="JPE28" s="19"/>
      <c r="JPF28" s="19"/>
      <c r="JPG28" s="19"/>
      <c r="JPH28" s="19"/>
      <c r="JPI28" s="19"/>
      <c r="JPJ28" s="19"/>
      <c r="JPK28" s="19"/>
      <c r="JPL28" s="19"/>
      <c r="JPM28" s="19"/>
      <c r="JPN28" s="19"/>
      <c r="JPO28" s="19"/>
      <c r="JPP28" s="19"/>
      <c r="JPQ28" s="19"/>
      <c r="JPR28" s="19"/>
      <c r="JPS28" s="19"/>
      <c r="JPT28" s="19"/>
      <c r="JPU28" s="19"/>
      <c r="JPV28" s="19"/>
      <c r="JPW28" s="19"/>
      <c r="JPX28" s="19"/>
      <c r="JPY28" s="19"/>
      <c r="JPZ28" s="19"/>
      <c r="JQA28" s="19"/>
      <c r="JQB28" s="19"/>
      <c r="JQC28" s="19"/>
      <c r="JQD28" s="19"/>
      <c r="JQE28" s="19"/>
      <c r="JQF28" s="19"/>
      <c r="JQG28" s="19"/>
      <c r="JQH28" s="19"/>
      <c r="JQI28" s="19"/>
      <c r="JQJ28" s="19"/>
      <c r="JQK28" s="19"/>
      <c r="JQL28" s="19"/>
      <c r="JQM28" s="19"/>
      <c r="JQN28" s="19"/>
      <c r="JQO28" s="19"/>
      <c r="JQP28" s="19"/>
      <c r="JQQ28" s="19"/>
      <c r="JQR28" s="19"/>
      <c r="JQS28" s="19"/>
      <c r="JQT28" s="19"/>
      <c r="JQU28" s="19"/>
      <c r="JQV28" s="19"/>
      <c r="JQW28" s="19"/>
      <c r="JQX28" s="19"/>
      <c r="JQY28" s="19"/>
      <c r="JQZ28" s="19"/>
      <c r="JRA28" s="19"/>
      <c r="JRB28" s="19"/>
      <c r="JRC28" s="19"/>
      <c r="JRD28" s="19"/>
      <c r="JRE28" s="19"/>
      <c r="JRF28" s="19"/>
      <c r="JRG28" s="19"/>
      <c r="JRH28" s="19"/>
      <c r="JRI28" s="19"/>
      <c r="JRJ28" s="19"/>
      <c r="JRK28" s="19"/>
      <c r="JRL28" s="19"/>
      <c r="JRM28" s="19"/>
      <c r="JRN28" s="19"/>
      <c r="JRO28" s="19"/>
      <c r="JRP28" s="19"/>
      <c r="JRQ28" s="19"/>
      <c r="JRR28" s="19"/>
      <c r="JRS28" s="19"/>
      <c r="JRT28" s="19"/>
      <c r="JRU28" s="19"/>
      <c r="JRV28" s="19"/>
      <c r="JRW28" s="19"/>
      <c r="JRX28" s="19"/>
      <c r="JRY28" s="19"/>
      <c r="JRZ28" s="19"/>
      <c r="JSA28" s="19"/>
      <c r="JSB28" s="19"/>
      <c r="JSC28" s="19"/>
      <c r="JSD28" s="19"/>
      <c r="JSE28" s="19"/>
      <c r="JSF28" s="19"/>
      <c r="JSG28" s="19"/>
      <c r="JSH28" s="19"/>
      <c r="JSI28" s="19"/>
      <c r="JSJ28" s="19"/>
      <c r="JSK28" s="19"/>
      <c r="JSL28" s="19"/>
      <c r="JSM28" s="19"/>
      <c r="JSN28" s="19"/>
      <c r="JSO28" s="19"/>
      <c r="JSP28" s="19"/>
      <c r="JSQ28" s="19"/>
      <c r="JSR28" s="19"/>
      <c r="JSS28" s="19"/>
      <c r="JST28" s="19"/>
      <c r="JSU28" s="19"/>
      <c r="JSV28" s="19"/>
      <c r="JSW28" s="19"/>
      <c r="JSX28" s="19"/>
      <c r="JSY28" s="19"/>
      <c r="JSZ28" s="19"/>
      <c r="JTA28" s="19"/>
      <c r="JTB28" s="19"/>
      <c r="JTC28" s="19"/>
      <c r="JTD28" s="19"/>
      <c r="JTE28" s="19"/>
      <c r="JTF28" s="19"/>
      <c r="JTG28" s="19"/>
      <c r="JTH28" s="19"/>
      <c r="JTI28" s="19"/>
      <c r="JTJ28" s="19"/>
      <c r="JTK28" s="19"/>
      <c r="JTL28" s="19"/>
      <c r="JTM28" s="19"/>
      <c r="JTN28" s="19"/>
      <c r="JTO28" s="19"/>
      <c r="JTP28" s="19"/>
      <c r="JTQ28" s="19"/>
      <c r="JTR28" s="19"/>
      <c r="JTS28" s="19"/>
      <c r="JTT28" s="19"/>
      <c r="JTU28" s="19"/>
      <c r="JTV28" s="19"/>
      <c r="JTW28" s="19"/>
      <c r="JTX28" s="19"/>
      <c r="JTY28" s="19"/>
      <c r="JTZ28" s="19"/>
      <c r="JUA28" s="19"/>
      <c r="JUB28" s="19"/>
      <c r="JUC28" s="19"/>
      <c r="JUD28" s="19"/>
      <c r="JUE28" s="19"/>
      <c r="JUF28" s="19"/>
      <c r="JUG28" s="19"/>
      <c r="JUH28" s="19"/>
      <c r="JUI28" s="19"/>
      <c r="JUJ28" s="19"/>
      <c r="JUK28" s="19"/>
      <c r="JUL28" s="19"/>
      <c r="JUM28" s="19"/>
      <c r="JUN28" s="19"/>
      <c r="JUO28" s="19"/>
      <c r="JUP28" s="19"/>
      <c r="JUQ28" s="19"/>
      <c r="JUR28" s="19"/>
      <c r="JUS28" s="19"/>
      <c r="JUT28" s="19"/>
      <c r="JUU28" s="19"/>
      <c r="JUV28" s="19"/>
      <c r="JUW28" s="19"/>
      <c r="JUX28" s="19"/>
      <c r="JUY28" s="19"/>
      <c r="JUZ28" s="19"/>
      <c r="JVA28" s="19"/>
      <c r="JVB28" s="19"/>
      <c r="JVC28" s="19"/>
      <c r="JVD28" s="19"/>
      <c r="JVE28" s="19"/>
      <c r="JVF28" s="19"/>
      <c r="JVG28" s="19"/>
      <c r="JVH28" s="19"/>
      <c r="JVI28" s="19"/>
      <c r="JVJ28" s="19"/>
      <c r="JVK28" s="19"/>
      <c r="JVL28" s="19"/>
      <c r="JVM28" s="19"/>
      <c r="JVN28" s="19"/>
      <c r="JVO28" s="19"/>
      <c r="JVP28" s="19"/>
      <c r="JVQ28" s="19"/>
      <c r="JVR28" s="19"/>
      <c r="JVS28" s="19"/>
      <c r="JVT28" s="19"/>
      <c r="JVU28" s="19"/>
      <c r="JVV28" s="19"/>
      <c r="JVW28" s="19"/>
      <c r="JVX28" s="19"/>
      <c r="JVY28" s="19"/>
      <c r="JVZ28" s="19"/>
      <c r="JWA28" s="19"/>
      <c r="JWB28" s="19"/>
      <c r="JWC28" s="19"/>
      <c r="JWD28" s="19"/>
      <c r="JWE28" s="19"/>
      <c r="JWF28" s="19"/>
      <c r="JWG28" s="19"/>
      <c r="JWH28" s="19"/>
      <c r="JWI28" s="19"/>
      <c r="JWJ28" s="19"/>
      <c r="JWK28" s="19"/>
      <c r="JWL28" s="19"/>
      <c r="JWM28" s="19"/>
      <c r="JWN28" s="19"/>
      <c r="JWO28" s="19"/>
      <c r="JWP28" s="19"/>
      <c r="JWQ28" s="19"/>
      <c r="JWR28" s="19"/>
      <c r="JWS28" s="19"/>
      <c r="JWT28" s="19"/>
      <c r="JWU28" s="19"/>
      <c r="JWV28" s="19"/>
      <c r="JWW28" s="19"/>
      <c r="JWX28" s="19"/>
      <c r="JWY28" s="19"/>
      <c r="JWZ28" s="19"/>
      <c r="JXA28" s="19"/>
      <c r="JXB28" s="19"/>
      <c r="JXC28" s="19"/>
      <c r="JXD28" s="19"/>
      <c r="JXE28" s="19"/>
      <c r="JXF28" s="19"/>
      <c r="JXG28" s="19"/>
      <c r="JXH28" s="19"/>
      <c r="JXI28" s="19"/>
      <c r="JXJ28" s="19"/>
      <c r="JXK28" s="19"/>
      <c r="JXL28" s="19"/>
      <c r="JXM28" s="19"/>
      <c r="JXN28" s="19"/>
      <c r="JXO28" s="19"/>
      <c r="JXP28" s="19"/>
      <c r="JXQ28" s="19"/>
      <c r="JXR28" s="19"/>
      <c r="JXS28" s="19"/>
      <c r="JXT28" s="19"/>
      <c r="JXU28" s="19"/>
      <c r="JXV28" s="19"/>
      <c r="JXW28" s="19"/>
      <c r="JXX28" s="19"/>
      <c r="JXY28" s="19"/>
      <c r="JXZ28" s="19"/>
      <c r="JYA28" s="19"/>
      <c r="JYB28" s="19"/>
      <c r="JYC28" s="19"/>
      <c r="JYD28" s="19"/>
      <c r="JYE28" s="19"/>
      <c r="JYF28" s="19"/>
      <c r="JYG28" s="19"/>
      <c r="JYH28" s="19"/>
      <c r="JYI28" s="19"/>
      <c r="JYJ28" s="19"/>
      <c r="JYK28" s="19"/>
      <c r="JYL28" s="19"/>
      <c r="JYM28" s="19"/>
      <c r="JYN28" s="19"/>
      <c r="JYO28" s="19"/>
      <c r="JYP28" s="19"/>
      <c r="JYQ28" s="19"/>
      <c r="JYR28" s="19"/>
      <c r="JYS28" s="19"/>
      <c r="JYT28" s="19"/>
      <c r="JYU28" s="19"/>
      <c r="JYV28" s="19"/>
      <c r="JYW28" s="19"/>
      <c r="JYX28" s="19"/>
      <c r="JYY28" s="19"/>
      <c r="JYZ28" s="19"/>
      <c r="JZA28" s="19"/>
      <c r="JZB28" s="19"/>
      <c r="JZC28" s="19"/>
      <c r="JZD28" s="19"/>
      <c r="JZE28" s="19"/>
      <c r="JZF28" s="19"/>
      <c r="JZG28" s="19"/>
      <c r="JZH28" s="19"/>
      <c r="JZI28" s="19"/>
      <c r="JZJ28" s="19"/>
      <c r="JZK28" s="19"/>
      <c r="JZL28" s="19"/>
      <c r="JZM28" s="19"/>
      <c r="JZN28" s="19"/>
      <c r="JZO28" s="19"/>
      <c r="JZP28" s="19"/>
      <c r="JZQ28" s="19"/>
      <c r="JZR28" s="19"/>
      <c r="JZS28" s="19"/>
      <c r="JZT28" s="19"/>
      <c r="JZU28" s="19"/>
      <c r="JZV28" s="19"/>
      <c r="JZW28" s="19"/>
      <c r="JZX28" s="19"/>
      <c r="JZY28" s="19"/>
      <c r="JZZ28" s="19"/>
      <c r="KAA28" s="19"/>
      <c r="KAB28" s="19"/>
      <c r="KAC28" s="19"/>
      <c r="KAD28" s="19"/>
      <c r="KAE28" s="19"/>
      <c r="KAF28" s="19"/>
      <c r="KAG28" s="19"/>
      <c r="KAH28" s="19"/>
      <c r="KAI28" s="19"/>
      <c r="KAJ28" s="19"/>
      <c r="KAK28" s="19"/>
      <c r="KAL28" s="19"/>
      <c r="KAM28" s="19"/>
      <c r="KAN28" s="19"/>
      <c r="KAO28" s="19"/>
      <c r="KAP28" s="19"/>
      <c r="KAQ28" s="19"/>
      <c r="KAR28" s="19"/>
      <c r="KAS28" s="19"/>
      <c r="KAT28" s="19"/>
      <c r="KAU28" s="19"/>
      <c r="KAV28" s="19"/>
      <c r="KAW28" s="19"/>
      <c r="KAX28" s="19"/>
      <c r="KAY28" s="19"/>
      <c r="KAZ28" s="19"/>
      <c r="KBA28" s="19"/>
      <c r="KBB28" s="19"/>
      <c r="KBC28" s="19"/>
      <c r="KBD28" s="19"/>
      <c r="KBE28" s="19"/>
      <c r="KBF28" s="19"/>
      <c r="KBG28" s="19"/>
      <c r="KBH28" s="19"/>
      <c r="KBI28" s="19"/>
      <c r="KBJ28" s="19"/>
      <c r="KBK28" s="19"/>
      <c r="KBL28" s="19"/>
      <c r="KBM28" s="19"/>
      <c r="KBN28" s="19"/>
      <c r="KBO28" s="19"/>
      <c r="KBP28" s="19"/>
      <c r="KBQ28" s="19"/>
      <c r="KBR28" s="19"/>
      <c r="KBS28" s="19"/>
      <c r="KBT28" s="19"/>
      <c r="KBU28" s="19"/>
      <c r="KBV28" s="19"/>
      <c r="KBW28" s="19"/>
      <c r="KBX28" s="19"/>
      <c r="KBY28" s="19"/>
      <c r="KBZ28" s="19"/>
      <c r="KCA28" s="19"/>
      <c r="KCB28" s="19"/>
      <c r="KCC28" s="19"/>
      <c r="KCD28" s="19"/>
      <c r="KCE28" s="19"/>
      <c r="KCF28" s="19"/>
      <c r="KCG28" s="19"/>
      <c r="KCH28" s="19"/>
      <c r="KCI28" s="19"/>
      <c r="KCJ28" s="19"/>
      <c r="KCK28" s="19"/>
      <c r="KCL28" s="19"/>
      <c r="KCM28" s="19"/>
      <c r="KCN28" s="19"/>
      <c r="KCO28" s="19"/>
      <c r="KCP28" s="19"/>
      <c r="KCQ28" s="19"/>
      <c r="KCR28" s="19"/>
      <c r="KCS28" s="19"/>
      <c r="KCT28" s="19"/>
      <c r="KCU28" s="19"/>
      <c r="KCV28" s="19"/>
      <c r="KCW28" s="19"/>
      <c r="KCX28" s="19"/>
      <c r="KCY28" s="19"/>
      <c r="KCZ28" s="19"/>
      <c r="KDA28" s="19"/>
      <c r="KDB28" s="19"/>
      <c r="KDC28" s="19"/>
      <c r="KDD28" s="19"/>
      <c r="KDE28" s="19"/>
      <c r="KDF28" s="19"/>
      <c r="KDG28" s="19"/>
      <c r="KDH28" s="19"/>
      <c r="KDI28" s="19"/>
      <c r="KDJ28" s="19"/>
      <c r="KDK28" s="19"/>
      <c r="KDL28" s="19"/>
      <c r="KDM28" s="19"/>
      <c r="KDN28" s="19"/>
      <c r="KDO28" s="19"/>
      <c r="KDP28" s="19"/>
      <c r="KDQ28" s="19"/>
      <c r="KDR28" s="19"/>
      <c r="KDS28" s="19"/>
      <c r="KDT28" s="19"/>
      <c r="KDU28" s="19"/>
      <c r="KDV28" s="19"/>
      <c r="KDW28" s="19"/>
      <c r="KDX28" s="19"/>
      <c r="KDY28" s="19"/>
      <c r="KDZ28" s="19"/>
      <c r="KEA28" s="19"/>
      <c r="KEB28" s="19"/>
      <c r="KEC28" s="19"/>
      <c r="KED28" s="19"/>
      <c r="KEE28" s="19"/>
      <c r="KEF28" s="19"/>
      <c r="KEG28" s="19"/>
      <c r="KEH28" s="19"/>
      <c r="KEI28" s="19"/>
      <c r="KEJ28" s="19"/>
      <c r="KEK28" s="19"/>
      <c r="KEL28" s="19"/>
      <c r="KEM28" s="19"/>
      <c r="KEN28" s="19"/>
      <c r="KEO28" s="19"/>
      <c r="KEP28" s="19"/>
      <c r="KEQ28" s="19"/>
      <c r="KER28" s="19"/>
      <c r="KES28" s="19"/>
      <c r="KET28" s="19"/>
      <c r="KEU28" s="19"/>
      <c r="KEV28" s="19"/>
      <c r="KEW28" s="19"/>
      <c r="KEX28" s="19"/>
      <c r="KEY28" s="19"/>
      <c r="KEZ28" s="19"/>
      <c r="KFA28" s="19"/>
      <c r="KFB28" s="19"/>
      <c r="KFC28" s="19"/>
      <c r="KFD28" s="19"/>
      <c r="KFE28" s="19"/>
      <c r="KFF28" s="19"/>
      <c r="KFG28" s="19"/>
      <c r="KFH28" s="19"/>
      <c r="KFI28" s="19"/>
      <c r="KFJ28" s="19"/>
      <c r="KFK28" s="19"/>
      <c r="KFL28" s="19"/>
      <c r="KFM28" s="19"/>
      <c r="KFN28" s="19"/>
      <c r="KFO28" s="19"/>
      <c r="KFP28" s="19"/>
      <c r="KFQ28" s="19"/>
      <c r="KFR28" s="19"/>
      <c r="KFS28" s="19"/>
      <c r="KFT28" s="19"/>
      <c r="KFU28" s="19"/>
      <c r="KFV28" s="19"/>
      <c r="KFW28" s="19"/>
      <c r="KFX28" s="19"/>
      <c r="KFY28" s="19"/>
      <c r="KFZ28" s="19"/>
      <c r="KGA28" s="19"/>
      <c r="KGB28" s="19"/>
      <c r="KGC28" s="19"/>
      <c r="KGD28" s="19"/>
      <c r="KGE28" s="19"/>
      <c r="KGF28" s="19"/>
      <c r="KGG28" s="19"/>
      <c r="KGH28" s="19"/>
      <c r="KGI28" s="19"/>
      <c r="KGJ28" s="19"/>
      <c r="KGK28" s="19"/>
      <c r="KGL28" s="19"/>
      <c r="KGM28" s="19"/>
      <c r="KGN28" s="19"/>
      <c r="KGO28" s="19"/>
      <c r="KGP28" s="19"/>
      <c r="KGQ28" s="19"/>
      <c r="KGR28" s="19"/>
      <c r="KGS28" s="19"/>
      <c r="KGT28" s="19"/>
      <c r="KGU28" s="19"/>
      <c r="KGV28" s="19"/>
      <c r="KGW28" s="19"/>
      <c r="KGX28" s="19"/>
      <c r="KGY28" s="19"/>
      <c r="KGZ28" s="19"/>
      <c r="KHA28" s="19"/>
      <c r="KHB28" s="19"/>
      <c r="KHC28" s="19"/>
      <c r="KHD28" s="19"/>
      <c r="KHE28" s="19"/>
      <c r="KHF28" s="19"/>
      <c r="KHG28" s="19"/>
      <c r="KHH28" s="19"/>
      <c r="KHI28" s="19"/>
      <c r="KHJ28" s="19"/>
      <c r="KHK28" s="19"/>
      <c r="KHL28" s="19"/>
      <c r="KHM28" s="19"/>
      <c r="KHN28" s="19"/>
      <c r="KHO28" s="19"/>
      <c r="KHP28" s="19"/>
      <c r="KHQ28" s="19"/>
      <c r="KHR28" s="19"/>
      <c r="KHS28" s="19"/>
      <c r="KHT28" s="19"/>
      <c r="KHU28" s="19"/>
      <c r="KHV28" s="19"/>
      <c r="KHW28" s="19"/>
      <c r="KHX28" s="19"/>
      <c r="KHY28" s="19"/>
      <c r="KHZ28" s="19"/>
      <c r="KIA28" s="19"/>
      <c r="KIB28" s="19"/>
      <c r="KIC28" s="19"/>
      <c r="KID28" s="19"/>
      <c r="KIE28" s="19"/>
      <c r="KIF28" s="19"/>
      <c r="KIG28" s="19"/>
      <c r="KIH28" s="19"/>
      <c r="KII28" s="19"/>
      <c r="KIJ28" s="19"/>
      <c r="KIK28" s="19"/>
      <c r="KIL28" s="19"/>
      <c r="KIM28" s="19"/>
      <c r="KIN28" s="19"/>
      <c r="KIO28" s="19"/>
      <c r="KIP28" s="19"/>
      <c r="KIQ28" s="19"/>
      <c r="KIR28" s="19"/>
      <c r="KIS28" s="19"/>
      <c r="KIT28" s="19"/>
      <c r="KIU28" s="19"/>
      <c r="KIV28" s="19"/>
      <c r="KIW28" s="19"/>
      <c r="KIX28" s="19"/>
      <c r="KIY28" s="19"/>
      <c r="KIZ28" s="19"/>
      <c r="KJA28" s="19"/>
      <c r="KJB28" s="19"/>
      <c r="KJC28" s="19"/>
      <c r="KJD28" s="19"/>
      <c r="KJE28" s="19"/>
      <c r="KJF28" s="19"/>
      <c r="KJG28" s="19"/>
      <c r="KJH28" s="19"/>
      <c r="KJI28" s="19"/>
      <c r="KJJ28" s="19"/>
      <c r="KJK28" s="19"/>
      <c r="KJL28" s="19"/>
      <c r="KJM28" s="19"/>
      <c r="KJN28" s="19"/>
      <c r="KJO28" s="19"/>
      <c r="KJP28" s="19"/>
      <c r="KJQ28" s="19"/>
      <c r="KJR28" s="19"/>
      <c r="KJS28" s="19"/>
      <c r="KJT28" s="19"/>
      <c r="KJU28" s="19"/>
      <c r="KJV28" s="19"/>
      <c r="KJW28" s="19"/>
      <c r="KJX28" s="19"/>
      <c r="KJY28" s="19"/>
      <c r="KJZ28" s="19"/>
      <c r="KKA28" s="19"/>
      <c r="KKB28" s="19"/>
      <c r="KKC28" s="19"/>
      <c r="KKD28" s="19"/>
      <c r="KKE28" s="19"/>
      <c r="KKF28" s="19"/>
      <c r="KKG28" s="19"/>
      <c r="KKH28" s="19"/>
      <c r="KKI28" s="19"/>
      <c r="KKJ28" s="19"/>
      <c r="KKK28" s="19"/>
      <c r="KKL28" s="19"/>
      <c r="KKM28" s="19"/>
      <c r="KKN28" s="19"/>
      <c r="KKO28" s="19"/>
      <c r="KKP28" s="19"/>
      <c r="KKQ28" s="19"/>
      <c r="KKR28" s="19"/>
      <c r="KKS28" s="19"/>
      <c r="KKT28" s="19"/>
      <c r="KKU28" s="19"/>
      <c r="KKV28" s="19"/>
      <c r="KKW28" s="19"/>
      <c r="KKX28" s="19"/>
      <c r="KKY28" s="19"/>
      <c r="KKZ28" s="19"/>
      <c r="KLA28" s="19"/>
      <c r="KLB28" s="19"/>
      <c r="KLC28" s="19"/>
      <c r="KLD28" s="19"/>
      <c r="KLE28" s="19"/>
      <c r="KLF28" s="19"/>
      <c r="KLG28" s="19"/>
      <c r="KLH28" s="19"/>
      <c r="KLI28" s="19"/>
      <c r="KLJ28" s="19"/>
      <c r="KLK28" s="19"/>
      <c r="KLL28" s="19"/>
      <c r="KLM28" s="19"/>
      <c r="KLN28" s="19"/>
      <c r="KLO28" s="19"/>
      <c r="KLP28" s="19"/>
      <c r="KLQ28" s="19"/>
      <c r="KLR28" s="19"/>
      <c r="KLS28" s="19"/>
      <c r="KLT28" s="19"/>
      <c r="KLU28" s="19"/>
      <c r="KLV28" s="19"/>
      <c r="KLW28" s="19"/>
      <c r="KLX28" s="19"/>
      <c r="KLY28" s="19"/>
      <c r="KLZ28" s="19"/>
      <c r="KMA28" s="19"/>
      <c r="KMB28" s="19"/>
      <c r="KMC28" s="19"/>
      <c r="KMD28" s="19"/>
      <c r="KME28" s="19"/>
      <c r="KMF28" s="19"/>
      <c r="KMG28" s="19"/>
      <c r="KMH28" s="19"/>
      <c r="KMI28" s="19"/>
      <c r="KMJ28" s="19"/>
      <c r="KMK28" s="19"/>
      <c r="KML28" s="19"/>
      <c r="KMM28" s="19"/>
      <c r="KMN28" s="19"/>
      <c r="KMO28" s="19"/>
      <c r="KMP28" s="19"/>
      <c r="KMQ28" s="19"/>
      <c r="KMR28" s="19"/>
      <c r="KMS28" s="19"/>
      <c r="KMT28" s="19"/>
      <c r="KMU28" s="19"/>
      <c r="KMV28" s="19"/>
      <c r="KMW28" s="19"/>
      <c r="KMX28" s="19"/>
      <c r="KMY28" s="19"/>
      <c r="KMZ28" s="19"/>
      <c r="KNA28" s="19"/>
      <c r="KNB28" s="19"/>
      <c r="KNC28" s="19"/>
      <c r="KND28" s="19"/>
      <c r="KNE28" s="19"/>
      <c r="KNF28" s="19"/>
      <c r="KNG28" s="19"/>
      <c r="KNH28" s="19"/>
      <c r="KNI28" s="19"/>
      <c r="KNJ28" s="19"/>
      <c r="KNK28" s="19"/>
      <c r="KNL28" s="19"/>
      <c r="KNM28" s="19"/>
      <c r="KNN28" s="19"/>
      <c r="KNO28" s="19"/>
      <c r="KNP28" s="19"/>
      <c r="KNQ28" s="19"/>
      <c r="KNR28" s="19"/>
      <c r="KNS28" s="19"/>
      <c r="KNT28" s="19"/>
      <c r="KNU28" s="19"/>
      <c r="KNV28" s="19"/>
      <c r="KNW28" s="19"/>
      <c r="KNX28" s="19"/>
      <c r="KNY28" s="19"/>
      <c r="KNZ28" s="19"/>
      <c r="KOA28" s="19"/>
      <c r="KOB28" s="19"/>
      <c r="KOC28" s="19"/>
      <c r="KOD28" s="19"/>
      <c r="KOE28" s="19"/>
      <c r="KOF28" s="19"/>
      <c r="KOG28" s="19"/>
      <c r="KOH28" s="19"/>
      <c r="KOI28" s="19"/>
      <c r="KOJ28" s="19"/>
      <c r="KOK28" s="19"/>
      <c r="KOL28" s="19"/>
      <c r="KOM28" s="19"/>
      <c r="KON28" s="19"/>
      <c r="KOO28" s="19"/>
      <c r="KOP28" s="19"/>
      <c r="KOQ28" s="19"/>
      <c r="KOR28" s="19"/>
      <c r="KOS28" s="19"/>
      <c r="KOT28" s="19"/>
      <c r="KOU28" s="19"/>
      <c r="KOV28" s="19"/>
      <c r="KOW28" s="19"/>
      <c r="KOX28" s="19"/>
      <c r="KOY28" s="19"/>
      <c r="KOZ28" s="19"/>
      <c r="KPA28" s="19"/>
      <c r="KPB28" s="19"/>
      <c r="KPC28" s="19"/>
      <c r="KPD28" s="19"/>
      <c r="KPE28" s="19"/>
      <c r="KPF28" s="19"/>
      <c r="KPG28" s="19"/>
      <c r="KPH28" s="19"/>
      <c r="KPI28" s="19"/>
      <c r="KPJ28" s="19"/>
      <c r="KPK28" s="19"/>
      <c r="KPL28" s="19"/>
      <c r="KPM28" s="19"/>
      <c r="KPN28" s="19"/>
      <c r="KPO28" s="19"/>
      <c r="KPP28" s="19"/>
      <c r="KPQ28" s="19"/>
      <c r="KPR28" s="19"/>
      <c r="KPS28" s="19"/>
      <c r="KPT28" s="19"/>
      <c r="KPU28" s="19"/>
      <c r="KPV28" s="19"/>
      <c r="KPW28" s="19"/>
      <c r="KPX28" s="19"/>
      <c r="KPY28" s="19"/>
      <c r="KPZ28" s="19"/>
      <c r="KQA28" s="19"/>
      <c r="KQB28" s="19"/>
      <c r="KQC28" s="19"/>
      <c r="KQD28" s="19"/>
      <c r="KQE28" s="19"/>
      <c r="KQF28" s="19"/>
      <c r="KQG28" s="19"/>
      <c r="KQH28" s="19"/>
      <c r="KQI28" s="19"/>
      <c r="KQJ28" s="19"/>
      <c r="KQK28" s="19"/>
      <c r="KQL28" s="19"/>
      <c r="KQM28" s="19"/>
      <c r="KQN28" s="19"/>
      <c r="KQO28" s="19"/>
      <c r="KQP28" s="19"/>
      <c r="KQQ28" s="19"/>
      <c r="KQR28" s="19"/>
      <c r="KQS28" s="19"/>
      <c r="KQT28" s="19"/>
      <c r="KQU28" s="19"/>
      <c r="KQV28" s="19"/>
      <c r="KQW28" s="19"/>
      <c r="KQX28" s="19"/>
      <c r="KQY28" s="19"/>
      <c r="KQZ28" s="19"/>
      <c r="KRA28" s="19"/>
      <c r="KRB28" s="19"/>
      <c r="KRC28" s="19"/>
      <c r="KRD28" s="19"/>
      <c r="KRE28" s="19"/>
      <c r="KRF28" s="19"/>
      <c r="KRG28" s="19"/>
      <c r="KRH28" s="19"/>
      <c r="KRI28" s="19"/>
      <c r="KRJ28" s="19"/>
      <c r="KRK28" s="19"/>
      <c r="KRL28" s="19"/>
      <c r="KRM28" s="19"/>
      <c r="KRN28" s="19"/>
      <c r="KRO28" s="19"/>
      <c r="KRP28" s="19"/>
      <c r="KRQ28" s="19"/>
      <c r="KRR28" s="19"/>
      <c r="KRS28" s="19"/>
      <c r="KRT28" s="19"/>
      <c r="KRU28" s="19"/>
      <c r="KRV28" s="19"/>
      <c r="KRW28" s="19"/>
      <c r="KRX28" s="19"/>
      <c r="KRY28" s="19"/>
      <c r="KRZ28" s="19"/>
      <c r="KSA28" s="19"/>
      <c r="KSB28" s="19"/>
      <c r="KSC28" s="19"/>
      <c r="KSD28" s="19"/>
      <c r="KSE28" s="19"/>
      <c r="KSF28" s="19"/>
      <c r="KSG28" s="19"/>
      <c r="KSH28" s="19"/>
      <c r="KSI28" s="19"/>
      <c r="KSJ28" s="19"/>
      <c r="KSK28" s="19"/>
      <c r="KSL28" s="19"/>
      <c r="KSM28" s="19"/>
      <c r="KSN28" s="19"/>
      <c r="KSO28" s="19"/>
      <c r="KSP28" s="19"/>
      <c r="KSQ28" s="19"/>
      <c r="KSR28" s="19"/>
      <c r="KSS28" s="19"/>
      <c r="KST28" s="19"/>
      <c r="KSU28" s="19"/>
      <c r="KSV28" s="19"/>
      <c r="KSW28" s="19"/>
      <c r="KSX28" s="19"/>
      <c r="KSY28" s="19"/>
      <c r="KSZ28" s="19"/>
      <c r="KTA28" s="19"/>
      <c r="KTB28" s="19"/>
      <c r="KTC28" s="19"/>
      <c r="KTD28" s="19"/>
      <c r="KTE28" s="19"/>
      <c r="KTF28" s="19"/>
      <c r="KTG28" s="19"/>
      <c r="KTH28" s="19"/>
      <c r="KTI28" s="19"/>
      <c r="KTJ28" s="19"/>
      <c r="KTK28" s="19"/>
      <c r="KTL28" s="19"/>
      <c r="KTM28" s="19"/>
      <c r="KTN28" s="19"/>
      <c r="KTO28" s="19"/>
      <c r="KTP28" s="19"/>
      <c r="KTQ28" s="19"/>
      <c r="KTR28" s="19"/>
      <c r="KTS28" s="19"/>
      <c r="KTT28" s="19"/>
      <c r="KTU28" s="19"/>
      <c r="KTV28" s="19"/>
      <c r="KTW28" s="19"/>
      <c r="KTX28" s="19"/>
      <c r="KTY28" s="19"/>
      <c r="KTZ28" s="19"/>
      <c r="KUA28" s="19"/>
      <c r="KUB28" s="19"/>
      <c r="KUC28" s="19"/>
      <c r="KUD28" s="19"/>
      <c r="KUE28" s="19"/>
      <c r="KUF28" s="19"/>
      <c r="KUG28" s="19"/>
      <c r="KUH28" s="19"/>
      <c r="KUI28" s="19"/>
      <c r="KUJ28" s="19"/>
      <c r="KUK28" s="19"/>
      <c r="KUL28" s="19"/>
      <c r="KUM28" s="19"/>
      <c r="KUN28" s="19"/>
      <c r="KUO28" s="19"/>
      <c r="KUP28" s="19"/>
      <c r="KUQ28" s="19"/>
      <c r="KUR28" s="19"/>
      <c r="KUS28" s="19"/>
      <c r="KUT28" s="19"/>
      <c r="KUU28" s="19"/>
      <c r="KUV28" s="19"/>
      <c r="KUW28" s="19"/>
      <c r="KUX28" s="19"/>
      <c r="KUY28" s="19"/>
      <c r="KUZ28" s="19"/>
      <c r="KVA28" s="19"/>
      <c r="KVB28" s="19"/>
      <c r="KVC28" s="19"/>
      <c r="KVD28" s="19"/>
      <c r="KVE28" s="19"/>
      <c r="KVF28" s="19"/>
      <c r="KVG28" s="19"/>
      <c r="KVH28" s="19"/>
      <c r="KVI28" s="19"/>
      <c r="KVJ28" s="19"/>
      <c r="KVK28" s="19"/>
      <c r="KVL28" s="19"/>
      <c r="KVM28" s="19"/>
      <c r="KVN28" s="19"/>
      <c r="KVO28" s="19"/>
      <c r="KVP28" s="19"/>
      <c r="KVQ28" s="19"/>
      <c r="KVR28" s="19"/>
      <c r="KVS28" s="19"/>
      <c r="KVT28" s="19"/>
      <c r="KVU28" s="19"/>
      <c r="KVV28" s="19"/>
      <c r="KVW28" s="19"/>
      <c r="KVX28" s="19"/>
      <c r="KVY28" s="19"/>
      <c r="KVZ28" s="19"/>
      <c r="KWA28" s="19"/>
      <c r="KWB28" s="19"/>
      <c r="KWC28" s="19"/>
      <c r="KWD28" s="19"/>
      <c r="KWE28" s="19"/>
      <c r="KWF28" s="19"/>
      <c r="KWG28" s="19"/>
      <c r="KWH28" s="19"/>
      <c r="KWI28" s="19"/>
      <c r="KWJ28" s="19"/>
      <c r="KWK28" s="19"/>
      <c r="KWL28" s="19"/>
      <c r="KWM28" s="19"/>
      <c r="KWN28" s="19"/>
      <c r="KWO28" s="19"/>
      <c r="KWP28" s="19"/>
      <c r="KWQ28" s="19"/>
      <c r="KWR28" s="19"/>
      <c r="KWS28" s="19"/>
      <c r="KWT28" s="19"/>
      <c r="KWU28" s="19"/>
      <c r="KWV28" s="19"/>
      <c r="KWW28" s="19"/>
      <c r="KWX28" s="19"/>
      <c r="KWY28" s="19"/>
      <c r="KWZ28" s="19"/>
      <c r="KXA28" s="19"/>
      <c r="KXB28" s="19"/>
      <c r="KXC28" s="19"/>
      <c r="KXD28" s="19"/>
      <c r="KXE28" s="19"/>
      <c r="KXF28" s="19"/>
      <c r="KXG28" s="19"/>
      <c r="KXH28" s="19"/>
      <c r="KXI28" s="19"/>
      <c r="KXJ28" s="19"/>
      <c r="KXK28" s="19"/>
      <c r="KXL28" s="19"/>
      <c r="KXM28" s="19"/>
      <c r="KXN28" s="19"/>
      <c r="KXO28" s="19"/>
      <c r="KXP28" s="19"/>
      <c r="KXQ28" s="19"/>
      <c r="KXR28" s="19"/>
      <c r="KXS28" s="19"/>
      <c r="KXT28" s="19"/>
      <c r="KXU28" s="19"/>
      <c r="KXV28" s="19"/>
      <c r="KXW28" s="19"/>
      <c r="KXX28" s="19"/>
      <c r="KXY28" s="19"/>
      <c r="KXZ28" s="19"/>
      <c r="KYA28" s="19"/>
      <c r="KYB28" s="19"/>
      <c r="KYC28" s="19"/>
      <c r="KYD28" s="19"/>
      <c r="KYE28" s="19"/>
      <c r="KYF28" s="19"/>
      <c r="KYG28" s="19"/>
      <c r="KYH28" s="19"/>
      <c r="KYI28" s="19"/>
      <c r="KYJ28" s="19"/>
      <c r="KYK28" s="19"/>
      <c r="KYL28" s="19"/>
      <c r="KYM28" s="19"/>
      <c r="KYN28" s="19"/>
      <c r="KYO28" s="19"/>
      <c r="KYP28" s="19"/>
      <c r="KYQ28" s="19"/>
      <c r="KYR28" s="19"/>
      <c r="KYS28" s="19"/>
      <c r="KYT28" s="19"/>
      <c r="KYU28" s="19"/>
      <c r="KYV28" s="19"/>
      <c r="KYW28" s="19"/>
      <c r="KYX28" s="19"/>
      <c r="KYY28" s="19"/>
      <c r="KYZ28" s="19"/>
      <c r="KZA28" s="19"/>
      <c r="KZB28" s="19"/>
      <c r="KZC28" s="19"/>
      <c r="KZD28" s="19"/>
      <c r="KZE28" s="19"/>
      <c r="KZF28" s="19"/>
      <c r="KZG28" s="19"/>
      <c r="KZH28" s="19"/>
      <c r="KZI28" s="19"/>
      <c r="KZJ28" s="19"/>
      <c r="KZK28" s="19"/>
      <c r="KZL28" s="19"/>
      <c r="KZM28" s="19"/>
      <c r="KZN28" s="19"/>
      <c r="KZO28" s="19"/>
      <c r="KZP28" s="19"/>
      <c r="KZQ28" s="19"/>
      <c r="KZR28" s="19"/>
      <c r="KZS28" s="19"/>
      <c r="KZT28" s="19"/>
      <c r="KZU28" s="19"/>
      <c r="KZV28" s="19"/>
      <c r="KZW28" s="19"/>
      <c r="KZX28" s="19"/>
      <c r="KZY28" s="19"/>
      <c r="KZZ28" s="19"/>
      <c r="LAA28" s="19"/>
      <c r="LAB28" s="19"/>
      <c r="LAC28" s="19"/>
      <c r="LAD28" s="19"/>
      <c r="LAE28" s="19"/>
      <c r="LAF28" s="19"/>
      <c r="LAG28" s="19"/>
      <c r="LAH28" s="19"/>
      <c r="LAI28" s="19"/>
      <c r="LAJ28" s="19"/>
      <c r="LAK28" s="19"/>
      <c r="LAL28" s="19"/>
      <c r="LAM28" s="19"/>
      <c r="LAN28" s="19"/>
      <c r="LAO28" s="19"/>
      <c r="LAP28" s="19"/>
      <c r="LAQ28" s="19"/>
      <c r="LAR28" s="19"/>
      <c r="LAS28" s="19"/>
      <c r="LAT28" s="19"/>
      <c r="LAU28" s="19"/>
      <c r="LAV28" s="19"/>
      <c r="LAW28" s="19"/>
      <c r="LAX28" s="19"/>
      <c r="LAY28" s="19"/>
      <c r="LAZ28" s="19"/>
      <c r="LBA28" s="19"/>
      <c r="LBB28" s="19"/>
      <c r="LBC28" s="19"/>
      <c r="LBD28" s="19"/>
      <c r="LBE28" s="19"/>
      <c r="LBF28" s="19"/>
      <c r="LBG28" s="19"/>
      <c r="LBH28" s="19"/>
      <c r="LBI28" s="19"/>
      <c r="LBJ28" s="19"/>
      <c r="LBK28" s="19"/>
      <c r="LBL28" s="19"/>
      <c r="LBM28" s="19"/>
      <c r="LBN28" s="19"/>
      <c r="LBO28" s="19"/>
      <c r="LBP28" s="19"/>
      <c r="LBQ28" s="19"/>
      <c r="LBR28" s="19"/>
      <c r="LBS28" s="19"/>
      <c r="LBT28" s="19"/>
      <c r="LBU28" s="19"/>
      <c r="LBV28" s="19"/>
      <c r="LBW28" s="19"/>
      <c r="LBX28" s="19"/>
      <c r="LBY28" s="19"/>
      <c r="LBZ28" s="19"/>
      <c r="LCA28" s="19"/>
      <c r="LCB28" s="19"/>
      <c r="LCC28" s="19"/>
      <c r="LCD28" s="19"/>
      <c r="LCE28" s="19"/>
      <c r="LCF28" s="19"/>
      <c r="LCG28" s="19"/>
      <c r="LCH28" s="19"/>
      <c r="LCI28" s="19"/>
      <c r="LCJ28" s="19"/>
      <c r="LCK28" s="19"/>
      <c r="LCL28" s="19"/>
      <c r="LCM28" s="19"/>
      <c r="LCN28" s="19"/>
      <c r="LCO28" s="19"/>
      <c r="LCP28" s="19"/>
      <c r="LCQ28" s="19"/>
      <c r="LCR28" s="19"/>
      <c r="LCS28" s="19"/>
      <c r="LCT28" s="19"/>
      <c r="LCU28" s="19"/>
      <c r="LCV28" s="19"/>
      <c r="LCW28" s="19"/>
      <c r="LCX28" s="19"/>
      <c r="LCY28" s="19"/>
      <c r="LCZ28" s="19"/>
      <c r="LDA28" s="19"/>
      <c r="LDB28" s="19"/>
      <c r="LDC28" s="19"/>
      <c r="LDD28" s="19"/>
      <c r="LDE28" s="19"/>
      <c r="LDF28" s="19"/>
      <c r="LDG28" s="19"/>
      <c r="LDH28" s="19"/>
      <c r="LDI28" s="19"/>
      <c r="LDJ28" s="19"/>
      <c r="LDK28" s="19"/>
      <c r="LDL28" s="19"/>
      <c r="LDM28" s="19"/>
      <c r="LDN28" s="19"/>
      <c r="LDO28" s="19"/>
      <c r="LDP28" s="19"/>
      <c r="LDQ28" s="19"/>
      <c r="LDR28" s="19"/>
      <c r="LDS28" s="19"/>
      <c r="LDT28" s="19"/>
      <c r="LDU28" s="19"/>
      <c r="LDV28" s="19"/>
      <c r="LDW28" s="19"/>
      <c r="LDX28" s="19"/>
      <c r="LDY28" s="19"/>
      <c r="LDZ28" s="19"/>
      <c r="LEA28" s="19"/>
      <c r="LEB28" s="19"/>
      <c r="LEC28" s="19"/>
      <c r="LED28" s="19"/>
      <c r="LEE28" s="19"/>
      <c r="LEF28" s="19"/>
      <c r="LEG28" s="19"/>
      <c r="LEH28" s="19"/>
      <c r="LEI28" s="19"/>
      <c r="LEJ28" s="19"/>
      <c r="LEK28" s="19"/>
      <c r="LEL28" s="19"/>
      <c r="LEM28" s="19"/>
      <c r="LEN28" s="19"/>
      <c r="LEO28" s="19"/>
      <c r="LEP28" s="19"/>
      <c r="LEQ28" s="19"/>
      <c r="LER28" s="19"/>
      <c r="LES28" s="19"/>
      <c r="LET28" s="19"/>
      <c r="LEU28" s="19"/>
      <c r="LEV28" s="19"/>
      <c r="LEW28" s="19"/>
      <c r="LEX28" s="19"/>
      <c r="LEY28" s="19"/>
      <c r="LEZ28" s="19"/>
      <c r="LFA28" s="19"/>
      <c r="LFB28" s="19"/>
      <c r="LFC28" s="19"/>
      <c r="LFD28" s="19"/>
      <c r="LFE28" s="19"/>
      <c r="LFF28" s="19"/>
      <c r="LFG28" s="19"/>
      <c r="LFH28" s="19"/>
      <c r="LFI28" s="19"/>
      <c r="LFJ28" s="19"/>
      <c r="LFK28" s="19"/>
      <c r="LFL28" s="19"/>
      <c r="LFM28" s="19"/>
      <c r="LFN28" s="19"/>
      <c r="LFO28" s="19"/>
      <c r="LFP28" s="19"/>
      <c r="LFQ28" s="19"/>
      <c r="LFR28" s="19"/>
      <c r="LFS28" s="19"/>
      <c r="LFT28" s="19"/>
      <c r="LFU28" s="19"/>
      <c r="LFV28" s="19"/>
      <c r="LFW28" s="19"/>
      <c r="LFX28" s="19"/>
      <c r="LFY28" s="19"/>
      <c r="LFZ28" s="19"/>
      <c r="LGA28" s="19"/>
      <c r="LGB28" s="19"/>
      <c r="LGC28" s="19"/>
      <c r="LGD28" s="19"/>
      <c r="LGE28" s="19"/>
      <c r="LGF28" s="19"/>
      <c r="LGG28" s="19"/>
      <c r="LGH28" s="19"/>
      <c r="LGI28" s="19"/>
      <c r="LGJ28" s="19"/>
      <c r="LGK28" s="19"/>
      <c r="LGL28" s="19"/>
      <c r="LGM28" s="19"/>
      <c r="LGN28" s="19"/>
      <c r="LGO28" s="19"/>
      <c r="LGP28" s="19"/>
      <c r="LGQ28" s="19"/>
      <c r="LGR28" s="19"/>
      <c r="LGS28" s="19"/>
      <c r="LGT28" s="19"/>
      <c r="LGU28" s="19"/>
      <c r="LGV28" s="19"/>
      <c r="LGW28" s="19"/>
      <c r="LGX28" s="19"/>
      <c r="LGY28" s="19"/>
      <c r="LGZ28" s="19"/>
      <c r="LHA28" s="19"/>
      <c r="LHB28" s="19"/>
      <c r="LHC28" s="19"/>
      <c r="LHD28" s="19"/>
      <c r="LHE28" s="19"/>
      <c r="LHF28" s="19"/>
      <c r="LHG28" s="19"/>
      <c r="LHH28" s="19"/>
      <c r="LHI28" s="19"/>
      <c r="LHJ28" s="19"/>
      <c r="LHK28" s="19"/>
      <c r="LHL28" s="19"/>
      <c r="LHM28" s="19"/>
      <c r="LHN28" s="19"/>
      <c r="LHO28" s="19"/>
      <c r="LHP28" s="19"/>
      <c r="LHQ28" s="19"/>
      <c r="LHR28" s="19"/>
      <c r="LHS28" s="19"/>
      <c r="LHT28" s="19"/>
      <c r="LHU28" s="19"/>
      <c r="LHV28" s="19"/>
      <c r="LHW28" s="19"/>
      <c r="LHX28" s="19"/>
      <c r="LHY28" s="19"/>
      <c r="LHZ28" s="19"/>
      <c r="LIA28" s="19"/>
      <c r="LIB28" s="19"/>
      <c r="LIC28" s="19"/>
      <c r="LID28" s="19"/>
      <c r="LIE28" s="19"/>
      <c r="LIF28" s="19"/>
      <c r="LIG28" s="19"/>
      <c r="LIH28" s="19"/>
      <c r="LII28" s="19"/>
      <c r="LIJ28" s="19"/>
      <c r="LIK28" s="19"/>
      <c r="LIL28" s="19"/>
      <c r="LIM28" s="19"/>
      <c r="LIN28" s="19"/>
      <c r="LIO28" s="19"/>
      <c r="LIP28" s="19"/>
      <c r="LIQ28" s="19"/>
      <c r="LIR28" s="19"/>
      <c r="LIS28" s="19"/>
      <c r="LIT28" s="19"/>
      <c r="LIU28" s="19"/>
      <c r="LIV28" s="19"/>
      <c r="LIW28" s="19"/>
      <c r="LIX28" s="19"/>
      <c r="LIY28" s="19"/>
      <c r="LIZ28" s="19"/>
      <c r="LJA28" s="19"/>
      <c r="LJB28" s="19"/>
      <c r="LJC28" s="19"/>
      <c r="LJD28" s="19"/>
      <c r="LJE28" s="19"/>
      <c r="LJF28" s="19"/>
      <c r="LJG28" s="19"/>
      <c r="LJH28" s="19"/>
      <c r="LJI28" s="19"/>
      <c r="LJJ28" s="19"/>
      <c r="LJK28" s="19"/>
      <c r="LJL28" s="19"/>
      <c r="LJM28" s="19"/>
      <c r="LJN28" s="19"/>
      <c r="LJO28" s="19"/>
      <c r="LJP28" s="19"/>
      <c r="LJQ28" s="19"/>
      <c r="LJR28" s="19"/>
      <c r="LJS28" s="19"/>
      <c r="LJT28" s="19"/>
      <c r="LJU28" s="19"/>
      <c r="LJV28" s="19"/>
      <c r="LJW28" s="19"/>
      <c r="LJX28" s="19"/>
      <c r="LJY28" s="19"/>
      <c r="LJZ28" s="19"/>
      <c r="LKA28" s="19"/>
      <c r="LKB28" s="19"/>
      <c r="LKC28" s="19"/>
      <c r="LKD28" s="19"/>
      <c r="LKE28" s="19"/>
      <c r="LKF28" s="19"/>
      <c r="LKG28" s="19"/>
      <c r="LKH28" s="19"/>
      <c r="LKI28" s="19"/>
      <c r="LKJ28" s="19"/>
      <c r="LKK28" s="19"/>
      <c r="LKL28" s="19"/>
      <c r="LKM28" s="19"/>
      <c r="LKN28" s="19"/>
      <c r="LKO28" s="19"/>
      <c r="LKP28" s="19"/>
      <c r="LKQ28" s="19"/>
      <c r="LKR28" s="19"/>
      <c r="LKS28" s="19"/>
      <c r="LKT28" s="19"/>
      <c r="LKU28" s="19"/>
      <c r="LKV28" s="19"/>
      <c r="LKW28" s="19"/>
      <c r="LKX28" s="19"/>
      <c r="LKY28" s="19"/>
      <c r="LKZ28" s="19"/>
      <c r="LLA28" s="19"/>
      <c r="LLB28" s="19"/>
      <c r="LLC28" s="19"/>
      <c r="LLD28" s="19"/>
      <c r="LLE28" s="19"/>
      <c r="LLF28" s="19"/>
      <c r="LLG28" s="19"/>
      <c r="LLH28" s="19"/>
      <c r="LLI28" s="19"/>
      <c r="LLJ28" s="19"/>
      <c r="LLK28" s="19"/>
      <c r="LLL28" s="19"/>
      <c r="LLM28" s="19"/>
      <c r="LLN28" s="19"/>
      <c r="LLO28" s="19"/>
      <c r="LLP28" s="19"/>
      <c r="LLQ28" s="19"/>
      <c r="LLR28" s="19"/>
      <c r="LLS28" s="19"/>
      <c r="LLT28" s="19"/>
      <c r="LLU28" s="19"/>
      <c r="LLV28" s="19"/>
      <c r="LLW28" s="19"/>
      <c r="LLX28" s="19"/>
      <c r="LLY28" s="19"/>
      <c r="LLZ28" s="19"/>
      <c r="LMA28" s="19"/>
      <c r="LMB28" s="19"/>
      <c r="LMC28" s="19"/>
      <c r="LMD28" s="19"/>
      <c r="LME28" s="19"/>
      <c r="LMF28" s="19"/>
      <c r="LMG28" s="19"/>
      <c r="LMH28" s="19"/>
      <c r="LMI28" s="19"/>
      <c r="LMJ28" s="19"/>
      <c r="LMK28" s="19"/>
      <c r="LML28" s="19"/>
      <c r="LMM28" s="19"/>
      <c r="LMN28" s="19"/>
      <c r="LMO28" s="19"/>
      <c r="LMP28" s="19"/>
      <c r="LMQ28" s="19"/>
      <c r="LMR28" s="19"/>
      <c r="LMS28" s="19"/>
      <c r="LMT28" s="19"/>
      <c r="LMU28" s="19"/>
      <c r="LMV28" s="19"/>
      <c r="LMW28" s="19"/>
      <c r="LMX28" s="19"/>
      <c r="LMY28" s="19"/>
      <c r="LMZ28" s="19"/>
      <c r="LNA28" s="19"/>
      <c r="LNB28" s="19"/>
      <c r="LNC28" s="19"/>
      <c r="LND28" s="19"/>
      <c r="LNE28" s="19"/>
      <c r="LNF28" s="19"/>
      <c r="LNG28" s="19"/>
      <c r="LNH28" s="19"/>
      <c r="LNI28" s="19"/>
      <c r="LNJ28" s="19"/>
      <c r="LNK28" s="19"/>
      <c r="LNL28" s="19"/>
      <c r="LNM28" s="19"/>
      <c r="LNN28" s="19"/>
      <c r="LNO28" s="19"/>
      <c r="LNP28" s="19"/>
      <c r="LNQ28" s="19"/>
      <c r="LNR28" s="19"/>
      <c r="LNS28" s="19"/>
      <c r="LNT28" s="19"/>
      <c r="LNU28" s="19"/>
      <c r="LNV28" s="19"/>
      <c r="LNW28" s="19"/>
      <c r="LNX28" s="19"/>
      <c r="LNY28" s="19"/>
      <c r="LNZ28" s="19"/>
      <c r="LOA28" s="19"/>
      <c r="LOB28" s="19"/>
      <c r="LOC28" s="19"/>
      <c r="LOD28" s="19"/>
      <c r="LOE28" s="19"/>
      <c r="LOF28" s="19"/>
      <c r="LOG28" s="19"/>
      <c r="LOH28" s="19"/>
      <c r="LOI28" s="19"/>
      <c r="LOJ28" s="19"/>
      <c r="LOK28" s="19"/>
      <c r="LOL28" s="19"/>
      <c r="LOM28" s="19"/>
      <c r="LON28" s="19"/>
      <c r="LOO28" s="19"/>
      <c r="LOP28" s="19"/>
      <c r="LOQ28" s="19"/>
      <c r="LOR28" s="19"/>
      <c r="LOS28" s="19"/>
      <c r="LOT28" s="19"/>
      <c r="LOU28" s="19"/>
      <c r="LOV28" s="19"/>
      <c r="LOW28" s="19"/>
      <c r="LOX28" s="19"/>
      <c r="LOY28" s="19"/>
      <c r="LOZ28" s="19"/>
      <c r="LPA28" s="19"/>
      <c r="LPB28" s="19"/>
      <c r="LPC28" s="19"/>
      <c r="LPD28" s="19"/>
      <c r="LPE28" s="19"/>
      <c r="LPF28" s="19"/>
      <c r="LPG28" s="19"/>
      <c r="LPH28" s="19"/>
      <c r="LPI28" s="19"/>
      <c r="LPJ28" s="19"/>
      <c r="LPK28" s="19"/>
      <c r="LPL28" s="19"/>
      <c r="LPM28" s="19"/>
      <c r="LPN28" s="19"/>
      <c r="LPO28" s="19"/>
      <c r="LPP28" s="19"/>
      <c r="LPQ28" s="19"/>
      <c r="LPR28" s="19"/>
      <c r="LPS28" s="19"/>
      <c r="LPT28" s="19"/>
      <c r="LPU28" s="19"/>
      <c r="LPV28" s="19"/>
      <c r="LPW28" s="19"/>
      <c r="LPX28" s="19"/>
      <c r="LPY28" s="19"/>
      <c r="LPZ28" s="19"/>
      <c r="LQA28" s="19"/>
      <c r="LQB28" s="19"/>
      <c r="LQC28" s="19"/>
      <c r="LQD28" s="19"/>
      <c r="LQE28" s="19"/>
      <c r="LQF28" s="19"/>
      <c r="LQG28" s="19"/>
      <c r="LQH28" s="19"/>
      <c r="LQI28" s="19"/>
      <c r="LQJ28" s="19"/>
      <c r="LQK28" s="19"/>
      <c r="LQL28" s="19"/>
      <c r="LQM28" s="19"/>
      <c r="LQN28" s="19"/>
      <c r="LQO28" s="19"/>
      <c r="LQP28" s="19"/>
      <c r="LQQ28" s="19"/>
      <c r="LQR28" s="19"/>
      <c r="LQS28" s="19"/>
      <c r="LQT28" s="19"/>
      <c r="LQU28" s="19"/>
      <c r="LQV28" s="19"/>
      <c r="LQW28" s="19"/>
      <c r="LQX28" s="19"/>
      <c r="LQY28" s="19"/>
      <c r="LQZ28" s="19"/>
      <c r="LRA28" s="19"/>
      <c r="LRB28" s="19"/>
      <c r="LRC28" s="19"/>
      <c r="LRD28" s="19"/>
      <c r="LRE28" s="19"/>
      <c r="LRF28" s="19"/>
      <c r="LRG28" s="19"/>
      <c r="LRH28" s="19"/>
      <c r="LRI28" s="19"/>
      <c r="LRJ28" s="19"/>
      <c r="LRK28" s="19"/>
      <c r="LRL28" s="19"/>
      <c r="LRM28" s="19"/>
      <c r="LRN28" s="19"/>
      <c r="LRO28" s="19"/>
      <c r="LRP28" s="19"/>
      <c r="LRQ28" s="19"/>
      <c r="LRR28" s="19"/>
      <c r="LRS28" s="19"/>
      <c r="LRT28" s="19"/>
      <c r="LRU28" s="19"/>
      <c r="LRV28" s="19"/>
      <c r="LRW28" s="19"/>
      <c r="LRX28" s="19"/>
      <c r="LRY28" s="19"/>
      <c r="LRZ28" s="19"/>
      <c r="LSA28" s="19"/>
      <c r="LSB28" s="19"/>
      <c r="LSC28" s="19"/>
      <c r="LSD28" s="19"/>
      <c r="LSE28" s="19"/>
      <c r="LSF28" s="19"/>
      <c r="LSG28" s="19"/>
      <c r="LSH28" s="19"/>
      <c r="LSI28" s="19"/>
      <c r="LSJ28" s="19"/>
      <c r="LSK28" s="19"/>
      <c r="LSL28" s="19"/>
      <c r="LSM28" s="19"/>
      <c r="LSN28" s="19"/>
      <c r="LSO28" s="19"/>
      <c r="LSP28" s="19"/>
      <c r="LSQ28" s="19"/>
      <c r="LSR28" s="19"/>
      <c r="LSS28" s="19"/>
      <c r="LST28" s="19"/>
      <c r="LSU28" s="19"/>
      <c r="LSV28" s="19"/>
      <c r="LSW28" s="19"/>
      <c r="LSX28" s="19"/>
      <c r="LSY28" s="19"/>
      <c r="LSZ28" s="19"/>
      <c r="LTA28" s="19"/>
      <c r="LTB28" s="19"/>
      <c r="LTC28" s="19"/>
      <c r="LTD28" s="19"/>
      <c r="LTE28" s="19"/>
      <c r="LTF28" s="19"/>
      <c r="LTG28" s="19"/>
      <c r="LTH28" s="19"/>
      <c r="LTI28" s="19"/>
      <c r="LTJ28" s="19"/>
      <c r="LTK28" s="19"/>
      <c r="LTL28" s="19"/>
      <c r="LTM28" s="19"/>
      <c r="LTN28" s="19"/>
      <c r="LTO28" s="19"/>
      <c r="LTP28" s="19"/>
      <c r="LTQ28" s="19"/>
      <c r="LTR28" s="19"/>
      <c r="LTS28" s="19"/>
      <c r="LTT28" s="19"/>
      <c r="LTU28" s="19"/>
      <c r="LTV28" s="19"/>
      <c r="LTW28" s="19"/>
      <c r="LTX28" s="19"/>
      <c r="LTY28" s="19"/>
      <c r="LTZ28" s="19"/>
      <c r="LUA28" s="19"/>
      <c r="LUB28" s="19"/>
      <c r="LUC28" s="19"/>
      <c r="LUD28" s="19"/>
      <c r="LUE28" s="19"/>
      <c r="LUF28" s="19"/>
      <c r="LUG28" s="19"/>
      <c r="LUH28" s="19"/>
      <c r="LUI28" s="19"/>
      <c r="LUJ28" s="19"/>
      <c r="LUK28" s="19"/>
      <c r="LUL28" s="19"/>
      <c r="LUM28" s="19"/>
      <c r="LUN28" s="19"/>
      <c r="LUO28" s="19"/>
      <c r="LUP28" s="19"/>
      <c r="LUQ28" s="19"/>
      <c r="LUR28" s="19"/>
      <c r="LUS28" s="19"/>
      <c r="LUT28" s="19"/>
      <c r="LUU28" s="19"/>
      <c r="LUV28" s="19"/>
      <c r="LUW28" s="19"/>
      <c r="LUX28" s="19"/>
      <c r="LUY28" s="19"/>
      <c r="LUZ28" s="19"/>
      <c r="LVA28" s="19"/>
      <c r="LVB28" s="19"/>
      <c r="LVC28" s="19"/>
      <c r="LVD28" s="19"/>
      <c r="LVE28" s="19"/>
      <c r="LVF28" s="19"/>
      <c r="LVG28" s="19"/>
      <c r="LVH28" s="19"/>
      <c r="LVI28" s="19"/>
      <c r="LVJ28" s="19"/>
      <c r="LVK28" s="19"/>
      <c r="LVL28" s="19"/>
      <c r="LVM28" s="19"/>
      <c r="LVN28" s="19"/>
      <c r="LVO28" s="19"/>
      <c r="LVP28" s="19"/>
      <c r="LVQ28" s="19"/>
      <c r="LVR28" s="19"/>
      <c r="LVS28" s="19"/>
      <c r="LVT28" s="19"/>
      <c r="LVU28" s="19"/>
      <c r="LVV28" s="19"/>
      <c r="LVW28" s="19"/>
      <c r="LVX28" s="19"/>
      <c r="LVY28" s="19"/>
      <c r="LVZ28" s="19"/>
      <c r="LWA28" s="19"/>
      <c r="LWB28" s="19"/>
      <c r="LWC28" s="19"/>
      <c r="LWD28" s="19"/>
      <c r="LWE28" s="19"/>
      <c r="LWF28" s="19"/>
      <c r="LWG28" s="19"/>
      <c r="LWH28" s="19"/>
      <c r="LWI28" s="19"/>
      <c r="LWJ28" s="19"/>
      <c r="LWK28" s="19"/>
      <c r="LWL28" s="19"/>
      <c r="LWM28" s="19"/>
      <c r="LWN28" s="19"/>
      <c r="LWO28" s="19"/>
      <c r="LWP28" s="19"/>
      <c r="LWQ28" s="19"/>
      <c r="LWR28" s="19"/>
      <c r="LWS28" s="19"/>
      <c r="LWT28" s="19"/>
      <c r="LWU28" s="19"/>
      <c r="LWV28" s="19"/>
      <c r="LWW28" s="19"/>
      <c r="LWX28" s="19"/>
      <c r="LWY28" s="19"/>
      <c r="LWZ28" s="19"/>
      <c r="LXA28" s="19"/>
      <c r="LXB28" s="19"/>
      <c r="LXC28" s="19"/>
      <c r="LXD28" s="19"/>
      <c r="LXE28" s="19"/>
      <c r="LXF28" s="19"/>
      <c r="LXG28" s="19"/>
      <c r="LXH28" s="19"/>
      <c r="LXI28" s="19"/>
      <c r="LXJ28" s="19"/>
      <c r="LXK28" s="19"/>
      <c r="LXL28" s="19"/>
      <c r="LXM28" s="19"/>
      <c r="LXN28" s="19"/>
      <c r="LXO28" s="19"/>
      <c r="LXP28" s="19"/>
      <c r="LXQ28" s="19"/>
      <c r="LXR28" s="19"/>
      <c r="LXS28" s="19"/>
      <c r="LXT28" s="19"/>
      <c r="LXU28" s="19"/>
      <c r="LXV28" s="19"/>
      <c r="LXW28" s="19"/>
      <c r="LXX28" s="19"/>
      <c r="LXY28" s="19"/>
      <c r="LXZ28" s="19"/>
      <c r="LYA28" s="19"/>
      <c r="LYB28" s="19"/>
      <c r="LYC28" s="19"/>
      <c r="LYD28" s="19"/>
      <c r="LYE28" s="19"/>
      <c r="LYF28" s="19"/>
      <c r="LYG28" s="19"/>
      <c r="LYH28" s="19"/>
      <c r="LYI28" s="19"/>
      <c r="LYJ28" s="19"/>
      <c r="LYK28" s="19"/>
      <c r="LYL28" s="19"/>
      <c r="LYM28" s="19"/>
      <c r="LYN28" s="19"/>
      <c r="LYO28" s="19"/>
      <c r="LYP28" s="19"/>
      <c r="LYQ28" s="19"/>
      <c r="LYR28" s="19"/>
      <c r="LYS28" s="19"/>
      <c r="LYT28" s="19"/>
      <c r="LYU28" s="19"/>
      <c r="LYV28" s="19"/>
      <c r="LYW28" s="19"/>
      <c r="LYX28" s="19"/>
      <c r="LYY28" s="19"/>
      <c r="LYZ28" s="19"/>
      <c r="LZA28" s="19"/>
      <c r="LZB28" s="19"/>
      <c r="LZC28" s="19"/>
      <c r="LZD28" s="19"/>
      <c r="LZE28" s="19"/>
      <c r="LZF28" s="19"/>
      <c r="LZG28" s="19"/>
      <c r="LZH28" s="19"/>
      <c r="LZI28" s="19"/>
      <c r="LZJ28" s="19"/>
      <c r="LZK28" s="19"/>
      <c r="LZL28" s="19"/>
      <c r="LZM28" s="19"/>
      <c r="LZN28" s="19"/>
      <c r="LZO28" s="19"/>
      <c r="LZP28" s="19"/>
      <c r="LZQ28" s="19"/>
      <c r="LZR28" s="19"/>
      <c r="LZS28" s="19"/>
      <c r="LZT28" s="19"/>
      <c r="LZU28" s="19"/>
      <c r="LZV28" s="19"/>
      <c r="LZW28" s="19"/>
      <c r="LZX28" s="19"/>
      <c r="LZY28" s="19"/>
      <c r="LZZ28" s="19"/>
      <c r="MAA28" s="19"/>
      <c r="MAB28" s="19"/>
      <c r="MAC28" s="19"/>
      <c r="MAD28" s="19"/>
      <c r="MAE28" s="19"/>
      <c r="MAF28" s="19"/>
      <c r="MAG28" s="19"/>
      <c r="MAH28" s="19"/>
      <c r="MAI28" s="19"/>
      <c r="MAJ28" s="19"/>
      <c r="MAK28" s="19"/>
      <c r="MAL28" s="19"/>
      <c r="MAM28" s="19"/>
      <c r="MAN28" s="19"/>
      <c r="MAO28" s="19"/>
      <c r="MAP28" s="19"/>
      <c r="MAQ28" s="19"/>
      <c r="MAR28" s="19"/>
      <c r="MAS28" s="19"/>
      <c r="MAT28" s="19"/>
      <c r="MAU28" s="19"/>
      <c r="MAV28" s="19"/>
      <c r="MAW28" s="19"/>
      <c r="MAX28" s="19"/>
      <c r="MAY28" s="19"/>
      <c r="MAZ28" s="19"/>
      <c r="MBA28" s="19"/>
      <c r="MBB28" s="19"/>
      <c r="MBC28" s="19"/>
      <c r="MBD28" s="19"/>
      <c r="MBE28" s="19"/>
      <c r="MBF28" s="19"/>
      <c r="MBG28" s="19"/>
      <c r="MBH28" s="19"/>
      <c r="MBI28" s="19"/>
      <c r="MBJ28" s="19"/>
      <c r="MBK28" s="19"/>
      <c r="MBL28" s="19"/>
      <c r="MBM28" s="19"/>
      <c r="MBN28" s="19"/>
      <c r="MBO28" s="19"/>
      <c r="MBP28" s="19"/>
      <c r="MBQ28" s="19"/>
      <c r="MBR28" s="19"/>
      <c r="MBS28" s="19"/>
      <c r="MBT28" s="19"/>
      <c r="MBU28" s="19"/>
      <c r="MBV28" s="19"/>
      <c r="MBW28" s="19"/>
      <c r="MBX28" s="19"/>
      <c r="MBY28" s="19"/>
      <c r="MBZ28" s="19"/>
      <c r="MCA28" s="19"/>
      <c r="MCB28" s="19"/>
      <c r="MCC28" s="19"/>
      <c r="MCD28" s="19"/>
      <c r="MCE28" s="19"/>
      <c r="MCF28" s="19"/>
      <c r="MCG28" s="19"/>
      <c r="MCH28" s="19"/>
      <c r="MCI28" s="19"/>
      <c r="MCJ28" s="19"/>
      <c r="MCK28" s="19"/>
      <c r="MCL28" s="19"/>
      <c r="MCM28" s="19"/>
      <c r="MCN28" s="19"/>
      <c r="MCO28" s="19"/>
      <c r="MCP28" s="19"/>
      <c r="MCQ28" s="19"/>
      <c r="MCR28" s="19"/>
      <c r="MCS28" s="19"/>
      <c r="MCT28" s="19"/>
      <c r="MCU28" s="19"/>
      <c r="MCV28" s="19"/>
      <c r="MCW28" s="19"/>
      <c r="MCX28" s="19"/>
      <c r="MCY28" s="19"/>
      <c r="MCZ28" s="19"/>
      <c r="MDA28" s="19"/>
      <c r="MDB28" s="19"/>
      <c r="MDC28" s="19"/>
      <c r="MDD28" s="19"/>
      <c r="MDE28" s="19"/>
      <c r="MDF28" s="19"/>
      <c r="MDG28" s="19"/>
      <c r="MDH28" s="19"/>
      <c r="MDI28" s="19"/>
      <c r="MDJ28" s="19"/>
      <c r="MDK28" s="19"/>
      <c r="MDL28" s="19"/>
      <c r="MDM28" s="19"/>
      <c r="MDN28" s="19"/>
      <c r="MDO28" s="19"/>
      <c r="MDP28" s="19"/>
      <c r="MDQ28" s="19"/>
      <c r="MDR28" s="19"/>
      <c r="MDS28" s="19"/>
      <c r="MDT28" s="19"/>
      <c r="MDU28" s="19"/>
      <c r="MDV28" s="19"/>
      <c r="MDW28" s="19"/>
      <c r="MDX28" s="19"/>
      <c r="MDY28" s="19"/>
      <c r="MDZ28" s="19"/>
      <c r="MEA28" s="19"/>
      <c r="MEB28" s="19"/>
      <c r="MEC28" s="19"/>
      <c r="MED28" s="19"/>
      <c r="MEE28" s="19"/>
      <c r="MEF28" s="19"/>
      <c r="MEG28" s="19"/>
      <c r="MEH28" s="19"/>
      <c r="MEI28" s="19"/>
      <c r="MEJ28" s="19"/>
      <c r="MEK28" s="19"/>
      <c r="MEL28" s="19"/>
      <c r="MEM28" s="19"/>
      <c r="MEN28" s="19"/>
      <c r="MEO28" s="19"/>
      <c r="MEP28" s="19"/>
      <c r="MEQ28" s="19"/>
      <c r="MER28" s="19"/>
      <c r="MES28" s="19"/>
      <c r="MET28" s="19"/>
      <c r="MEU28" s="19"/>
      <c r="MEV28" s="19"/>
      <c r="MEW28" s="19"/>
      <c r="MEX28" s="19"/>
      <c r="MEY28" s="19"/>
      <c r="MEZ28" s="19"/>
      <c r="MFA28" s="19"/>
      <c r="MFB28" s="19"/>
      <c r="MFC28" s="19"/>
      <c r="MFD28" s="19"/>
      <c r="MFE28" s="19"/>
      <c r="MFF28" s="19"/>
      <c r="MFG28" s="19"/>
      <c r="MFH28" s="19"/>
      <c r="MFI28" s="19"/>
      <c r="MFJ28" s="19"/>
      <c r="MFK28" s="19"/>
      <c r="MFL28" s="19"/>
      <c r="MFM28" s="19"/>
      <c r="MFN28" s="19"/>
      <c r="MFO28" s="19"/>
      <c r="MFP28" s="19"/>
      <c r="MFQ28" s="19"/>
      <c r="MFR28" s="19"/>
      <c r="MFS28" s="19"/>
      <c r="MFT28" s="19"/>
      <c r="MFU28" s="19"/>
      <c r="MFV28" s="19"/>
      <c r="MFW28" s="19"/>
      <c r="MFX28" s="19"/>
      <c r="MFY28" s="19"/>
      <c r="MFZ28" s="19"/>
      <c r="MGA28" s="19"/>
      <c r="MGB28" s="19"/>
      <c r="MGC28" s="19"/>
      <c r="MGD28" s="19"/>
      <c r="MGE28" s="19"/>
      <c r="MGF28" s="19"/>
      <c r="MGG28" s="19"/>
      <c r="MGH28" s="19"/>
      <c r="MGI28" s="19"/>
      <c r="MGJ28" s="19"/>
      <c r="MGK28" s="19"/>
      <c r="MGL28" s="19"/>
      <c r="MGM28" s="19"/>
      <c r="MGN28" s="19"/>
      <c r="MGO28" s="19"/>
      <c r="MGP28" s="19"/>
      <c r="MGQ28" s="19"/>
      <c r="MGR28" s="19"/>
      <c r="MGS28" s="19"/>
      <c r="MGT28" s="19"/>
      <c r="MGU28" s="19"/>
      <c r="MGV28" s="19"/>
      <c r="MGW28" s="19"/>
      <c r="MGX28" s="19"/>
      <c r="MGY28" s="19"/>
      <c r="MGZ28" s="19"/>
      <c r="MHA28" s="19"/>
      <c r="MHB28" s="19"/>
      <c r="MHC28" s="19"/>
      <c r="MHD28" s="19"/>
      <c r="MHE28" s="19"/>
      <c r="MHF28" s="19"/>
      <c r="MHG28" s="19"/>
      <c r="MHH28" s="19"/>
      <c r="MHI28" s="19"/>
      <c r="MHJ28" s="19"/>
      <c r="MHK28" s="19"/>
      <c r="MHL28" s="19"/>
      <c r="MHM28" s="19"/>
      <c r="MHN28" s="19"/>
      <c r="MHO28" s="19"/>
      <c r="MHP28" s="19"/>
      <c r="MHQ28" s="19"/>
      <c r="MHR28" s="19"/>
      <c r="MHS28" s="19"/>
      <c r="MHT28" s="19"/>
      <c r="MHU28" s="19"/>
      <c r="MHV28" s="19"/>
      <c r="MHW28" s="19"/>
      <c r="MHX28" s="19"/>
      <c r="MHY28" s="19"/>
      <c r="MHZ28" s="19"/>
      <c r="MIA28" s="19"/>
      <c r="MIB28" s="19"/>
      <c r="MIC28" s="19"/>
      <c r="MID28" s="19"/>
      <c r="MIE28" s="19"/>
      <c r="MIF28" s="19"/>
      <c r="MIG28" s="19"/>
      <c r="MIH28" s="19"/>
      <c r="MII28" s="19"/>
      <c r="MIJ28" s="19"/>
      <c r="MIK28" s="19"/>
      <c r="MIL28" s="19"/>
      <c r="MIM28" s="19"/>
      <c r="MIN28" s="19"/>
      <c r="MIO28" s="19"/>
      <c r="MIP28" s="19"/>
      <c r="MIQ28" s="19"/>
      <c r="MIR28" s="19"/>
      <c r="MIS28" s="19"/>
      <c r="MIT28" s="19"/>
      <c r="MIU28" s="19"/>
      <c r="MIV28" s="19"/>
      <c r="MIW28" s="19"/>
      <c r="MIX28" s="19"/>
      <c r="MIY28" s="19"/>
      <c r="MIZ28" s="19"/>
      <c r="MJA28" s="19"/>
      <c r="MJB28" s="19"/>
      <c r="MJC28" s="19"/>
      <c r="MJD28" s="19"/>
      <c r="MJE28" s="19"/>
      <c r="MJF28" s="19"/>
      <c r="MJG28" s="19"/>
      <c r="MJH28" s="19"/>
      <c r="MJI28" s="19"/>
      <c r="MJJ28" s="19"/>
      <c r="MJK28" s="19"/>
      <c r="MJL28" s="19"/>
      <c r="MJM28" s="19"/>
      <c r="MJN28" s="19"/>
      <c r="MJO28" s="19"/>
      <c r="MJP28" s="19"/>
      <c r="MJQ28" s="19"/>
      <c r="MJR28" s="19"/>
      <c r="MJS28" s="19"/>
      <c r="MJT28" s="19"/>
      <c r="MJU28" s="19"/>
      <c r="MJV28" s="19"/>
      <c r="MJW28" s="19"/>
      <c r="MJX28" s="19"/>
      <c r="MJY28" s="19"/>
      <c r="MJZ28" s="19"/>
      <c r="MKA28" s="19"/>
      <c r="MKB28" s="19"/>
      <c r="MKC28" s="19"/>
      <c r="MKD28" s="19"/>
      <c r="MKE28" s="19"/>
      <c r="MKF28" s="19"/>
      <c r="MKG28" s="19"/>
      <c r="MKH28" s="19"/>
      <c r="MKI28" s="19"/>
      <c r="MKJ28" s="19"/>
      <c r="MKK28" s="19"/>
      <c r="MKL28" s="19"/>
      <c r="MKM28" s="19"/>
      <c r="MKN28" s="19"/>
      <c r="MKO28" s="19"/>
      <c r="MKP28" s="19"/>
      <c r="MKQ28" s="19"/>
      <c r="MKR28" s="19"/>
      <c r="MKS28" s="19"/>
      <c r="MKT28" s="19"/>
      <c r="MKU28" s="19"/>
      <c r="MKV28" s="19"/>
      <c r="MKW28" s="19"/>
      <c r="MKX28" s="19"/>
      <c r="MKY28" s="19"/>
      <c r="MKZ28" s="19"/>
      <c r="MLA28" s="19"/>
      <c r="MLB28" s="19"/>
      <c r="MLC28" s="19"/>
      <c r="MLD28" s="19"/>
      <c r="MLE28" s="19"/>
      <c r="MLF28" s="19"/>
      <c r="MLG28" s="19"/>
      <c r="MLH28" s="19"/>
      <c r="MLI28" s="19"/>
      <c r="MLJ28" s="19"/>
      <c r="MLK28" s="19"/>
      <c r="MLL28" s="19"/>
      <c r="MLM28" s="19"/>
      <c r="MLN28" s="19"/>
      <c r="MLO28" s="19"/>
      <c r="MLP28" s="19"/>
      <c r="MLQ28" s="19"/>
      <c r="MLR28" s="19"/>
      <c r="MLS28" s="19"/>
      <c r="MLT28" s="19"/>
      <c r="MLU28" s="19"/>
      <c r="MLV28" s="19"/>
      <c r="MLW28" s="19"/>
      <c r="MLX28" s="19"/>
      <c r="MLY28" s="19"/>
      <c r="MLZ28" s="19"/>
      <c r="MMA28" s="19"/>
      <c r="MMB28" s="19"/>
      <c r="MMC28" s="19"/>
      <c r="MMD28" s="19"/>
      <c r="MME28" s="19"/>
      <c r="MMF28" s="19"/>
      <c r="MMG28" s="19"/>
      <c r="MMH28" s="19"/>
      <c r="MMI28" s="19"/>
      <c r="MMJ28" s="19"/>
      <c r="MMK28" s="19"/>
      <c r="MML28" s="19"/>
      <c r="MMM28" s="19"/>
      <c r="MMN28" s="19"/>
      <c r="MMO28" s="19"/>
      <c r="MMP28" s="19"/>
      <c r="MMQ28" s="19"/>
      <c r="MMR28" s="19"/>
      <c r="MMS28" s="19"/>
      <c r="MMT28" s="19"/>
      <c r="MMU28" s="19"/>
      <c r="MMV28" s="19"/>
      <c r="MMW28" s="19"/>
      <c r="MMX28" s="19"/>
      <c r="MMY28" s="19"/>
      <c r="MMZ28" s="19"/>
      <c r="MNA28" s="19"/>
      <c r="MNB28" s="19"/>
      <c r="MNC28" s="19"/>
      <c r="MND28" s="19"/>
      <c r="MNE28" s="19"/>
      <c r="MNF28" s="19"/>
      <c r="MNG28" s="19"/>
      <c r="MNH28" s="19"/>
      <c r="MNI28" s="19"/>
      <c r="MNJ28" s="19"/>
      <c r="MNK28" s="19"/>
      <c r="MNL28" s="19"/>
      <c r="MNM28" s="19"/>
      <c r="MNN28" s="19"/>
      <c r="MNO28" s="19"/>
      <c r="MNP28" s="19"/>
      <c r="MNQ28" s="19"/>
      <c r="MNR28" s="19"/>
      <c r="MNS28" s="19"/>
      <c r="MNT28" s="19"/>
      <c r="MNU28" s="19"/>
      <c r="MNV28" s="19"/>
      <c r="MNW28" s="19"/>
      <c r="MNX28" s="19"/>
      <c r="MNY28" s="19"/>
      <c r="MNZ28" s="19"/>
      <c r="MOA28" s="19"/>
      <c r="MOB28" s="19"/>
      <c r="MOC28" s="19"/>
      <c r="MOD28" s="19"/>
      <c r="MOE28" s="19"/>
      <c r="MOF28" s="19"/>
      <c r="MOG28" s="19"/>
      <c r="MOH28" s="19"/>
      <c r="MOI28" s="19"/>
      <c r="MOJ28" s="19"/>
      <c r="MOK28" s="19"/>
      <c r="MOL28" s="19"/>
      <c r="MOM28" s="19"/>
      <c r="MON28" s="19"/>
      <c r="MOO28" s="19"/>
      <c r="MOP28" s="19"/>
      <c r="MOQ28" s="19"/>
      <c r="MOR28" s="19"/>
      <c r="MOS28" s="19"/>
      <c r="MOT28" s="19"/>
      <c r="MOU28" s="19"/>
      <c r="MOV28" s="19"/>
      <c r="MOW28" s="19"/>
      <c r="MOX28" s="19"/>
      <c r="MOY28" s="19"/>
      <c r="MOZ28" s="19"/>
      <c r="MPA28" s="19"/>
      <c r="MPB28" s="19"/>
      <c r="MPC28" s="19"/>
      <c r="MPD28" s="19"/>
      <c r="MPE28" s="19"/>
      <c r="MPF28" s="19"/>
      <c r="MPG28" s="19"/>
      <c r="MPH28" s="19"/>
      <c r="MPI28" s="19"/>
      <c r="MPJ28" s="19"/>
      <c r="MPK28" s="19"/>
      <c r="MPL28" s="19"/>
      <c r="MPM28" s="19"/>
      <c r="MPN28" s="19"/>
      <c r="MPO28" s="19"/>
      <c r="MPP28" s="19"/>
      <c r="MPQ28" s="19"/>
      <c r="MPR28" s="19"/>
      <c r="MPS28" s="19"/>
      <c r="MPT28" s="19"/>
      <c r="MPU28" s="19"/>
      <c r="MPV28" s="19"/>
      <c r="MPW28" s="19"/>
      <c r="MPX28" s="19"/>
      <c r="MPY28" s="19"/>
      <c r="MPZ28" s="19"/>
      <c r="MQA28" s="19"/>
      <c r="MQB28" s="19"/>
      <c r="MQC28" s="19"/>
      <c r="MQD28" s="19"/>
      <c r="MQE28" s="19"/>
      <c r="MQF28" s="19"/>
      <c r="MQG28" s="19"/>
      <c r="MQH28" s="19"/>
      <c r="MQI28" s="19"/>
      <c r="MQJ28" s="19"/>
      <c r="MQK28" s="19"/>
      <c r="MQL28" s="19"/>
      <c r="MQM28" s="19"/>
      <c r="MQN28" s="19"/>
      <c r="MQO28" s="19"/>
      <c r="MQP28" s="19"/>
      <c r="MQQ28" s="19"/>
      <c r="MQR28" s="19"/>
      <c r="MQS28" s="19"/>
      <c r="MQT28" s="19"/>
      <c r="MQU28" s="19"/>
      <c r="MQV28" s="19"/>
      <c r="MQW28" s="19"/>
      <c r="MQX28" s="19"/>
      <c r="MQY28" s="19"/>
      <c r="MQZ28" s="19"/>
      <c r="MRA28" s="19"/>
      <c r="MRB28" s="19"/>
      <c r="MRC28" s="19"/>
      <c r="MRD28" s="19"/>
      <c r="MRE28" s="19"/>
      <c r="MRF28" s="19"/>
      <c r="MRG28" s="19"/>
      <c r="MRH28" s="19"/>
      <c r="MRI28" s="19"/>
      <c r="MRJ28" s="19"/>
      <c r="MRK28" s="19"/>
      <c r="MRL28" s="19"/>
      <c r="MRM28" s="19"/>
      <c r="MRN28" s="19"/>
      <c r="MRO28" s="19"/>
      <c r="MRP28" s="19"/>
      <c r="MRQ28" s="19"/>
      <c r="MRR28" s="19"/>
      <c r="MRS28" s="19"/>
      <c r="MRT28" s="19"/>
      <c r="MRU28" s="19"/>
      <c r="MRV28" s="19"/>
      <c r="MRW28" s="19"/>
      <c r="MRX28" s="19"/>
      <c r="MRY28" s="19"/>
      <c r="MRZ28" s="19"/>
      <c r="MSA28" s="19"/>
      <c r="MSB28" s="19"/>
      <c r="MSC28" s="19"/>
      <c r="MSD28" s="19"/>
      <c r="MSE28" s="19"/>
      <c r="MSF28" s="19"/>
      <c r="MSG28" s="19"/>
      <c r="MSH28" s="19"/>
      <c r="MSI28" s="19"/>
      <c r="MSJ28" s="19"/>
      <c r="MSK28" s="19"/>
      <c r="MSL28" s="19"/>
      <c r="MSM28" s="19"/>
      <c r="MSN28" s="19"/>
      <c r="MSO28" s="19"/>
      <c r="MSP28" s="19"/>
      <c r="MSQ28" s="19"/>
      <c r="MSR28" s="19"/>
      <c r="MSS28" s="19"/>
      <c r="MST28" s="19"/>
      <c r="MSU28" s="19"/>
      <c r="MSV28" s="19"/>
      <c r="MSW28" s="19"/>
      <c r="MSX28" s="19"/>
      <c r="MSY28" s="19"/>
      <c r="MSZ28" s="19"/>
      <c r="MTA28" s="19"/>
      <c r="MTB28" s="19"/>
      <c r="MTC28" s="19"/>
      <c r="MTD28" s="19"/>
      <c r="MTE28" s="19"/>
      <c r="MTF28" s="19"/>
      <c r="MTG28" s="19"/>
      <c r="MTH28" s="19"/>
      <c r="MTI28" s="19"/>
      <c r="MTJ28" s="19"/>
      <c r="MTK28" s="19"/>
      <c r="MTL28" s="19"/>
      <c r="MTM28" s="19"/>
      <c r="MTN28" s="19"/>
      <c r="MTO28" s="19"/>
      <c r="MTP28" s="19"/>
      <c r="MTQ28" s="19"/>
      <c r="MTR28" s="19"/>
      <c r="MTS28" s="19"/>
      <c r="MTT28" s="19"/>
      <c r="MTU28" s="19"/>
      <c r="MTV28" s="19"/>
      <c r="MTW28" s="19"/>
      <c r="MTX28" s="19"/>
      <c r="MTY28" s="19"/>
      <c r="MTZ28" s="19"/>
      <c r="MUA28" s="19"/>
      <c r="MUB28" s="19"/>
      <c r="MUC28" s="19"/>
      <c r="MUD28" s="19"/>
      <c r="MUE28" s="19"/>
      <c r="MUF28" s="19"/>
      <c r="MUG28" s="19"/>
      <c r="MUH28" s="19"/>
      <c r="MUI28" s="19"/>
      <c r="MUJ28" s="19"/>
      <c r="MUK28" s="19"/>
      <c r="MUL28" s="19"/>
      <c r="MUM28" s="19"/>
      <c r="MUN28" s="19"/>
      <c r="MUO28" s="19"/>
      <c r="MUP28" s="19"/>
      <c r="MUQ28" s="19"/>
      <c r="MUR28" s="19"/>
      <c r="MUS28" s="19"/>
      <c r="MUT28" s="19"/>
      <c r="MUU28" s="19"/>
      <c r="MUV28" s="19"/>
      <c r="MUW28" s="19"/>
      <c r="MUX28" s="19"/>
      <c r="MUY28" s="19"/>
      <c r="MUZ28" s="19"/>
      <c r="MVA28" s="19"/>
      <c r="MVB28" s="19"/>
      <c r="MVC28" s="19"/>
      <c r="MVD28" s="19"/>
      <c r="MVE28" s="19"/>
      <c r="MVF28" s="19"/>
      <c r="MVG28" s="19"/>
      <c r="MVH28" s="19"/>
      <c r="MVI28" s="19"/>
      <c r="MVJ28" s="19"/>
      <c r="MVK28" s="19"/>
      <c r="MVL28" s="19"/>
      <c r="MVM28" s="19"/>
      <c r="MVN28" s="19"/>
      <c r="MVO28" s="19"/>
      <c r="MVP28" s="19"/>
      <c r="MVQ28" s="19"/>
      <c r="MVR28" s="19"/>
      <c r="MVS28" s="19"/>
      <c r="MVT28" s="19"/>
      <c r="MVU28" s="19"/>
      <c r="MVV28" s="19"/>
      <c r="MVW28" s="19"/>
      <c r="MVX28" s="19"/>
      <c r="MVY28" s="19"/>
      <c r="MVZ28" s="19"/>
      <c r="MWA28" s="19"/>
      <c r="MWB28" s="19"/>
      <c r="MWC28" s="19"/>
      <c r="MWD28" s="19"/>
      <c r="MWE28" s="19"/>
      <c r="MWF28" s="19"/>
      <c r="MWG28" s="19"/>
      <c r="MWH28" s="19"/>
      <c r="MWI28" s="19"/>
      <c r="MWJ28" s="19"/>
      <c r="MWK28" s="19"/>
      <c r="MWL28" s="19"/>
      <c r="MWM28" s="19"/>
      <c r="MWN28" s="19"/>
      <c r="MWO28" s="19"/>
      <c r="MWP28" s="19"/>
      <c r="MWQ28" s="19"/>
      <c r="MWR28" s="19"/>
      <c r="MWS28" s="19"/>
      <c r="MWT28" s="19"/>
      <c r="MWU28" s="19"/>
      <c r="MWV28" s="19"/>
      <c r="MWW28" s="19"/>
      <c r="MWX28" s="19"/>
      <c r="MWY28" s="19"/>
      <c r="MWZ28" s="19"/>
      <c r="MXA28" s="19"/>
      <c r="MXB28" s="19"/>
      <c r="MXC28" s="19"/>
      <c r="MXD28" s="19"/>
      <c r="MXE28" s="19"/>
      <c r="MXF28" s="19"/>
      <c r="MXG28" s="19"/>
      <c r="MXH28" s="19"/>
      <c r="MXI28" s="19"/>
      <c r="MXJ28" s="19"/>
      <c r="MXK28" s="19"/>
      <c r="MXL28" s="19"/>
      <c r="MXM28" s="19"/>
      <c r="MXN28" s="19"/>
      <c r="MXO28" s="19"/>
      <c r="MXP28" s="19"/>
      <c r="MXQ28" s="19"/>
      <c r="MXR28" s="19"/>
      <c r="MXS28" s="19"/>
      <c r="MXT28" s="19"/>
      <c r="MXU28" s="19"/>
      <c r="MXV28" s="19"/>
      <c r="MXW28" s="19"/>
      <c r="MXX28" s="19"/>
      <c r="MXY28" s="19"/>
      <c r="MXZ28" s="19"/>
      <c r="MYA28" s="19"/>
      <c r="MYB28" s="19"/>
      <c r="MYC28" s="19"/>
      <c r="MYD28" s="19"/>
      <c r="MYE28" s="19"/>
      <c r="MYF28" s="19"/>
      <c r="MYG28" s="19"/>
      <c r="MYH28" s="19"/>
      <c r="MYI28" s="19"/>
      <c r="MYJ28" s="19"/>
      <c r="MYK28" s="19"/>
      <c r="MYL28" s="19"/>
      <c r="MYM28" s="19"/>
      <c r="MYN28" s="19"/>
      <c r="MYO28" s="19"/>
      <c r="MYP28" s="19"/>
      <c r="MYQ28" s="19"/>
      <c r="MYR28" s="19"/>
      <c r="MYS28" s="19"/>
      <c r="MYT28" s="19"/>
      <c r="MYU28" s="19"/>
      <c r="MYV28" s="19"/>
      <c r="MYW28" s="19"/>
      <c r="MYX28" s="19"/>
      <c r="MYY28" s="19"/>
      <c r="MYZ28" s="19"/>
      <c r="MZA28" s="19"/>
      <c r="MZB28" s="19"/>
      <c r="MZC28" s="19"/>
      <c r="MZD28" s="19"/>
      <c r="MZE28" s="19"/>
      <c r="MZF28" s="19"/>
      <c r="MZG28" s="19"/>
      <c r="MZH28" s="19"/>
      <c r="MZI28" s="19"/>
      <c r="MZJ28" s="19"/>
      <c r="MZK28" s="19"/>
      <c r="MZL28" s="19"/>
      <c r="MZM28" s="19"/>
      <c r="MZN28" s="19"/>
      <c r="MZO28" s="19"/>
      <c r="MZP28" s="19"/>
      <c r="MZQ28" s="19"/>
      <c r="MZR28" s="19"/>
      <c r="MZS28" s="19"/>
      <c r="MZT28" s="19"/>
      <c r="MZU28" s="19"/>
      <c r="MZV28" s="19"/>
      <c r="MZW28" s="19"/>
      <c r="MZX28" s="19"/>
      <c r="MZY28" s="19"/>
      <c r="MZZ28" s="19"/>
      <c r="NAA28" s="19"/>
      <c r="NAB28" s="19"/>
      <c r="NAC28" s="19"/>
      <c r="NAD28" s="19"/>
      <c r="NAE28" s="19"/>
      <c r="NAF28" s="19"/>
      <c r="NAG28" s="19"/>
      <c r="NAH28" s="19"/>
      <c r="NAI28" s="19"/>
      <c r="NAJ28" s="19"/>
      <c r="NAK28" s="19"/>
      <c r="NAL28" s="19"/>
      <c r="NAM28" s="19"/>
      <c r="NAN28" s="19"/>
      <c r="NAO28" s="19"/>
      <c r="NAP28" s="19"/>
      <c r="NAQ28" s="19"/>
      <c r="NAR28" s="19"/>
      <c r="NAS28" s="19"/>
      <c r="NAT28" s="19"/>
      <c r="NAU28" s="19"/>
      <c r="NAV28" s="19"/>
      <c r="NAW28" s="19"/>
      <c r="NAX28" s="19"/>
      <c r="NAY28" s="19"/>
      <c r="NAZ28" s="19"/>
      <c r="NBA28" s="19"/>
      <c r="NBB28" s="19"/>
      <c r="NBC28" s="19"/>
      <c r="NBD28" s="19"/>
      <c r="NBE28" s="19"/>
      <c r="NBF28" s="19"/>
      <c r="NBG28" s="19"/>
      <c r="NBH28" s="19"/>
      <c r="NBI28" s="19"/>
      <c r="NBJ28" s="19"/>
      <c r="NBK28" s="19"/>
      <c r="NBL28" s="19"/>
      <c r="NBM28" s="19"/>
      <c r="NBN28" s="19"/>
      <c r="NBO28" s="19"/>
      <c r="NBP28" s="19"/>
      <c r="NBQ28" s="19"/>
      <c r="NBR28" s="19"/>
      <c r="NBS28" s="19"/>
      <c r="NBT28" s="19"/>
      <c r="NBU28" s="19"/>
      <c r="NBV28" s="19"/>
      <c r="NBW28" s="19"/>
      <c r="NBX28" s="19"/>
      <c r="NBY28" s="19"/>
      <c r="NBZ28" s="19"/>
      <c r="NCA28" s="19"/>
      <c r="NCB28" s="19"/>
      <c r="NCC28" s="19"/>
      <c r="NCD28" s="19"/>
      <c r="NCE28" s="19"/>
      <c r="NCF28" s="19"/>
      <c r="NCG28" s="19"/>
      <c r="NCH28" s="19"/>
      <c r="NCI28" s="19"/>
      <c r="NCJ28" s="19"/>
      <c r="NCK28" s="19"/>
      <c r="NCL28" s="19"/>
      <c r="NCM28" s="19"/>
      <c r="NCN28" s="19"/>
      <c r="NCO28" s="19"/>
      <c r="NCP28" s="19"/>
      <c r="NCQ28" s="19"/>
      <c r="NCR28" s="19"/>
      <c r="NCS28" s="19"/>
      <c r="NCT28" s="19"/>
      <c r="NCU28" s="19"/>
      <c r="NCV28" s="19"/>
      <c r="NCW28" s="19"/>
      <c r="NCX28" s="19"/>
      <c r="NCY28" s="19"/>
      <c r="NCZ28" s="19"/>
      <c r="NDA28" s="19"/>
      <c r="NDB28" s="19"/>
      <c r="NDC28" s="19"/>
      <c r="NDD28" s="19"/>
      <c r="NDE28" s="19"/>
      <c r="NDF28" s="19"/>
      <c r="NDG28" s="19"/>
      <c r="NDH28" s="19"/>
      <c r="NDI28" s="19"/>
      <c r="NDJ28" s="19"/>
      <c r="NDK28" s="19"/>
      <c r="NDL28" s="19"/>
      <c r="NDM28" s="19"/>
      <c r="NDN28" s="19"/>
      <c r="NDO28" s="19"/>
      <c r="NDP28" s="19"/>
      <c r="NDQ28" s="19"/>
      <c r="NDR28" s="19"/>
      <c r="NDS28" s="19"/>
      <c r="NDT28" s="19"/>
      <c r="NDU28" s="19"/>
      <c r="NDV28" s="19"/>
      <c r="NDW28" s="19"/>
      <c r="NDX28" s="19"/>
      <c r="NDY28" s="19"/>
      <c r="NDZ28" s="19"/>
      <c r="NEA28" s="19"/>
      <c r="NEB28" s="19"/>
      <c r="NEC28" s="19"/>
      <c r="NED28" s="19"/>
      <c r="NEE28" s="19"/>
      <c r="NEF28" s="19"/>
      <c r="NEG28" s="19"/>
      <c r="NEH28" s="19"/>
      <c r="NEI28" s="19"/>
      <c r="NEJ28" s="19"/>
      <c r="NEK28" s="19"/>
      <c r="NEL28" s="19"/>
      <c r="NEM28" s="19"/>
      <c r="NEN28" s="19"/>
      <c r="NEO28" s="19"/>
      <c r="NEP28" s="19"/>
      <c r="NEQ28" s="19"/>
      <c r="NER28" s="19"/>
      <c r="NES28" s="19"/>
      <c r="NET28" s="19"/>
      <c r="NEU28" s="19"/>
      <c r="NEV28" s="19"/>
      <c r="NEW28" s="19"/>
      <c r="NEX28" s="19"/>
      <c r="NEY28" s="19"/>
      <c r="NEZ28" s="19"/>
      <c r="NFA28" s="19"/>
      <c r="NFB28" s="19"/>
      <c r="NFC28" s="19"/>
      <c r="NFD28" s="19"/>
      <c r="NFE28" s="19"/>
      <c r="NFF28" s="19"/>
      <c r="NFG28" s="19"/>
      <c r="NFH28" s="19"/>
      <c r="NFI28" s="19"/>
      <c r="NFJ28" s="19"/>
      <c r="NFK28" s="19"/>
      <c r="NFL28" s="19"/>
      <c r="NFM28" s="19"/>
      <c r="NFN28" s="19"/>
      <c r="NFO28" s="19"/>
      <c r="NFP28" s="19"/>
      <c r="NFQ28" s="19"/>
      <c r="NFR28" s="19"/>
      <c r="NFS28" s="19"/>
      <c r="NFT28" s="19"/>
      <c r="NFU28" s="19"/>
      <c r="NFV28" s="19"/>
      <c r="NFW28" s="19"/>
      <c r="NFX28" s="19"/>
      <c r="NFY28" s="19"/>
      <c r="NFZ28" s="19"/>
      <c r="NGA28" s="19"/>
      <c r="NGB28" s="19"/>
      <c r="NGC28" s="19"/>
      <c r="NGD28" s="19"/>
      <c r="NGE28" s="19"/>
      <c r="NGF28" s="19"/>
      <c r="NGG28" s="19"/>
      <c r="NGH28" s="19"/>
      <c r="NGI28" s="19"/>
      <c r="NGJ28" s="19"/>
      <c r="NGK28" s="19"/>
      <c r="NGL28" s="19"/>
      <c r="NGM28" s="19"/>
      <c r="NGN28" s="19"/>
      <c r="NGO28" s="19"/>
      <c r="NGP28" s="19"/>
      <c r="NGQ28" s="19"/>
      <c r="NGR28" s="19"/>
      <c r="NGS28" s="19"/>
      <c r="NGT28" s="19"/>
      <c r="NGU28" s="19"/>
      <c r="NGV28" s="19"/>
      <c r="NGW28" s="19"/>
      <c r="NGX28" s="19"/>
      <c r="NGY28" s="19"/>
      <c r="NGZ28" s="19"/>
      <c r="NHA28" s="19"/>
      <c r="NHB28" s="19"/>
      <c r="NHC28" s="19"/>
      <c r="NHD28" s="19"/>
      <c r="NHE28" s="19"/>
      <c r="NHF28" s="19"/>
      <c r="NHG28" s="19"/>
      <c r="NHH28" s="19"/>
      <c r="NHI28" s="19"/>
      <c r="NHJ28" s="19"/>
      <c r="NHK28" s="19"/>
      <c r="NHL28" s="19"/>
      <c r="NHM28" s="19"/>
      <c r="NHN28" s="19"/>
      <c r="NHO28" s="19"/>
      <c r="NHP28" s="19"/>
      <c r="NHQ28" s="19"/>
      <c r="NHR28" s="19"/>
      <c r="NHS28" s="19"/>
      <c r="NHT28" s="19"/>
      <c r="NHU28" s="19"/>
      <c r="NHV28" s="19"/>
      <c r="NHW28" s="19"/>
      <c r="NHX28" s="19"/>
      <c r="NHY28" s="19"/>
      <c r="NHZ28" s="19"/>
      <c r="NIA28" s="19"/>
      <c r="NIB28" s="19"/>
      <c r="NIC28" s="19"/>
      <c r="NID28" s="19"/>
      <c r="NIE28" s="19"/>
      <c r="NIF28" s="19"/>
      <c r="NIG28" s="19"/>
      <c r="NIH28" s="19"/>
      <c r="NII28" s="19"/>
      <c r="NIJ28" s="19"/>
      <c r="NIK28" s="19"/>
      <c r="NIL28" s="19"/>
      <c r="NIM28" s="19"/>
      <c r="NIN28" s="19"/>
      <c r="NIO28" s="19"/>
      <c r="NIP28" s="19"/>
      <c r="NIQ28" s="19"/>
      <c r="NIR28" s="19"/>
      <c r="NIS28" s="19"/>
      <c r="NIT28" s="19"/>
      <c r="NIU28" s="19"/>
      <c r="NIV28" s="19"/>
      <c r="NIW28" s="19"/>
      <c r="NIX28" s="19"/>
      <c r="NIY28" s="19"/>
      <c r="NIZ28" s="19"/>
      <c r="NJA28" s="19"/>
      <c r="NJB28" s="19"/>
      <c r="NJC28" s="19"/>
      <c r="NJD28" s="19"/>
      <c r="NJE28" s="19"/>
      <c r="NJF28" s="19"/>
      <c r="NJG28" s="19"/>
      <c r="NJH28" s="19"/>
      <c r="NJI28" s="19"/>
      <c r="NJJ28" s="19"/>
      <c r="NJK28" s="19"/>
      <c r="NJL28" s="19"/>
      <c r="NJM28" s="19"/>
      <c r="NJN28" s="19"/>
      <c r="NJO28" s="19"/>
      <c r="NJP28" s="19"/>
      <c r="NJQ28" s="19"/>
      <c r="NJR28" s="19"/>
      <c r="NJS28" s="19"/>
      <c r="NJT28" s="19"/>
      <c r="NJU28" s="19"/>
      <c r="NJV28" s="19"/>
      <c r="NJW28" s="19"/>
      <c r="NJX28" s="19"/>
      <c r="NJY28" s="19"/>
      <c r="NJZ28" s="19"/>
      <c r="NKA28" s="19"/>
      <c r="NKB28" s="19"/>
      <c r="NKC28" s="19"/>
      <c r="NKD28" s="19"/>
      <c r="NKE28" s="19"/>
      <c r="NKF28" s="19"/>
      <c r="NKG28" s="19"/>
      <c r="NKH28" s="19"/>
      <c r="NKI28" s="19"/>
      <c r="NKJ28" s="19"/>
      <c r="NKK28" s="19"/>
      <c r="NKL28" s="19"/>
      <c r="NKM28" s="19"/>
      <c r="NKN28" s="19"/>
      <c r="NKO28" s="19"/>
      <c r="NKP28" s="19"/>
      <c r="NKQ28" s="19"/>
      <c r="NKR28" s="19"/>
      <c r="NKS28" s="19"/>
      <c r="NKT28" s="19"/>
      <c r="NKU28" s="19"/>
      <c r="NKV28" s="19"/>
      <c r="NKW28" s="19"/>
      <c r="NKX28" s="19"/>
      <c r="NKY28" s="19"/>
      <c r="NKZ28" s="19"/>
      <c r="NLA28" s="19"/>
      <c r="NLB28" s="19"/>
      <c r="NLC28" s="19"/>
      <c r="NLD28" s="19"/>
      <c r="NLE28" s="19"/>
      <c r="NLF28" s="19"/>
      <c r="NLG28" s="19"/>
      <c r="NLH28" s="19"/>
      <c r="NLI28" s="19"/>
      <c r="NLJ28" s="19"/>
      <c r="NLK28" s="19"/>
      <c r="NLL28" s="19"/>
      <c r="NLM28" s="19"/>
      <c r="NLN28" s="19"/>
      <c r="NLO28" s="19"/>
      <c r="NLP28" s="19"/>
      <c r="NLQ28" s="19"/>
      <c r="NLR28" s="19"/>
      <c r="NLS28" s="19"/>
      <c r="NLT28" s="19"/>
      <c r="NLU28" s="19"/>
      <c r="NLV28" s="19"/>
      <c r="NLW28" s="19"/>
      <c r="NLX28" s="19"/>
      <c r="NLY28" s="19"/>
      <c r="NLZ28" s="19"/>
      <c r="NMA28" s="19"/>
      <c r="NMB28" s="19"/>
      <c r="NMC28" s="19"/>
      <c r="NMD28" s="19"/>
      <c r="NME28" s="19"/>
      <c r="NMF28" s="19"/>
      <c r="NMG28" s="19"/>
      <c r="NMH28" s="19"/>
      <c r="NMI28" s="19"/>
      <c r="NMJ28" s="19"/>
      <c r="NMK28" s="19"/>
      <c r="NML28" s="19"/>
      <c r="NMM28" s="19"/>
      <c r="NMN28" s="19"/>
      <c r="NMO28" s="19"/>
      <c r="NMP28" s="19"/>
      <c r="NMQ28" s="19"/>
      <c r="NMR28" s="19"/>
      <c r="NMS28" s="19"/>
      <c r="NMT28" s="19"/>
      <c r="NMU28" s="19"/>
      <c r="NMV28" s="19"/>
      <c r="NMW28" s="19"/>
      <c r="NMX28" s="19"/>
      <c r="NMY28" s="19"/>
      <c r="NMZ28" s="19"/>
      <c r="NNA28" s="19"/>
      <c r="NNB28" s="19"/>
      <c r="NNC28" s="19"/>
      <c r="NND28" s="19"/>
      <c r="NNE28" s="19"/>
      <c r="NNF28" s="19"/>
      <c r="NNG28" s="19"/>
      <c r="NNH28" s="19"/>
      <c r="NNI28" s="19"/>
      <c r="NNJ28" s="19"/>
      <c r="NNK28" s="19"/>
      <c r="NNL28" s="19"/>
      <c r="NNM28" s="19"/>
      <c r="NNN28" s="19"/>
      <c r="NNO28" s="19"/>
      <c r="NNP28" s="19"/>
      <c r="NNQ28" s="19"/>
      <c r="NNR28" s="19"/>
      <c r="NNS28" s="19"/>
      <c r="NNT28" s="19"/>
      <c r="NNU28" s="19"/>
      <c r="NNV28" s="19"/>
      <c r="NNW28" s="19"/>
      <c r="NNX28" s="19"/>
      <c r="NNY28" s="19"/>
      <c r="NNZ28" s="19"/>
      <c r="NOA28" s="19"/>
      <c r="NOB28" s="19"/>
      <c r="NOC28" s="19"/>
      <c r="NOD28" s="19"/>
      <c r="NOE28" s="19"/>
      <c r="NOF28" s="19"/>
      <c r="NOG28" s="19"/>
      <c r="NOH28" s="19"/>
      <c r="NOI28" s="19"/>
      <c r="NOJ28" s="19"/>
      <c r="NOK28" s="19"/>
      <c r="NOL28" s="19"/>
      <c r="NOM28" s="19"/>
      <c r="NON28" s="19"/>
      <c r="NOO28" s="19"/>
      <c r="NOP28" s="19"/>
      <c r="NOQ28" s="19"/>
      <c r="NOR28" s="19"/>
      <c r="NOS28" s="19"/>
      <c r="NOT28" s="19"/>
      <c r="NOU28" s="19"/>
      <c r="NOV28" s="19"/>
      <c r="NOW28" s="19"/>
      <c r="NOX28" s="19"/>
      <c r="NOY28" s="19"/>
      <c r="NOZ28" s="19"/>
      <c r="NPA28" s="19"/>
      <c r="NPB28" s="19"/>
      <c r="NPC28" s="19"/>
      <c r="NPD28" s="19"/>
      <c r="NPE28" s="19"/>
      <c r="NPF28" s="19"/>
      <c r="NPG28" s="19"/>
      <c r="NPH28" s="19"/>
      <c r="NPI28" s="19"/>
      <c r="NPJ28" s="19"/>
      <c r="NPK28" s="19"/>
      <c r="NPL28" s="19"/>
      <c r="NPM28" s="19"/>
      <c r="NPN28" s="19"/>
      <c r="NPO28" s="19"/>
      <c r="NPP28" s="19"/>
      <c r="NPQ28" s="19"/>
      <c r="NPR28" s="19"/>
      <c r="NPS28" s="19"/>
      <c r="NPT28" s="19"/>
      <c r="NPU28" s="19"/>
      <c r="NPV28" s="19"/>
      <c r="NPW28" s="19"/>
      <c r="NPX28" s="19"/>
      <c r="NPY28" s="19"/>
      <c r="NPZ28" s="19"/>
      <c r="NQA28" s="19"/>
      <c r="NQB28" s="19"/>
      <c r="NQC28" s="19"/>
      <c r="NQD28" s="19"/>
      <c r="NQE28" s="19"/>
      <c r="NQF28" s="19"/>
      <c r="NQG28" s="19"/>
      <c r="NQH28" s="19"/>
      <c r="NQI28" s="19"/>
      <c r="NQJ28" s="19"/>
      <c r="NQK28" s="19"/>
      <c r="NQL28" s="19"/>
      <c r="NQM28" s="19"/>
      <c r="NQN28" s="19"/>
      <c r="NQO28" s="19"/>
      <c r="NQP28" s="19"/>
      <c r="NQQ28" s="19"/>
      <c r="NQR28" s="19"/>
      <c r="NQS28" s="19"/>
      <c r="NQT28" s="19"/>
      <c r="NQU28" s="19"/>
      <c r="NQV28" s="19"/>
      <c r="NQW28" s="19"/>
      <c r="NQX28" s="19"/>
      <c r="NQY28" s="19"/>
      <c r="NQZ28" s="19"/>
      <c r="NRA28" s="19"/>
      <c r="NRB28" s="19"/>
      <c r="NRC28" s="19"/>
      <c r="NRD28" s="19"/>
      <c r="NRE28" s="19"/>
      <c r="NRF28" s="19"/>
      <c r="NRG28" s="19"/>
      <c r="NRH28" s="19"/>
      <c r="NRI28" s="19"/>
      <c r="NRJ28" s="19"/>
      <c r="NRK28" s="19"/>
      <c r="NRL28" s="19"/>
      <c r="NRM28" s="19"/>
      <c r="NRN28" s="19"/>
      <c r="NRO28" s="19"/>
      <c r="NRP28" s="19"/>
      <c r="NRQ28" s="19"/>
      <c r="NRR28" s="19"/>
      <c r="NRS28" s="19"/>
      <c r="NRT28" s="19"/>
      <c r="NRU28" s="19"/>
      <c r="NRV28" s="19"/>
      <c r="NRW28" s="19"/>
      <c r="NRX28" s="19"/>
      <c r="NRY28" s="19"/>
      <c r="NRZ28" s="19"/>
      <c r="NSA28" s="19"/>
      <c r="NSB28" s="19"/>
      <c r="NSC28" s="19"/>
      <c r="NSD28" s="19"/>
      <c r="NSE28" s="19"/>
      <c r="NSF28" s="19"/>
      <c r="NSG28" s="19"/>
      <c r="NSH28" s="19"/>
      <c r="NSI28" s="19"/>
      <c r="NSJ28" s="19"/>
      <c r="NSK28" s="19"/>
      <c r="NSL28" s="19"/>
      <c r="NSM28" s="19"/>
      <c r="NSN28" s="19"/>
      <c r="NSO28" s="19"/>
      <c r="NSP28" s="19"/>
      <c r="NSQ28" s="19"/>
      <c r="NSR28" s="19"/>
      <c r="NSS28" s="19"/>
      <c r="NST28" s="19"/>
      <c r="NSU28" s="19"/>
      <c r="NSV28" s="19"/>
      <c r="NSW28" s="19"/>
      <c r="NSX28" s="19"/>
      <c r="NSY28" s="19"/>
      <c r="NSZ28" s="19"/>
      <c r="NTA28" s="19"/>
      <c r="NTB28" s="19"/>
      <c r="NTC28" s="19"/>
      <c r="NTD28" s="19"/>
      <c r="NTE28" s="19"/>
      <c r="NTF28" s="19"/>
      <c r="NTG28" s="19"/>
      <c r="NTH28" s="19"/>
      <c r="NTI28" s="19"/>
      <c r="NTJ28" s="19"/>
      <c r="NTK28" s="19"/>
      <c r="NTL28" s="19"/>
      <c r="NTM28" s="19"/>
      <c r="NTN28" s="19"/>
      <c r="NTO28" s="19"/>
      <c r="NTP28" s="19"/>
      <c r="NTQ28" s="19"/>
      <c r="NTR28" s="19"/>
      <c r="NTS28" s="19"/>
      <c r="NTT28" s="19"/>
      <c r="NTU28" s="19"/>
      <c r="NTV28" s="19"/>
      <c r="NTW28" s="19"/>
      <c r="NTX28" s="19"/>
      <c r="NTY28" s="19"/>
      <c r="NTZ28" s="19"/>
      <c r="NUA28" s="19"/>
      <c r="NUB28" s="19"/>
      <c r="NUC28" s="19"/>
      <c r="NUD28" s="19"/>
      <c r="NUE28" s="19"/>
      <c r="NUF28" s="19"/>
      <c r="NUG28" s="19"/>
      <c r="NUH28" s="19"/>
      <c r="NUI28" s="19"/>
      <c r="NUJ28" s="19"/>
      <c r="NUK28" s="19"/>
      <c r="NUL28" s="19"/>
      <c r="NUM28" s="19"/>
      <c r="NUN28" s="19"/>
      <c r="NUO28" s="19"/>
      <c r="NUP28" s="19"/>
      <c r="NUQ28" s="19"/>
      <c r="NUR28" s="19"/>
      <c r="NUS28" s="19"/>
      <c r="NUT28" s="19"/>
      <c r="NUU28" s="19"/>
      <c r="NUV28" s="19"/>
      <c r="NUW28" s="19"/>
      <c r="NUX28" s="19"/>
      <c r="NUY28" s="19"/>
      <c r="NUZ28" s="19"/>
      <c r="NVA28" s="19"/>
      <c r="NVB28" s="19"/>
      <c r="NVC28" s="19"/>
      <c r="NVD28" s="19"/>
      <c r="NVE28" s="19"/>
      <c r="NVF28" s="19"/>
      <c r="NVG28" s="19"/>
      <c r="NVH28" s="19"/>
      <c r="NVI28" s="19"/>
      <c r="NVJ28" s="19"/>
      <c r="NVK28" s="19"/>
      <c r="NVL28" s="19"/>
      <c r="NVM28" s="19"/>
      <c r="NVN28" s="19"/>
      <c r="NVO28" s="19"/>
      <c r="NVP28" s="19"/>
      <c r="NVQ28" s="19"/>
      <c r="NVR28" s="19"/>
      <c r="NVS28" s="19"/>
      <c r="NVT28" s="19"/>
      <c r="NVU28" s="19"/>
      <c r="NVV28" s="19"/>
      <c r="NVW28" s="19"/>
      <c r="NVX28" s="19"/>
      <c r="NVY28" s="19"/>
      <c r="NVZ28" s="19"/>
      <c r="NWA28" s="19"/>
      <c r="NWB28" s="19"/>
      <c r="NWC28" s="19"/>
      <c r="NWD28" s="19"/>
      <c r="NWE28" s="19"/>
      <c r="NWF28" s="19"/>
      <c r="NWG28" s="19"/>
      <c r="NWH28" s="19"/>
      <c r="NWI28" s="19"/>
      <c r="NWJ28" s="19"/>
      <c r="NWK28" s="19"/>
      <c r="NWL28" s="19"/>
      <c r="NWM28" s="19"/>
      <c r="NWN28" s="19"/>
      <c r="NWO28" s="19"/>
      <c r="NWP28" s="19"/>
      <c r="NWQ28" s="19"/>
      <c r="NWR28" s="19"/>
      <c r="NWS28" s="19"/>
      <c r="NWT28" s="19"/>
      <c r="NWU28" s="19"/>
      <c r="NWV28" s="19"/>
      <c r="NWW28" s="19"/>
      <c r="NWX28" s="19"/>
      <c r="NWY28" s="19"/>
      <c r="NWZ28" s="19"/>
      <c r="NXA28" s="19"/>
      <c r="NXB28" s="19"/>
      <c r="NXC28" s="19"/>
      <c r="NXD28" s="19"/>
      <c r="NXE28" s="19"/>
      <c r="NXF28" s="19"/>
      <c r="NXG28" s="19"/>
      <c r="NXH28" s="19"/>
      <c r="NXI28" s="19"/>
      <c r="NXJ28" s="19"/>
      <c r="NXK28" s="19"/>
      <c r="NXL28" s="19"/>
      <c r="NXM28" s="19"/>
      <c r="NXN28" s="19"/>
      <c r="NXO28" s="19"/>
      <c r="NXP28" s="19"/>
      <c r="NXQ28" s="19"/>
      <c r="NXR28" s="19"/>
      <c r="NXS28" s="19"/>
      <c r="NXT28" s="19"/>
      <c r="NXU28" s="19"/>
      <c r="NXV28" s="19"/>
      <c r="NXW28" s="19"/>
      <c r="NXX28" s="19"/>
      <c r="NXY28" s="19"/>
      <c r="NXZ28" s="19"/>
      <c r="NYA28" s="19"/>
      <c r="NYB28" s="19"/>
      <c r="NYC28" s="19"/>
      <c r="NYD28" s="19"/>
      <c r="NYE28" s="19"/>
      <c r="NYF28" s="19"/>
      <c r="NYG28" s="19"/>
      <c r="NYH28" s="19"/>
      <c r="NYI28" s="19"/>
      <c r="NYJ28" s="19"/>
      <c r="NYK28" s="19"/>
      <c r="NYL28" s="19"/>
      <c r="NYM28" s="19"/>
      <c r="NYN28" s="19"/>
      <c r="NYO28" s="19"/>
      <c r="NYP28" s="19"/>
      <c r="NYQ28" s="19"/>
      <c r="NYR28" s="19"/>
      <c r="NYS28" s="19"/>
      <c r="NYT28" s="19"/>
      <c r="NYU28" s="19"/>
      <c r="NYV28" s="19"/>
      <c r="NYW28" s="19"/>
      <c r="NYX28" s="19"/>
      <c r="NYY28" s="19"/>
      <c r="NYZ28" s="19"/>
      <c r="NZA28" s="19"/>
      <c r="NZB28" s="19"/>
      <c r="NZC28" s="19"/>
      <c r="NZD28" s="19"/>
      <c r="NZE28" s="19"/>
      <c r="NZF28" s="19"/>
      <c r="NZG28" s="19"/>
      <c r="NZH28" s="19"/>
      <c r="NZI28" s="19"/>
      <c r="NZJ28" s="19"/>
      <c r="NZK28" s="19"/>
      <c r="NZL28" s="19"/>
      <c r="NZM28" s="19"/>
      <c r="NZN28" s="19"/>
      <c r="NZO28" s="19"/>
      <c r="NZP28" s="19"/>
      <c r="NZQ28" s="19"/>
      <c r="NZR28" s="19"/>
      <c r="NZS28" s="19"/>
      <c r="NZT28" s="19"/>
      <c r="NZU28" s="19"/>
      <c r="NZV28" s="19"/>
      <c r="NZW28" s="19"/>
      <c r="NZX28" s="19"/>
      <c r="NZY28" s="19"/>
      <c r="NZZ28" s="19"/>
      <c r="OAA28" s="19"/>
      <c r="OAB28" s="19"/>
      <c r="OAC28" s="19"/>
      <c r="OAD28" s="19"/>
      <c r="OAE28" s="19"/>
      <c r="OAF28" s="19"/>
      <c r="OAG28" s="19"/>
      <c r="OAH28" s="19"/>
      <c r="OAI28" s="19"/>
      <c r="OAJ28" s="19"/>
      <c r="OAK28" s="19"/>
      <c r="OAL28" s="19"/>
      <c r="OAM28" s="19"/>
      <c r="OAN28" s="19"/>
      <c r="OAO28" s="19"/>
      <c r="OAP28" s="19"/>
      <c r="OAQ28" s="19"/>
      <c r="OAR28" s="19"/>
      <c r="OAS28" s="19"/>
      <c r="OAT28" s="19"/>
      <c r="OAU28" s="19"/>
      <c r="OAV28" s="19"/>
      <c r="OAW28" s="19"/>
      <c r="OAX28" s="19"/>
      <c r="OAY28" s="19"/>
      <c r="OAZ28" s="19"/>
      <c r="OBA28" s="19"/>
      <c r="OBB28" s="19"/>
      <c r="OBC28" s="19"/>
      <c r="OBD28" s="19"/>
      <c r="OBE28" s="19"/>
      <c r="OBF28" s="19"/>
      <c r="OBG28" s="19"/>
      <c r="OBH28" s="19"/>
      <c r="OBI28" s="19"/>
      <c r="OBJ28" s="19"/>
      <c r="OBK28" s="19"/>
      <c r="OBL28" s="19"/>
      <c r="OBM28" s="19"/>
      <c r="OBN28" s="19"/>
      <c r="OBO28" s="19"/>
      <c r="OBP28" s="19"/>
      <c r="OBQ28" s="19"/>
      <c r="OBR28" s="19"/>
      <c r="OBS28" s="19"/>
      <c r="OBT28" s="19"/>
      <c r="OBU28" s="19"/>
      <c r="OBV28" s="19"/>
      <c r="OBW28" s="19"/>
      <c r="OBX28" s="19"/>
      <c r="OBY28" s="19"/>
      <c r="OBZ28" s="19"/>
      <c r="OCA28" s="19"/>
      <c r="OCB28" s="19"/>
      <c r="OCC28" s="19"/>
      <c r="OCD28" s="19"/>
      <c r="OCE28" s="19"/>
      <c r="OCF28" s="19"/>
      <c r="OCG28" s="19"/>
      <c r="OCH28" s="19"/>
      <c r="OCI28" s="19"/>
      <c r="OCJ28" s="19"/>
      <c r="OCK28" s="19"/>
      <c r="OCL28" s="19"/>
      <c r="OCM28" s="19"/>
      <c r="OCN28" s="19"/>
      <c r="OCO28" s="19"/>
      <c r="OCP28" s="19"/>
      <c r="OCQ28" s="19"/>
      <c r="OCR28" s="19"/>
      <c r="OCS28" s="19"/>
      <c r="OCT28" s="19"/>
      <c r="OCU28" s="19"/>
      <c r="OCV28" s="19"/>
      <c r="OCW28" s="19"/>
      <c r="OCX28" s="19"/>
      <c r="OCY28" s="19"/>
      <c r="OCZ28" s="19"/>
      <c r="ODA28" s="19"/>
      <c r="ODB28" s="19"/>
      <c r="ODC28" s="19"/>
      <c r="ODD28" s="19"/>
      <c r="ODE28" s="19"/>
      <c r="ODF28" s="19"/>
      <c r="ODG28" s="19"/>
      <c r="ODH28" s="19"/>
      <c r="ODI28" s="19"/>
      <c r="ODJ28" s="19"/>
      <c r="ODK28" s="19"/>
      <c r="ODL28" s="19"/>
      <c r="ODM28" s="19"/>
      <c r="ODN28" s="19"/>
      <c r="ODO28" s="19"/>
      <c r="ODP28" s="19"/>
      <c r="ODQ28" s="19"/>
      <c r="ODR28" s="19"/>
      <c r="ODS28" s="19"/>
      <c r="ODT28" s="19"/>
      <c r="ODU28" s="19"/>
      <c r="ODV28" s="19"/>
      <c r="ODW28" s="19"/>
      <c r="ODX28" s="19"/>
      <c r="ODY28" s="19"/>
      <c r="ODZ28" s="19"/>
      <c r="OEA28" s="19"/>
      <c r="OEB28" s="19"/>
      <c r="OEC28" s="19"/>
      <c r="OED28" s="19"/>
      <c r="OEE28" s="19"/>
      <c r="OEF28" s="19"/>
      <c r="OEG28" s="19"/>
      <c r="OEH28" s="19"/>
      <c r="OEI28" s="19"/>
      <c r="OEJ28" s="19"/>
      <c r="OEK28" s="19"/>
      <c r="OEL28" s="19"/>
      <c r="OEM28" s="19"/>
      <c r="OEN28" s="19"/>
      <c r="OEO28" s="19"/>
      <c r="OEP28" s="19"/>
      <c r="OEQ28" s="19"/>
      <c r="OER28" s="19"/>
      <c r="OES28" s="19"/>
      <c r="OET28" s="19"/>
      <c r="OEU28" s="19"/>
      <c r="OEV28" s="19"/>
      <c r="OEW28" s="19"/>
      <c r="OEX28" s="19"/>
      <c r="OEY28" s="19"/>
      <c r="OEZ28" s="19"/>
      <c r="OFA28" s="19"/>
      <c r="OFB28" s="19"/>
      <c r="OFC28" s="19"/>
      <c r="OFD28" s="19"/>
      <c r="OFE28" s="19"/>
      <c r="OFF28" s="19"/>
      <c r="OFG28" s="19"/>
      <c r="OFH28" s="19"/>
      <c r="OFI28" s="19"/>
      <c r="OFJ28" s="19"/>
      <c r="OFK28" s="19"/>
      <c r="OFL28" s="19"/>
      <c r="OFM28" s="19"/>
      <c r="OFN28" s="19"/>
      <c r="OFO28" s="19"/>
      <c r="OFP28" s="19"/>
      <c r="OFQ28" s="19"/>
      <c r="OFR28" s="19"/>
      <c r="OFS28" s="19"/>
      <c r="OFT28" s="19"/>
      <c r="OFU28" s="19"/>
      <c r="OFV28" s="19"/>
      <c r="OFW28" s="19"/>
      <c r="OFX28" s="19"/>
      <c r="OFY28" s="19"/>
      <c r="OFZ28" s="19"/>
      <c r="OGA28" s="19"/>
      <c r="OGB28" s="19"/>
      <c r="OGC28" s="19"/>
      <c r="OGD28" s="19"/>
      <c r="OGE28" s="19"/>
      <c r="OGF28" s="19"/>
      <c r="OGG28" s="19"/>
      <c r="OGH28" s="19"/>
      <c r="OGI28" s="19"/>
      <c r="OGJ28" s="19"/>
      <c r="OGK28" s="19"/>
      <c r="OGL28" s="19"/>
      <c r="OGM28" s="19"/>
      <c r="OGN28" s="19"/>
      <c r="OGO28" s="19"/>
      <c r="OGP28" s="19"/>
      <c r="OGQ28" s="19"/>
      <c r="OGR28" s="19"/>
      <c r="OGS28" s="19"/>
      <c r="OGT28" s="19"/>
      <c r="OGU28" s="19"/>
      <c r="OGV28" s="19"/>
      <c r="OGW28" s="19"/>
      <c r="OGX28" s="19"/>
      <c r="OGY28" s="19"/>
      <c r="OGZ28" s="19"/>
      <c r="OHA28" s="19"/>
      <c r="OHB28" s="19"/>
      <c r="OHC28" s="19"/>
      <c r="OHD28" s="19"/>
      <c r="OHE28" s="19"/>
      <c r="OHF28" s="19"/>
      <c r="OHG28" s="19"/>
      <c r="OHH28" s="19"/>
      <c r="OHI28" s="19"/>
      <c r="OHJ28" s="19"/>
      <c r="OHK28" s="19"/>
      <c r="OHL28" s="19"/>
      <c r="OHM28" s="19"/>
      <c r="OHN28" s="19"/>
      <c r="OHO28" s="19"/>
      <c r="OHP28" s="19"/>
      <c r="OHQ28" s="19"/>
      <c r="OHR28" s="19"/>
      <c r="OHS28" s="19"/>
      <c r="OHT28" s="19"/>
      <c r="OHU28" s="19"/>
      <c r="OHV28" s="19"/>
      <c r="OHW28" s="19"/>
      <c r="OHX28" s="19"/>
      <c r="OHY28" s="19"/>
      <c r="OHZ28" s="19"/>
      <c r="OIA28" s="19"/>
      <c r="OIB28" s="19"/>
      <c r="OIC28" s="19"/>
      <c r="OID28" s="19"/>
      <c r="OIE28" s="19"/>
      <c r="OIF28" s="19"/>
      <c r="OIG28" s="19"/>
      <c r="OIH28" s="19"/>
      <c r="OII28" s="19"/>
      <c r="OIJ28" s="19"/>
      <c r="OIK28" s="19"/>
      <c r="OIL28" s="19"/>
      <c r="OIM28" s="19"/>
      <c r="OIN28" s="19"/>
      <c r="OIO28" s="19"/>
      <c r="OIP28" s="19"/>
      <c r="OIQ28" s="19"/>
      <c r="OIR28" s="19"/>
      <c r="OIS28" s="19"/>
      <c r="OIT28" s="19"/>
      <c r="OIU28" s="19"/>
      <c r="OIV28" s="19"/>
      <c r="OIW28" s="19"/>
      <c r="OIX28" s="19"/>
      <c r="OIY28" s="19"/>
      <c r="OIZ28" s="19"/>
      <c r="OJA28" s="19"/>
      <c r="OJB28" s="19"/>
      <c r="OJC28" s="19"/>
      <c r="OJD28" s="19"/>
      <c r="OJE28" s="19"/>
      <c r="OJF28" s="19"/>
      <c r="OJG28" s="19"/>
      <c r="OJH28" s="19"/>
      <c r="OJI28" s="19"/>
      <c r="OJJ28" s="19"/>
      <c r="OJK28" s="19"/>
      <c r="OJL28" s="19"/>
      <c r="OJM28" s="19"/>
      <c r="OJN28" s="19"/>
      <c r="OJO28" s="19"/>
      <c r="OJP28" s="19"/>
      <c r="OJQ28" s="19"/>
      <c r="OJR28" s="19"/>
      <c r="OJS28" s="19"/>
      <c r="OJT28" s="19"/>
      <c r="OJU28" s="19"/>
      <c r="OJV28" s="19"/>
      <c r="OJW28" s="19"/>
      <c r="OJX28" s="19"/>
      <c r="OJY28" s="19"/>
      <c r="OJZ28" s="19"/>
      <c r="OKA28" s="19"/>
      <c r="OKB28" s="19"/>
      <c r="OKC28" s="19"/>
      <c r="OKD28" s="19"/>
      <c r="OKE28" s="19"/>
      <c r="OKF28" s="19"/>
      <c r="OKG28" s="19"/>
      <c r="OKH28" s="19"/>
      <c r="OKI28" s="19"/>
      <c r="OKJ28" s="19"/>
      <c r="OKK28" s="19"/>
      <c r="OKL28" s="19"/>
      <c r="OKM28" s="19"/>
      <c r="OKN28" s="19"/>
      <c r="OKO28" s="19"/>
      <c r="OKP28" s="19"/>
      <c r="OKQ28" s="19"/>
      <c r="OKR28" s="19"/>
      <c r="OKS28" s="19"/>
      <c r="OKT28" s="19"/>
      <c r="OKU28" s="19"/>
      <c r="OKV28" s="19"/>
      <c r="OKW28" s="19"/>
      <c r="OKX28" s="19"/>
      <c r="OKY28" s="19"/>
      <c r="OKZ28" s="19"/>
      <c r="OLA28" s="19"/>
      <c r="OLB28" s="19"/>
      <c r="OLC28" s="19"/>
      <c r="OLD28" s="19"/>
      <c r="OLE28" s="19"/>
      <c r="OLF28" s="19"/>
      <c r="OLG28" s="19"/>
      <c r="OLH28" s="19"/>
      <c r="OLI28" s="19"/>
      <c r="OLJ28" s="19"/>
      <c r="OLK28" s="19"/>
      <c r="OLL28" s="19"/>
      <c r="OLM28" s="19"/>
      <c r="OLN28" s="19"/>
      <c r="OLO28" s="19"/>
      <c r="OLP28" s="19"/>
      <c r="OLQ28" s="19"/>
      <c r="OLR28" s="19"/>
      <c r="OLS28" s="19"/>
      <c r="OLT28" s="19"/>
      <c r="OLU28" s="19"/>
      <c r="OLV28" s="19"/>
      <c r="OLW28" s="19"/>
      <c r="OLX28" s="19"/>
      <c r="OLY28" s="19"/>
      <c r="OLZ28" s="19"/>
      <c r="OMA28" s="19"/>
      <c r="OMB28" s="19"/>
      <c r="OMC28" s="19"/>
      <c r="OMD28" s="19"/>
      <c r="OME28" s="19"/>
      <c r="OMF28" s="19"/>
      <c r="OMG28" s="19"/>
      <c r="OMH28" s="19"/>
      <c r="OMI28" s="19"/>
      <c r="OMJ28" s="19"/>
      <c r="OMK28" s="19"/>
      <c r="OML28" s="19"/>
      <c r="OMM28" s="19"/>
      <c r="OMN28" s="19"/>
      <c r="OMO28" s="19"/>
      <c r="OMP28" s="19"/>
      <c r="OMQ28" s="19"/>
      <c r="OMR28" s="19"/>
      <c r="OMS28" s="19"/>
      <c r="OMT28" s="19"/>
      <c r="OMU28" s="19"/>
      <c r="OMV28" s="19"/>
      <c r="OMW28" s="19"/>
      <c r="OMX28" s="19"/>
      <c r="OMY28" s="19"/>
      <c r="OMZ28" s="19"/>
      <c r="ONA28" s="19"/>
      <c r="ONB28" s="19"/>
      <c r="ONC28" s="19"/>
      <c r="OND28" s="19"/>
      <c r="ONE28" s="19"/>
      <c r="ONF28" s="19"/>
      <c r="ONG28" s="19"/>
      <c r="ONH28" s="19"/>
      <c r="ONI28" s="19"/>
      <c r="ONJ28" s="19"/>
      <c r="ONK28" s="19"/>
      <c r="ONL28" s="19"/>
      <c r="ONM28" s="19"/>
      <c r="ONN28" s="19"/>
      <c r="ONO28" s="19"/>
      <c r="ONP28" s="19"/>
      <c r="ONQ28" s="19"/>
      <c r="ONR28" s="19"/>
      <c r="ONS28" s="19"/>
      <c r="ONT28" s="19"/>
      <c r="ONU28" s="19"/>
      <c r="ONV28" s="19"/>
      <c r="ONW28" s="19"/>
      <c r="ONX28" s="19"/>
      <c r="ONY28" s="19"/>
      <c r="ONZ28" s="19"/>
      <c r="OOA28" s="19"/>
      <c r="OOB28" s="19"/>
      <c r="OOC28" s="19"/>
      <c r="OOD28" s="19"/>
      <c r="OOE28" s="19"/>
      <c r="OOF28" s="19"/>
      <c r="OOG28" s="19"/>
      <c r="OOH28" s="19"/>
      <c r="OOI28" s="19"/>
      <c r="OOJ28" s="19"/>
      <c r="OOK28" s="19"/>
      <c r="OOL28" s="19"/>
      <c r="OOM28" s="19"/>
      <c r="OON28" s="19"/>
      <c r="OOO28" s="19"/>
      <c r="OOP28" s="19"/>
      <c r="OOQ28" s="19"/>
      <c r="OOR28" s="19"/>
      <c r="OOS28" s="19"/>
      <c r="OOT28" s="19"/>
      <c r="OOU28" s="19"/>
      <c r="OOV28" s="19"/>
      <c r="OOW28" s="19"/>
      <c r="OOX28" s="19"/>
      <c r="OOY28" s="19"/>
      <c r="OOZ28" s="19"/>
      <c r="OPA28" s="19"/>
      <c r="OPB28" s="19"/>
      <c r="OPC28" s="19"/>
      <c r="OPD28" s="19"/>
      <c r="OPE28" s="19"/>
      <c r="OPF28" s="19"/>
      <c r="OPG28" s="19"/>
      <c r="OPH28" s="19"/>
      <c r="OPI28" s="19"/>
      <c r="OPJ28" s="19"/>
      <c r="OPK28" s="19"/>
      <c r="OPL28" s="19"/>
      <c r="OPM28" s="19"/>
      <c r="OPN28" s="19"/>
      <c r="OPO28" s="19"/>
      <c r="OPP28" s="19"/>
      <c r="OPQ28" s="19"/>
      <c r="OPR28" s="19"/>
      <c r="OPS28" s="19"/>
      <c r="OPT28" s="19"/>
      <c r="OPU28" s="19"/>
      <c r="OPV28" s="19"/>
      <c r="OPW28" s="19"/>
      <c r="OPX28" s="19"/>
      <c r="OPY28" s="19"/>
      <c r="OPZ28" s="19"/>
      <c r="OQA28" s="19"/>
      <c r="OQB28" s="19"/>
      <c r="OQC28" s="19"/>
      <c r="OQD28" s="19"/>
      <c r="OQE28" s="19"/>
      <c r="OQF28" s="19"/>
      <c r="OQG28" s="19"/>
      <c r="OQH28" s="19"/>
      <c r="OQI28" s="19"/>
      <c r="OQJ28" s="19"/>
      <c r="OQK28" s="19"/>
      <c r="OQL28" s="19"/>
      <c r="OQM28" s="19"/>
      <c r="OQN28" s="19"/>
      <c r="OQO28" s="19"/>
      <c r="OQP28" s="19"/>
      <c r="OQQ28" s="19"/>
      <c r="OQR28" s="19"/>
      <c r="OQS28" s="19"/>
      <c r="OQT28" s="19"/>
      <c r="OQU28" s="19"/>
      <c r="OQV28" s="19"/>
      <c r="OQW28" s="19"/>
      <c r="OQX28" s="19"/>
      <c r="OQY28" s="19"/>
      <c r="OQZ28" s="19"/>
      <c r="ORA28" s="19"/>
      <c r="ORB28" s="19"/>
      <c r="ORC28" s="19"/>
      <c r="ORD28" s="19"/>
      <c r="ORE28" s="19"/>
      <c r="ORF28" s="19"/>
      <c r="ORG28" s="19"/>
      <c r="ORH28" s="19"/>
      <c r="ORI28" s="19"/>
      <c r="ORJ28" s="19"/>
      <c r="ORK28" s="19"/>
      <c r="ORL28" s="19"/>
      <c r="ORM28" s="19"/>
      <c r="ORN28" s="19"/>
      <c r="ORO28" s="19"/>
      <c r="ORP28" s="19"/>
      <c r="ORQ28" s="19"/>
      <c r="ORR28" s="19"/>
      <c r="ORS28" s="19"/>
      <c r="ORT28" s="19"/>
      <c r="ORU28" s="19"/>
      <c r="ORV28" s="19"/>
      <c r="ORW28" s="19"/>
      <c r="ORX28" s="19"/>
      <c r="ORY28" s="19"/>
      <c r="ORZ28" s="19"/>
      <c r="OSA28" s="19"/>
      <c r="OSB28" s="19"/>
      <c r="OSC28" s="19"/>
      <c r="OSD28" s="19"/>
      <c r="OSE28" s="19"/>
      <c r="OSF28" s="19"/>
      <c r="OSG28" s="19"/>
      <c r="OSH28" s="19"/>
      <c r="OSI28" s="19"/>
      <c r="OSJ28" s="19"/>
      <c r="OSK28" s="19"/>
      <c r="OSL28" s="19"/>
      <c r="OSM28" s="19"/>
      <c r="OSN28" s="19"/>
      <c r="OSO28" s="19"/>
      <c r="OSP28" s="19"/>
      <c r="OSQ28" s="19"/>
      <c r="OSR28" s="19"/>
      <c r="OSS28" s="19"/>
      <c r="OST28" s="19"/>
      <c r="OSU28" s="19"/>
      <c r="OSV28" s="19"/>
      <c r="OSW28" s="19"/>
      <c r="OSX28" s="19"/>
      <c r="OSY28" s="19"/>
      <c r="OSZ28" s="19"/>
      <c r="OTA28" s="19"/>
      <c r="OTB28" s="19"/>
      <c r="OTC28" s="19"/>
      <c r="OTD28" s="19"/>
      <c r="OTE28" s="19"/>
      <c r="OTF28" s="19"/>
      <c r="OTG28" s="19"/>
      <c r="OTH28" s="19"/>
      <c r="OTI28" s="19"/>
      <c r="OTJ28" s="19"/>
      <c r="OTK28" s="19"/>
      <c r="OTL28" s="19"/>
      <c r="OTM28" s="19"/>
      <c r="OTN28" s="19"/>
      <c r="OTO28" s="19"/>
      <c r="OTP28" s="19"/>
      <c r="OTQ28" s="19"/>
      <c r="OTR28" s="19"/>
      <c r="OTS28" s="19"/>
      <c r="OTT28" s="19"/>
      <c r="OTU28" s="19"/>
      <c r="OTV28" s="19"/>
      <c r="OTW28" s="19"/>
      <c r="OTX28" s="19"/>
      <c r="OTY28" s="19"/>
      <c r="OTZ28" s="19"/>
      <c r="OUA28" s="19"/>
      <c r="OUB28" s="19"/>
      <c r="OUC28" s="19"/>
      <c r="OUD28" s="19"/>
      <c r="OUE28" s="19"/>
      <c r="OUF28" s="19"/>
      <c r="OUG28" s="19"/>
      <c r="OUH28" s="19"/>
      <c r="OUI28" s="19"/>
      <c r="OUJ28" s="19"/>
      <c r="OUK28" s="19"/>
      <c r="OUL28" s="19"/>
      <c r="OUM28" s="19"/>
      <c r="OUN28" s="19"/>
      <c r="OUO28" s="19"/>
      <c r="OUP28" s="19"/>
      <c r="OUQ28" s="19"/>
      <c r="OUR28" s="19"/>
      <c r="OUS28" s="19"/>
      <c r="OUT28" s="19"/>
      <c r="OUU28" s="19"/>
      <c r="OUV28" s="19"/>
      <c r="OUW28" s="19"/>
      <c r="OUX28" s="19"/>
      <c r="OUY28" s="19"/>
      <c r="OUZ28" s="19"/>
      <c r="OVA28" s="19"/>
      <c r="OVB28" s="19"/>
      <c r="OVC28" s="19"/>
      <c r="OVD28" s="19"/>
      <c r="OVE28" s="19"/>
      <c r="OVF28" s="19"/>
      <c r="OVG28" s="19"/>
      <c r="OVH28" s="19"/>
      <c r="OVI28" s="19"/>
      <c r="OVJ28" s="19"/>
      <c r="OVK28" s="19"/>
      <c r="OVL28" s="19"/>
      <c r="OVM28" s="19"/>
      <c r="OVN28" s="19"/>
      <c r="OVO28" s="19"/>
      <c r="OVP28" s="19"/>
      <c r="OVQ28" s="19"/>
      <c r="OVR28" s="19"/>
      <c r="OVS28" s="19"/>
      <c r="OVT28" s="19"/>
      <c r="OVU28" s="19"/>
      <c r="OVV28" s="19"/>
      <c r="OVW28" s="19"/>
      <c r="OVX28" s="19"/>
      <c r="OVY28" s="19"/>
      <c r="OVZ28" s="19"/>
      <c r="OWA28" s="19"/>
      <c r="OWB28" s="19"/>
      <c r="OWC28" s="19"/>
      <c r="OWD28" s="19"/>
      <c r="OWE28" s="19"/>
      <c r="OWF28" s="19"/>
      <c r="OWG28" s="19"/>
      <c r="OWH28" s="19"/>
      <c r="OWI28" s="19"/>
      <c r="OWJ28" s="19"/>
      <c r="OWK28" s="19"/>
      <c r="OWL28" s="19"/>
      <c r="OWM28" s="19"/>
      <c r="OWN28" s="19"/>
      <c r="OWO28" s="19"/>
      <c r="OWP28" s="19"/>
      <c r="OWQ28" s="19"/>
      <c r="OWR28" s="19"/>
      <c r="OWS28" s="19"/>
      <c r="OWT28" s="19"/>
      <c r="OWU28" s="19"/>
      <c r="OWV28" s="19"/>
      <c r="OWW28" s="19"/>
      <c r="OWX28" s="19"/>
      <c r="OWY28" s="19"/>
      <c r="OWZ28" s="19"/>
      <c r="OXA28" s="19"/>
      <c r="OXB28" s="19"/>
      <c r="OXC28" s="19"/>
      <c r="OXD28" s="19"/>
      <c r="OXE28" s="19"/>
      <c r="OXF28" s="19"/>
      <c r="OXG28" s="19"/>
      <c r="OXH28" s="19"/>
      <c r="OXI28" s="19"/>
      <c r="OXJ28" s="19"/>
      <c r="OXK28" s="19"/>
      <c r="OXL28" s="19"/>
      <c r="OXM28" s="19"/>
      <c r="OXN28" s="19"/>
      <c r="OXO28" s="19"/>
      <c r="OXP28" s="19"/>
      <c r="OXQ28" s="19"/>
      <c r="OXR28" s="19"/>
      <c r="OXS28" s="19"/>
      <c r="OXT28" s="19"/>
      <c r="OXU28" s="19"/>
      <c r="OXV28" s="19"/>
      <c r="OXW28" s="19"/>
      <c r="OXX28" s="19"/>
      <c r="OXY28" s="19"/>
      <c r="OXZ28" s="19"/>
      <c r="OYA28" s="19"/>
      <c r="OYB28" s="19"/>
      <c r="OYC28" s="19"/>
      <c r="OYD28" s="19"/>
      <c r="OYE28" s="19"/>
      <c r="OYF28" s="19"/>
      <c r="OYG28" s="19"/>
      <c r="OYH28" s="19"/>
      <c r="OYI28" s="19"/>
      <c r="OYJ28" s="19"/>
      <c r="OYK28" s="19"/>
      <c r="OYL28" s="19"/>
      <c r="OYM28" s="19"/>
      <c r="OYN28" s="19"/>
      <c r="OYO28" s="19"/>
      <c r="OYP28" s="19"/>
      <c r="OYQ28" s="19"/>
      <c r="OYR28" s="19"/>
      <c r="OYS28" s="19"/>
      <c r="OYT28" s="19"/>
      <c r="OYU28" s="19"/>
      <c r="OYV28" s="19"/>
      <c r="OYW28" s="19"/>
      <c r="OYX28" s="19"/>
      <c r="OYY28" s="19"/>
      <c r="OYZ28" s="19"/>
      <c r="OZA28" s="19"/>
      <c r="OZB28" s="19"/>
      <c r="OZC28" s="19"/>
      <c r="OZD28" s="19"/>
      <c r="OZE28" s="19"/>
      <c r="OZF28" s="19"/>
      <c r="OZG28" s="19"/>
      <c r="OZH28" s="19"/>
      <c r="OZI28" s="19"/>
      <c r="OZJ28" s="19"/>
      <c r="OZK28" s="19"/>
      <c r="OZL28" s="19"/>
      <c r="OZM28" s="19"/>
      <c r="OZN28" s="19"/>
      <c r="OZO28" s="19"/>
      <c r="OZP28" s="19"/>
      <c r="OZQ28" s="19"/>
      <c r="OZR28" s="19"/>
      <c r="OZS28" s="19"/>
      <c r="OZT28" s="19"/>
      <c r="OZU28" s="19"/>
      <c r="OZV28" s="19"/>
      <c r="OZW28" s="19"/>
      <c r="OZX28" s="19"/>
      <c r="OZY28" s="19"/>
      <c r="OZZ28" s="19"/>
      <c r="PAA28" s="19"/>
      <c r="PAB28" s="19"/>
      <c r="PAC28" s="19"/>
      <c r="PAD28" s="19"/>
      <c r="PAE28" s="19"/>
      <c r="PAF28" s="19"/>
      <c r="PAG28" s="19"/>
      <c r="PAH28" s="19"/>
      <c r="PAI28" s="19"/>
      <c r="PAJ28" s="19"/>
      <c r="PAK28" s="19"/>
      <c r="PAL28" s="19"/>
      <c r="PAM28" s="19"/>
      <c r="PAN28" s="19"/>
      <c r="PAO28" s="19"/>
      <c r="PAP28" s="19"/>
      <c r="PAQ28" s="19"/>
      <c r="PAR28" s="19"/>
      <c r="PAS28" s="19"/>
      <c r="PAT28" s="19"/>
      <c r="PAU28" s="19"/>
      <c r="PAV28" s="19"/>
      <c r="PAW28" s="19"/>
      <c r="PAX28" s="19"/>
      <c r="PAY28" s="19"/>
      <c r="PAZ28" s="19"/>
      <c r="PBA28" s="19"/>
      <c r="PBB28" s="19"/>
      <c r="PBC28" s="19"/>
      <c r="PBD28" s="19"/>
      <c r="PBE28" s="19"/>
      <c r="PBF28" s="19"/>
      <c r="PBG28" s="19"/>
      <c r="PBH28" s="19"/>
      <c r="PBI28" s="19"/>
      <c r="PBJ28" s="19"/>
      <c r="PBK28" s="19"/>
      <c r="PBL28" s="19"/>
      <c r="PBM28" s="19"/>
      <c r="PBN28" s="19"/>
      <c r="PBO28" s="19"/>
      <c r="PBP28" s="19"/>
      <c r="PBQ28" s="19"/>
      <c r="PBR28" s="19"/>
      <c r="PBS28" s="19"/>
      <c r="PBT28" s="19"/>
      <c r="PBU28" s="19"/>
      <c r="PBV28" s="19"/>
      <c r="PBW28" s="19"/>
      <c r="PBX28" s="19"/>
      <c r="PBY28" s="19"/>
      <c r="PBZ28" s="19"/>
      <c r="PCA28" s="19"/>
      <c r="PCB28" s="19"/>
      <c r="PCC28" s="19"/>
      <c r="PCD28" s="19"/>
      <c r="PCE28" s="19"/>
      <c r="PCF28" s="19"/>
      <c r="PCG28" s="19"/>
      <c r="PCH28" s="19"/>
      <c r="PCI28" s="19"/>
      <c r="PCJ28" s="19"/>
      <c r="PCK28" s="19"/>
      <c r="PCL28" s="19"/>
      <c r="PCM28" s="19"/>
      <c r="PCN28" s="19"/>
      <c r="PCO28" s="19"/>
      <c r="PCP28" s="19"/>
      <c r="PCQ28" s="19"/>
      <c r="PCR28" s="19"/>
      <c r="PCS28" s="19"/>
      <c r="PCT28" s="19"/>
      <c r="PCU28" s="19"/>
      <c r="PCV28" s="19"/>
      <c r="PCW28" s="19"/>
      <c r="PCX28" s="19"/>
      <c r="PCY28" s="19"/>
      <c r="PCZ28" s="19"/>
      <c r="PDA28" s="19"/>
      <c r="PDB28" s="19"/>
      <c r="PDC28" s="19"/>
      <c r="PDD28" s="19"/>
      <c r="PDE28" s="19"/>
      <c r="PDF28" s="19"/>
      <c r="PDG28" s="19"/>
      <c r="PDH28" s="19"/>
      <c r="PDI28" s="19"/>
      <c r="PDJ28" s="19"/>
      <c r="PDK28" s="19"/>
      <c r="PDL28" s="19"/>
      <c r="PDM28" s="19"/>
      <c r="PDN28" s="19"/>
      <c r="PDO28" s="19"/>
      <c r="PDP28" s="19"/>
      <c r="PDQ28" s="19"/>
      <c r="PDR28" s="19"/>
      <c r="PDS28" s="19"/>
      <c r="PDT28" s="19"/>
      <c r="PDU28" s="19"/>
      <c r="PDV28" s="19"/>
      <c r="PDW28" s="19"/>
      <c r="PDX28" s="19"/>
      <c r="PDY28" s="19"/>
      <c r="PDZ28" s="19"/>
      <c r="PEA28" s="19"/>
      <c r="PEB28" s="19"/>
      <c r="PEC28" s="19"/>
      <c r="PED28" s="19"/>
      <c r="PEE28" s="19"/>
      <c r="PEF28" s="19"/>
      <c r="PEG28" s="19"/>
      <c r="PEH28" s="19"/>
      <c r="PEI28" s="19"/>
      <c r="PEJ28" s="19"/>
      <c r="PEK28" s="19"/>
      <c r="PEL28" s="19"/>
      <c r="PEM28" s="19"/>
      <c r="PEN28" s="19"/>
      <c r="PEO28" s="19"/>
      <c r="PEP28" s="19"/>
      <c r="PEQ28" s="19"/>
      <c r="PER28" s="19"/>
      <c r="PES28" s="19"/>
      <c r="PET28" s="19"/>
      <c r="PEU28" s="19"/>
      <c r="PEV28" s="19"/>
      <c r="PEW28" s="19"/>
      <c r="PEX28" s="19"/>
      <c r="PEY28" s="19"/>
      <c r="PEZ28" s="19"/>
      <c r="PFA28" s="19"/>
      <c r="PFB28" s="19"/>
      <c r="PFC28" s="19"/>
      <c r="PFD28" s="19"/>
      <c r="PFE28" s="19"/>
      <c r="PFF28" s="19"/>
      <c r="PFG28" s="19"/>
      <c r="PFH28" s="19"/>
      <c r="PFI28" s="19"/>
      <c r="PFJ28" s="19"/>
      <c r="PFK28" s="19"/>
      <c r="PFL28" s="19"/>
      <c r="PFM28" s="19"/>
      <c r="PFN28" s="19"/>
      <c r="PFO28" s="19"/>
      <c r="PFP28" s="19"/>
      <c r="PFQ28" s="19"/>
      <c r="PFR28" s="19"/>
      <c r="PFS28" s="19"/>
      <c r="PFT28" s="19"/>
      <c r="PFU28" s="19"/>
      <c r="PFV28" s="19"/>
      <c r="PFW28" s="19"/>
      <c r="PFX28" s="19"/>
      <c r="PFY28" s="19"/>
      <c r="PFZ28" s="19"/>
      <c r="PGA28" s="19"/>
      <c r="PGB28" s="19"/>
      <c r="PGC28" s="19"/>
      <c r="PGD28" s="19"/>
      <c r="PGE28" s="19"/>
      <c r="PGF28" s="19"/>
      <c r="PGG28" s="19"/>
      <c r="PGH28" s="19"/>
      <c r="PGI28" s="19"/>
      <c r="PGJ28" s="19"/>
      <c r="PGK28" s="19"/>
      <c r="PGL28" s="19"/>
      <c r="PGM28" s="19"/>
      <c r="PGN28" s="19"/>
      <c r="PGO28" s="19"/>
      <c r="PGP28" s="19"/>
      <c r="PGQ28" s="19"/>
      <c r="PGR28" s="19"/>
      <c r="PGS28" s="19"/>
      <c r="PGT28" s="19"/>
      <c r="PGU28" s="19"/>
      <c r="PGV28" s="19"/>
      <c r="PGW28" s="19"/>
      <c r="PGX28" s="19"/>
      <c r="PGY28" s="19"/>
      <c r="PGZ28" s="19"/>
      <c r="PHA28" s="19"/>
      <c r="PHB28" s="19"/>
      <c r="PHC28" s="19"/>
      <c r="PHD28" s="19"/>
      <c r="PHE28" s="19"/>
      <c r="PHF28" s="19"/>
      <c r="PHG28" s="19"/>
      <c r="PHH28" s="19"/>
      <c r="PHI28" s="19"/>
      <c r="PHJ28" s="19"/>
      <c r="PHK28" s="19"/>
      <c r="PHL28" s="19"/>
      <c r="PHM28" s="19"/>
      <c r="PHN28" s="19"/>
      <c r="PHO28" s="19"/>
      <c r="PHP28" s="19"/>
      <c r="PHQ28" s="19"/>
      <c r="PHR28" s="19"/>
      <c r="PHS28" s="19"/>
      <c r="PHT28" s="19"/>
      <c r="PHU28" s="19"/>
      <c r="PHV28" s="19"/>
      <c r="PHW28" s="19"/>
      <c r="PHX28" s="19"/>
      <c r="PHY28" s="19"/>
      <c r="PHZ28" s="19"/>
      <c r="PIA28" s="19"/>
      <c r="PIB28" s="19"/>
      <c r="PIC28" s="19"/>
      <c r="PID28" s="19"/>
      <c r="PIE28" s="19"/>
      <c r="PIF28" s="19"/>
      <c r="PIG28" s="19"/>
      <c r="PIH28" s="19"/>
      <c r="PII28" s="19"/>
      <c r="PIJ28" s="19"/>
      <c r="PIK28" s="19"/>
      <c r="PIL28" s="19"/>
      <c r="PIM28" s="19"/>
      <c r="PIN28" s="19"/>
      <c r="PIO28" s="19"/>
      <c r="PIP28" s="19"/>
      <c r="PIQ28" s="19"/>
      <c r="PIR28" s="19"/>
      <c r="PIS28" s="19"/>
      <c r="PIT28" s="19"/>
      <c r="PIU28" s="19"/>
      <c r="PIV28" s="19"/>
      <c r="PIW28" s="19"/>
      <c r="PIX28" s="19"/>
      <c r="PIY28" s="19"/>
      <c r="PIZ28" s="19"/>
      <c r="PJA28" s="19"/>
      <c r="PJB28" s="19"/>
      <c r="PJC28" s="19"/>
      <c r="PJD28" s="19"/>
      <c r="PJE28" s="19"/>
      <c r="PJF28" s="19"/>
      <c r="PJG28" s="19"/>
      <c r="PJH28" s="19"/>
      <c r="PJI28" s="19"/>
      <c r="PJJ28" s="19"/>
      <c r="PJK28" s="19"/>
      <c r="PJL28" s="19"/>
      <c r="PJM28" s="19"/>
      <c r="PJN28" s="19"/>
      <c r="PJO28" s="19"/>
      <c r="PJP28" s="19"/>
      <c r="PJQ28" s="19"/>
      <c r="PJR28" s="19"/>
      <c r="PJS28" s="19"/>
      <c r="PJT28" s="19"/>
      <c r="PJU28" s="19"/>
      <c r="PJV28" s="19"/>
      <c r="PJW28" s="19"/>
      <c r="PJX28" s="19"/>
      <c r="PJY28" s="19"/>
      <c r="PJZ28" s="19"/>
      <c r="PKA28" s="19"/>
      <c r="PKB28" s="19"/>
      <c r="PKC28" s="19"/>
      <c r="PKD28" s="19"/>
      <c r="PKE28" s="19"/>
      <c r="PKF28" s="19"/>
      <c r="PKG28" s="19"/>
      <c r="PKH28" s="19"/>
      <c r="PKI28" s="19"/>
      <c r="PKJ28" s="19"/>
      <c r="PKK28" s="19"/>
      <c r="PKL28" s="19"/>
      <c r="PKM28" s="19"/>
      <c r="PKN28" s="19"/>
      <c r="PKO28" s="19"/>
      <c r="PKP28" s="19"/>
      <c r="PKQ28" s="19"/>
      <c r="PKR28" s="19"/>
      <c r="PKS28" s="19"/>
      <c r="PKT28" s="19"/>
      <c r="PKU28" s="19"/>
      <c r="PKV28" s="19"/>
      <c r="PKW28" s="19"/>
      <c r="PKX28" s="19"/>
      <c r="PKY28" s="19"/>
      <c r="PKZ28" s="19"/>
      <c r="PLA28" s="19"/>
      <c r="PLB28" s="19"/>
      <c r="PLC28" s="19"/>
      <c r="PLD28" s="19"/>
      <c r="PLE28" s="19"/>
      <c r="PLF28" s="19"/>
      <c r="PLG28" s="19"/>
      <c r="PLH28" s="19"/>
      <c r="PLI28" s="19"/>
      <c r="PLJ28" s="19"/>
      <c r="PLK28" s="19"/>
      <c r="PLL28" s="19"/>
      <c r="PLM28" s="19"/>
      <c r="PLN28" s="19"/>
      <c r="PLO28" s="19"/>
      <c r="PLP28" s="19"/>
      <c r="PLQ28" s="19"/>
      <c r="PLR28" s="19"/>
      <c r="PLS28" s="19"/>
      <c r="PLT28" s="19"/>
      <c r="PLU28" s="19"/>
      <c r="PLV28" s="19"/>
      <c r="PLW28" s="19"/>
      <c r="PLX28" s="19"/>
      <c r="PLY28" s="19"/>
      <c r="PLZ28" s="19"/>
      <c r="PMA28" s="19"/>
      <c r="PMB28" s="19"/>
      <c r="PMC28" s="19"/>
      <c r="PMD28" s="19"/>
      <c r="PME28" s="19"/>
      <c r="PMF28" s="19"/>
      <c r="PMG28" s="19"/>
      <c r="PMH28" s="19"/>
      <c r="PMI28" s="19"/>
      <c r="PMJ28" s="19"/>
      <c r="PMK28" s="19"/>
      <c r="PML28" s="19"/>
      <c r="PMM28" s="19"/>
      <c r="PMN28" s="19"/>
      <c r="PMO28" s="19"/>
      <c r="PMP28" s="19"/>
      <c r="PMQ28" s="19"/>
      <c r="PMR28" s="19"/>
      <c r="PMS28" s="19"/>
      <c r="PMT28" s="19"/>
      <c r="PMU28" s="19"/>
      <c r="PMV28" s="19"/>
      <c r="PMW28" s="19"/>
      <c r="PMX28" s="19"/>
      <c r="PMY28" s="19"/>
      <c r="PMZ28" s="19"/>
      <c r="PNA28" s="19"/>
      <c r="PNB28" s="19"/>
      <c r="PNC28" s="19"/>
      <c r="PND28" s="19"/>
      <c r="PNE28" s="19"/>
      <c r="PNF28" s="19"/>
      <c r="PNG28" s="19"/>
      <c r="PNH28" s="19"/>
      <c r="PNI28" s="19"/>
      <c r="PNJ28" s="19"/>
      <c r="PNK28" s="19"/>
      <c r="PNL28" s="19"/>
      <c r="PNM28" s="19"/>
      <c r="PNN28" s="19"/>
      <c r="PNO28" s="19"/>
      <c r="PNP28" s="19"/>
      <c r="PNQ28" s="19"/>
      <c r="PNR28" s="19"/>
      <c r="PNS28" s="19"/>
      <c r="PNT28" s="19"/>
      <c r="PNU28" s="19"/>
      <c r="PNV28" s="19"/>
      <c r="PNW28" s="19"/>
      <c r="PNX28" s="19"/>
      <c r="PNY28" s="19"/>
      <c r="PNZ28" s="19"/>
      <c r="POA28" s="19"/>
      <c r="POB28" s="19"/>
      <c r="POC28" s="19"/>
      <c r="POD28" s="19"/>
      <c r="POE28" s="19"/>
      <c r="POF28" s="19"/>
      <c r="POG28" s="19"/>
      <c r="POH28" s="19"/>
      <c r="POI28" s="19"/>
      <c r="POJ28" s="19"/>
      <c r="POK28" s="19"/>
      <c r="POL28" s="19"/>
      <c r="POM28" s="19"/>
      <c r="PON28" s="19"/>
      <c r="POO28" s="19"/>
      <c r="POP28" s="19"/>
      <c r="POQ28" s="19"/>
      <c r="POR28" s="19"/>
      <c r="POS28" s="19"/>
      <c r="POT28" s="19"/>
      <c r="POU28" s="19"/>
      <c r="POV28" s="19"/>
      <c r="POW28" s="19"/>
      <c r="POX28" s="19"/>
      <c r="POY28" s="19"/>
      <c r="POZ28" s="19"/>
      <c r="PPA28" s="19"/>
      <c r="PPB28" s="19"/>
      <c r="PPC28" s="19"/>
      <c r="PPD28" s="19"/>
      <c r="PPE28" s="19"/>
      <c r="PPF28" s="19"/>
      <c r="PPG28" s="19"/>
      <c r="PPH28" s="19"/>
      <c r="PPI28" s="19"/>
      <c r="PPJ28" s="19"/>
      <c r="PPK28" s="19"/>
      <c r="PPL28" s="19"/>
      <c r="PPM28" s="19"/>
      <c r="PPN28" s="19"/>
      <c r="PPO28" s="19"/>
      <c r="PPP28" s="19"/>
      <c r="PPQ28" s="19"/>
      <c r="PPR28" s="19"/>
      <c r="PPS28" s="19"/>
      <c r="PPT28" s="19"/>
      <c r="PPU28" s="19"/>
      <c r="PPV28" s="19"/>
      <c r="PPW28" s="19"/>
      <c r="PPX28" s="19"/>
      <c r="PPY28" s="19"/>
      <c r="PPZ28" s="19"/>
      <c r="PQA28" s="19"/>
      <c r="PQB28" s="19"/>
      <c r="PQC28" s="19"/>
      <c r="PQD28" s="19"/>
      <c r="PQE28" s="19"/>
      <c r="PQF28" s="19"/>
      <c r="PQG28" s="19"/>
      <c r="PQH28" s="19"/>
      <c r="PQI28" s="19"/>
      <c r="PQJ28" s="19"/>
      <c r="PQK28" s="19"/>
      <c r="PQL28" s="19"/>
      <c r="PQM28" s="19"/>
      <c r="PQN28" s="19"/>
      <c r="PQO28" s="19"/>
      <c r="PQP28" s="19"/>
      <c r="PQQ28" s="19"/>
      <c r="PQR28" s="19"/>
      <c r="PQS28" s="19"/>
      <c r="PQT28" s="19"/>
      <c r="PQU28" s="19"/>
      <c r="PQV28" s="19"/>
      <c r="PQW28" s="19"/>
      <c r="PQX28" s="19"/>
      <c r="PQY28" s="19"/>
      <c r="PQZ28" s="19"/>
      <c r="PRA28" s="19"/>
      <c r="PRB28" s="19"/>
      <c r="PRC28" s="19"/>
      <c r="PRD28" s="19"/>
      <c r="PRE28" s="19"/>
      <c r="PRF28" s="19"/>
      <c r="PRG28" s="19"/>
      <c r="PRH28" s="19"/>
      <c r="PRI28" s="19"/>
      <c r="PRJ28" s="19"/>
      <c r="PRK28" s="19"/>
      <c r="PRL28" s="19"/>
      <c r="PRM28" s="19"/>
      <c r="PRN28" s="19"/>
      <c r="PRO28" s="19"/>
      <c r="PRP28" s="19"/>
      <c r="PRQ28" s="19"/>
      <c r="PRR28" s="19"/>
      <c r="PRS28" s="19"/>
      <c r="PRT28" s="19"/>
      <c r="PRU28" s="19"/>
      <c r="PRV28" s="19"/>
      <c r="PRW28" s="19"/>
      <c r="PRX28" s="19"/>
      <c r="PRY28" s="19"/>
      <c r="PRZ28" s="19"/>
      <c r="PSA28" s="19"/>
      <c r="PSB28" s="19"/>
      <c r="PSC28" s="19"/>
      <c r="PSD28" s="19"/>
      <c r="PSE28" s="19"/>
      <c r="PSF28" s="19"/>
      <c r="PSG28" s="19"/>
      <c r="PSH28" s="19"/>
      <c r="PSI28" s="19"/>
      <c r="PSJ28" s="19"/>
      <c r="PSK28" s="19"/>
      <c r="PSL28" s="19"/>
      <c r="PSM28" s="19"/>
      <c r="PSN28" s="19"/>
      <c r="PSO28" s="19"/>
      <c r="PSP28" s="19"/>
      <c r="PSQ28" s="19"/>
      <c r="PSR28" s="19"/>
      <c r="PSS28" s="19"/>
      <c r="PST28" s="19"/>
      <c r="PSU28" s="19"/>
      <c r="PSV28" s="19"/>
      <c r="PSW28" s="19"/>
      <c r="PSX28" s="19"/>
      <c r="PSY28" s="19"/>
      <c r="PSZ28" s="19"/>
      <c r="PTA28" s="19"/>
      <c r="PTB28" s="19"/>
      <c r="PTC28" s="19"/>
      <c r="PTD28" s="19"/>
      <c r="PTE28" s="19"/>
      <c r="PTF28" s="19"/>
      <c r="PTG28" s="19"/>
      <c r="PTH28" s="19"/>
      <c r="PTI28" s="19"/>
      <c r="PTJ28" s="19"/>
      <c r="PTK28" s="19"/>
      <c r="PTL28" s="19"/>
      <c r="PTM28" s="19"/>
      <c r="PTN28" s="19"/>
      <c r="PTO28" s="19"/>
      <c r="PTP28" s="19"/>
      <c r="PTQ28" s="19"/>
      <c r="PTR28" s="19"/>
      <c r="PTS28" s="19"/>
      <c r="PTT28" s="19"/>
      <c r="PTU28" s="19"/>
      <c r="PTV28" s="19"/>
      <c r="PTW28" s="19"/>
      <c r="PTX28" s="19"/>
      <c r="PTY28" s="19"/>
      <c r="PTZ28" s="19"/>
      <c r="PUA28" s="19"/>
      <c r="PUB28" s="19"/>
      <c r="PUC28" s="19"/>
      <c r="PUD28" s="19"/>
      <c r="PUE28" s="19"/>
      <c r="PUF28" s="19"/>
      <c r="PUG28" s="19"/>
      <c r="PUH28" s="19"/>
      <c r="PUI28" s="19"/>
      <c r="PUJ28" s="19"/>
      <c r="PUK28" s="19"/>
      <c r="PUL28" s="19"/>
      <c r="PUM28" s="19"/>
      <c r="PUN28" s="19"/>
      <c r="PUO28" s="19"/>
      <c r="PUP28" s="19"/>
      <c r="PUQ28" s="19"/>
      <c r="PUR28" s="19"/>
      <c r="PUS28" s="19"/>
      <c r="PUT28" s="19"/>
      <c r="PUU28" s="19"/>
      <c r="PUV28" s="19"/>
      <c r="PUW28" s="19"/>
      <c r="PUX28" s="19"/>
      <c r="PUY28" s="19"/>
      <c r="PUZ28" s="19"/>
      <c r="PVA28" s="19"/>
      <c r="PVB28" s="19"/>
      <c r="PVC28" s="19"/>
      <c r="PVD28" s="19"/>
      <c r="PVE28" s="19"/>
      <c r="PVF28" s="19"/>
      <c r="PVG28" s="19"/>
      <c r="PVH28" s="19"/>
      <c r="PVI28" s="19"/>
      <c r="PVJ28" s="19"/>
      <c r="PVK28" s="19"/>
      <c r="PVL28" s="19"/>
      <c r="PVM28" s="19"/>
      <c r="PVN28" s="19"/>
      <c r="PVO28" s="19"/>
      <c r="PVP28" s="19"/>
      <c r="PVQ28" s="19"/>
      <c r="PVR28" s="19"/>
      <c r="PVS28" s="19"/>
      <c r="PVT28" s="19"/>
      <c r="PVU28" s="19"/>
      <c r="PVV28" s="19"/>
      <c r="PVW28" s="19"/>
      <c r="PVX28" s="19"/>
      <c r="PVY28" s="19"/>
      <c r="PVZ28" s="19"/>
      <c r="PWA28" s="19"/>
      <c r="PWB28" s="19"/>
      <c r="PWC28" s="19"/>
      <c r="PWD28" s="19"/>
      <c r="PWE28" s="19"/>
      <c r="PWF28" s="19"/>
      <c r="PWG28" s="19"/>
      <c r="PWH28" s="19"/>
      <c r="PWI28" s="19"/>
      <c r="PWJ28" s="19"/>
      <c r="PWK28" s="19"/>
      <c r="PWL28" s="19"/>
      <c r="PWM28" s="19"/>
      <c r="PWN28" s="19"/>
      <c r="PWO28" s="19"/>
      <c r="PWP28" s="19"/>
      <c r="PWQ28" s="19"/>
      <c r="PWR28" s="19"/>
      <c r="PWS28" s="19"/>
      <c r="PWT28" s="19"/>
      <c r="PWU28" s="19"/>
      <c r="PWV28" s="19"/>
      <c r="PWW28" s="19"/>
      <c r="PWX28" s="19"/>
      <c r="PWY28" s="19"/>
      <c r="PWZ28" s="19"/>
      <c r="PXA28" s="19"/>
      <c r="PXB28" s="19"/>
      <c r="PXC28" s="19"/>
      <c r="PXD28" s="19"/>
      <c r="PXE28" s="19"/>
      <c r="PXF28" s="19"/>
      <c r="PXG28" s="19"/>
      <c r="PXH28" s="19"/>
      <c r="PXI28" s="19"/>
      <c r="PXJ28" s="19"/>
      <c r="PXK28" s="19"/>
      <c r="PXL28" s="19"/>
      <c r="PXM28" s="19"/>
      <c r="PXN28" s="19"/>
      <c r="PXO28" s="19"/>
      <c r="PXP28" s="19"/>
      <c r="PXQ28" s="19"/>
      <c r="PXR28" s="19"/>
      <c r="PXS28" s="19"/>
      <c r="PXT28" s="19"/>
      <c r="PXU28" s="19"/>
      <c r="PXV28" s="19"/>
      <c r="PXW28" s="19"/>
      <c r="PXX28" s="19"/>
      <c r="PXY28" s="19"/>
      <c r="PXZ28" s="19"/>
      <c r="PYA28" s="19"/>
      <c r="PYB28" s="19"/>
      <c r="PYC28" s="19"/>
      <c r="PYD28" s="19"/>
      <c r="PYE28" s="19"/>
      <c r="PYF28" s="19"/>
      <c r="PYG28" s="19"/>
      <c r="PYH28" s="19"/>
      <c r="PYI28" s="19"/>
      <c r="PYJ28" s="19"/>
      <c r="PYK28" s="19"/>
      <c r="PYL28" s="19"/>
      <c r="PYM28" s="19"/>
      <c r="PYN28" s="19"/>
      <c r="PYO28" s="19"/>
      <c r="PYP28" s="19"/>
      <c r="PYQ28" s="19"/>
      <c r="PYR28" s="19"/>
      <c r="PYS28" s="19"/>
      <c r="PYT28" s="19"/>
      <c r="PYU28" s="19"/>
      <c r="PYV28" s="19"/>
      <c r="PYW28" s="19"/>
      <c r="PYX28" s="19"/>
      <c r="PYY28" s="19"/>
      <c r="PYZ28" s="19"/>
      <c r="PZA28" s="19"/>
      <c r="PZB28" s="19"/>
      <c r="PZC28" s="19"/>
      <c r="PZD28" s="19"/>
      <c r="PZE28" s="19"/>
      <c r="PZF28" s="19"/>
      <c r="PZG28" s="19"/>
      <c r="PZH28" s="19"/>
      <c r="PZI28" s="19"/>
      <c r="PZJ28" s="19"/>
      <c r="PZK28" s="19"/>
      <c r="PZL28" s="19"/>
      <c r="PZM28" s="19"/>
      <c r="PZN28" s="19"/>
      <c r="PZO28" s="19"/>
      <c r="PZP28" s="19"/>
      <c r="PZQ28" s="19"/>
      <c r="PZR28" s="19"/>
      <c r="PZS28" s="19"/>
      <c r="PZT28" s="19"/>
      <c r="PZU28" s="19"/>
      <c r="PZV28" s="19"/>
      <c r="PZW28" s="19"/>
      <c r="PZX28" s="19"/>
      <c r="PZY28" s="19"/>
      <c r="PZZ28" s="19"/>
      <c r="QAA28" s="19"/>
      <c r="QAB28" s="19"/>
      <c r="QAC28" s="19"/>
      <c r="QAD28" s="19"/>
      <c r="QAE28" s="19"/>
      <c r="QAF28" s="19"/>
      <c r="QAG28" s="19"/>
      <c r="QAH28" s="19"/>
      <c r="QAI28" s="19"/>
      <c r="QAJ28" s="19"/>
      <c r="QAK28" s="19"/>
      <c r="QAL28" s="19"/>
      <c r="QAM28" s="19"/>
      <c r="QAN28" s="19"/>
      <c r="QAO28" s="19"/>
      <c r="QAP28" s="19"/>
      <c r="QAQ28" s="19"/>
      <c r="QAR28" s="19"/>
      <c r="QAS28" s="19"/>
      <c r="QAT28" s="19"/>
      <c r="QAU28" s="19"/>
      <c r="QAV28" s="19"/>
      <c r="QAW28" s="19"/>
      <c r="QAX28" s="19"/>
      <c r="QAY28" s="19"/>
      <c r="QAZ28" s="19"/>
      <c r="QBA28" s="19"/>
      <c r="QBB28" s="19"/>
      <c r="QBC28" s="19"/>
      <c r="QBD28" s="19"/>
      <c r="QBE28" s="19"/>
      <c r="QBF28" s="19"/>
      <c r="QBG28" s="19"/>
      <c r="QBH28" s="19"/>
      <c r="QBI28" s="19"/>
      <c r="QBJ28" s="19"/>
      <c r="QBK28" s="19"/>
      <c r="QBL28" s="19"/>
      <c r="QBM28" s="19"/>
      <c r="QBN28" s="19"/>
      <c r="QBO28" s="19"/>
      <c r="QBP28" s="19"/>
      <c r="QBQ28" s="19"/>
      <c r="QBR28" s="19"/>
      <c r="QBS28" s="19"/>
      <c r="QBT28" s="19"/>
      <c r="QBU28" s="19"/>
      <c r="QBV28" s="19"/>
      <c r="QBW28" s="19"/>
      <c r="QBX28" s="19"/>
      <c r="QBY28" s="19"/>
      <c r="QBZ28" s="19"/>
      <c r="QCA28" s="19"/>
      <c r="QCB28" s="19"/>
      <c r="QCC28" s="19"/>
      <c r="QCD28" s="19"/>
      <c r="QCE28" s="19"/>
      <c r="QCF28" s="19"/>
      <c r="QCG28" s="19"/>
      <c r="QCH28" s="19"/>
      <c r="QCI28" s="19"/>
      <c r="QCJ28" s="19"/>
      <c r="QCK28" s="19"/>
      <c r="QCL28" s="19"/>
      <c r="QCM28" s="19"/>
      <c r="QCN28" s="19"/>
      <c r="QCO28" s="19"/>
      <c r="QCP28" s="19"/>
      <c r="QCQ28" s="19"/>
      <c r="QCR28" s="19"/>
      <c r="QCS28" s="19"/>
      <c r="QCT28" s="19"/>
      <c r="QCU28" s="19"/>
      <c r="QCV28" s="19"/>
      <c r="QCW28" s="19"/>
      <c r="QCX28" s="19"/>
      <c r="QCY28" s="19"/>
      <c r="QCZ28" s="19"/>
      <c r="QDA28" s="19"/>
      <c r="QDB28" s="19"/>
      <c r="QDC28" s="19"/>
      <c r="QDD28" s="19"/>
      <c r="QDE28" s="19"/>
      <c r="QDF28" s="19"/>
      <c r="QDG28" s="19"/>
      <c r="QDH28" s="19"/>
      <c r="QDI28" s="19"/>
      <c r="QDJ28" s="19"/>
      <c r="QDK28" s="19"/>
      <c r="QDL28" s="19"/>
      <c r="QDM28" s="19"/>
      <c r="QDN28" s="19"/>
      <c r="QDO28" s="19"/>
      <c r="QDP28" s="19"/>
      <c r="QDQ28" s="19"/>
      <c r="QDR28" s="19"/>
      <c r="QDS28" s="19"/>
      <c r="QDT28" s="19"/>
      <c r="QDU28" s="19"/>
      <c r="QDV28" s="19"/>
      <c r="QDW28" s="19"/>
      <c r="QDX28" s="19"/>
      <c r="QDY28" s="19"/>
      <c r="QDZ28" s="19"/>
      <c r="QEA28" s="19"/>
      <c r="QEB28" s="19"/>
      <c r="QEC28" s="19"/>
      <c r="QED28" s="19"/>
      <c r="QEE28" s="19"/>
      <c r="QEF28" s="19"/>
      <c r="QEG28" s="19"/>
      <c r="QEH28" s="19"/>
      <c r="QEI28" s="19"/>
      <c r="QEJ28" s="19"/>
      <c r="QEK28" s="19"/>
      <c r="QEL28" s="19"/>
      <c r="QEM28" s="19"/>
      <c r="QEN28" s="19"/>
      <c r="QEO28" s="19"/>
      <c r="QEP28" s="19"/>
      <c r="QEQ28" s="19"/>
      <c r="QER28" s="19"/>
      <c r="QES28" s="19"/>
      <c r="QET28" s="19"/>
      <c r="QEU28" s="19"/>
      <c r="QEV28" s="19"/>
      <c r="QEW28" s="19"/>
      <c r="QEX28" s="19"/>
      <c r="QEY28" s="19"/>
      <c r="QEZ28" s="19"/>
      <c r="QFA28" s="19"/>
      <c r="QFB28" s="19"/>
      <c r="QFC28" s="19"/>
      <c r="QFD28" s="19"/>
      <c r="QFE28" s="19"/>
      <c r="QFF28" s="19"/>
      <c r="QFG28" s="19"/>
      <c r="QFH28" s="19"/>
      <c r="QFI28" s="19"/>
      <c r="QFJ28" s="19"/>
      <c r="QFK28" s="19"/>
      <c r="QFL28" s="19"/>
      <c r="QFM28" s="19"/>
      <c r="QFN28" s="19"/>
      <c r="QFO28" s="19"/>
      <c r="QFP28" s="19"/>
      <c r="QFQ28" s="19"/>
      <c r="QFR28" s="19"/>
      <c r="QFS28" s="19"/>
      <c r="QFT28" s="19"/>
      <c r="QFU28" s="19"/>
      <c r="QFV28" s="19"/>
      <c r="QFW28" s="19"/>
      <c r="QFX28" s="19"/>
      <c r="QFY28" s="19"/>
      <c r="QFZ28" s="19"/>
      <c r="QGA28" s="19"/>
      <c r="QGB28" s="19"/>
      <c r="QGC28" s="19"/>
      <c r="QGD28" s="19"/>
      <c r="QGE28" s="19"/>
      <c r="QGF28" s="19"/>
      <c r="QGG28" s="19"/>
      <c r="QGH28" s="19"/>
      <c r="QGI28" s="19"/>
      <c r="QGJ28" s="19"/>
      <c r="QGK28" s="19"/>
      <c r="QGL28" s="19"/>
      <c r="QGM28" s="19"/>
      <c r="QGN28" s="19"/>
      <c r="QGO28" s="19"/>
      <c r="QGP28" s="19"/>
      <c r="QGQ28" s="19"/>
      <c r="QGR28" s="19"/>
      <c r="QGS28" s="19"/>
      <c r="QGT28" s="19"/>
      <c r="QGU28" s="19"/>
      <c r="QGV28" s="19"/>
      <c r="QGW28" s="19"/>
      <c r="QGX28" s="19"/>
      <c r="QGY28" s="19"/>
      <c r="QGZ28" s="19"/>
      <c r="QHA28" s="19"/>
      <c r="QHB28" s="19"/>
      <c r="QHC28" s="19"/>
      <c r="QHD28" s="19"/>
      <c r="QHE28" s="19"/>
      <c r="QHF28" s="19"/>
      <c r="QHG28" s="19"/>
      <c r="QHH28" s="19"/>
      <c r="QHI28" s="19"/>
      <c r="QHJ28" s="19"/>
      <c r="QHK28" s="19"/>
      <c r="QHL28" s="19"/>
      <c r="QHM28" s="19"/>
      <c r="QHN28" s="19"/>
      <c r="QHO28" s="19"/>
      <c r="QHP28" s="19"/>
      <c r="QHQ28" s="19"/>
      <c r="QHR28" s="19"/>
      <c r="QHS28" s="19"/>
      <c r="QHT28" s="19"/>
      <c r="QHU28" s="19"/>
      <c r="QHV28" s="19"/>
      <c r="QHW28" s="19"/>
      <c r="QHX28" s="19"/>
      <c r="QHY28" s="19"/>
      <c r="QHZ28" s="19"/>
      <c r="QIA28" s="19"/>
      <c r="QIB28" s="19"/>
      <c r="QIC28" s="19"/>
      <c r="QID28" s="19"/>
      <c r="QIE28" s="19"/>
      <c r="QIF28" s="19"/>
      <c r="QIG28" s="19"/>
      <c r="QIH28" s="19"/>
      <c r="QII28" s="19"/>
      <c r="QIJ28" s="19"/>
      <c r="QIK28" s="19"/>
      <c r="QIL28" s="19"/>
      <c r="QIM28" s="19"/>
      <c r="QIN28" s="19"/>
      <c r="QIO28" s="19"/>
      <c r="QIP28" s="19"/>
      <c r="QIQ28" s="19"/>
      <c r="QIR28" s="19"/>
      <c r="QIS28" s="19"/>
      <c r="QIT28" s="19"/>
      <c r="QIU28" s="19"/>
      <c r="QIV28" s="19"/>
      <c r="QIW28" s="19"/>
      <c r="QIX28" s="19"/>
      <c r="QIY28" s="19"/>
      <c r="QIZ28" s="19"/>
      <c r="QJA28" s="19"/>
      <c r="QJB28" s="19"/>
      <c r="QJC28" s="19"/>
      <c r="QJD28" s="19"/>
      <c r="QJE28" s="19"/>
      <c r="QJF28" s="19"/>
      <c r="QJG28" s="19"/>
      <c r="QJH28" s="19"/>
      <c r="QJI28" s="19"/>
      <c r="QJJ28" s="19"/>
      <c r="QJK28" s="19"/>
      <c r="QJL28" s="19"/>
      <c r="QJM28" s="19"/>
      <c r="QJN28" s="19"/>
      <c r="QJO28" s="19"/>
      <c r="QJP28" s="19"/>
      <c r="QJQ28" s="19"/>
      <c r="QJR28" s="19"/>
      <c r="QJS28" s="19"/>
      <c r="QJT28" s="19"/>
      <c r="QJU28" s="19"/>
      <c r="QJV28" s="19"/>
      <c r="QJW28" s="19"/>
      <c r="QJX28" s="19"/>
      <c r="QJY28" s="19"/>
      <c r="QJZ28" s="19"/>
      <c r="QKA28" s="19"/>
      <c r="QKB28" s="19"/>
      <c r="QKC28" s="19"/>
      <c r="QKD28" s="19"/>
      <c r="QKE28" s="19"/>
      <c r="QKF28" s="19"/>
      <c r="QKG28" s="19"/>
      <c r="QKH28" s="19"/>
      <c r="QKI28" s="19"/>
      <c r="QKJ28" s="19"/>
      <c r="QKK28" s="19"/>
      <c r="QKL28" s="19"/>
      <c r="QKM28" s="19"/>
      <c r="QKN28" s="19"/>
      <c r="QKO28" s="19"/>
      <c r="QKP28" s="19"/>
      <c r="QKQ28" s="19"/>
      <c r="QKR28" s="19"/>
      <c r="QKS28" s="19"/>
      <c r="QKT28" s="19"/>
      <c r="QKU28" s="19"/>
      <c r="QKV28" s="19"/>
      <c r="QKW28" s="19"/>
      <c r="QKX28" s="19"/>
      <c r="QKY28" s="19"/>
      <c r="QKZ28" s="19"/>
      <c r="QLA28" s="19"/>
      <c r="QLB28" s="19"/>
      <c r="QLC28" s="19"/>
      <c r="QLD28" s="19"/>
      <c r="QLE28" s="19"/>
      <c r="QLF28" s="19"/>
      <c r="QLG28" s="19"/>
      <c r="QLH28" s="19"/>
      <c r="QLI28" s="19"/>
      <c r="QLJ28" s="19"/>
      <c r="QLK28" s="19"/>
      <c r="QLL28" s="19"/>
      <c r="QLM28" s="19"/>
      <c r="QLN28" s="19"/>
      <c r="QLO28" s="19"/>
      <c r="QLP28" s="19"/>
      <c r="QLQ28" s="19"/>
      <c r="QLR28" s="19"/>
      <c r="QLS28" s="19"/>
      <c r="QLT28" s="19"/>
      <c r="QLU28" s="19"/>
      <c r="QLV28" s="19"/>
      <c r="QLW28" s="19"/>
      <c r="QLX28" s="19"/>
      <c r="QLY28" s="19"/>
      <c r="QLZ28" s="19"/>
      <c r="QMA28" s="19"/>
      <c r="QMB28" s="19"/>
      <c r="QMC28" s="19"/>
      <c r="QMD28" s="19"/>
      <c r="QME28" s="19"/>
      <c r="QMF28" s="19"/>
      <c r="QMG28" s="19"/>
      <c r="QMH28" s="19"/>
      <c r="QMI28" s="19"/>
      <c r="QMJ28" s="19"/>
      <c r="QMK28" s="19"/>
      <c r="QML28" s="19"/>
      <c r="QMM28" s="19"/>
      <c r="QMN28" s="19"/>
      <c r="QMO28" s="19"/>
      <c r="QMP28" s="19"/>
      <c r="QMQ28" s="19"/>
      <c r="QMR28" s="19"/>
      <c r="QMS28" s="19"/>
      <c r="QMT28" s="19"/>
      <c r="QMU28" s="19"/>
      <c r="QMV28" s="19"/>
      <c r="QMW28" s="19"/>
      <c r="QMX28" s="19"/>
      <c r="QMY28" s="19"/>
      <c r="QMZ28" s="19"/>
      <c r="QNA28" s="19"/>
      <c r="QNB28" s="19"/>
      <c r="QNC28" s="19"/>
      <c r="QND28" s="19"/>
      <c r="QNE28" s="19"/>
      <c r="QNF28" s="19"/>
      <c r="QNG28" s="19"/>
      <c r="QNH28" s="19"/>
      <c r="QNI28" s="19"/>
      <c r="QNJ28" s="19"/>
      <c r="QNK28" s="19"/>
      <c r="QNL28" s="19"/>
      <c r="QNM28" s="19"/>
      <c r="QNN28" s="19"/>
      <c r="QNO28" s="19"/>
      <c r="QNP28" s="19"/>
      <c r="QNQ28" s="19"/>
      <c r="QNR28" s="19"/>
      <c r="QNS28" s="19"/>
      <c r="QNT28" s="19"/>
      <c r="QNU28" s="19"/>
      <c r="QNV28" s="19"/>
      <c r="QNW28" s="19"/>
      <c r="QNX28" s="19"/>
      <c r="QNY28" s="19"/>
      <c r="QNZ28" s="19"/>
      <c r="QOA28" s="19"/>
      <c r="QOB28" s="19"/>
      <c r="QOC28" s="19"/>
      <c r="QOD28" s="19"/>
      <c r="QOE28" s="19"/>
      <c r="QOF28" s="19"/>
      <c r="QOG28" s="19"/>
      <c r="QOH28" s="19"/>
      <c r="QOI28" s="19"/>
      <c r="QOJ28" s="19"/>
      <c r="QOK28" s="19"/>
      <c r="QOL28" s="19"/>
      <c r="QOM28" s="19"/>
      <c r="QON28" s="19"/>
      <c r="QOO28" s="19"/>
      <c r="QOP28" s="19"/>
      <c r="QOQ28" s="19"/>
      <c r="QOR28" s="19"/>
      <c r="QOS28" s="19"/>
      <c r="QOT28" s="19"/>
      <c r="QOU28" s="19"/>
      <c r="QOV28" s="19"/>
      <c r="QOW28" s="19"/>
      <c r="QOX28" s="19"/>
      <c r="QOY28" s="19"/>
      <c r="QOZ28" s="19"/>
      <c r="QPA28" s="19"/>
      <c r="QPB28" s="19"/>
      <c r="QPC28" s="19"/>
      <c r="QPD28" s="19"/>
      <c r="QPE28" s="19"/>
      <c r="QPF28" s="19"/>
      <c r="QPG28" s="19"/>
      <c r="QPH28" s="19"/>
      <c r="QPI28" s="19"/>
      <c r="QPJ28" s="19"/>
      <c r="QPK28" s="19"/>
      <c r="QPL28" s="19"/>
      <c r="QPM28" s="19"/>
      <c r="QPN28" s="19"/>
      <c r="QPO28" s="19"/>
      <c r="QPP28" s="19"/>
      <c r="QPQ28" s="19"/>
      <c r="QPR28" s="19"/>
      <c r="QPS28" s="19"/>
      <c r="QPT28" s="19"/>
      <c r="QPU28" s="19"/>
      <c r="QPV28" s="19"/>
      <c r="QPW28" s="19"/>
      <c r="QPX28" s="19"/>
      <c r="QPY28" s="19"/>
      <c r="QPZ28" s="19"/>
      <c r="QQA28" s="19"/>
      <c r="QQB28" s="19"/>
      <c r="QQC28" s="19"/>
      <c r="QQD28" s="19"/>
      <c r="QQE28" s="19"/>
      <c r="QQF28" s="19"/>
      <c r="QQG28" s="19"/>
      <c r="QQH28" s="19"/>
      <c r="QQI28" s="19"/>
      <c r="QQJ28" s="19"/>
      <c r="QQK28" s="19"/>
      <c r="QQL28" s="19"/>
      <c r="QQM28" s="19"/>
      <c r="QQN28" s="19"/>
      <c r="QQO28" s="19"/>
      <c r="QQP28" s="19"/>
      <c r="QQQ28" s="19"/>
      <c r="QQR28" s="19"/>
      <c r="QQS28" s="19"/>
      <c r="QQT28" s="19"/>
      <c r="QQU28" s="19"/>
      <c r="QQV28" s="19"/>
      <c r="QQW28" s="19"/>
      <c r="QQX28" s="19"/>
      <c r="QQY28" s="19"/>
      <c r="QQZ28" s="19"/>
      <c r="QRA28" s="19"/>
      <c r="QRB28" s="19"/>
      <c r="QRC28" s="19"/>
      <c r="QRD28" s="19"/>
      <c r="QRE28" s="19"/>
      <c r="QRF28" s="19"/>
      <c r="QRG28" s="19"/>
      <c r="QRH28" s="19"/>
      <c r="QRI28" s="19"/>
      <c r="QRJ28" s="19"/>
      <c r="QRK28" s="19"/>
      <c r="QRL28" s="19"/>
      <c r="QRM28" s="19"/>
      <c r="QRN28" s="19"/>
      <c r="QRO28" s="19"/>
      <c r="QRP28" s="19"/>
      <c r="QRQ28" s="19"/>
      <c r="QRR28" s="19"/>
      <c r="QRS28" s="19"/>
      <c r="QRT28" s="19"/>
      <c r="QRU28" s="19"/>
      <c r="QRV28" s="19"/>
      <c r="QRW28" s="19"/>
      <c r="QRX28" s="19"/>
      <c r="QRY28" s="19"/>
      <c r="QRZ28" s="19"/>
      <c r="QSA28" s="19"/>
      <c r="QSB28" s="19"/>
      <c r="QSC28" s="19"/>
      <c r="QSD28" s="19"/>
      <c r="QSE28" s="19"/>
      <c r="QSF28" s="19"/>
      <c r="QSG28" s="19"/>
      <c r="QSH28" s="19"/>
      <c r="QSI28" s="19"/>
      <c r="QSJ28" s="19"/>
      <c r="QSK28" s="19"/>
      <c r="QSL28" s="19"/>
      <c r="QSM28" s="19"/>
      <c r="QSN28" s="19"/>
      <c r="QSO28" s="19"/>
      <c r="QSP28" s="19"/>
      <c r="QSQ28" s="19"/>
      <c r="QSR28" s="19"/>
      <c r="QSS28" s="19"/>
      <c r="QST28" s="19"/>
      <c r="QSU28" s="19"/>
      <c r="QSV28" s="19"/>
      <c r="QSW28" s="19"/>
      <c r="QSX28" s="19"/>
      <c r="QSY28" s="19"/>
      <c r="QSZ28" s="19"/>
      <c r="QTA28" s="19"/>
      <c r="QTB28" s="19"/>
      <c r="QTC28" s="19"/>
      <c r="QTD28" s="19"/>
      <c r="QTE28" s="19"/>
      <c r="QTF28" s="19"/>
      <c r="QTG28" s="19"/>
      <c r="QTH28" s="19"/>
      <c r="QTI28" s="19"/>
      <c r="QTJ28" s="19"/>
      <c r="QTK28" s="19"/>
      <c r="QTL28" s="19"/>
      <c r="QTM28" s="19"/>
      <c r="QTN28" s="19"/>
      <c r="QTO28" s="19"/>
      <c r="QTP28" s="19"/>
      <c r="QTQ28" s="19"/>
      <c r="QTR28" s="19"/>
      <c r="QTS28" s="19"/>
      <c r="QTT28" s="19"/>
      <c r="QTU28" s="19"/>
      <c r="QTV28" s="19"/>
      <c r="QTW28" s="19"/>
      <c r="QTX28" s="19"/>
      <c r="QTY28" s="19"/>
      <c r="QTZ28" s="19"/>
      <c r="QUA28" s="19"/>
      <c r="QUB28" s="19"/>
      <c r="QUC28" s="19"/>
      <c r="QUD28" s="19"/>
      <c r="QUE28" s="19"/>
      <c r="QUF28" s="19"/>
      <c r="QUG28" s="19"/>
      <c r="QUH28" s="19"/>
      <c r="QUI28" s="19"/>
      <c r="QUJ28" s="19"/>
      <c r="QUK28" s="19"/>
      <c r="QUL28" s="19"/>
      <c r="QUM28" s="19"/>
      <c r="QUN28" s="19"/>
      <c r="QUO28" s="19"/>
      <c r="QUP28" s="19"/>
      <c r="QUQ28" s="19"/>
      <c r="QUR28" s="19"/>
      <c r="QUS28" s="19"/>
      <c r="QUT28" s="19"/>
      <c r="QUU28" s="19"/>
      <c r="QUV28" s="19"/>
      <c r="QUW28" s="19"/>
      <c r="QUX28" s="19"/>
      <c r="QUY28" s="19"/>
      <c r="QUZ28" s="19"/>
      <c r="QVA28" s="19"/>
      <c r="QVB28" s="19"/>
      <c r="QVC28" s="19"/>
      <c r="QVD28" s="19"/>
      <c r="QVE28" s="19"/>
      <c r="QVF28" s="19"/>
      <c r="QVG28" s="19"/>
      <c r="QVH28" s="19"/>
      <c r="QVI28" s="19"/>
      <c r="QVJ28" s="19"/>
      <c r="QVK28" s="19"/>
      <c r="QVL28" s="19"/>
      <c r="QVM28" s="19"/>
      <c r="QVN28" s="19"/>
      <c r="QVO28" s="19"/>
      <c r="QVP28" s="19"/>
      <c r="QVQ28" s="19"/>
      <c r="QVR28" s="19"/>
      <c r="QVS28" s="19"/>
      <c r="QVT28" s="19"/>
      <c r="QVU28" s="19"/>
      <c r="QVV28" s="19"/>
      <c r="QVW28" s="19"/>
      <c r="QVX28" s="19"/>
      <c r="QVY28" s="19"/>
      <c r="QVZ28" s="19"/>
      <c r="QWA28" s="19"/>
      <c r="QWB28" s="19"/>
      <c r="QWC28" s="19"/>
      <c r="QWD28" s="19"/>
      <c r="QWE28" s="19"/>
      <c r="QWF28" s="19"/>
      <c r="QWG28" s="19"/>
      <c r="QWH28" s="19"/>
      <c r="QWI28" s="19"/>
      <c r="QWJ28" s="19"/>
      <c r="QWK28" s="19"/>
      <c r="QWL28" s="19"/>
      <c r="QWM28" s="19"/>
      <c r="QWN28" s="19"/>
      <c r="QWO28" s="19"/>
      <c r="QWP28" s="19"/>
      <c r="QWQ28" s="19"/>
      <c r="QWR28" s="19"/>
      <c r="QWS28" s="19"/>
      <c r="QWT28" s="19"/>
      <c r="QWU28" s="19"/>
      <c r="QWV28" s="19"/>
      <c r="QWW28" s="19"/>
      <c r="QWX28" s="19"/>
      <c r="QWY28" s="19"/>
      <c r="QWZ28" s="19"/>
      <c r="QXA28" s="19"/>
      <c r="QXB28" s="19"/>
      <c r="QXC28" s="19"/>
      <c r="QXD28" s="19"/>
      <c r="QXE28" s="19"/>
      <c r="QXF28" s="19"/>
      <c r="QXG28" s="19"/>
      <c r="QXH28" s="19"/>
      <c r="QXI28" s="19"/>
      <c r="QXJ28" s="19"/>
      <c r="QXK28" s="19"/>
      <c r="QXL28" s="19"/>
      <c r="QXM28" s="19"/>
      <c r="QXN28" s="19"/>
      <c r="QXO28" s="19"/>
      <c r="QXP28" s="19"/>
      <c r="QXQ28" s="19"/>
      <c r="QXR28" s="19"/>
      <c r="QXS28" s="19"/>
      <c r="QXT28" s="19"/>
      <c r="QXU28" s="19"/>
      <c r="QXV28" s="19"/>
      <c r="QXW28" s="19"/>
      <c r="QXX28" s="19"/>
      <c r="QXY28" s="19"/>
      <c r="QXZ28" s="19"/>
      <c r="QYA28" s="19"/>
      <c r="QYB28" s="19"/>
      <c r="QYC28" s="19"/>
      <c r="QYD28" s="19"/>
      <c r="QYE28" s="19"/>
      <c r="QYF28" s="19"/>
      <c r="QYG28" s="19"/>
      <c r="QYH28" s="19"/>
      <c r="QYI28" s="19"/>
      <c r="QYJ28" s="19"/>
      <c r="QYK28" s="19"/>
      <c r="QYL28" s="19"/>
      <c r="QYM28" s="19"/>
      <c r="QYN28" s="19"/>
      <c r="QYO28" s="19"/>
      <c r="QYP28" s="19"/>
      <c r="QYQ28" s="19"/>
      <c r="QYR28" s="19"/>
      <c r="QYS28" s="19"/>
      <c r="QYT28" s="19"/>
      <c r="QYU28" s="19"/>
      <c r="QYV28" s="19"/>
      <c r="QYW28" s="19"/>
      <c r="QYX28" s="19"/>
      <c r="QYY28" s="19"/>
      <c r="QYZ28" s="19"/>
      <c r="QZA28" s="19"/>
      <c r="QZB28" s="19"/>
      <c r="QZC28" s="19"/>
      <c r="QZD28" s="19"/>
      <c r="QZE28" s="19"/>
      <c r="QZF28" s="19"/>
      <c r="QZG28" s="19"/>
      <c r="QZH28" s="19"/>
      <c r="QZI28" s="19"/>
      <c r="QZJ28" s="19"/>
      <c r="QZK28" s="19"/>
      <c r="QZL28" s="19"/>
      <c r="QZM28" s="19"/>
      <c r="QZN28" s="19"/>
      <c r="QZO28" s="19"/>
      <c r="QZP28" s="19"/>
      <c r="QZQ28" s="19"/>
      <c r="QZR28" s="19"/>
      <c r="QZS28" s="19"/>
      <c r="QZT28" s="19"/>
      <c r="QZU28" s="19"/>
      <c r="QZV28" s="19"/>
      <c r="QZW28" s="19"/>
      <c r="QZX28" s="19"/>
      <c r="QZY28" s="19"/>
      <c r="QZZ28" s="19"/>
      <c r="RAA28" s="19"/>
      <c r="RAB28" s="19"/>
      <c r="RAC28" s="19"/>
      <c r="RAD28" s="19"/>
      <c r="RAE28" s="19"/>
      <c r="RAF28" s="19"/>
      <c r="RAG28" s="19"/>
      <c r="RAH28" s="19"/>
      <c r="RAI28" s="19"/>
      <c r="RAJ28" s="19"/>
      <c r="RAK28" s="19"/>
      <c r="RAL28" s="19"/>
      <c r="RAM28" s="19"/>
      <c r="RAN28" s="19"/>
      <c r="RAO28" s="19"/>
      <c r="RAP28" s="19"/>
      <c r="RAQ28" s="19"/>
      <c r="RAR28" s="19"/>
      <c r="RAS28" s="19"/>
      <c r="RAT28" s="19"/>
      <c r="RAU28" s="19"/>
      <c r="RAV28" s="19"/>
      <c r="RAW28" s="19"/>
      <c r="RAX28" s="19"/>
      <c r="RAY28" s="19"/>
      <c r="RAZ28" s="19"/>
      <c r="RBA28" s="19"/>
      <c r="RBB28" s="19"/>
      <c r="RBC28" s="19"/>
      <c r="RBD28" s="19"/>
      <c r="RBE28" s="19"/>
      <c r="RBF28" s="19"/>
      <c r="RBG28" s="19"/>
      <c r="RBH28" s="19"/>
      <c r="RBI28" s="19"/>
      <c r="RBJ28" s="19"/>
      <c r="RBK28" s="19"/>
      <c r="RBL28" s="19"/>
      <c r="RBM28" s="19"/>
      <c r="RBN28" s="19"/>
      <c r="RBO28" s="19"/>
      <c r="RBP28" s="19"/>
      <c r="RBQ28" s="19"/>
      <c r="RBR28" s="19"/>
      <c r="RBS28" s="19"/>
      <c r="RBT28" s="19"/>
      <c r="RBU28" s="19"/>
      <c r="RBV28" s="19"/>
      <c r="RBW28" s="19"/>
      <c r="RBX28" s="19"/>
      <c r="RBY28" s="19"/>
      <c r="RBZ28" s="19"/>
      <c r="RCA28" s="19"/>
      <c r="RCB28" s="19"/>
      <c r="RCC28" s="19"/>
      <c r="RCD28" s="19"/>
      <c r="RCE28" s="19"/>
      <c r="RCF28" s="19"/>
      <c r="RCG28" s="19"/>
      <c r="RCH28" s="19"/>
      <c r="RCI28" s="19"/>
      <c r="RCJ28" s="19"/>
      <c r="RCK28" s="19"/>
      <c r="RCL28" s="19"/>
      <c r="RCM28" s="19"/>
      <c r="RCN28" s="19"/>
      <c r="RCO28" s="19"/>
      <c r="RCP28" s="19"/>
      <c r="RCQ28" s="19"/>
      <c r="RCR28" s="19"/>
      <c r="RCS28" s="19"/>
      <c r="RCT28" s="19"/>
      <c r="RCU28" s="19"/>
      <c r="RCV28" s="19"/>
      <c r="RCW28" s="19"/>
      <c r="RCX28" s="19"/>
      <c r="RCY28" s="19"/>
      <c r="RCZ28" s="19"/>
      <c r="RDA28" s="19"/>
      <c r="RDB28" s="19"/>
      <c r="RDC28" s="19"/>
      <c r="RDD28" s="19"/>
      <c r="RDE28" s="19"/>
      <c r="RDF28" s="19"/>
      <c r="RDG28" s="19"/>
      <c r="RDH28" s="19"/>
      <c r="RDI28" s="19"/>
      <c r="RDJ28" s="19"/>
      <c r="RDK28" s="19"/>
      <c r="RDL28" s="19"/>
      <c r="RDM28" s="19"/>
      <c r="RDN28" s="19"/>
      <c r="RDO28" s="19"/>
      <c r="RDP28" s="19"/>
      <c r="RDQ28" s="19"/>
      <c r="RDR28" s="19"/>
      <c r="RDS28" s="19"/>
      <c r="RDT28" s="19"/>
      <c r="RDU28" s="19"/>
      <c r="RDV28" s="19"/>
      <c r="RDW28" s="19"/>
      <c r="RDX28" s="19"/>
      <c r="RDY28" s="19"/>
      <c r="RDZ28" s="19"/>
      <c r="REA28" s="19"/>
      <c r="REB28" s="19"/>
      <c r="REC28" s="19"/>
      <c r="RED28" s="19"/>
      <c r="REE28" s="19"/>
      <c r="REF28" s="19"/>
      <c r="REG28" s="19"/>
      <c r="REH28" s="19"/>
      <c r="REI28" s="19"/>
      <c r="REJ28" s="19"/>
      <c r="REK28" s="19"/>
      <c r="REL28" s="19"/>
      <c r="REM28" s="19"/>
      <c r="REN28" s="19"/>
      <c r="REO28" s="19"/>
      <c r="REP28" s="19"/>
      <c r="REQ28" s="19"/>
      <c r="RER28" s="19"/>
      <c r="RES28" s="19"/>
      <c r="RET28" s="19"/>
      <c r="REU28" s="19"/>
      <c r="REV28" s="19"/>
      <c r="REW28" s="19"/>
      <c r="REX28" s="19"/>
      <c r="REY28" s="19"/>
      <c r="REZ28" s="19"/>
      <c r="RFA28" s="19"/>
      <c r="RFB28" s="19"/>
      <c r="RFC28" s="19"/>
      <c r="RFD28" s="19"/>
      <c r="RFE28" s="19"/>
      <c r="RFF28" s="19"/>
      <c r="RFG28" s="19"/>
      <c r="RFH28" s="19"/>
      <c r="RFI28" s="19"/>
      <c r="RFJ28" s="19"/>
      <c r="RFK28" s="19"/>
      <c r="RFL28" s="19"/>
      <c r="RFM28" s="19"/>
      <c r="RFN28" s="19"/>
      <c r="RFO28" s="19"/>
      <c r="RFP28" s="19"/>
      <c r="RFQ28" s="19"/>
      <c r="RFR28" s="19"/>
      <c r="RFS28" s="19"/>
      <c r="RFT28" s="19"/>
      <c r="RFU28" s="19"/>
      <c r="RFV28" s="19"/>
      <c r="RFW28" s="19"/>
      <c r="RFX28" s="19"/>
      <c r="RFY28" s="19"/>
      <c r="RFZ28" s="19"/>
      <c r="RGA28" s="19"/>
      <c r="RGB28" s="19"/>
      <c r="RGC28" s="19"/>
      <c r="RGD28" s="19"/>
      <c r="RGE28" s="19"/>
      <c r="RGF28" s="19"/>
      <c r="RGG28" s="19"/>
      <c r="RGH28" s="19"/>
      <c r="RGI28" s="19"/>
      <c r="RGJ28" s="19"/>
      <c r="RGK28" s="19"/>
      <c r="RGL28" s="19"/>
      <c r="RGM28" s="19"/>
      <c r="RGN28" s="19"/>
      <c r="RGO28" s="19"/>
      <c r="RGP28" s="19"/>
      <c r="RGQ28" s="19"/>
      <c r="RGR28" s="19"/>
      <c r="RGS28" s="19"/>
      <c r="RGT28" s="19"/>
      <c r="RGU28" s="19"/>
      <c r="RGV28" s="19"/>
      <c r="RGW28" s="19"/>
      <c r="RGX28" s="19"/>
      <c r="RGY28" s="19"/>
      <c r="RGZ28" s="19"/>
      <c r="RHA28" s="19"/>
      <c r="RHB28" s="19"/>
      <c r="RHC28" s="19"/>
      <c r="RHD28" s="19"/>
      <c r="RHE28" s="19"/>
      <c r="RHF28" s="19"/>
      <c r="RHG28" s="19"/>
      <c r="RHH28" s="19"/>
      <c r="RHI28" s="19"/>
      <c r="RHJ28" s="19"/>
      <c r="RHK28" s="19"/>
      <c r="RHL28" s="19"/>
      <c r="RHM28" s="19"/>
      <c r="RHN28" s="19"/>
      <c r="RHO28" s="19"/>
      <c r="RHP28" s="19"/>
      <c r="RHQ28" s="19"/>
      <c r="RHR28" s="19"/>
      <c r="RHS28" s="19"/>
      <c r="RHT28" s="19"/>
      <c r="RHU28" s="19"/>
      <c r="RHV28" s="19"/>
      <c r="RHW28" s="19"/>
      <c r="RHX28" s="19"/>
      <c r="RHY28" s="19"/>
      <c r="RHZ28" s="19"/>
      <c r="RIA28" s="19"/>
      <c r="RIB28" s="19"/>
      <c r="RIC28" s="19"/>
      <c r="RID28" s="19"/>
      <c r="RIE28" s="19"/>
      <c r="RIF28" s="19"/>
      <c r="RIG28" s="19"/>
      <c r="RIH28" s="19"/>
      <c r="RII28" s="19"/>
      <c r="RIJ28" s="19"/>
      <c r="RIK28" s="19"/>
      <c r="RIL28" s="19"/>
      <c r="RIM28" s="19"/>
      <c r="RIN28" s="19"/>
      <c r="RIO28" s="19"/>
      <c r="RIP28" s="19"/>
      <c r="RIQ28" s="19"/>
      <c r="RIR28" s="19"/>
      <c r="RIS28" s="19"/>
      <c r="RIT28" s="19"/>
      <c r="RIU28" s="19"/>
      <c r="RIV28" s="19"/>
      <c r="RIW28" s="19"/>
      <c r="RIX28" s="19"/>
      <c r="RIY28" s="19"/>
      <c r="RIZ28" s="19"/>
      <c r="RJA28" s="19"/>
      <c r="RJB28" s="19"/>
      <c r="RJC28" s="19"/>
      <c r="RJD28" s="19"/>
      <c r="RJE28" s="19"/>
      <c r="RJF28" s="19"/>
      <c r="RJG28" s="19"/>
      <c r="RJH28" s="19"/>
      <c r="RJI28" s="19"/>
      <c r="RJJ28" s="19"/>
      <c r="RJK28" s="19"/>
      <c r="RJL28" s="19"/>
      <c r="RJM28" s="19"/>
      <c r="RJN28" s="19"/>
      <c r="RJO28" s="19"/>
      <c r="RJP28" s="19"/>
      <c r="RJQ28" s="19"/>
      <c r="RJR28" s="19"/>
      <c r="RJS28" s="19"/>
      <c r="RJT28" s="19"/>
      <c r="RJU28" s="19"/>
      <c r="RJV28" s="19"/>
      <c r="RJW28" s="19"/>
      <c r="RJX28" s="19"/>
      <c r="RJY28" s="19"/>
      <c r="RJZ28" s="19"/>
      <c r="RKA28" s="19"/>
      <c r="RKB28" s="19"/>
      <c r="RKC28" s="19"/>
      <c r="RKD28" s="19"/>
      <c r="RKE28" s="19"/>
      <c r="RKF28" s="19"/>
      <c r="RKG28" s="19"/>
      <c r="RKH28" s="19"/>
      <c r="RKI28" s="19"/>
      <c r="RKJ28" s="19"/>
      <c r="RKK28" s="19"/>
      <c r="RKL28" s="19"/>
      <c r="RKM28" s="19"/>
      <c r="RKN28" s="19"/>
      <c r="RKO28" s="19"/>
      <c r="RKP28" s="19"/>
      <c r="RKQ28" s="19"/>
      <c r="RKR28" s="19"/>
      <c r="RKS28" s="19"/>
      <c r="RKT28" s="19"/>
      <c r="RKU28" s="19"/>
      <c r="RKV28" s="19"/>
      <c r="RKW28" s="19"/>
      <c r="RKX28" s="19"/>
      <c r="RKY28" s="19"/>
      <c r="RKZ28" s="19"/>
      <c r="RLA28" s="19"/>
      <c r="RLB28" s="19"/>
      <c r="RLC28" s="19"/>
      <c r="RLD28" s="19"/>
      <c r="RLE28" s="19"/>
      <c r="RLF28" s="19"/>
      <c r="RLG28" s="19"/>
      <c r="RLH28" s="19"/>
      <c r="RLI28" s="19"/>
      <c r="RLJ28" s="19"/>
      <c r="RLK28" s="19"/>
      <c r="RLL28" s="19"/>
      <c r="RLM28" s="19"/>
      <c r="RLN28" s="19"/>
      <c r="RLO28" s="19"/>
      <c r="RLP28" s="19"/>
      <c r="RLQ28" s="19"/>
      <c r="RLR28" s="19"/>
      <c r="RLS28" s="19"/>
      <c r="RLT28" s="19"/>
      <c r="RLU28" s="19"/>
      <c r="RLV28" s="19"/>
      <c r="RLW28" s="19"/>
      <c r="RLX28" s="19"/>
      <c r="RLY28" s="19"/>
      <c r="RLZ28" s="19"/>
      <c r="RMA28" s="19"/>
      <c r="RMB28" s="19"/>
      <c r="RMC28" s="19"/>
      <c r="RMD28" s="19"/>
      <c r="RME28" s="19"/>
      <c r="RMF28" s="19"/>
      <c r="RMG28" s="19"/>
      <c r="RMH28" s="19"/>
      <c r="RMI28" s="19"/>
      <c r="RMJ28" s="19"/>
      <c r="RMK28" s="19"/>
      <c r="RML28" s="19"/>
      <c r="RMM28" s="19"/>
      <c r="RMN28" s="19"/>
      <c r="RMO28" s="19"/>
      <c r="RMP28" s="19"/>
      <c r="RMQ28" s="19"/>
      <c r="RMR28" s="19"/>
      <c r="RMS28" s="19"/>
      <c r="RMT28" s="19"/>
      <c r="RMU28" s="19"/>
      <c r="RMV28" s="19"/>
      <c r="RMW28" s="19"/>
      <c r="RMX28" s="19"/>
      <c r="RMY28" s="19"/>
      <c r="RMZ28" s="19"/>
      <c r="RNA28" s="19"/>
      <c r="RNB28" s="19"/>
      <c r="RNC28" s="19"/>
      <c r="RND28" s="19"/>
      <c r="RNE28" s="19"/>
      <c r="RNF28" s="19"/>
      <c r="RNG28" s="19"/>
      <c r="RNH28" s="19"/>
      <c r="RNI28" s="19"/>
      <c r="RNJ28" s="19"/>
      <c r="RNK28" s="19"/>
      <c r="RNL28" s="19"/>
      <c r="RNM28" s="19"/>
      <c r="RNN28" s="19"/>
      <c r="RNO28" s="19"/>
      <c r="RNP28" s="19"/>
      <c r="RNQ28" s="19"/>
      <c r="RNR28" s="19"/>
      <c r="RNS28" s="19"/>
      <c r="RNT28" s="19"/>
      <c r="RNU28" s="19"/>
      <c r="RNV28" s="19"/>
      <c r="RNW28" s="19"/>
      <c r="RNX28" s="19"/>
      <c r="RNY28" s="19"/>
      <c r="RNZ28" s="19"/>
      <c r="ROA28" s="19"/>
      <c r="ROB28" s="19"/>
      <c r="ROC28" s="19"/>
      <c r="ROD28" s="19"/>
      <c r="ROE28" s="19"/>
      <c r="ROF28" s="19"/>
      <c r="ROG28" s="19"/>
      <c r="ROH28" s="19"/>
      <c r="ROI28" s="19"/>
      <c r="ROJ28" s="19"/>
      <c r="ROK28" s="19"/>
      <c r="ROL28" s="19"/>
      <c r="ROM28" s="19"/>
      <c r="RON28" s="19"/>
      <c r="ROO28" s="19"/>
      <c r="ROP28" s="19"/>
      <c r="ROQ28" s="19"/>
      <c r="ROR28" s="19"/>
      <c r="ROS28" s="19"/>
      <c r="ROT28" s="19"/>
      <c r="ROU28" s="19"/>
      <c r="ROV28" s="19"/>
      <c r="ROW28" s="19"/>
      <c r="ROX28" s="19"/>
      <c r="ROY28" s="19"/>
      <c r="ROZ28" s="19"/>
      <c r="RPA28" s="19"/>
      <c r="RPB28" s="19"/>
      <c r="RPC28" s="19"/>
      <c r="RPD28" s="19"/>
      <c r="RPE28" s="19"/>
      <c r="RPF28" s="19"/>
      <c r="RPG28" s="19"/>
      <c r="RPH28" s="19"/>
      <c r="RPI28" s="19"/>
      <c r="RPJ28" s="19"/>
      <c r="RPK28" s="19"/>
      <c r="RPL28" s="19"/>
      <c r="RPM28" s="19"/>
      <c r="RPN28" s="19"/>
      <c r="RPO28" s="19"/>
      <c r="RPP28" s="19"/>
      <c r="RPQ28" s="19"/>
      <c r="RPR28" s="19"/>
      <c r="RPS28" s="19"/>
      <c r="RPT28" s="19"/>
      <c r="RPU28" s="19"/>
      <c r="RPV28" s="19"/>
      <c r="RPW28" s="19"/>
      <c r="RPX28" s="19"/>
      <c r="RPY28" s="19"/>
      <c r="RPZ28" s="19"/>
      <c r="RQA28" s="19"/>
      <c r="RQB28" s="19"/>
      <c r="RQC28" s="19"/>
      <c r="RQD28" s="19"/>
      <c r="RQE28" s="19"/>
      <c r="RQF28" s="19"/>
      <c r="RQG28" s="19"/>
      <c r="RQH28" s="19"/>
      <c r="RQI28" s="19"/>
      <c r="RQJ28" s="19"/>
      <c r="RQK28" s="19"/>
      <c r="RQL28" s="19"/>
      <c r="RQM28" s="19"/>
      <c r="RQN28" s="19"/>
      <c r="RQO28" s="19"/>
      <c r="RQP28" s="19"/>
      <c r="RQQ28" s="19"/>
      <c r="RQR28" s="19"/>
      <c r="RQS28" s="19"/>
      <c r="RQT28" s="19"/>
      <c r="RQU28" s="19"/>
      <c r="RQV28" s="19"/>
      <c r="RQW28" s="19"/>
      <c r="RQX28" s="19"/>
      <c r="RQY28" s="19"/>
      <c r="RQZ28" s="19"/>
      <c r="RRA28" s="19"/>
      <c r="RRB28" s="19"/>
      <c r="RRC28" s="19"/>
      <c r="RRD28" s="19"/>
      <c r="RRE28" s="19"/>
      <c r="RRF28" s="19"/>
      <c r="RRG28" s="19"/>
      <c r="RRH28" s="19"/>
      <c r="RRI28" s="19"/>
      <c r="RRJ28" s="19"/>
      <c r="RRK28" s="19"/>
      <c r="RRL28" s="19"/>
      <c r="RRM28" s="19"/>
      <c r="RRN28" s="19"/>
      <c r="RRO28" s="19"/>
      <c r="RRP28" s="19"/>
      <c r="RRQ28" s="19"/>
      <c r="RRR28" s="19"/>
      <c r="RRS28" s="19"/>
      <c r="RRT28" s="19"/>
      <c r="RRU28" s="19"/>
      <c r="RRV28" s="19"/>
      <c r="RRW28" s="19"/>
      <c r="RRX28" s="19"/>
      <c r="RRY28" s="19"/>
      <c r="RRZ28" s="19"/>
      <c r="RSA28" s="19"/>
      <c r="RSB28" s="19"/>
      <c r="RSC28" s="19"/>
      <c r="RSD28" s="19"/>
      <c r="RSE28" s="19"/>
      <c r="RSF28" s="19"/>
      <c r="RSG28" s="19"/>
      <c r="RSH28" s="19"/>
      <c r="RSI28" s="19"/>
      <c r="RSJ28" s="19"/>
      <c r="RSK28" s="19"/>
      <c r="RSL28" s="19"/>
      <c r="RSM28" s="19"/>
      <c r="RSN28" s="19"/>
      <c r="RSO28" s="19"/>
      <c r="RSP28" s="19"/>
      <c r="RSQ28" s="19"/>
      <c r="RSR28" s="19"/>
      <c r="RSS28" s="19"/>
      <c r="RST28" s="19"/>
      <c r="RSU28" s="19"/>
      <c r="RSV28" s="19"/>
      <c r="RSW28" s="19"/>
      <c r="RSX28" s="19"/>
      <c r="RSY28" s="19"/>
      <c r="RSZ28" s="19"/>
      <c r="RTA28" s="19"/>
      <c r="RTB28" s="19"/>
      <c r="RTC28" s="19"/>
      <c r="RTD28" s="19"/>
      <c r="RTE28" s="19"/>
      <c r="RTF28" s="19"/>
      <c r="RTG28" s="19"/>
      <c r="RTH28" s="19"/>
      <c r="RTI28" s="19"/>
      <c r="RTJ28" s="19"/>
      <c r="RTK28" s="19"/>
      <c r="RTL28" s="19"/>
      <c r="RTM28" s="19"/>
      <c r="RTN28" s="19"/>
      <c r="RTO28" s="19"/>
      <c r="RTP28" s="19"/>
      <c r="RTQ28" s="19"/>
      <c r="RTR28" s="19"/>
      <c r="RTS28" s="19"/>
      <c r="RTT28" s="19"/>
      <c r="RTU28" s="19"/>
      <c r="RTV28" s="19"/>
      <c r="RTW28" s="19"/>
      <c r="RTX28" s="19"/>
      <c r="RTY28" s="19"/>
      <c r="RTZ28" s="19"/>
      <c r="RUA28" s="19"/>
      <c r="RUB28" s="19"/>
      <c r="RUC28" s="19"/>
      <c r="RUD28" s="19"/>
      <c r="RUE28" s="19"/>
      <c r="RUF28" s="19"/>
      <c r="RUG28" s="19"/>
      <c r="RUH28" s="19"/>
      <c r="RUI28" s="19"/>
      <c r="RUJ28" s="19"/>
      <c r="RUK28" s="19"/>
      <c r="RUL28" s="19"/>
      <c r="RUM28" s="19"/>
      <c r="RUN28" s="19"/>
      <c r="RUO28" s="19"/>
      <c r="RUP28" s="19"/>
      <c r="RUQ28" s="19"/>
      <c r="RUR28" s="19"/>
      <c r="RUS28" s="19"/>
      <c r="RUT28" s="19"/>
      <c r="RUU28" s="19"/>
      <c r="RUV28" s="19"/>
      <c r="RUW28" s="19"/>
      <c r="RUX28" s="19"/>
      <c r="RUY28" s="19"/>
      <c r="RUZ28" s="19"/>
      <c r="RVA28" s="19"/>
      <c r="RVB28" s="19"/>
      <c r="RVC28" s="19"/>
      <c r="RVD28" s="19"/>
      <c r="RVE28" s="19"/>
      <c r="RVF28" s="19"/>
      <c r="RVG28" s="19"/>
      <c r="RVH28" s="19"/>
      <c r="RVI28" s="19"/>
      <c r="RVJ28" s="19"/>
      <c r="RVK28" s="19"/>
      <c r="RVL28" s="19"/>
      <c r="RVM28" s="19"/>
      <c r="RVN28" s="19"/>
      <c r="RVO28" s="19"/>
      <c r="RVP28" s="19"/>
      <c r="RVQ28" s="19"/>
      <c r="RVR28" s="19"/>
      <c r="RVS28" s="19"/>
      <c r="RVT28" s="19"/>
      <c r="RVU28" s="19"/>
      <c r="RVV28" s="19"/>
      <c r="RVW28" s="19"/>
      <c r="RVX28" s="19"/>
      <c r="RVY28" s="19"/>
      <c r="RVZ28" s="19"/>
      <c r="RWA28" s="19"/>
      <c r="RWB28" s="19"/>
      <c r="RWC28" s="19"/>
      <c r="RWD28" s="19"/>
      <c r="RWE28" s="19"/>
      <c r="RWF28" s="19"/>
      <c r="RWG28" s="19"/>
      <c r="RWH28" s="19"/>
      <c r="RWI28" s="19"/>
      <c r="RWJ28" s="19"/>
      <c r="RWK28" s="19"/>
      <c r="RWL28" s="19"/>
      <c r="RWM28" s="19"/>
      <c r="RWN28" s="19"/>
      <c r="RWO28" s="19"/>
      <c r="RWP28" s="19"/>
      <c r="RWQ28" s="19"/>
      <c r="RWR28" s="19"/>
      <c r="RWS28" s="19"/>
      <c r="RWT28" s="19"/>
      <c r="RWU28" s="19"/>
      <c r="RWV28" s="19"/>
      <c r="RWW28" s="19"/>
      <c r="RWX28" s="19"/>
      <c r="RWY28" s="19"/>
      <c r="RWZ28" s="19"/>
      <c r="RXA28" s="19"/>
      <c r="RXB28" s="19"/>
      <c r="RXC28" s="19"/>
      <c r="RXD28" s="19"/>
      <c r="RXE28" s="19"/>
      <c r="RXF28" s="19"/>
      <c r="RXG28" s="19"/>
      <c r="RXH28" s="19"/>
      <c r="RXI28" s="19"/>
      <c r="RXJ28" s="19"/>
      <c r="RXK28" s="19"/>
      <c r="RXL28" s="19"/>
      <c r="RXM28" s="19"/>
      <c r="RXN28" s="19"/>
      <c r="RXO28" s="19"/>
      <c r="RXP28" s="19"/>
      <c r="RXQ28" s="19"/>
      <c r="RXR28" s="19"/>
      <c r="RXS28" s="19"/>
      <c r="RXT28" s="19"/>
      <c r="RXU28" s="19"/>
      <c r="RXV28" s="19"/>
      <c r="RXW28" s="19"/>
      <c r="RXX28" s="19"/>
      <c r="RXY28" s="19"/>
      <c r="RXZ28" s="19"/>
      <c r="RYA28" s="19"/>
      <c r="RYB28" s="19"/>
      <c r="RYC28" s="19"/>
      <c r="RYD28" s="19"/>
      <c r="RYE28" s="19"/>
      <c r="RYF28" s="19"/>
      <c r="RYG28" s="19"/>
      <c r="RYH28" s="19"/>
      <c r="RYI28" s="19"/>
      <c r="RYJ28" s="19"/>
      <c r="RYK28" s="19"/>
      <c r="RYL28" s="19"/>
      <c r="RYM28" s="19"/>
      <c r="RYN28" s="19"/>
      <c r="RYO28" s="19"/>
      <c r="RYP28" s="19"/>
      <c r="RYQ28" s="19"/>
      <c r="RYR28" s="19"/>
      <c r="RYS28" s="19"/>
      <c r="RYT28" s="19"/>
      <c r="RYU28" s="19"/>
      <c r="RYV28" s="19"/>
      <c r="RYW28" s="19"/>
      <c r="RYX28" s="19"/>
      <c r="RYY28" s="19"/>
      <c r="RYZ28" s="19"/>
      <c r="RZA28" s="19"/>
      <c r="RZB28" s="19"/>
      <c r="RZC28" s="19"/>
      <c r="RZD28" s="19"/>
      <c r="RZE28" s="19"/>
      <c r="RZF28" s="19"/>
      <c r="RZG28" s="19"/>
      <c r="RZH28" s="19"/>
      <c r="RZI28" s="19"/>
      <c r="RZJ28" s="19"/>
      <c r="RZK28" s="19"/>
      <c r="RZL28" s="19"/>
      <c r="RZM28" s="19"/>
      <c r="RZN28" s="19"/>
      <c r="RZO28" s="19"/>
      <c r="RZP28" s="19"/>
      <c r="RZQ28" s="19"/>
      <c r="RZR28" s="19"/>
      <c r="RZS28" s="19"/>
      <c r="RZT28" s="19"/>
      <c r="RZU28" s="19"/>
      <c r="RZV28" s="19"/>
      <c r="RZW28" s="19"/>
      <c r="RZX28" s="19"/>
      <c r="RZY28" s="19"/>
      <c r="RZZ28" s="19"/>
      <c r="SAA28" s="19"/>
      <c r="SAB28" s="19"/>
      <c r="SAC28" s="19"/>
      <c r="SAD28" s="19"/>
      <c r="SAE28" s="19"/>
      <c r="SAF28" s="19"/>
      <c r="SAG28" s="19"/>
      <c r="SAH28" s="19"/>
      <c r="SAI28" s="19"/>
      <c r="SAJ28" s="19"/>
      <c r="SAK28" s="19"/>
      <c r="SAL28" s="19"/>
      <c r="SAM28" s="19"/>
      <c r="SAN28" s="19"/>
      <c r="SAO28" s="19"/>
      <c r="SAP28" s="19"/>
      <c r="SAQ28" s="19"/>
      <c r="SAR28" s="19"/>
      <c r="SAS28" s="19"/>
      <c r="SAT28" s="19"/>
      <c r="SAU28" s="19"/>
      <c r="SAV28" s="19"/>
      <c r="SAW28" s="19"/>
      <c r="SAX28" s="19"/>
      <c r="SAY28" s="19"/>
      <c r="SAZ28" s="19"/>
      <c r="SBA28" s="19"/>
      <c r="SBB28" s="19"/>
      <c r="SBC28" s="19"/>
      <c r="SBD28" s="19"/>
      <c r="SBE28" s="19"/>
      <c r="SBF28" s="19"/>
      <c r="SBG28" s="19"/>
      <c r="SBH28" s="19"/>
      <c r="SBI28" s="19"/>
      <c r="SBJ28" s="19"/>
      <c r="SBK28" s="19"/>
      <c r="SBL28" s="19"/>
      <c r="SBM28" s="19"/>
      <c r="SBN28" s="19"/>
      <c r="SBO28" s="19"/>
      <c r="SBP28" s="19"/>
      <c r="SBQ28" s="19"/>
      <c r="SBR28" s="19"/>
      <c r="SBS28" s="19"/>
      <c r="SBT28" s="19"/>
      <c r="SBU28" s="19"/>
      <c r="SBV28" s="19"/>
      <c r="SBW28" s="19"/>
      <c r="SBX28" s="19"/>
      <c r="SBY28" s="19"/>
      <c r="SBZ28" s="19"/>
      <c r="SCA28" s="19"/>
      <c r="SCB28" s="19"/>
      <c r="SCC28" s="19"/>
      <c r="SCD28" s="19"/>
      <c r="SCE28" s="19"/>
      <c r="SCF28" s="19"/>
      <c r="SCG28" s="19"/>
      <c r="SCH28" s="19"/>
      <c r="SCI28" s="19"/>
      <c r="SCJ28" s="19"/>
      <c r="SCK28" s="19"/>
      <c r="SCL28" s="19"/>
      <c r="SCM28" s="19"/>
      <c r="SCN28" s="19"/>
      <c r="SCO28" s="19"/>
      <c r="SCP28" s="19"/>
      <c r="SCQ28" s="19"/>
      <c r="SCR28" s="19"/>
      <c r="SCS28" s="19"/>
      <c r="SCT28" s="19"/>
      <c r="SCU28" s="19"/>
      <c r="SCV28" s="19"/>
      <c r="SCW28" s="19"/>
      <c r="SCX28" s="19"/>
      <c r="SCY28" s="19"/>
      <c r="SCZ28" s="19"/>
      <c r="SDA28" s="19"/>
      <c r="SDB28" s="19"/>
      <c r="SDC28" s="19"/>
      <c r="SDD28" s="19"/>
      <c r="SDE28" s="19"/>
      <c r="SDF28" s="19"/>
      <c r="SDG28" s="19"/>
      <c r="SDH28" s="19"/>
      <c r="SDI28" s="19"/>
      <c r="SDJ28" s="19"/>
      <c r="SDK28" s="19"/>
      <c r="SDL28" s="19"/>
      <c r="SDM28" s="19"/>
      <c r="SDN28" s="19"/>
      <c r="SDO28" s="19"/>
      <c r="SDP28" s="19"/>
      <c r="SDQ28" s="19"/>
      <c r="SDR28" s="19"/>
      <c r="SDS28" s="19"/>
      <c r="SDT28" s="19"/>
      <c r="SDU28" s="19"/>
      <c r="SDV28" s="19"/>
      <c r="SDW28" s="19"/>
      <c r="SDX28" s="19"/>
      <c r="SDY28" s="19"/>
      <c r="SDZ28" s="19"/>
      <c r="SEA28" s="19"/>
      <c r="SEB28" s="19"/>
      <c r="SEC28" s="19"/>
      <c r="SED28" s="19"/>
      <c r="SEE28" s="19"/>
      <c r="SEF28" s="19"/>
      <c r="SEG28" s="19"/>
      <c r="SEH28" s="19"/>
      <c r="SEI28" s="19"/>
      <c r="SEJ28" s="19"/>
      <c r="SEK28" s="19"/>
      <c r="SEL28" s="19"/>
      <c r="SEM28" s="19"/>
      <c r="SEN28" s="19"/>
      <c r="SEO28" s="19"/>
      <c r="SEP28" s="19"/>
      <c r="SEQ28" s="19"/>
      <c r="SER28" s="19"/>
      <c r="SES28" s="19"/>
      <c r="SET28" s="19"/>
      <c r="SEU28" s="19"/>
      <c r="SEV28" s="19"/>
      <c r="SEW28" s="19"/>
      <c r="SEX28" s="19"/>
      <c r="SEY28" s="19"/>
      <c r="SEZ28" s="19"/>
      <c r="SFA28" s="19"/>
      <c r="SFB28" s="19"/>
      <c r="SFC28" s="19"/>
      <c r="SFD28" s="19"/>
      <c r="SFE28" s="19"/>
      <c r="SFF28" s="19"/>
      <c r="SFG28" s="19"/>
      <c r="SFH28" s="19"/>
      <c r="SFI28" s="19"/>
      <c r="SFJ28" s="19"/>
      <c r="SFK28" s="19"/>
      <c r="SFL28" s="19"/>
      <c r="SFM28" s="19"/>
      <c r="SFN28" s="19"/>
      <c r="SFO28" s="19"/>
      <c r="SFP28" s="19"/>
      <c r="SFQ28" s="19"/>
      <c r="SFR28" s="19"/>
      <c r="SFS28" s="19"/>
      <c r="SFT28" s="19"/>
      <c r="SFU28" s="19"/>
      <c r="SFV28" s="19"/>
      <c r="SFW28" s="19"/>
      <c r="SFX28" s="19"/>
      <c r="SFY28" s="19"/>
      <c r="SFZ28" s="19"/>
      <c r="SGA28" s="19"/>
      <c r="SGB28" s="19"/>
      <c r="SGC28" s="19"/>
      <c r="SGD28" s="19"/>
      <c r="SGE28" s="19"/>
      <c r="SGF28" s="19"/>
      <c r="SGG28" s="19"/>
      <c r="SGH28" s="19"/>
      <c r="SGI28" s="19"/>
      <c r="SGJ28" s="19"/>
      <c r="SGK28" s="19"/>
      <c r="SGL28" s="19"/>
      <c r="SGM28" s="19"/>
      <c r="SGN28" s="19"/>
      <c r="SGO28" s="19"/>
      <c r="SGP28" s="19"/>
      <c r="SGQ28" s="19"/>
      <c r="SGR28" s="19"/>
      <c r="SGS28" s="19"/>
      <c r="SGT28" s="19"/>
      <c r="SGU28" s="19"/>
      <c r="SGV28" s="19"/>
      <c r="SGW28" s="19"/>
      <c r="SGX28" s="19"/>
      <c r="SGY28" s="19"/>
      <c r="SGZ28" s="19"/>
      <c r="SHA28" s="19"/>
      <c r="SHB28" s="19"/>
      <c r="SHC28" s="19"/>
      <c r="SHD28" s="19"/>
      <c r="SHE28" s="19"/>
      <c r="SHF28" s="19"/>
      <c r="SHG28" s="19"/>
      <c r="SHH28" s="19"/>
      <c r="SHI28" s="19"/>
      <c r="SHJ28" s="19"/>
      <c r="SHK28" s="19"/>
      <c r="SHL28" s="19"/>
      <c r="SHM28" s="19"/>
      <c r="SHN28" s="19"/>
      <c r="SHO28" s="19"/>
      <c r="SHP28" s="19"/>
      <c r="SHQ28" s="19"/>
      <c r="SHR28" s="19"/>
      <c r="SHS28" s="19"/>
      <c r="SHT28" s="19"/>
      <c r="SHU28" s="19"/>
      <c r="SHV28" s="19"/>
      <c r="SHW28" s="19"/>
      <c r="SHX28" s="19"/>
      <c r="SHY28" s="19"/>
      <c r="SHZ28" s="19"/>
      <c r="SIA28" s="19"/>
      <c r="SIB28" s="19"/>
      <c r="SIC28" s="19"/>
      <c r="SID28" s="19"/>
      <c r="SIE28" s="19"/>
      <c r="SIF28" s="19"/>
      <c r="SIG28" s="19"/>
      <c r="SIH28" s="19"/>
      <c r="SII28" s="19"/>
      <c r="SIJ28" s="19"/>
      <c r="SIK28" s="19"/>
      <c r="SIL28" s="19"/>
      <c r="SIM28" s="19"/>
      <c r="SIN28" s="19"/>
      <c r="SIO28" s="19"/>
      <c r="SIP28" s="19"/>
      <c r="SIQ28" s="19"/>
      <c r="SIR28" s="19"/>
      <c r="SIS28" s="19"/>
      <c r="SIT28" s="19"/>
      <c r="SIU28" s="19"/>
      <c r="SIV28" s="19"/>
      <c r="SIW28" s="19"/>
      <c r="SIX28" s="19"/>
      <c r="SIY28" s="19"/>
      <c r="SIZ28" s="19"/>
      <c r="SJA28" s="19"/>
      <c r="SJB28" s="19"/>
      <c r="SJC28" s="19"/>
      <c r="SJD28" s="19"/>
      <c r="SJE28" s="19"/>
      <c r="SJF28" s="19"/>
      <c r="SJG28" s="19"/>
      <c r="SJH28" s="19"/>
      <c r="SJI28" s="19"/>
      <c r="SJJ28" s="19"/>
      <c r="SJK28" s="19"/>
      <c r="SJL28" s="19"/>
      <c r="SJM28" s="19"/>
      <c r="SJN28" s="19"/>
      <c r="SJO28" s="19"/>
      <c r="SJP28" s="19"/>
      <c r="SJQ28" s="19"/>
      <c r="SJR28" s="19"/>
      <c r="SJS28" s="19"/>
      <c r="SJT28" s="19"/>
      <c r="SJU28" s="19"/>
      <c r="SJV28" s="19"/>
      <c r="SJW28" s="19"/>
      <c r="SJX28" s="19"/>
      <c r="SJY28" s="19"/>
      <c r="SJZ28" s="19"/>
      <c r="SKA28" s="19"/>
      <c r="SKB28" s="19"/>
      <c r="SKC28" s="19"/>
      <c r="SKD28" s="19"/>
      <c r="SKE28" s="19"/>
      <c r="SKF28" s="19"/>
      <c r="SKG28" s="19"/>
      <c r="SKH28" s="19"/>
      <c r="SKI28" s="19"/>
      <c r="SKJ28" s="19"/>
      <c r="SKK28" s="19"/>
      <c r="SKL28" s="19"/>
      <c r="SKM28" s="19"/>
      <c r="SKN28" s="19"/>
      <c r="SKO28" s="19"/>
      <c r="SKP28" s="19"/>
      <c r="SKQ28" s="19"/>
      <c r="SKR28" s="19"/>
      <c r="SKS28" s="19"/>
      <c r="SKT28" s="19"/>
      <c r="SKU28" s="19"/>
      <c r="SKV28" s="19"/>
      <c r="SKW28" s="19"/>
      <c r="SKX28" s="19"/>
      <c r="SKY28" s="19"/>
      <c r="SKZ28" s="19"/>
      <c r="SLA28" s="19"/>
      <c r="SLB28" s="19"/>
      <c r="SLC28" s="19"/>
      <c r="SLD28" s="19"/>
      <c r="SLE28" s="19"/>
      <c r="SLF28" s="19"/>
      <c r="SLG28" s="19"/>
      <c r="SLH28" s="19"/>
      <c r="SLI28" s="19"/>
      <c r="SLJ28" s="19"/>
      <c r="SLK28" s="19"/>
      <c r="SLL28" s="19"/>
      <c r="SLM28" s="19"/>
      <c r="SLN28" s="19"/>
      <c r="SLO28" s="19"/>
      <c r="SLP28" s="19"/>
      <c r="SLQ28" s="19"/>
      <c r="SLR28" s="19"/>
      <c r="SLS28" s="19"/>
      <c r="SLT28" s="19"/>
      <c r="SLU28" s="19"/>
      <c r="SLV28" s="19"/>
      <c r="SLW28" s="19"/>
      <c r="SLX28" s="19"/>
      <c r="SLY28" s="19"/>
      <c r="SLZ28" s="19"/>
      <c r="SMA28" s="19"/>
      <c r="SMB28" s="19"/>
      <c r="SMC28" s="19"/>
      <c r="SMD28" s="19"/>
      <c r="SME28" s="19"/>
      <c r="SMF28" s="19"/>
      <c r="SMG28" s="19"/>
      <c r="SMH28" s="19"/>
      <c r="SMI28" s="19"/>
      <c r="SMJ28" s="19"/>
      <c r="SMK28" s="19"/>
      <c r="SML28" s="19"/>
      <c r="SMM28" s="19"/>
      <c r="SMN28" s="19"/>
      <c r="SMO28" s="19"/>
      <c r="SMP28" s="19"/>
      <c r="SMQ28" s="19"/>
      <c r="SMR28" s="19"/>
      <c r="SMS28" s="19"/>
      <c r="SMT28" s="19"/>
      <c r="SMU28" s="19"/>
      <c r="SMV28" s="19"/>
      <c r="SMW28" s="19"/>
      <c r="SMX28" s="19"/>
      <c r="SMY28" s="19"/>
      <c r="SMZ28" s="19"/>
      <c r="SNA28" s="19"/>
      <c r="SNB28" s="19"/>
      <c r="SNC28" s="19"/>
      <c r="SND28" s="19"/>
      <c r="SNE28" s="19"/>
      <c r="SNF28" s="19"/>
      <c r="SNG28" s="19"/>
      <c r="SNH28" s="19"/>
      <c r="SNI28" s="19"/>
      <c r="SNJ28" s="19"/>
      <c r="SNK28" s="19"/>
      <c r="SNL28" s="19"/>
      <c r="SNM28" s="19"/>
      <c r="SNN28" s="19"/>
      <c r="SNO28" s="19"/>
      <c r="SNP28" s="19"/>
      <c r="SNQ28" s="19"/>
      <c r="SNR28" s="19"/>
      <c r="SNS28" s="19"/>
      <c r="SNT28" s="19"/>
      <c r="SNU28" s="19"/>
      <c r="SNV28" s="19"/>
      <c r="SNW28" s="19"/>
      <c r="SNX28" s="19"/>
      <c r="SNY28" s="19"/>
      <c r="SNZ28" s="19"/>
      <c r="SOA28" s="19"/>
      <c r="SOB28" s="19"/>
      <c r="SOC28" s="19"/>
      <c r="SOD28" s="19"/>
      <c r="SOE28" s="19"/>
      <c r="SOF28" s="19"/>
      <c r="SOG28" s="19"/>
      <c r="SOH28" s="19"/>
      <c r="SOI28" s="19"/>
      <c r="SOJ28" s="19"/>
      <c r="SOK28" s="19"/>
      <c r="SOL28" s="19"/>
      <c r="SOM28" s="19"/>
      <c r="SON28" s="19"/>
      <c r="SOO28" s="19"/>
      <c r="SOP28" s="19"/>
      <c r="SOQ28" s="19"/>
      <c r="SOR28" s="19"/>
      <c r="SOS28" s="19"/>
      <c r="SOT28" s="19"/>
      <c r="SOU28" s="19"/>
      <c r="SOV28" s="19"/>
      <c r="SOW28" s="19"/>
      <c r="SOX28" s="19"/>
      <c r="SOY28" s="19"/>
      <c r="SOZ28" s="19"/>
      <c r="SPA28" s="19"/>
      <c r="SPB28" s="19"/>
      <c r="SPC28" s="19"/>
      <c r="SPD28" s="19"/>
      <c r="SPE28" s="19"/>
      <c r="SPF28" s="19"/>
      <c r="SPG28" s="19"/>
      <c r="SPH28" s="19"/>
      <c r="SPI28" s="19"/>
      <c r="SPJ28" s="19"/>
      <c r="SPK28" s="19"/>
      <c r="SPL28" s="19"/>
      <c r="SPM28" s="19"/>
      <c r="SPN28" s="19"/>
      <c r="SPO28" s="19"/>
      <c r="SPP28" s="19"/>
      <c r="SPQ28" s="19"/>
      <c r="SPR28" s="19"/>
      <c r="SPS28" s="19"/>
      <c r="SPT28" s="19"/>
      <c r="SPU28" s="19"/>
      <c r="SPV28" s="19"/>
      <c r="SPW28" s="19"/>
      <c r="SPX28" s="19"/>
      <c r="SPY28" s="19"/>
      <c r="SPZ28" s="19"/>
      <c r="SQA28" s="19"/>
      <c r="SQB28" s="19"/>
      <c r="SQC28" s="19"/>
      <c r="SQD28" s="19"/>
      <c r="SQE28" s="19"/>
      <c r="SQF28" s="19"/>
      <c r="SQG28" s="19"/>
      <c r="SQH28" s="19"/>
      <c r="SQI28" s="19"/>
      <c r="SQJ28" s="19"/>
      <c r="SQK28" s="19"/>
      <c r="SQL28" s="19"/>
      <c r="SQM28" s="19"/>
      <c r="SQN28" s="19"/>
      <c r="SQO28" s="19"/>
      <c r="SQP28" s="19"/>
      <c r="SQQ28" s="19"/>
      <c r="SQR28" s="19"/>
      <c r="SQS28" s="19"/>
      <c r="SQT28" s="19"/>
      <c r="SQU28" s="19"/>
      <c r="SQV28" s="19"/>
      <c r="SQW28" s="19"/>
      <c r="SQX28" s="19"/>
      <c r="SQY28" s="19"/>
      <c r="SQZ28" s="19"/>
      <c r="SRA28" s="19"/>
      <c r="SRB28" s="19"/>
      <c r="SRC28" s="19"/>
      <c r="SRD28" s="19"/>
      <c r="SRE28" s="19"/>
      <c r="SRF28" s="19"/>
      <c r="SRG28" s="19"/>
      <c r="SRH28" s="19"/>
      <c r="SRI28" s="19"/>
      <c r="SRJ28" s="19"/>
      <c r="SRK28" s="19"/>
      <c r="SRL28" s="19"/>
      <c r="SRM28" s="19"/>
      <c r="SRN28" s="19"/>
      <c r="SRO28" s="19"/>
      <c r="SRP28" s="19"/>
      <c r="SRQ28" s="19"/>
      <c r="SRR28" s="19"/>
      <c r="SRS28" s="19"/>
      <c r="SRT28" s="19"/>
      <c r="SRU28" s="19"/>
      <c r="SRV28" s="19"/>
      <c r="SRW28" s="19"/>
      <c r="SRX28" s="19"/>
      <c r="SRY28" s="19"/>
      <c r="SRZ28" s="19"/>
      <c r="SSA28" s="19"/>
      <c r="SSB28" s="19"/>
      <c r="SSC28" s="19"/>
      <c r="SSD28" s="19"/>
      <c r="SSE28" s="19"/>
      <c r="SSF28" s="19"/>
      <c r="SSG28" s="19"/>
      <c r="SSH28" s="19"/>
      <c r="SSI28" s="19"/>
      <c r="SSJ28" s="19"/>
      <c r="SSK28" s="19"/>
      <c r="SSL28" s="19"/>
      <c r="SSM28" s="19"/>
      <c r="SSN28" s="19"/>
      <c r="SSO28" s="19"/>
      <c r="SSP28" s="19"/>
      <c r="SSQ28" s="19"/>
      <c r="SSR28" s="19"/>
      <c r="SSS28" s="19"/>
      <c r="SST28" s="19"/>
      <c r="SSU28" s="19"/>
      <c r="SSV28" s="19"/>
      <c r="SSW28" s="19"/>
      <c r="SSX28" s="19"/>
      <c r="SSY28" s="19"/>
      <c r="SSZ28" s="19"/>
      <c r="STA28" s="19"/>
      <c r="STB28" s="19"/>
      <c r="STC28" s="19"/>
      <c r="STD28" s="19"/>
      <c r="STE28" s="19"/>
      <c r="STF28" s="19"/>
      <c r="STG28" s="19"/>
      <c r="STH28" s="19"/>
      <c r="STI28" s="19"/>
      <c r="STJ28" s="19"/>
      <c r="STK28" s="19"/>
      <c r="STL28" s="19"/>
      <c r="STM28" s="19"/>
      <c r="STN28" s="19"/>
      <c r="STO28" s="19"/>
      <c r="STP28" s="19"/>
      <c r="STQ28" s="19"/>
      <c r="STR28" s="19"/>
      <c r="STS28" s="19"/>
      <c r="STT28" s="19"/>
      <c r="STU28" s="19"/>
      <c r="STV28" s="19"/>
      <c r="STW28" s="19"/>
      <c r="STX28" s="19"/>
      <c r="STY28" s="19"/>
      <c r="STZ28" s="19"/>
      <c r="SUA28" s="19"/>
      <c r="SUB28" s="19"/>
      <c r="SUC28" s="19"/>
      <c r="SUD28" s="19"/>
      <c r="SUE28" s="19"/>
      <c r="SUF28" s="19"/>
      <c r="SUG28" s="19"/>
      <c r="SUH28" s="19"/>
      <c r="SUI28" s="19"/>
      <c r="SUJ28" s="19"/>
      <c r="SUK28" s="19"/>
      <c r="SUL28" s="19"/>
      <c r="SUM28" s="19"/>
      <c r="SUN28" s="19"/>
      <c r="SUO28" s="19"/>
      <c r="SUP28" s="19"/>
      <c r="SUQ28" s="19"/>
      <c r="SUR28" s="19"/>
      <c r="SUS28" s="19"/>
      <c r="SUT28" s="19"/>
      <c r="SUU28" s="19"/>
      <c r="SUV28" s="19"/>
      <c r="SUW28" s="19"/>
      <c r="SUX28" s="19"/>
      <c r="SUY28" s="19"/>
      <c r="SUZ28" s="19"/>
      <c r="SVA28" s="19"/>
      <c r="SVB28" s="19"/>
      <c r="SVC28" s="19"/>
      <c r="SVD28" s="19"/>
      <c r="SVE28" s="19"/>
      <c r="SVF28" s="19"/>
      <c r="SVG28" s="19"/>
      <c r="SVH28" s="19"/>
      <c r="SVI28" s="19"/>
      <c r="SVJ28" s="19"/>
      <c r="SVK28" s="19"/>
      <c r="SVL28" s="19"/>
      <c r="SVM28" s="19"/>
      <c r="SVN28" s="19"/>
      <c r="SVO28" s="19"/>
      <c r="SVP28" s="19"/>
      <c r="SVQ28" s="19"/>
      <c r="SVR28" s="19"/>
      <c r="SVS28" s="19"/>
      <c r="SVT28" s="19"/>
      <c r="SVU28" s="19"/>
      <c r="SVV28" s="19"/>
      <c r="SVW28" s="19"/>
      <c r="SVX28" s="19"/>
      <c r="SVY28" s="19"/>
      <c r="SVZ28" s="19"/>
      <c r="SWA28" s="19"/>
      <c r="SWB28" s="19"/>
      <c r="SWC28" s="19"/>
      <c r="SWD28" s="19"/>
      <c r="SWE28" s="19"/>
      <c r="SWF28" s="19"/>
      <c r="SWG28" s="19"/>
      <c r="SWH28" s="19"/>
      <c r="SWI28" s="19"/>
      <c r="SWJ28" s="19"/>
      <c r="SWK28" s="19"/>
      <c r="SWL28" s="19"/>
      <c r="SWM28" s="19"/>
      <c r="SWN28" s="19"/>
      <c r="SWO28" s="19"/>
      <c r="SWP28" s="19"/>
      <c r="SWQ28" s="19"/>
      <c r="SWR28" s="19"/>
      <c r="SWS28" s="19"/>
      <c r="SWT28" s="19"/>
      <c r="SWU28" s="19"/>
      <c r="SWV28" s="19"/>
      <c r="SWW28" s="19"/>
      <c r="SWX28" s="19"/>
      <c r="SWY28" s="19"/>
      <c r="SWZ28" s="19"/>
      <c r="SXA28" s="19"/>
      <c r="SXB28" s="19"/>
      <c r="SXC28" s="19"/>
      <c r="SXD28" s="19"/>
      <c r="SXE28" s="19"/>
      <c r="SXF28" s="19"/>
      <c r="SXG28" s="19"/>
      <c r="SXH28" s="19"/>
      <c r="SXI28" s="19"/>
      <c r="SXJ28" s="19"/>
      <c r="SXK28" s="19"/>
      <c r="SXL28" s="19"/>
      <c r="SXM28" s="19"/>
      <c r="SXN28" s="19"/>
      <c r="SXO28" s="19"/>
      <c r="SXP28" s="19"/>
      <c r="SXQ28" s="19"/>
      <c r="SXR28" s="19"/>
      <c r="SXS28" s="19"/>
      <c r="SXT28" s="19"/>
      <c r="SXU28" s="19"/>
      <c r="SXV28" s="19"/>
      <c r="SXW28" s="19"/>
      <c r="SXX28" s="19"/>
      <c r="SXY28" s="19"/>
      <c r="SXZ28" s="19"/>
      <c r="SYA28" s="19"/>
      <c r="SYB28" s="19"/>
      <c r="SYC28" s="19"/>
      <c r="SYD28" s="19"/>
      <c r="SYE28" s="19"/>
      <c r="SYF28" s="19"/>
      <c r="SYG28" s="19"/>
      <c r="SYH28" s="19"/>
      <c r="SYI28" s="19"/>
      <c r="SYJ28" s="19"/>
      <c r="SYK28" s="19"/>
      <c r="SYL28" s="19"/>
      <c r="SYM28" s="19"/>
      <c r="SYN28" s="19"/>
      <c r="SYO28" s="19"/>
      <c r="SYP28" s="19"/>
      <c r="SYQ28" s="19"/>
      <c r="SYR28" s="19"/>
      <c r="SYS28" s="19"/>
      <c r="SYT28" s="19"/>
      <c r="SYU28" s="19"/>
      <c r="SYV28" s="19"/>
      <c r="SYW28" s="19"/>
      <c r="SYX28" s="19"/>
      <c r="SYY28" s="19"/>
      <c r="SYZ28" s="19"/>
      <c r="SZA28" s="19"/>
      <c r="SZB28" s="19"/>
      <c r="SZC28" s="19"/>
      <c r="SZD28" s="19"/>
      <c r="SZE28" s="19"/>
      <c r="SZF28" s="19"/>
      <c r="SZG28" s="19"/>
      <c r="SZH28" s="19"/>
      <c r="SZI28" s="19"/>
      <c r="SZJ28" s="19"/>
      <c r="SZK28" s="19"/>
      <c r="SZL28" s="19"/>
      <c r="SZM28" s="19"/>
      <c r="SZN28" s="19"/>
      <c r="SZO28" s="19"/>
      <c r="SZP28" s="19"/>
      <c r="SZQ28" s="19"/>
      <c r="SZR28" s="19"/>
      <c r="SZS28" s="19"/>
      <c r="SZT28" s="19"/>
      <c r="SZU28" s="19"/>
      <c r="SZV28" s="19"/>
      <c r="SZW28" s="19"/>
      <c r="SZX28" s="19"/>
      <c r="SZY28" s="19"/>
      <c r="SZZ28" s="19"/>
      <c r="TAA28" s="19"/>
      <c r="TAB28" s="19"/>
      <c r="TAC28" s="19"/>
      <c r="TAD28" s="19"/>
      <c r="TAE28" s="19"/>
      <c r="TAF28" s="19"/>
      <c r="TAG28" s="19"/>
      <c r="TAH28" s="19"/>
      <c r="TAI28" s="19"/>
      <c r="TAJ28" s="19"/>
      <c r="TAK28" s="19"/>
      <c r="TAL28" s="19"/>
      <c r="TAM28" s="19"/>
      <c r="TAN28" s="19"/>
      <c r="TAO28" s="19"/>
      <c r="TAP28" s="19"/>
      <c r="TAQ28" s="19"/>
      <c r="TAR28" s="19"/>
      <c r="TAS28" s="19"/>
      <c r="TAT28" s="19"/>
      <c r="TAU28" s="19"/>
      <c r="TAV28" s="19"/>
      <c r="TAW28" s="19"/>
      <c r="TAX28" s="19"/>
      <c r="TAY28" s="19"/>
      <c r="TAZ28" s="19"/>
      <c r="TBA28" s="19"/>
      <c r="TBB28" s="19"/>
      <c r="TBC28" s="19"/>
      <c r="TBD28" s="19"/>
      <c r="TBE28" s="19"/>
      <c r="TBF28" s="19"/>
      <c r="TBG28" s="19"/>
      <c r="TBH28" s="19"/>
      <c r="TBI28" s="19"/>
      <c r="TBJ28" s="19"/>
      <c r="TBK28" s="19"/>
      <c r="TBL28" s="19"/>
      <c r="TBM28" s="19"/>
      <c r="TBN28" s="19"/>
      <c r="TBO28" s="19"/>
      <c r="TBP28" s="19"/>
      <c r="TBQ28" s="19"/>
      <c r="TBR28" s="19"/>
      <c r="TBS28" s="19"/>
      <c r="TBT28" s="19"/>
      <c r="TBU28" s="19"/>
      <c r="TBV28" s="19"/>
      <c r="TBW28" s="19"/>
      <c r="TBX28" s="19"/>
      <c r="TBY28" s="19"/>
      <c r="TBZ28" s="19"/>
      <c r="TCA28" s="19"/>
      <c r="TCB28" s="19"/>
      <c r="TCC28" s="19"/>
      <c r="TCD28" s="19"/>
      <c r="TCE28" s="19"/>
      <c r="TCF28" s="19"/>
      <c r="TCG28" s="19"/>
      <c r="TCH28" s="19"/>
      <c r="TCI28" s="19"/>
      <c r="TCJ28" s="19"/>
      <c r="TCK28" s="19"/>
      <c r="TCL28" s="19"/>
      <c r="TCM28" s="19"/>
      <c r="TCN28" s="19"/>
      <c r="TCO28" s="19"/>
      <c r="TCP28" s="19"/>
      <c r="TCQ28" s="19"/>
      <c r="TCR28" s="19"/>
      <c r="TCS28" s="19"/>
      <c r="TCT28" s="19"/>
      <c r="TCU28" s="19"/>
      <c r="TCV28" s="19"/>
      <c r="TCW28" s="19"/>
      <c r="TCX28" s="19"/>
      <c r="TCY28" s="19"/>
      <c r="TCZ28" s="19"/>
      <c r="TDA28" s="19"/>
      <c r="TDB28" s="19"/>
      <c r="TDC28" s="19"/>
      <c r="TDD28" s="19"/>
      <c r="TDE28" s="19"/>
      <c r="TDF28" s="19"/>
      <c r="TDG28" s="19"/>
      <c r="TDH28" s="19"/>
      <c r="TDI28" s="19"/>
      <c r="TDJ28" s="19"/>
      <c r="TDK28" s="19"/>
      <c r="TDL28" s="19"/>
      <c r="TDM28" s="19"/>
      <c r="TDN28" s="19"/>
      <c r="TDO28" s="19"/>
      <c r="TDP28" s="19"/>
      <c r="TDQ28" s="19"/>
      <c r="TDR28" s="19"/>
      <c r="TDS28" s="19"/>
      <c r="TDT28" s="19"/>
      <c r="TDU28" s="19"/>
      <c r="TDV28" s="19"/>
      <c r="TDW28" s="19"/>
      <c r="TDX28" s="19"/>
      <c r="TDY28" s="19"/>
      <c r="TDZ28" s="19"/>
      <c r="TEA28" s="19"/>
      <c r="TEB28" s="19"/>
      <c r="TEC28" s="19"/>
      <c r="TED28" s="19"/>
      <c r="TEE28" s="19"/>
      <c r="TEF28" s="19"/>
      <c r="TEG28" s="19"/>
      <c r="TEH28" s="19"/>
      <c r="TEI28" s="19"/>
      <c r="TEJ28" s="19"/>
      <c r="TEK28" s="19"/>
      <c r="TEL28" s="19"/>
      <c r="TEM28" s="19"/>
      <c r="TEN28" s="19"/>
      <c r="TEO28" s="19"/>
      <c r="TEP28" s="19"/>
      <c r="TEQ28" s="19"/>
      <c r="TER28" s="19"/>
      <c r="TES28" s="19"/>
      <c r="TET28" s="19"/>
      <c r="TEU28" s="19"/>
      <c r="TEV28" s="19"/>
      <c r="TEW28" s="19"/>
      <c r="TEX28" s="19"/>
      <c r="TEY28" s="19"/>
      <c r="TEZ28" s="19"/>
      <c r="TFA28" s="19"/>
      <c r="TFB28" s="19"/>
      <c r="TFC28" s="19"/>
      <c r="TFD28" s="19"/>
      <c r="TFE28" s="19"/>
      <c r="TFF28" s="19"/>
      <c r="TFG28" s="19"/>
      <c r="TFH28" s="19"/>
      <c r="TFI28" s="19"/>
      <c r="TFJ28" s="19"/>
      <c r="TFK28" s="19"/>
      <c r="TFL28" s="19"/>
      <c r="TFM28" s="19"/>
      <c r="TFN28" s="19"/>
      <c r="TFO28" s="19"/>
      <c r="TFP28" s="19"/>
      <c r="TFQ28" s="19"/>
      <c r="TFR28" s="19"/>
      <c r="TFS28" s="19"/>
      <c r="TFT28" s="19"/>
      <c r="TFU28" s="19"/>
      <c r="TFV28" s="19"/>
      <c r="TFW28" s="19"/>
      <c r="TFX28" s="19"/>
      <c r="TFY28" s="19"/>
      <c r="TFZ28" s="19"/>
      <c r="TGA28" s="19"/>
      <c r="TGB28" s="19"/>
      <c r="TGC28" s="19"/>
      <c r="TGD28" s="19"/>
      <c r="TGE28" s="19"/>
      <c r="TGF28" s="19"/>
      <c r="TGG28" s="19"/>
      <c r="TGH28" s="19"/>
      <c r="TGI28" s="19"/>
      <c r="TGJ28" s="19"/>
      <c r="TGK28" s="19"/>
      <c r="TGL28" s="19"/>
      <c r="TGM28" s="19"/>
      <c r="TGN28" s="19"/>
      <c r="TGO28" s="19"/>
      <c r="TGP28" s="19"/>
      <c r="TGQ28" s="19"/>
      <c r="TGR28" s="19"/>
      <c r="TGS28" s="19"/>
      <c r="TGT28" s="19"/>
      <c r="TGU28" s="19"/>
      <c r="TGV28" s="19"/>
      <c r="TGW28" s="19"/>
      <c r="TGX28" s="19"/>
      <c r="TGY28" s="19"/>
      <c r="TGZ28" s="19"/>
      <c r="THA28" s="19"/>
      <c r="THB28" s="19"/>
      <c r="THC28" s="19"/>
      <c r="THD28" s="19"/>
      <c r="THE28" s="19"/>
      <c r="THF28" s="19"/>
      <c r="THG28" s="19"/>
      <c r="THH28" s="19"/>
      <c r="THI28" s="19"/>
      <c r="THJ28" s="19"/>
      <c r="THK28" s="19"/>
      <c r="THL28" s="19"/>
      <c r="THM28" s="19"/>
      <c r="THN28" s="19"/>
      <c r="THO28" s="19"/>
      <c r="THP28" s="19"/>
      <c r="THQ28" s="19"/>
      <c r="THR28" s="19"/>
      <c r="THS28" s="19"/>
      <c r="THT28" s="19"/>
      <c r="THU28" s="19"/>
      <c r="THV28" s="19"/>
      <c r="THW28" s="19"/>
      <c r="THX28" s="19"/>
      <c r="THY28" s="19"/>
      <c r="THZ28" s="19"/>
      <c r="TIA28" s="19"/>
      <c r="TIB28" s="19"/>
      <c r="TIC28" s="19"/>
      <c r="TID28" s="19"/>
      <c r="TIE28" s="19"/>
      <c r="TIF28" s="19"/>
      <c r="TIG28" s="19"/>
      <c r="TIH28" s="19"/>
      <c r="TII28" s="19"/>
      <c r="TIJ28" s="19"/>
      <c r="TIK28" s="19"/>
      <c r="TIL28" s="19"/>
      <c r="TIM28" s="19"/>
      <c r="TIN28" s="19"/>
      <c r="TIO28" s="19"/>
      <c r="TIP28" s="19"/>
      <c r="TIQ28" s="19"/>
      <c r="TIR28" s="19"/>
      <c r="TIS28" s="19"/>
      <c r="TIT28" s="19"/>
      <c r="TIU28" s="19"/>
      <c r="TIV28" s="19"/>
      <c r="TIW28" s="19"/>
      <c r="TIX28" s="19"/>
      <c r="TIY28" s="19"/>
      <c r="TIZ28" s="19"/>
      <c r="TJA28" s="19"/>
      <c r="TJB28" s="19"/>
      <c r="TJC28" s="19"/>
      <c r="TJD28" s="19"/>
      <c r="TJE28" s="19"/>
      <c r="TJF28" s="19"/>
      <c r="TJG28" s="19"/>
      <c r="TJH28" s="19"/>
      <c r="TJI28" s="19"/>
      <c r="TJJ28" s="19"/>
      <c r="TJK28" s="19"/>
      <c r="TJL28" s="19"/>
      <c r="TJM28" s="19"/>
      <c r="TJN28" s="19"/>
      <c r="TJO28" s="19"/>
      <c r="TJP28" s="19"/>
      <c r="TJQ28" s="19"/>
      <c r="TJR28" s="19"/>
      <c r="TJS28" s="19"/>
      <c r="TJT28" s="19"/>
      <c r="TJU28" s="19"/>
      <c r="TJV28" s="19"/>
      <c r="TJW28" s="19"/>
      <c r="TJX28" s="19"/>
      <c r="TJY28" s="19"/>
      <c r="TJZ28" s="19"/>
      <c r="TKA28" s="19"/>
      <c r="TKB28" s="19"/>
      <c r="TKC28" s="19"/>
      <c r="TKD28" s="19"/>
      <c r="TKE28" s="19"/>
      <c r="TKF28" s="19"/>
      <c r="TKG28" s="19"/>
      <c r="TKH28" s="19"/>
      <c r="TKI28" s="19"/>
      <c r="TKJ28" s="19"/>
      <c r="TKK28" s="19"/>
      <c r="TKL28" s="19"/>
      <c r="TKM28" s="19"/>
      <c r="TKN28" s="19"/>
      <c r="TKO28" s="19"/>
      <c r="TKP28" s="19"/>
      <c r="TKQ28" s="19"/>
      <c r="TKR28" s="19"/>
      <c r="TKS28" s="19"/>
      <c r="TKT28" s="19"/>
      <c r="TKU28" s="19"/>
      <c r="TKV28" s="19"/>
      <c r="TKW28" s="19"/>
      <c r="TKX28" s="19"/>
      <c r="TKY28" s="19"/>
      <c r="TKZ28" s="19"/>
      <c r="TLA28" s="19"/>
      <c r="TLB28" s="19"/>
      <c r="TLC28" s="19"/>
      <c r="TLD28" s="19"/>
      <c r="TLE28" s="19"/>
      <c r="TLF28" s="19"/>
      <c r="TLG28" s="19"/>
      <c r="TLH28" s="19"/>
      <c r="TLI28" s="19"/>
      <c r="TLJ28" s="19"/>
      <c r="TLK28" s="19"/>
      <c r="TLL28" s="19"/>
      <c r="TLM28" s="19"/>
      <c r="TLN28" s="19"/>
      <c r="TLO28" s="19"/>
      <c r="TLP28" s="19"/>
      <c r="TLQ28" s="19"/>
      <c r="TLR28" s="19"/>
      <c r="TLS28" s="19"/>
      <c r="TLT28" s="19"/>
      <c r="TLU28" s="19"/>
      <c r="TLV28" s="19"/>
      <c r="TLW28" s="19"/>
      <c r="TLX28" s="19"/>
      <c r="TLY28" s="19"/>
      <c r="TLZ28" s="19"/>
      <c r="TMA28" s="19"/>
      <c r="TMB28" s="19"/>
      <c r="TMC28" s="19"/>
      <c r="TMD28" s="19"/>
      <c r="TME28" s="19"/>
      <c r="TMF28" s="19"/>
      <c r="TMG28" s="19"/>
      <c r="TMH28" s="19"/>
      <c r="TMI28" s="19"/>
      <c r="TMJ28" s="19"/>
      <c r="TMK28" s="19"/>
      <c r="TML28" s="19"/>
      <c r="TMM28" s="19"/>
      <c r="TMN28" s="19"/>
      <c r="TMO28" s="19"/>
      <c r="TMP28" s="19"/>
      <c r="TMQ28" s="19"/>
      <c r="TMR28" s="19"/>
      <c r="TMS28" s="19"/>
      <c r="TMT28" s="19"/>
      <c r="TMU28" s="19"/>
      <c r="TMV28" s="19"/>
      <c r="TMW28" s="19"/>
      <c r="TMX28" s="19"/>
      <c r="TMY28" s="19"/>
      <c r="TMZ28" s="19"/>
      <c r="TNA28" s="19"/>
      <c r="TNB28" s="19"/>
      <c r="TNC28" s="19"/>
      <c r="TND28" s="19"/>
      <c r="TNE28" s="19"/>
      <c r="TNF28" s="19"/>
      <c r="TNG28" s="19"/>
      <c r="TNH28" s="19"/>
      <c r="TNI28" s="19"/>
      <c r="TNJ28" s="19"/>
      <c r="TNK28" s="19"/>
      <c r="TNL28" s="19"/>
      <c r="TNM28" s="19"/>
      <c r="TNN28" s="19"/>
      <c r="TNO28" s="19"/>
      <c r="TNP28" s="19"/>
      <c r="TNQ28" s="19"/>
      <c r="TNR28" s="19"/>
      <c r="TNS28" s="19"/>
      <c r="TNT28" s="19"/>
      <c r="TNU28" s="19"/>
      <c r="TNV28" s="19"/>
      <c r="TNW28" s="19"/>
      <c r="TNX28" s="19"/>
      <c r="TNY28" s="19"/>
      <c r="TNZ28" s="19"/>
      <c r="TOA28" s="19"/>
      <c r="TOB28" s="19"/>
      <c r="TOC28" s="19"/>
      <c r="TOD28" s="19"/>
      <c r="TOE28" s="19"/>
      <c r="TOF28" s="19"/>
      <c r="TOG28" s="19"/>
      <c r="TOH28" s="19"/>
      <c r="TOI28" s="19"/>
      <c r="TOJ28" s="19"/>
      <c r="TOK28" s="19"/>
      <c r="TOL28" s="19"/>
      <c r="TOM28" s="19"/>
      <c r="TON28" s="19"/>
      <c r="TOO28" s="19"/>
      <c r="TOP28" s="19"/>
      <c r="TOQ28" s="19"/>
      <c r="TOR28" s="19"/>
      <c r="TOS28" s="19"/>
      <c r="TOT28" s="19"/>
      <c r="TOU28" s="19"/>
      <c r="TOV28" s="19"/>
      <c r="TOW28" s="19"/>
      <c r="TOX28" s="19"/>
      <c r="TOY28" s="19"/>
      <c r="TOZ28" s="19"/>
      <c r="TPA28" s="19"/>
      <c r="TPB28" s="19"/>
      <c r="TPC28" s="19"/>
      <c r="TPD28" s="19"/>
      <c r="TPE28" s="19"/>
      <c r="TPF28" s="19"/>
      <c r="TPG28" s="19"/>
      <c r="TPH28" s="19"/>
      <c r="TPI28" s="19"/>
      <c r="TPJ28" s="19"/>
      <c r="TPK28" s="19"/>
      <c r="TPL28" s="19"/>
      <c r="TPM28" s="19"/>
      <c r="TPN28" s="19"/>
      <c r="TPO28" s="19"/>
      <c r="TPP28" s="19"/>
      <c r="TPQ28" s="19"/>
      <c r="TPR28" s="19"/>
      <c r="TPS28" s="19"/>
      <c r="TPT28" s="19"/>
      <c r="TPU28" s="19"/>
      <c r="TPV28" s="19"/>
      <c r="TPW28" s="19"/>
      <c r="TPX28" s="19"/>
      <c r="TPY28" s="19"/>
      <c r="TPZ28" s="19"/>
      <c r="TQA28" s="19"/>
      <c r="TQB28" s="19"/>
      <c r="TQC28" s="19"/>
      <c r="TQD28" s="19"/>
      <c r="TQE28" s="19"/>
      <c r="TQF28" s="19"/>
      <c r="TQG28" s="19"/>
      <c r="TQH28" s="19"/>
      <c r="TQI28" s="19"/>
      <c r="TQJ28" s="19"/>
      <c r="TQK28" s="19"/>
      <c r="TQL28" s="19"/>
      <c r="TQM28" s="19"/>
      <c r="TQN28" s="19"/>
      <c r="TQO28" s="19"/>
      <c r="TQP28" s="19"/>
      <c r="TQQ28" s="19"/>
      <c r="TQR28" s="19"/>
      <c r="TQS28" s="19"/>
      <c r="TQT28" s="19"/>
      <c r="TQU28" s="19"/>
      <c r="TQV28" s="19"/>
      <c r="TQW28" s="19"/>
      <c r="TQX28" s="19"/>
      <c r="TQY28" s="19"/>
      <c r="TQZ28" s="19"/>
      <c r="TRA28" s="19"/>
      <c r="TRB28" s="19"/>
      <c r="TRC28" s="19"/>
      <c r="TRD28" s="19"/>
      <c r="TRE28" s="19"/>
      <c r="TRF28" s="19"/>
      <c r="TRG28" s="19"/>
      <c r="TRH28" s="19"/>
      <c r="TRI28" s="19"/>
      <c r="TRJ28" s="19"/>
      <c r="TRK28" s="19"/>
      <c r="TRL28" s="19"/>
      <c r="TRM28" s="19"/>
      <c r="TRN28" s="19"/>
      <c r="TRO28" s="19"/>
      <c r="TRP28" s="19"/>
      <c r="TRQ28" s="19"/>
      <c r="TRR28" s="19"/>
      <c r="TRS28" s="19"/>
      <c r="TRT28" s="19"/>
      <c r="TRU28" s="19"/>
      <c r="TRV28" s="19"/>
      <c r="TRW28" s="19"/>
      <c r="TRX28" s="19"/>
      <c r="TRY28" s="19"/>
      <c r="TRZ28" s="19"/>
      <c r="TSA28" s="19"/>
      <c r="TSB28" s="19"/>
      <c r="TSC28" s="19"/>
      <c r="TSD28" s="19"/>
      <c r="TSE28" s="19"/>
      <c r="TSF28" s="19"/>
      <c r="TSG28" s="19"/>
      <c r="TSH28" s="19"/>
      <c r="TSI28" s="19"/>
      <c r="TSJ28" s="19"/>
      <c r="TSK28" s="19"/>
      <c r="TSL28" s="19"/>
      <c r="TSM28" s="19"/>
      <c r="TSN28" s="19"/>
      <c r="TSO28" s="19"/>
      <c r="TSP28" s="19"/>
      <c r="TSQ28" s="19"/>
      <c r="TSR28" s="19"/>
      <c r="TSS28" s="19"/>
      <c r="TST28" s="19"/>
      <c r="TSU28" s="19"/>
      <c r="TSV28" s="19"/>
      <c r="TSW28" s="19"/>
      <c r="TSX28" s="19"/>
      <c r="TSY28" s="19"/>
      <c r="TSZ28" s="19"/>
      <c r="TTA28" s="19"/>
      <c r="TTB28" s="19"/>
      <c r="TTC28" s="19"/>
      <c r="TTD28" s="19"/>
      <c r="TTE28" s="19"/>
      <c r="TTF28" s="19"/>
      <c r="TTG28" s="19"/>
      <c r="TTH28" s="19"/>
      <c r="TTI28" s="19"/>
      <c r="TTJ28" s="19"/>
      <c r="TTK28" s="19"/>
      <c r="TTL28" s="19"/>
      <c r="TTM28" s="19"/>
      <c r="TTN28" s="19"/>
      <c r="TTO28" s="19"/>
      <c r="TTP28" s="19"/>
      <c r="TTQ28" s="19"/>
      <c r="TTR28" s="19"/>
      <c r="TTS28" s="19"/>
      <c r="TTT28" s="19"/>
      <c r="TTU28" s="19"/>
      <c r="TTV28" s="19"/>
      <c r="TTW28" s="19"/>
      <c r="TTX28" s="19"/>
      <c r="TTY28" s="19"/>
      <c r="TTZ28" s="19"/>
      <c r="TUA28" s="19"/>
      <c r="TUB28" s="19"/>
      <c r="TUC28" s="19"/>
      <c r="TUD28" s="19"/>
      <c r="TUE28" s="19"/>
      <c r="TUF28" s="19"/>
      <c r="TUG28" s="19"/>
      <c r="TUH28" s="19"/>
      <c r="TUI28" s="19"/>
      <c r="TUJ28" s="19"/>
      <c r="TUK28" s="19"/>
      <c r="TUL28" s="19"/>
      <c r="TUM28" s="19"/>
      <c r="TUN28" s="19"/>
      <c r="TUO28" s="19"/>
      <c r="TUP28" s="19"/>
      <c r="TUQ28" s="19"/>
      <c r="TUR28" s="19"/>
      <c r="TUS28" s="19"/>
      <c r="TUT28" s="19"/>
      <c r="TUU28" s="19"/>
      <c r="TUV28" s="19"/>
      <c r="TUW28" s="19"/>
      <c r="TUX28" s="19"/>
      <c r="TUY28" s="19"/>
      <c r="TUZ28" s="19"/>
      <c r="TVA28" s="19"/>
      <c r="TVB28" s="19"/>
      <c r="TVC28" s="19"/>
      <c r="TVD28" s="19"/>
      <c r="TVE28" s="19"/>
      <c r="TVF28" s="19"/>
      <c r="TVG28" s="19"/>
      <c r="TVH28" s="19"/>
      <c r="TVI28" s="19"/>
      <c r="TVJ28" s="19"/>
      <c r="TVK28" s="19"/>
      <c r="TVL28" s="19"/>
      <c r="TVM28" s="19"/>
      <c r="TVN28" s="19"/>
      <c r="TVO28" s="19"/>
      <c r="TVP28" s="19"/>
      <c r="TVQ28" s="19"/>
      <c r="TVR28" s="19"/>
      <c r="TVS28" s="19"/>
      <c r="TVT28" s="19"/>
      <c r="TVU28" s="19"/>
      <c r="TVV28" s="19"/>
      <c r="TVW28" s="19"/>
      <c r="TVX28" s="19"/>
      <c r="TVY28" s="19"/>
      <c r="TVZ28" s="19"/>
      <c r="TWA28" s="19"/>
      <c r="TWB28" s="19"/>
      <c r="TWC28" s="19"/>
      <c r="TWD28" s="19"/>
      <c r="TWE28" s="19"/>
      <c r="TWF28" s="19"/>
      <c r="TWG28" s="19"/>
      <c r="TWH28" s="19"/>
      <c r="TWI28" s="19"/>
      <c r="TWJ28" s="19"/>
      <c r="TWK28" s="19"/>
      <c r="TWL28" s="19"/>
      <c r="TWM28" s="19"/>
      <c r="TWN28" s="19"/>
      <c r="TWO28" s="19"/>
      <c r="TWP28" s="19"/>
      <c r="TWQ28" s="19"/>
      <c r="TWR28" s="19"/>
      <c r="TWS28" s="19"/>
      <c r="TWT28" s="19"/>
      <c r="TWU28" s="19"/>
      <c r="TWV28" s="19"/>
      <c r="TWW28" s="19"/>
      <c r="TWX28" s="19"/>
      <c r="TWY28" s="19"/>
      <c r="TWZ28" s="19"/>
      <c r="TXA28" s="19"/>
      <c r="TXB28" s="19"/>
      <c r="TXC28" s="19"/>
      <c r="TXD28" s="19"/>
      <c r="TXE28" s="19"/>
      <c r="TXF28" s="19"/>
      <c r="TXG28" s="19"/>
      <c r="TXH28" s="19"/>
      <c r="TXI28" s="19"/>
      <c r="TXJ28" s="19"/>
      <c r="TXK28" s="19"/>
      <c r="TXL28" s="19"/>
      <c r="TXM28" s="19"/>
      <c r="TXN28" s="19"/>
      <c r="TXO28" s="19"/>
      <c r="TXP28" s="19"/>
      <c r="TXQ28" s="19"/>
      <c r="TXR28" s="19"/>
      <c r="TXS28" s="19"/>
      <c r="TXT28" s="19"/>
      <c r="TXU28" s="19"/>
      <c r="TXV28" s="19"/>
      <c r="TXW28" s="19"/>
      <c r="TXX28" s="19"/>
      <c r="TXY28" s="19"/>
      <c r="TXZ28" s="19"/>
      <c r="TYA28" s="19"/>
      <c r="TYB28" s="19"/>
      <c r="TYC28" s="19"/>
      <c r="TYD28" s="19"/>
      <c r="TYE28" s="19"/>
      <c r="TYF28" s="19"/>
      <c r="TYG28" s="19"/>
      <c r="TYH28" s="19"/>
      <c r="TYI28" s="19"/>
      <c r="TYJ28" s="19"/>
      <c r="TYK28" s="19"/>
      <c r="TYL28" s="19"/>
      <c r="TYM28" s="19"/>
      <c r="TYN28" s="19"/>
      <c r="TYO28" s="19"/>
      <c r="TYP28" s="19"/>
      <c r="TYQ28" s="19"/>
      <c r="TYR28" s="19"/>
      <c r="TYS28" s="19"/>
      <c r="TYT28" s="19"/>
      <c r="TYU28" s="19"/>
      <c r="TYV28" s="19"/>
      <c r="TYW28" s="19"/>
      <c r="TYX28" s="19"/>
      <c r="TYY28" s="19"/>
      <c r="TYZ28" s="19"/>
      <c r="TZA28" s="19"/>
      <c r="TZB28" s="19"/>
      <c r="TZC28" s="19"/>
      <c r="TZD28" s="19"/>
      <c r="TZE28" s="19"/>
      <c r="TZF28" s="19"/>
      <c r="TZG28" s="19"/>
      <c r="TZH28" s="19"/>
      <c r="TZI28" s="19"/>
      <c r="TZJ28" s="19"/>
      <c r="TZK28" s="19"/>
      <c r="TZL28" s="19"/>
      <c r="TZM28" s="19"/>
      <c r="TZN28" s="19"/>
      <c r="TZO28" s="19"/>
      <c r="TZP28" s="19"/>
      <c r="TZQ28" s="19"/>
      <c r="TZR28" s="19"/>
      <c r="TZS28" s="19"/>
      <c r="TZT28" s="19"/>
      <c r="TZU28" s="19"/>
      <c r="TZV28" s="19"/>
      <c r="TZW28" s="19"/>
      <c r="TZX28" s="19"/>
      <c r="TZY28" s="19"/>
      <c r="TZZ28" s="19"/>
      <c r="UAA28" s="19"/>
      <c r="UAB28" s="19"/>
      <c r="UAC28" s="19"/>
      <c r="UAD28" s="19"/>
      <c r="UAE28" s="19"/>
      <c r="UAF28" s="19"/>
      <c r="UAG28" s="19"/>
      <c r="UAH28" s="19"/>
      <c r="UAI28" s="19"/>
      <c r="UAJ28" s="19"/>
      <c r="UAK28" s="19"/>
      <c r="UAL28" s="19"/>
      <c r="UAM28" s="19"/>
      <c r="UAN28" s="19"/>
      <c r="UAO28" s="19"/>
      <c r="UAP28" s="19"/>
      <c r="UAQ28" s="19"/>
      <c r="UAR28" s="19"/>
      <c r="UAS28" s="19"/>
      <c r="UAT28" s="19"/>
      <c r="UAU28" s="19"/>
      <c r="UAV28" s="19"/>
      <c r="UAW28" s="19"/>
      <c r="UAX28" s="19"/>
      <c r="UAY28" s="19"/>
      <c r="UAZ28" s="19"/>
      <c r="UBA28" s="19"/>
      <c r="UBB28" s="19"/>
      <c r="UBC28" s="19"/>
      <c r="UBD28" s="19"/>
      <c r="UBE28" s="19"/>
      <c r="UBF28" s="19"/>
      <c r="UBG28" s="19"/>
      <c r="UBH28" s="19"/>
      <c r="UBI28" s="19"/>
      <c r="UBJ28" s="19"/>
      <c r="UBK28" s="19"/>
      <c r="UBL28" s="19"/>
      <c r="UBM28" s="19"/>
      <c r="UBN28" s="19"/>
      <c r="UBO28" s="19"/>
      <c r="UBP28" s="19"/>
      <c r="UBQ28" s="19"/>
      <c r="UBR28" s="19"/>
      <c r="UBS28" s="19"/>
      <c r="UBT28" s="19"/>
      <c r="UBU28" s="19"/>
      <c r="UBV28" s="19"/>
      <c r="UBW28" s="19"/>
      <c r="UBX28" s="19"/>
      <c r="UBY28" s="19"/>
      <c r="UBZ28" s="19"/>
      <c r="UCA28" s="19"/>
      <c r="UCB28" s="19"/>
      <c r="UCC28" s="19"/>
      <c r="UCD28" s="19"/>
      <c r="UCE28" s="19"/>
      <c r="UCF28" s="19"/>
      <c r="UCG28" s="19"/>
      <c r="UCH28" s="19"/>
      <c r="UCI28" s="19"/>
      <c r="UCJ28" s="19"/>
      <c r="UCK28" s="19"/>
      <c r="UCL28" s="19"/>
      <c r="UCM28" s="19"/>
      <c r="UCN28" s="19"/>
      <c r="UCO28" s="19"/>
      <c r="UCP28" s="19"/>
      <c r="UCQ28" s="19"/>
      <c r="UCR28" s="19"/>
      <c r="UCS28" s="19"/>
      <c r="UCT28" s="19"/>
      <c r="UCU28" s="19"/>
      <c r="UCV28" s="19"/>
      <c r="UCW28" s="19"/>
      <c r="UCX28" s="19"/>
      <c r="UCY28" s="19"/>
      <c r="UCZ28" s="19"/>
      <c r="UDA28" s="19"/>
      <c r="UDB28" s="19"/>
      <c r="UDC28" s="19"/>
      <c r="UDD28" s="19"/>
      <c r="UDE28" s="19"/>
      <c r="UDF28" s="19"/>
      <c r="UDG28" s="19"/>
      <c r="UDH28" s="19"/>
      <c r="UDI28" s="19"/>
      <c r="UDJ28" s="19"/>
      <c r="UDK28" s="19"/>
      <c r="UDL28" s="19"/>
      <c r="UDM28" s="19"/>
      <c r="UDN28" s="19"/>
      <c r="UDO28" s="19"/>
      <c r="UDP28" s="19"/>
      <c r="UDQ28" s="19"/>
      <c r="UDR28" s="19"/>
      <c r="UDS28" s="19"/>
      <c r="UDT28" s="19"/>
      <c r="UDU28" s="19"/>
      <c r="UDV28" s="19"/>
      <c r="UDW28" s="19"/>
      <c r="UDX28" s="19"/>
      <c r="UDY28" s="19"/>
      <c r="UDZ28" s="19"/>
      <c r="UEA28" s="19"/>
      <c r="UEB28" s="19"/>
      <c r="UEC28" s="19"/>
      <c r="UED28" s="19"/>
      <c r="UEE28" s="19"/>
      <c r="UEF28" s="19"/>
      <c r="UEG28" s="19"/>
      <c r="UEH28" s="19"/>
      <c r="UEI28" s="19"/>
      <c r="UEJ28" s="19"/>
      <c r="UEK28" s="19"/>
      <c r="UEL28" s="19"/>
      <c r="UEM28" s="19"/>
      <c r="UEN28" s="19"/>
      <c r="UEO28" s="19"/>
      <c r="UEP28" s="19"/>
      <c r="UEQ28" s="19"/>
      <c r="UER28" s="19"/>
      <c r="UES28" s="19"/>
      <c r="UET28" s="19"/>
      <c r="UEU28" s="19"/>
      <c r="UEV28" s="19"/>
      <c r="UEW28" s="19"/>
      <c r="UEX28" s="19"/>
      <c r="UEY28" s="19"/>
      <c r="UEZ28" s="19"/>
      <c r="UFA28" s="19"/>
      <c r="UFB28" s="19"/>
      <c r="UFC28" s="19"/>
      <c r="UFD28" s="19"/>
      <c r="UFE28" s="19"/>
      <c r="UFF28" s="19"/>
      <c r="UFG28" s="19"/>
      <c r="UFH28" s="19"/>
      <c r="UFI28" s="19"/>
      <c r="UFJ28" s="19"/>
      <c r="UFK28" s="19"/>
      <c r="UFL28" s="19"/>
      <c r="UFM28" s="19"/>
      <c r="UFN28" s="19"/>
      <c r="UFO28" s="19"/>
      <c r="UFP28" s="19"/>
      <c r="UFQ28" s="19"/>
      <c r="UFR28" s="19"/>
      <c r="UFS28" s="19"/>
      <c r="UFT28" s="19"/>
      <c r="UFU28" s="19"/>
      <c r="UFV28" s="19"/>
      <c r="UFW28" s="19"/>
      <c r="UFX28" s="19"/>
      <c r="UFY28" s="19"/>
      <c r="UFZ28" s="19"/>
      <c r="UGA28" s="19"/>
      <c r="UGB28" s="19"/>
      <c r="UGC28" s="19"/>
      <c r="UGD28" s="19"/>
      <c r="UGE28" s="19"/>
      <c r="UGF28" s="19"/>
      <c r="UGG28" s="19"/>
      <c r="UGH28" s="19"/>
      <c r="UGI28" s="19"/>
      <c r="UGJ28" s="19"/>
      <c r="UGK28" s="19"/>
      <c r="UGL28" s="19"/>
      <c r="UGM28" s="19"/>
      <c r="UGN28" s="19"/>
      <c r="UGO28" s="19"/>
      <c r="UGP28" s="19"/>
      <c r="UGQ28" s="19"/>
      <c r="UGR28" s="19"/>
      <c r="UGS28" s="19"/>
      <c r="UGT28" s="19"/>
      <c r="UGU28" s="19"/>
      <c r="UGV28" s="19"/>
      <c r="UGW28" s="19"/>
      <c r="UGX28" s="19"/>
      <c r="UGY28" s="19"/>
      <c r="UGZ28" s="19"/>
      <c r="UHA28" s="19"/>
      <c r="UHB28" s="19"/>
      <c r="UHC28" s="19"/>
      <c r="UHD28" s="19"/>
      <c r="UHE28" s="19"/>
      <c r="UHF28" s="19"/>
      <c r="UHG28" s="19"/>
      <c r="UHH28" s="19"/>
      <c r="UHI28" s="19"/>
      <c r="UHJ28" s="19"/>
      <c r="UHK28" s="19"/>
      <c r="UHL28" s="19"/>
      <c r="UHM28" s="19"/>
      <c r="UHN28" s="19"/>
      <c r="UHO28" s="19"/>
      <c r="UHP28" s="19"/>
      <c r="UHQ28" s="19"/>
      <c r="UHR28" s="19"/>
      <c r="UHS28" s="19"/>
      <c r="UHT28" s="19"/>
      <c r="UHU28" s="19"/>
      <c r="UHV28" s="19"/>
      <c r="UHW28" s="19"/>
      <c r="UHX28" s="19"/>
      <c r="UHY28" s="19"/>
      <c r="UHZ28" s="19"/>
      <c r="UIA28" s="19"/>
      <c r="UIB28" s="19"/>
      <c r="UIC28" s="19"/>
      <c r="UID28" s="19"/>
      <c r="UIE28" s="19"/>
      <c r="UIF28" s="19"/>
      <c r="UIG28" s="19"/>
      <c r="UIH28" s="19"/>
      <c r="UII28" s="19"/>
      <c r="UIJ28" s="19"/>
      <c r="UIK28" s="19"/>
      <c r="UIL28" s="19"/>
      <c r="UIM28" s="19"/>
      <c r="UIN28" s="19"/>
      <c r="UIO28" s="19"/>
      <c r="UIP28" s="19"/>
      <c r="UIQ28" s="19"/>
      <c r="UIR28" s="19"/>
      <c r="UIS28" s="19"/>
      <c r="UIT28" s="19"/>
      <c r="UIU28" s="19"/>
      <c r="UIV28" s="19"/>
      <c r="UIW28" s="19"/>
      <c r="UIX28" s="19"/>
      <c r="UIY28" s="19"/>
      <c r="UIZ28" s="19"/>
      <c r="UJA28" s="19"/>
      <c r="UJB28" s="19"/>
      <c r="UJC28" s="19"/>
      <c r="UJD28" s="19"/>
      <c r="UJE28" s="19"/>
      <c r="UJF28" s="19"/>
      <c r="UJG28" s="19"/>
      <c r="UJH28" s="19"/>
      <c r="UJI28" s="19"/>
      <c r="UJJ28" s="19"/>
      <c r="UJK28" s="19"/>
      <c r="UJL28" s="19"/>
      <c r="UJM28" s="19"/>
      <c r="UJN28" s="19"/>
      <c r="UJO28" s="19"/>
      <c r="UJP28" s="19"/>
      <c r="UJQ28" s="19"/>
      <c r="UJR28" s="19"/>
      <c r="UJS28" s="19"/>
      <c r="UJT28" s="19"/>
      <c r="UJU28" s="19"/>
      <c r="UJV28" s="19"/>
      <c r="UJW28" s="19"/>
      <c r="UJX28" s="19"/>
      <c r="UJY28" s="19"/>
      <c r="UJZ28" s="19"/>
      <c r="UKA28" s="19"/>
      <c r="UKB28" s="19"/>
      <c r="UKC28" s="19"/>
      <c r="UKD28" s="19"/>
      <c r="UKE28" s="19"/>
      <c r="UKF28" s="19"/>
      <c r="UKG28" s="19"/>
      <c r="UKH28" s="19"/>
      <c r="UKI28" s="19"/>
      <c r="UKJ28" s="19"/>
      <c r="UKK28" s="19"/>
      <c r="UKL28" s="19"/>
      <c r="UKM28" s="19"/>
      <c r="UKN28" s="19"/>
      <c r="UKO28" s="19"/>
      <c r="UKP28" s="19"/>
      <c r="UKQ28" s="19"/>
      <c r="UKR28" s="19"/>
      <c r="UKS28" s="19"/>
      <c r="UKT28" s="19"/>
      <c r="UKU28" s="19"/>
      <c r="UKV28" s="19"/>
      <c r="UKW28" s="19"/>
      <c r="UKX28" s="19"/>
      <c r="UKY28" s="19"/>
      <c r="UKZ28" s="19"/>
      <c r="ULA28" s="19"/>
      <c r="ULB28" s="19"/>
      <c r="ULC28" s="19"/>
      <c r="ULD28" s="19"/>
      <c r="ULE28" s="19"/>
      <c r="ULF28" s="19"/>
      <c r="ULG28" s="19"/>
      <c r="ULH28" s="19"/>
      <c r="ULI28" s="19"/>
      <c r="ULJ28" s="19"/>
      <c r="ULK28" s="19"/>
      <c r="ULL28" s="19"/>
      <c r="ULM28" s="19"/>
      <c r="ULN28" s="19"/>
      <c r="ULO28" s="19"/>
      <c r="ULP28" s="19"/>
      <c r="ULQ28" s="19"/>
      <c r="ULR28" s="19"/>
      <c r="ULS28" s="19"/>
      <c r="ULT28" s="19"/>
      <c r="ULU28" s="19"/>
      <c r="ULV28" s="19"/>
      <c r="ULW28" s="19"/>
      <c r="ULX28" s="19"/>
      <c r="ULY28" s="19"/>
      <c r="ULZ28" s="19"/>
      <c r="UMA28" s="19"/>
      <c r="UMB28" s="19"/>
      <c r="UMC28" s="19"/>
      <c r="UMD28" s="19"/>
      <c r="UME28" s="19"/>
      <c r="UMF28" s="19"/>
      <c r="UMG28" s="19"/>
      <c r="UMH28" s="19"/>
      <c r="UMI28" s="19"/>
      <c r="UMJ28" s="19"/>
      <c r="UMK28" s="19"/>
      <c r="UML28" s="19"/>
      <c r="UMM28" s="19"/>
      <c r="UMN28" s="19"/>
      <c r="UMO28" s="19"/>
      <c r="UMP28" s="19"/>
      <c r="UMQ28" s="19"/>
      <c r="UMR28" s="19"/>
      <c r="UMS28" s="19"/>
      <c r="UMT28" s="19"/>
      <c r="UMU28" s="19"/>
      <c r="UMV28" s="19"/>
      <c r="UMW28" s="19"/>
      <c r="UMX28" s="19"/>
      <c r="UMY28" s="19"/>
      <c r="UMZ28" s="19"/>
      <c r="UNA28" s="19"/>
      <c r="UNB28" s="19"/>
      <c r="UNC28" s="19"/>
      <c r="UND28" s="19"/>
      <c r="UNE28" s="19"/>
      <c r="UNF28" s="19"/>
      <c r="UNG28" s="19"/>
      <c r="UNH28" s="19"/>
      <c r="UNI28" s="19"/>
      <c r="UNJ28" s="19"/>
      <c r="UNK28" s="19"/>
      <c r="UNL28" s="19"/>
      <c r="UNM28" s="19"/>
      <c r="UNN28" s="19"/>
      <c r="UNO28" s="19"/>
      <c r="UNP28" s="19"/>
      <c r="UNQ28" s="19"/>
      <c r="UNR28" s="19"/>
      <c r="UNS28" s="19"/>
      <c r="UNT28" s="19"/>
      <c r="UNU28" s="19"/>
      <c r="UNV28" s="19"/>
      <c r="UNW28" s="19"/>
      <c r="UNX28" s="19"/>
      <c r="UNY28" s="19"/>
      <c r="UNZ28" s="19"/>
      <c r="UOA28" s="19"/>
      <c r="UOB28" s="19"/>
      <c r="UOC28" s="19"/>
      <c r="UOD28" s="19"/>
      <c r="UOE28" s="19"/>
      <c r="UOF28" s="19"/>
      <c r="UOG28" s="19"/>
      <c r="UOH28" s="19"/>
      <c r="UOI28" s="19"/>
      <c r="UOJ28" s="19"/>
      <c r="UOK28" s="19"/>
      <c r="UOL28" s="19"/>
      <c r="UOM28" s="19"/>
      <c r="UON28" s="19"/>
      <c r="UOO28" s="19"/>
      <c r="UOP28" s="19"/>
      <c r="UOQ28" s="19"/>
      <c r="UOR28" s="19"/>
      <c r="UOS28" s="19"/>
      <c r="UOT28" s="19"/>
      <c r="UOU28" s="19"/>
      <c r="UOV28" s="19"/>
      <c r="UOW28" s="19"/>
      <c r="UOX28" s="19"/>
      <c r="UOY28" s="19"/>
      <c r="UOZ28" s="19"/>
      <c r="UPA28" s="19"/>
      <c r="UPB28" s="19"/>
      <c r="UPC28" s="19"/>
      <c r="UPD28" s="19"/>
      <c r="UPE28" s="19"/>
      <c r="UPF28" s="19"/>
      <c r="UPG28" s="19"/>
      <c r="UPH28" s="19"/>
      <c r="UPI28" s="19"/>
      <c r="UPJ28" s="19"/>
      <c r="UPK28" s="19"/>
      <c r="UPL28" s="19"/>
      <c r="UPM28" s="19"/>
      <c r="UPN28" s="19"/>
      <c r="UPO28" s="19"/>
      <c r="UPP28" s="19"/>
      <c r="UPQ28" s="19"/>
      <c r="UPR28" s="19"/>
      <c r="UPS28" s="19"/>
      <c r="UPT28" s="19"/>
      <c r="UPU28" s="19"/>
      <c r="UPV28" s="19"/>
      <c r="UPW28" s="19"/>
      <c r="UPX28" s="19"/>
      <c r="UPY28" s="19"/>
      <c r="UPZ28" s="19"/>
      <c r="UQA28" s="19"/>
      <c r="UQB28" s="19"/>
      <c r="UQC28" s="19"/>
      <c r="UQD28" s="19"/>
      <c r="UQE28" s="19"/>
      <c r="UQF28" s="19"/>
      <c r="UQG28" s="19"/>
      <c r="UQH28" s="19"/>
      <c r="UQI28" s="19"/>
      <c r="UQJ28" s="19"/>
      <c r="UQK28" s="19"/>
      <c r="UQL28" s="19"/>
      <c r="UQM28" s="19"/>
      <c r="UQN28" s="19"/>
      <c r="UQO28" s="19"/>
      <c r="UQP28" s="19"/>
      <c r="UQQ28" s="19"/>
      <c r="UQR28" s="19"/>
      <c r="UQS28" s="19"/>
      <c r="UQT28" s="19"/>
      <c r="UQU28" s="19"/>
      <c r="UQV28" s="19"/>
      <c r="UQW28" s="19"/>
      <c r="UQX28" s="19"/>
      <c r="UQY28" s="19"/>
      <c r="UQZ28" s="19"/>
      <c r="URA28" s="19"/>
      <c r="URB28" s="19"/>
      <c r="URC28" s="19"/>
      <c r="URD28" s="19"/>
      <c r="URE28" s="19"/>
      <c r="URF28" s="19"/>
      <c r="URG28" s="19"/>
      <c r="URH28" s="19"/>
      <c r="URI28" s="19"/>
      <c r="URJ28" s="19"/>
      <c r="URK28" s="19"/>
      <c r="URL28" s="19"/>
      <c r="URM28" s="19"/>
      <c r="URN28" s="19"/>
      <c r="URO28" s="19"/>
      <c r="URP28" s="19"/>
      <c r="URQ28" s="19"/>
      <c r="URR28" s="19"/>
      <c r="URS28" s="19"/>
      <c r="URT28" s="19"/>
      <c r="URU28" s="19"/>
      <c r="URV28" s="19"/>
      <c r="URW28" s="19"/>
      <c r="URX28" s="19"/>
      <c r="URY28" s="19"/>
      <c r="URZ28" s="19"/>
      <c r="USA28" s="19"/>
      <c r="USB28" s="19"/>
      <c r="USC28" s="19"/>
      <c r="USD28" s="19"/>
      <c r="USE28" s="19"/>
      <c r="USF28" s="19"/>
      <c r="USG28" s="19"/>
      <c r="USH28" s="19"/>
      <c r="USI28" s="19"/>
      <c r="USJ28" s="19"/>
      <c r="USK28" s="19"/>
      <c r="USL28" s="19"/>
      <c r="USM28" s="19"/>
      <c r="USN28" s="19"/>
      <c r="USO28" s="19"/>
      <c r="USP28" s="19"/>
      <c r="USQ28" s="19"/>
      <c r="USR28" s="19"/>
      <c r="USS28" s="19"/>
      <c r="UST28" s="19"/>
      <c r="USU28" s="19"/>
      <c r="USV28" s="19"/>
      <c r="USW28" s="19"/>
      <c r="USX28" s="19"/>
      <c r="USY28" s="19"/>
      <c r="USZ28" s="19"/>
      <c r="UTA28" s="19"/>
      <c r="UTB28" s="19"/>
      <c r="UTC28" s="19"/>
      <c r="UTD28" s="19"/>
      <c r="UTE28" s="19"/>
      <c r="UTF28" s="19"/>
      <c r="UTG28" s="19"/>
      <c r="UTH28" s="19"/>
      <c r="UTI28" s="19"/>
      <c r="UTJ28" s="19"/>
      <c r="UTK28" s="19"/>
      <c r="UTL28" s="19"/>
      <c r="UTM28" s="19"/>
      <c r="UTN28" s="19"/>
      <c r="UTO28" s="19"/>
      <c r="UTP28" s="19"/>
      <c r="UTQ28" s="19"/>
      <c r="UTR28" s="19"/>
      <c r="UTS28" s="19"/>
      <c r="UTT28" s="19"/>
      <c r="UTU28" s="19"/>
      <c r="UTV28" s="19"/>
      <c r="UTW28" s="19"/>
      <c r="UTX28" s="19"/>
      <c r="UTY28" s="19"/>
      <c r="UTZ28" s="19"/>
      <c r="UUA28" s="19"/>
      <c r="UUB28" s="19"/>
      <c r="UUC28" s="19"/>
      <c r="UUD28" s="19"/>
      <c r="UUE28" s="19"/>
      <c r="UUF28" s="19"/>
      <c r="UUG28" s="19"/>
      <c r="UUH28" s="19"/>
      <c r="UUI28" s="19"/>
      <c r="UUJ28" s="19"/>
      <c r="UUK28" s="19"/>
      <c r="UUL28" s="19"/>
      <c r="UUM28" s="19"/>
      <c r="UUN28" s="19"/>
      <c r="UUO28" s="19"/>
      <c r="UUP28" s="19"/>
      <c r="UUQ28" s="19"/>
      <c r="UUR28" s="19"/>
      <c r="UUS28" s="19"/>
      <c r="UUT28" s="19"/>
      <c r="UUU28" s="19"/>
      <c r="UUV28" s="19"/>
      <c r="UUW28" s="19"/>
      <c r="UUX28" s="19"/>
      <c r="UUY28" s="19"/>
      <c r="UUZ28" s="19"/>
      <c r="UVA28" s="19"/>
      <c r="UVB28" s="19"/>
      <c r="UVC28" s="19"/>
      <c r="UVD28" s="19"/>
      <c r="UVE28" s="19"/>
      <c r="UVF28" s="19"/>
      <c r="UVG28" s="19"/>
      <c r="UVH28" s="19"/>
      <c r="UVI28" s="19"/>
      <c r="UVJ28" s="19"/>
      <c r="UVK28" s="19"/>
      <c r="UVL28" s="19"/>
      <c r="UVM28" s="19"/>
      <c r="UVN28" s="19"/>
      <c r="UVO28" s="19"/>
      <c r="UVP28" s="19"/>
      <c r="UVQ28" s="19"/>
      <c r="UVR28" s="19"/>
      <c r="UVS28" s="19"/>
      <c r="UVT28" s="19"/>
      <c r="UVU28" s="19"/>
      <c r="UVV28" s="19"/>
      <c r="UVW28" s="19"/>
      <c r="UVX28" s="19"/>
      <c r="UVY28" s="19"/>
      <c r="UVZ28" s="19"/>
      <c r="UWA28" s="19"/>
      <c r="UWB28" s="19"/>
      <c r="UWC28" s="19"/>
      <c r="UWD28" s="19"/>
      <c r="UWE28" s="19"/>
      <c r="UWF28" s="19"/>
      <c r="UWG28" s="19"/>
      <c r="UWH28" s="19"/>
      <c r="UWI28" s="19"/>
      <c r="UWJ28" s="19"/>
      <c r="UWK28" s="19"/>
      <c r="UWL28" s="19"/>
      <c r="UWM28" s="19"/>
      <c r="UWN28" s="19"/>
      <c r="UWO28" s="19"/>
      <c r="UWP28" s="19"/>
      <c r="UWQ28" s="19"/>
      <c r="UWR28" s="19"/>
      <c r="UWS28" s="19"/>
      <c r="UWT28" s="19"/>
      <c r="UWU28" s="19"/>
      <c r="UWV28" s="19"/>
      <c r="UWW28" s="19"/>
      <c r="UWX28" s="19"/>
      <c r="UWY28" s="19"/>
      <c r="UWZ28" s="19"/>
      <c r="UXA28" s="19"/>
      <c r="UXB28" s="19"/>
      <c r="UXC28" s="19"/>
      <c r="UXD28" s="19"/>
      <c r="UXE28" s="19"/>
      <c r="UXF28" s="19"/>
      <c r="UXG28" s="19"/>
      <c r="UXH28" s="19"/>
      <c r="UXI28" s="19"/>
      <c r="UXJ28" s="19"/>
      <c r="UXK28" s="19"/>
      <c r="UXL28" s="19"/>
      <c r="UXM28" s="19"/>
      <c r="UXN28" s="19"/>
      <c r="UXO28" s="19"/>
      <c r="UXP28" s="19"/>
      <c r="UXQ28" s="19"/>
      <c r="UXR28" s="19"/>
      <c r="UXS28" s="19"/>
      <c r="UXT28" s="19"/>
      <c r="UXU28" s="19"/>
      <c r="UXV28" s="19"/>
      <c r="UXW28" s="19"/>
      <c r="UXX28" s="19"/>
      <c r="UXY28" s="19"/>
      <c r="UXZ28" s="19"/>
      <c r="UYA28" s="19"/>
      <c r="UYB28" s="19"/>
      <c r="UYC28" s="19"/>
      <c r="UYD28" s="19"/>
      <c r="UYE28" s="19"/>
      <c r="UYF28" s="19"/>
      <c r="UYG28" s="19"/>
      <c r="UYH28" s="19"/>
      <c r="UYI28" s="19"/>
      <c r="UYJ28" s="19"/>
      <c r="UYK28" s="19"/>
      <c r="UYL28" s="19"/>
      <c r="UYM28" s="19"/>
      <c r="UYN28" s="19"/>
      <c r="UYO28" s="19"/>
      <c r="UYP28" s="19"/>
      <c r="UYQ28" s="19"/>
      <c r="UYR28" s="19"/>
      <c r="UYS28" s="19"/>
      <c r="UYT28" s="19"/>
      <c r="UYU28" s="19"/>
      <c r="UYV28" s="19"/>
      <c r="UYW28" s="19"/>
      <c r="UYX28" s="19"/>
      <c r="UYY28" s="19"/>
      <c r="UYZ28" s="19"/>
      <c r="UZA28" s="19"/>
      <c r="UZB28" s="19"/>
      <c r="UZC28" s="19"/>
      <c r="UZD28" s="19"/>
      <c r="UZE28" s="19"/>
      <c r="UZF28" s="19"/>
      <c r="UZG28" s="19"/>
      <c r="UZH28" s="19"/>
      <c r="UZI28" s="19"/>
      <c r="UZJ28" s="19"/>
      <c r="UZK28" s="19"/>
      <c r="UZL28" s="19"/>
      <c r="UZM28" s="19"/>
      <c r="UZN28" s="19"/>
      <c r="UZO28" s="19"/>
      <c r="UZP28" s="19"/>
      <c r="UZQ28" s="19"/>
      <c r="UZR28" s="19"/>
      <c r="UZS28" s="19"/>
      <c r="UZT28" s="19"/>
      <c r="UZU28" s="19"/>
      <c r="UZV28" s="19"/>
      <c r="UZW28" s="19"/>
      <c r="UZX28" s="19"/>
      <c r="UZY28" s="19"/>
      <c r="UZZ28" s="19"/>
      <c r="VAA28" s="19"/>
      <c r="VAB28" s="19"/>
      <c r="VAC28" s="19"/>
      <c r="VAD28" s="19"/>
      <c r="VAE28" s="19"/>
      <c r="VAF28" s="19"/>
      <c r="VAG28" s="19"/>
      <c r="VAH28" s="19"/>
      <c r="VAI28" s="19"/>
      <c r="VAJ28" s="19"/>
      <c r="VAK28" s="19"/>
      <c r="VAL28" s="19"/>
      <c r="VAM28" s="19"/>
      <c r="VAN28" s="19"/>
      <c r="VAO28" s="19"/>
      <c r="VAP28" s="19"/>
      <c r="VAQ28" s="19"/>
      <c r="VAR28" s="19"/>
      <c r="VAS28" s="19"/>
      <c r="VAT28" s="19"/>
      <c r="VAU28" s="19"/>
      <c r="VAV28" s="19"/>
      <c r="VAW28" s="19"/>
      <c r="VAX28" s="19"/>
      <c r="VAY28" s="19"/>
      <c r="VAZ28" s="19"/>
      <c r="VBA28" s="19"/>
      <c r="VBB28" s="19"/>
      <c r="VBC28" s="19"/>
      <c r="VBD28" s="19"/>
      <c r="VBE28" s="19"/>
      <c r="VBF28" s="19"/>
      <c r="VBG28" s="19"/>
      <c r="VBH28" s="19"/>
      <c r="VBI28" s="19"/>
      <c r="VBJ28" s="19"/>
      <c r="VBK28" s="19"/>
      <c r="VBL28" s="19"/>
      <c r="VBM28" s="19"/>
      <c r="VBN28" s="19"/>
      <c r="VBO28" s="19"/>
      <c r="VBP28" s="19"/>
      <c r="VBQ28" s="19"/>
      <c r="VBR28" s="19"/>
      <c r="VBS28" s="19"/>
      <c r="VBT28" s="19"/>
      <c r="VBU28" s="19"/>
      <c r="VBV28" s="19"/>
      <c r="VBW28" s="19"/>
      <c r="VBX28" s="19"/>
      <c r="VBY28" s="19"/>
      <c r="VBZ28" s="19"/>
      <c r="VCA28" s="19"/>
      <c r="VCB28" s="19"/>
      <c r="VCC28" s="19"/>
      <c r="VCD28" s="19"/>
      <c r="VCE28" s="19"/>
      <c r="VCF28" s="19"/>
      <c r="VCG28" s="19"/>
      <c r="VCH28" s="19"/>
      <c r="VCI28" s="19"/>
      <c r="VCJ28" s="19"/>
      <c r="VCK28" s="19"/>
      <c r="VCL28" s="19"/>
      <c r="VCM28" s="19"/>
      <c r="VCN28" s="19"/>
      <c r="VCO28" s="19"/>
      <c r="VCP28" s="19"/>
      <c r="VCQ28" s="19"/>
      <c r="VCR28" s="19"/>
      <c r="VCS28" s="19"/>
      <c r="VCT28" s="19"/>
      <c r="VCU28" s="19"/>
      <c r="VCV28" s="19"/>
      <c r="VCW28" s="19"/>
      <c r="VCX28" s="19"/>
      <c r="VCY28" s="19"/>
      <c r="VCZ28" s="19"/>
      <c r="VDA28" s="19"/>
      <c r="VDB28" s="19"/>
      <c r="VDC28" s="19"/>
      <c r="VDD28" s="19"/>
      <c r="VDE28" s="19"/>
      <c r="VDF28" s="19"/>
      <c r="VDG28" s="19"/>
      <c r="VDH28" s="19"/>
      <c r="VDI28" s="19"/>
      <c r="VDJ28" s="19"/>
      <c r="VDK28" s="19"/>
      <c r="VDL28" s="19"/>
      <c r="VDM28" s="19"/>
      <c r="VDN28" s="19"/>
      <c r="VDO28" s="19"/>
      <c r="VDP28" s="19"/>
      <c r="VDQ28" s="19"/>
      <c r="VDR28" s="19"/>
      <c r="VDS28" s="19"/>
      <c r="VDT28" s="19"/>
      <c r="VDU28" s="19"/>
      <c r="VDV28" s="19"/>
      <c r="VDW28" s="19"/>
      <c r="VDX28" s="19"/>
      <c r="VDY28" s="19"/>
      <c r="VDZ28" s="19"/>
      <c r="VEA28" s="19"/>
      <c r="VEB28" s="19"/>
      <c r="VEC28" s="19"/>
      <c r="VED28" s="19"/>
      <c r="VEE28" s="19"/>
      <c r="VEF28" s="19"/>
      <c r="VEG28" s="19"/>
      <c r="VEH28" s="19"/>
      <c r="VEI28" s="19"/>
      <c r="VEJ28" s="19"/>
      <c r="VEK28" s="19"/>
      <c r="VEL28" s="19"/>
      <c r="VEM28" s="19"/>
      <c r="VEN28" s="19"/>
      <c r="VEO28" s="19"/>
      <c r="VEP28" s="19"/>
      <c r="VEQ28" s="19"/>
      <c r="VER28" s="19"/>
      <c r="VES28" s="19"/>
      <c r="VET28" s="19"/>
      <c r="VEU28" s="19"/>
      <c r="VEV28" s="19"/>
      <c r="VEW28" s="19"/>
      <c r="VEX28" s="19"/>
      <c r="VEY28" s="19"/>
      <c r="VEZ28" s="19"/>
      <c r="VFA28" s="19"/>
      <c r="VFB28" s="19"/>
      <c r="VFC28" s="19"/>
      <c r="VFD28" s="19"/>
      <c r="VFE28" s="19"/>
      <c r="VFF28" s="19"/>
      <c r="VFG28" s="19"/>
      <c r="VFH28" s="19"/>
      <c r="VFI28" s="19"/>
      <c r="VFJ28" s="19"/>
      <c r="VFK28" s="19"/>
      <c r="VFL28" s="19"/>
      <c r="VFM28" s="19"/>
      <c r="VFN28" s="19"/>
      <c r="VFO28" s="19"/>
      <c r="VFP28" s="19"/>
      <c r="VFQ28" s="19"/>
      <c r="VFR28" s="19"/>
      <c r="VFS28" s="19"/>
      <c r="VFT28" s="19"/>
      <c r="VFU28" s="19"/>
      <c r="VFV28" s="19"/>
      <c r="VFW28" s="19"/>
      <c r="VFX28" s="19"/>
      <c r="VFY28" s="19"/>
      <c r="VFZ28" s="19"/>
      <c r="VGA28" s="19"/>
      <c r="VGB28" s="19"/>
      <c r="VGC28" s="19"/>
      <c r="VGD28" s="19"/>
      <c r="VGE28" s="19"/>
      <c r="VGF28" s="19"/>
      <c r="VGG28" s="19"/>
      <c r="VGH28" s="19"/>
      <c r="VGI28" s="19"/>
      <c r="VGJ28" s="19"/>
      <c r="VGK28" s="19"/>
      <c r="VGL28" s="19"/>
      <c r="VGM28" s="19"/>
      <c r="VGN28" s="19"/>
      <c r="VGO28" s="19"/>
      <c r="VGP28" s="19"/>
      <c r="VGQ28" s="19"/>
      <c r="VGR28" s="19"/>
      <c r="VGS28" s="19"/>
      <c r="VGT28" s="19"/>
      <c r="VGU28" s="19"/>
      <c r="VGV28" s="19"/>
      <c r="VGW28" s="19"/>
      <c r="VGX28" s="19"/>
      <c r="VGY28" s="19"/>
      <c r="VGZ28" s="19"/>
      <c r="VHA28" s="19"/>
      <c r="VHB28" s="19"/>
      <c r="VHC28" s="19"/>
      <c r="VHD28" s="19"/>
      <c r="VHE28" s="19"/>
      <c r="VHF28" s="19"/>
      <c r="VHG28" s="19"/>
      <c r="VHH28" s="19"/>
      <c r="VHI28" s="19"/>
      <c r="VHJ28" s="19"/>
      <c r="VHK28" s="19"/>
      <c r="VHL28" s="19"/>
      <c r="VHM28" s="19"/>
      <c r="VHN28" s="19"/>
      <c r="VHO28" s="19"/>
      <c r="VHP28" s="19"/>
      <c r="VHQ28" s="19"/>
      <c r="VHR28" s="19"/>
      <c r="VHS28" s="19"/>
      <c r="VHT28" s="19"/>
      <c r="VHU28" s="19"/>
      <c r="VHV28" s="19"/>
      <c r="VHW28" s="19"/>
      <c r="VHX28" s="19"/>
      <c r="VHY28" s="19"/>
      <c r="VHZ28" s="19"/>
      <c r="VIA28" s="19"/>
      <c r="VIB28" s="19"/>
      <c r="VIC28" s="19"/>
      <c r="VID28" s="19"/>
      <c r="VIE28" s="19"/>
      <c r="VIF28" s="19"/>
      <c r="VIG28" s="19"/>
      <c r="VIH28" s="19"/>
      <c r="VII28" s="19"/>
      <c r="VIJ28" s="19"/>
      <c r="VIK28" s="19"/>
      <c r="VIL28" s="19"/>
      <c r="VIM28" s="19"/>
      <c r="VIN28" s="19"/>
      <c r="VIO28" s="19"/>
      <c r="VIP28" s="19"/>
      <c r="VIQ28" s="19"/>
      <c r="VIR28" s="19"/>
      <c r="VIS28" s="19"/>
      <c r="VIT28" s="19"/>
      <c r="VIU28" s="19"/>
      <c r="VIV28" s="19"/>
      <c r="VIW28" s="19"/>
      <c r="VIX28" s="19"/>
      <c r="VIY28" s="19"/>
      <c r="VIZ28" s="19"/>
      <c r="VJA28" s="19"/>
      <c r="VJB28" s="19"/>
      <c r="VJC28" s="19"/>
      <c r="VJD28" s="19"/>
      <c r="VJE28" s="19"/>
      <c r="VJF28" s="19"/>
      <c r="VJG28" s="19"/>
      <c r="VJH28" s="19"/>
      <c r="VJI28" s="19"/>
      <c r="VJJ28" s="19"/>
      <c r="VJK28" s="19"/>
      <c r="VJL28" s="19"/>
      <c r="VJM28" s="19"/>
      <c r="VJN28" s="19"/>
      <c r="VJO28" s="19"/>
      <c r="VJP28" s="19"/>
      <c r="VJQ28" s="19"/>
      <c r="VJR28" s="19"/>
      <c r="VJS28" s="19"/>
      <c r="VJT28" s="19"/>
      <c r="VJU28" s="19"/>
      <c r="VJV28" s="19"/>
      <c r="VJW28" s="19"/>
      <c r="VJX28" s="19"/>
      <c r="VJY28" s="19"/>
      <c r="VJZ28" s="19"/>
      <c r="VKA28" s="19"/>
      <c r="VKB28" s="19"/>
      <c r="VKC28" s="19"/>
      <c r="VKD28" s="19"/>
      <c r="VKE28" s="19"/>
      <c r="VKF28" s="19"/>
      <c r="VKG28" s="19"/>
      <c r="VKH28" s="19"/>
      <c r="VKI28" s="19"/>
      <c r="VKJ28" s="19"/>
      <c r="VKK28" s="19"/>
      <c r="VKL28" s="19"/>
      <c r="VKM28" s="19"/>
      <c r="VKN28" s="19"/>
      <c r="VKO28" s="19"/>
      <c r="VKP28" s="19"/>
      <c r="VKQ28" s="19"/>
      <c r="VKR28" s="19"/>
      <c r="VKS28" s="19"/>
      <c r="VKT28" s="19"/>
      <c r="VKU28" s="19"/>
      <c r="VKV28" s="19"/>
      <c r="VKW28" s="19"/>
      <c r="VKX28" s="19"/>
      <c r="VKY28" s="19"/>
      <c r="VKZ28" s="19"/>
      <c r="VLA28" s="19"/>
      <c r="VLB28" s="19"/>
      <c r="VLC28" s="19"/>
      <c r="VLD28" s="19"/>
      <c r="VLE28" s="19"/>
      <c r="VLF28" s="19"/>
      <c r="VLG28" s="19"/>
      <c r="VLH28" s="19"/>
      <c r="VLI28" s="19"/>
      <c r="VLJ28" s="19"/>
      <c r="VLK28" s="19"/>
      <c r="VLL28" s="19"/>
      <c r="VLM28" s="19"/>
      <c r="VLN28" s="19"/>
      <c r="VLO28" s="19"/>
      <c r="VLP28" s="19"/>
      <c r="VLQ28" s="19"/>
      <c r="VLR28" s="19"/>
      <c r="VLS28" s="19"/>
      <c r="VLT28" s="19"/>
      <c r="VLU28" s="19"/>
      <c r="VLV28" s="19"/>
      <c r="VLW28" s="19"/>
      <c r="VLX28" s="19"/>
      <c r="VLY28" s="19"/>
      <c r="VLZ28" s="19"/>
      <c r="VMA28" s="19"/>
      <c r="VMB28" s="19"/>
      <c r="VMC28" s="19"/>
      <c r="VMD28" s="19"/>
      <c r="VME28" s="19"/>
      <c r="VMF28" s="19"/>
      <c r="VMG28" s="19"/>
      <c r="VMH28" s="19"/>
      <c r="VMI28" s="19"/>
      <c r="VMJ28" s="19"/>
      <c r="VMK28" s="19"/>
      <c r="VML28" s="19"/>
      <c r="VMM28" s="19"/>
      <c r="VMN28" s="19"/>
      <c r="VMO28" s="19"/>
      <c r="VMP28" s="19"/>
      <c r="VMQ28" s="19"/>
      <c r="VMR28" s="19"/>
      <c r="VMS28" s="19"/>
      <c r="VMT28" s="19"/>
      <c r="VMU28" s="19"/>
      <c r="VMV28" s="19"/>
      <c r="VMW28" s="19"/>
      <c r="VMX28" s="19"/>
      <c r="VMY28" s="19"/>
      <c r="VMZ28" s="19"/>
      <c r="VNA28" s="19"/>
      <c r="VNB28" s="19"/>
      <c r="VNC28" s="19"/>
      <c r="VND28" s="19"/>
      <c r="VNE28" s="19"/>
      <c r="VNF28" s="19"/>
      <c r="VNG28" s="19"/>
      <c r="VNH28" s="19"/>
      <c r="VNI28" s="19"/>
      <c r="VNJ28" s="19"/>
      <c r="VNK28" s="19"/>
      <c r="VNL28" s="19"/>
      <c r="VNM28" s="19"/>
      <c r="VNN28" s="19"/>
      <c r="VNO28" s="19"/>
      <c r="VNP28" s="19"/>
      <c r="VNQ28" s="19"/>
      <c r="VNR28" s="19"/>
      <c r="VNS28" s="19"/>
      <c r="VNT28" s="19"/>
      <c r="VNU28" s="19"/>
      <c r="VNV28" s="19"/>
      <c r="VNW28" s="19"/>
      <c r="VNX28" s="19"/>
      <c r="VNY28" s="19"/>
      <c r="VNZ28" s="19"/>
      <c r="VOA28" s="19"/>
      <c r="VOB28" s="19"/>
      <c r="VOC28" s="19"/>
      <c r="VOD28" s="19"/>
      <c r="VOE28" s="19"/>
      <c r="VOF28" s="19"/>
      <c r="VOG28" s="19"/>
      <c r="VOH28" s="19"/>
      <c r="VOI28" s="19"/>
      <c r="VOJ28" s="19"/>
      <c r="VOK28" s="19"/>
      <c r="VOL28" s="19"/>
      <c r="VOM28" s="19"/>
      <c r="VON28" s="19"/>
      <c r="VOO28" s="19"/>
      <c r="VOP28" s="19"/>
      <c r="VOQ28" s="19"/>
      <c r="VOR28" s="19"/>
      <c r="VOS28" s="19"/>
      <c r="VOT28" s="19"/>
      <c r="VOU28" s="19"/>
      <c r="VOV28" s="19"/>
      <c r="VOW28" s="19"/>
      <c r="VOX28" s="19"/>
      <c r="VOY28" s="19"/>
      <c r="VOZ28" s="19"/>
      <c r="VPA28" s="19"/>
      <c r="VPB28" s="19"/>
      <c r="VPC28" s="19"/>
      <c r="VPD28" s="19"/>
      <c r="VPE28" s="19"/>
      <c r="VPF28" s="19"/>
      <c r="VPG28" s="19"/>
      <c r="VPH28" s="19"/>
      <c r="VPI28" s="19"/>
      <c r="VPJ28" s="19"/>
      <c r="VPK28" s="19"/>
      <c r="VPL28" s="19"/>
      <c r="VPM28" s="19"/>
      <c r="VPN28" s="19"/>
      <c r="VPO28" s="19"/>
      <c r="VPP28" s="19"/>
      <c r="VPQ28" s="19"/>
      <c r="VPR28" s="19"/>
      <c r="VPS28" s="19"/>
      <c r="VPT28" s="19"/>
      <c r="VPU28" s="19"/>
      <c r="VPV28" s="19"/>
      <c r="VPW28" s="19"/>
      <c r="VPX28" s="19"/>
      <c r="VPY28" s="19"/>
      <c r="VPZ28" s="19"/>
      <c r="VQA28" s="19"/>
      <c r="VQB28" s="19"/>
      <c r="VQC28" s="19"/>
      <c r="VQD28" s="19"/>
      <c r="VQE28" s="19"/>
      <c r="VQF28" s="19"/>
      <c r="VQG28" s="19"/>
      <c r="VQH28" s="19"/>
      <c r="VQI28" s="19"/>
      <c r="VQJ28" s="19"/>
      <c r="VQK28" s="19"/>
      <c r="VQL28" s="19"/>
      <c r="VQM28" s="19"/>
      <c r="VQN28" s="19"/>
      <c r="VQO28" s="19"/>
      <c r="VQP28" s="19"/>
      <c r="VQQ28" s="19"/>
      <c r="VQR28" s="19"/>
      <c r="VQS28" s="19"/>
      <c r="VQT28" s="19"/>
      <c r="VQU28" s="19"/>
      <c r="VQV28" s="19"/>
      <c r="VQW28" s="19"/>
      <c r="VQX28" s="19"/>
      <c r="VQY28" s="19"/>
      <c r="VQZ28" s="19"/>
      <c r="VRA28" s="19"/>
      <c r="VRB28" s="19"/>
      <c r="VRC28" s="19"/>
      <c r="VRD28" s="19"/>
      <c r="VRE28" s="19"/>
      <c r="VRF28" s="19"/>
      <c r="VRG28" s="19"/>
      <c r="VRH28" s="19"/>
      <c r="VRI28" s="19"/>
      <c r="VRJ28" s="19"/>
      <c r="VRK28" s="19"/>
      <c r="VRL28" s="19"/>
      <c r="VRM28" s="19"/>
      <c r="VRN28" s="19"/>
      <c r="VRO28" s="19"/>
      <c r="VRP28" s="19"/>
      <c r="VRQ28" s="19"/>
      <c r="VRR28" s="19"/>
      <c r="VRS28" s="19"/>
      <c r="VRT28" s="19"/>
      <c r="VRU28" s="19"/>
      <c r="VRV28" s="19"/>
      <c r="VRW28" s="19"/>
      <c r="VRX28" s="19"/>
      <c r="VRY28" s="19"/>
      <c r="VRZ28" s="19"/>
      <c r="VSA28" s="19"/>
      <c r="VSB28" s="19"/>
      <c r="VSC28" s="19"/>
      <c r="VSD28" s="19"/>
      <c r="VSE28" s="19"/>
      <c r="VSF28" s="19"/>
      <c r="VSG28" s="19"/>
      <c r="VSH28" s="19"/>
      <c r="VSI28" s="19"/>
      <c r="VSJ28" s="19"/>
      <c r="VSK28" s="19"/>
      <c r="VSL28" s="19"/>
      <c r="VSM28" s="19"/>
      <c r="VSN28" s="19"/>
      <c r="VSO28" s="19"/>
      <c r="VSP28" s="19"/>
      <c r="VSQ28" s="19"/>
      <c r="VSR28" s="19"/>
      <c r="VSS28" s="19"/>
      <c r="VST28" s="19"/>
      <c r="VSU28" s="19"/>
      <c r="VSV28" s="19"/>
      <c r="VSW28" s="19"/>
      <c r="VSX28" s="19"/>
      <c r="VSY28" s="19"/>
      <c r="VSZ28" s="19"/>
      <c r="VTA28" s="19"/>
      <c r="VTB28" s="19"/>
      <c r="VTC28" s="19"/>
      <c r="VTD28" s="19"/>
      <c r="VTE28" s="19"/>
      <c r="VTF28" s="19"/>
      <c r="VTG28" s="19"/>
      <c r="VTH28" s="19"/>
      <c r="VTI28" s="19"/>
      <c r="VTJ28" s="19"/>
      <c r="VTK28" s="19"/>
      <c r="VTL28" s="19"/>
      <c r="VTM28" s="19"/>
      <c r="VTN28" s="19"/>
      <c r="VTO28" s="19"/>
      <c r="VTP28" s="19"/>
      <c r="VTQ28" s="19"/>
      <c r="VTR28" s="19"/>
      <c r="VTS28" s="19"/>
      <c r="VTT28" s="19"/>
      <c r="VTU28" s="19"/>
      <c r="VTV28" s="19"/>
      <c r="VTW28" s="19"/>
      <c r="VTX28" s="19"/>
      <c r="VTY28" s="19"/>
      <c r="VTZ28" s="19"/>
      <c r="VUA28" s="19"/>
      <c r="VUB28" s="19"/>
      <c r="VUC28" s="19"/>
      <c r="VUD28" s="19"/>
      <c r="VUE28" s="19"/>
      <c r="VUF28" s="19"/>
      <c r="VUG28" s="19"/>
      <c r="VUH28" s="19"/>
      <c r="VUI28" s="19"/>
      <c r="VUJ28" s="19"/>
      <c r="VUK28" s="19"/>
      <c r="VUL28" s="19"/>
      <c r="VUM28" s="19"/>
      <c r="VUN28" s="19"/>
      <c r="VUO28" s="19"/>
      <c r="VUP28" s="19"/>
      <c r="VUQ28" s="19"/>
      <c r="VUR28" s="19"/>
      <c r="VUS28" s="19"/>
      <c r="VUT28" s="19"/>
      <c r="VUU28" s="19"/>
      <c r="VUV28" s="19"/>
      <c r="VUW28" s="19"/>
      <c r="VUX28" s="19"/>
      <c r="VUY28" s="19"/>
      <c r="VUZ28" s="19"/>
      <c r="VVA28" s="19"/>
      <c r="VVB28" s="19"/>
      <c r="VVC28" s="19"/>
      <c r="VVD28" s="19"/>
      <c r="VVE28" s="19"/>
      <c r="VVF28" s="19"/>
      <c r="VVG28" s="19"/>
      <c r="VVH28" s="19"/>
      <c r="VVI28" s="19"/>
      <c r="VVJ28" s="19"/>
      <c r="VVK28" s="19"/>
      <c r="VVL28" s="19"/>
      <c r="VVM28" s="19"/>
      <c r="VVN28" s="19"/>
      <c r="VVO28" s="19"/>
      <c r="VVP28" s="19"/>
      <c r="VVQ28" s="19"/>
      <c r="VVR28" s="19"/>
      <c r="VVS28" s="19"/>
      <c r="VVT28" s="19"/>
      <c r="VVU28" s="19"/>
      <c r="VVV28" s="19"/>
      <c r="VVW28" s="19"/>
      <c r="VVX28" s="19"/>
      <c r="VVY28" s="19"/>
      <c r="VVZ28" s="19"/>
      <c r="VWA28" s="19"/>
      <c r="VWB28" s="19"/>
      <c r="VWC28" s="19"/>
      <c r="VWD28" s="19"/>
      <c r="VWE28" s="19"/>
      <c r="VWF28" s="19"/>
      <c r="VWG28" s="19"/>
      <c r="VWH28" s="19"/>
      <c r="VWI28" s="19"/>
      <c r="VWJ28" s="19"/>
      <c r="VWK28" s="19"/>
      <c r="VWL28" s="19"/>
      <c r="VWM28" s="19"/>
      <c r="VWN28" s="19"/>
      <c r="VWO28" s="19"/>
      <c r="VWP28" s="19"/>
      <c r="VWQ28" s="19"/>
      <c r="VWR28" s="19"/>
      <c r="VWS28" s="19"/>
      <c r="VWT28" s="19"/>
      <c r="VWU28" s="19"/>
      <c r="VWV28" s="19"/>
      <c r="VWW28" s="19"/>
      <c r="VWX28" s="19"/>
      <c r="VWY28" s="19"/>
      <c r="VWZ28" s="19"/>
      <c r="VXA28" s="19"/>
      <c r="VXB28" s="19"/>
      <c r="VXC28" s="19"/>
      <c r="VXD28" s="19"/>
      <c r="VXE28" s="19"/>
      <c r="VXF28" s="19"/>
      <c r="VXG28" s="19"/>
      <c r="VXH28" s="19"/>
      <c r="VXI28" s="19"/>
      <c r="VXJ28" s="19"/>
      <c r="VXK28" s="19"/>
      <c r="VXL28" s="19"/>
      <c r="VXM28" s="19"/>
      <c r="VXN28" s="19"/>
      <c r="VXO28" s="19"/>
      <c r="VXP28" s="19"/>
      <c r="VXQ28" s="19"/>
      <c r="VXR28" s="19"/>
      <c r="VXS28" s="19"/>
      <c r="VXT28" s="19"/>
      <c r="VXU28" s="19"/>
      <c r="VXV28" s="19"/>
      <c r="VXW28" s="19"/>
      <c r="VXX28" s="19"/>
      <c r="VXY28" s="19"/>
      <c r="VXZ28" s="19"/>
      <c r="VYA28" s="19"/>
      <c r="VYB28" s="19"/>
      <c r="VYC28" s="19"/>
      <c r="VYD28" s="19"/>
      <c r="VYE28" s="19"/>
      <c r="VYF28" s="19"/>
      <c r="VYG28" s="19"/>
      <c r="VYH28" s="19"/>
      <c r="VYI28" s="19"/>
      <c r="VYJ28" s="19"/>
      <c r="VYK28" s="19"/>
      <c r="VYL28" s="19"/>
      <c r="VYM28" s="19"/>
      <c r="VYN28" s="19"/>
      <c r="VYO28" s="19"/>
      <c r="VYP28" s="19"/>
      <c r="VYQ28" s="19"/>
      <c r="VYR28" s="19"/>
      <c r="VYS28" s="19"/>
      <c r="VYT28" s="19"/>
      <c r="VYU28" s="19"/>
      <c r="VYV28" s="19"/>
      <c r="VYW28" s="19"/>
      <c r="VYX28" s="19"/>
      <c r="VYY28" s="19"/>
      <c r="VYZ28" s="19"/>
      <c r="VZA28" s="19"/>
      <c r="VZB28" s="19"/>
      <c r="VZC28" s="19"/>
      <c r="VZD28" s="19"/>
      <c r="VZE28" s="19"/>
      <c r="VZF28" s="19"/>
      <c r="VZG28" s="19"/>
      <c r="VZH28" s="19"/>
      <c r="VZI28" s="19"/>
      <c r="VZJ28" s="19"/>
      <c r="VZK28" s="19"/>
      <c r="VZL28" s="19"/>
      <c r="VZM28" s="19"/>
      <c r="VZN28" s="19"/>
      <c r="VZO28" s="19"/>
      <c r="VZP28" s="19"/>
      <c r="VZQ28" s="19"/>
      <c r="VZR28" s="19"/>
      <c r="VZS28" s="19"/>
      <c r="VZT28" s="19"/>
      <c r="VZU28" s="19"/>
      <c r="VZV28" s="19"/>
      <c r="VZW28" s="19"/>
      <c r="VZX28" s="19"/>
      <c r="VZY28" s="19"/>
      <c r="VZZ28" s="19"/>
      <c r="WAA28" s="19"/>
      <c r="WAB28" s="19"/>
      <c r="WAC28" s="19"/>
      <c r="WAD28" s="19"/>
      <c r="WAE28" s="19"/>
      <c r="WAF28" s="19"/>
      <c r="WAG28" s="19"/>
      <c r="WAH28" s="19"/>
      <c r="WAI28" s="19"/>
      <c r="WAJ28" s="19"/>
      <c r="WAK28" s="19"/>
      <c r="WAL28" s="19"/>
      <c r="WAM28" s="19"/>
      <c r="WAN28" s="19"/>
      <c r="WAO28" s="19"/>
      <c r="WAP28" s="19"/>
      <c r="WAQ28" s="19"/>
      <c r="WAR28" s="19"/>
      <c r="WAS28" s="19"/>
      <c r="WAT28" s="19"/>
      <c r="WAU28" s="19"/>
      <c r="WAV28" s="19"/>
      <c r="WAW28" s="19"/>
      <c r="WAX28" s="19"/>
      <c r="WAY28" s="19"/>
      <c r="WAZ28" s="19"/>
      <c r="WBA28" s="19"/>
      <c r="WBB28" s="19"/>
      <c r="WBC28" s="19"/>
      <c r="WBD28" s="19"/>
      <c r="WBE28" s="19"/>
      <c r="WBF28" s="19"/>
      <c r="WBG28" s="19"/>
      <c r="WBH28" s="19"/>
      <c r="WBI28" s="19"/>
      <c r="WBJ28" s="19"/>
      <c r="WBK28" s="19"/>
      <c r="WBL28" s="19"/>
      <c r="WBM28" s="19"/>
      <c r="WBN28" s="19"/>
      <c r="WBO28" s="19"/>
      <c r="WBP28" s="19"/>
      <c r="WBQ28" s="19"/>
      <c r="WBR28" s="19"/>
      <c r="WBS28" s="19"/>
      <c r="WBT28" s="19"/>
      <c r="WBU28" s="19"/>
      <c r="WBV28" s="19"/>
      <c r="WBW28" s="19"/>
      <c r="WBX28" s="19"/>
      <c r="WBY28" s="19"/>
      <c r="WBZ28" s="19"/>
      <c r="WCA28" s="19"/>
      <c r="WCB28" s="19"/>
      <c r="WCC28" s="19"/>
      <c r="WCD28" s="19"/>
      <c r="WCE28" s="19"/>
      <c r="WCF28" s="19"/>
      <c r="WCG28" s="19"/>
      <c r="WCH28" s="19"/>
      <c r="WCI28" s="19"/>
      <c r="WCJ28" s="19"/>
      <c r="WCK28" s="19"/>
      <c r="WCL28" s="19"/>
      <c r="WCM28" s="19"/>
      <c r="WCN28" s="19"/>
      <c r="WCO28" s="19"/>
      <c r="WCP28" s="19"/>
      <c r="WCQ28" s="19"/>
      <c r="WCR28" s="19"/>
      <c r="WCS28" s="19"/>
      <c r="WCT28" s="19"/>
      <c r="WCU28" s="19"/>
      <c r="WCV28" s="19"/>
      <c r="WCW28" s="19"/>
      <c r="WCX28" s="19"/>
      <c r="WCY28" s="19"/>
      <c r="WCZ28" s="19"/>
      <c r="WDA28" s="19"/>
      <c r="WDB28" s="19"/>
      <c r="WDC28" s="19"/>
      <c r="WDD28" s="19"/>
      <c r="WDE28" s="19"/>
      <c r="WDF28" s="19"/>
      <c r="WDG28" s="19"/>
      <c r="WDH28" s="19"/>
      <c r="WDI28" s="19"/>
      <c r="WDJ28" s="19"/>
      <c r="WDK28" s="19"/>
      <c r="WDL28" s="19"/>
      <c r="WDM28" s="19"/>
      <c r="WDN28" s="19"/>
      <c r="WDO28" s="19"/>
      <c r="WDP28" s="19"/>
      <c r="WDQ28" s="19"/>
      <c r="WDR28" s="19"/>
      <c r="WDS28" s="19"/>
      <c r="WDT28" s="19"/>
      <c r="WDU28" s="19"/>
      <c r="WDV28" s="19"/>
      <c r="WDW28" s="19"/>
      <c r="WDX28" s="19"/>
      <c r="WDY28" s="19"/>
      <c r="WDZ28" s="19"/>
      <c r="WEA28" s="19"/>
      <c r="WEB28" s="19"/>
      <c r="WEC28" s="19"/>
      <c r="WED28" s="19"/>
      <c r="WEE28" s="19"/>
      <c r="WEF28" s="19"/>
      <c r="WEG28" s="19"/>
      <c r="WEH28" s="19"/>
      <c r="WEI28" s="19"/>
      <c r="WEJ28" s="19"/>
      <c r="WEK28" s="19"/>
      <c r="WEL28" s="19"/>
      <c r="WEM28" s="19"/>
      <c r="WEN28" s="19"/>
      <c r="WEO28" s="19"/>
      <c r="WEP28" s="19"/>
      <c r="WEQ28" s="19"/>
      <c r="WER28" s="19"/>
      <c r="WES28" s="19"/>
      <c r="WET28" s="19"/>
      <c r="WEU28" s="19"/>
      <c r="WEV28" s="19"/>
      <c r="WEW28" s="19"/>
      <c r="WEX28" s="19"/>
      <c r="WEY28" s="19"/>
      <c r="WEZ28" s="19"/>
      <c r="WFA28" s="19"/>
      <c r="WFB28" s="19"/>
      <c r="WFC28" s="19"/>
      <c r="WFD28" s="19"/>
      <c r="WFE28" s="19"/>
      <c r="WFF28" s="19"/>
      <c r="WFG28" s="19"/>
      <c r="WFH28" s="19"/>
      <c r="WFI28" s="19"/>
      <c r="WFJ28" s="19"/>
      <c r="WFK28" s="19"/>
      <c r="WFL28" s="19"/>
      <c r="WFM28" s="19"/>
      <c r="WFN28" s="19"/>
      <c r="WFO28" s="19"/>
      <c r="WFP28" s="19"/>
      <c r="WFQ28" s="19"/>
      <c r="WFR28" s="19"/>
      <c r="WFS28" s="19"/>
      <c r="WFT28" s="19"/>
      <c r="WFU28" s="19"/>
      <c r="WFV28" s="19"/>
      <c r="WFW28" s="19"/>
      <c r="WFX28" s="19"/>
      <c r="WFY28" s="19"/>
      <c r="WFZ28" s="19"/>
      <c r="WGA28" s="19"/>
      <c r="WGB28" s="19"/>
      <c r="WGC28" s="19"/>
      <c r="WGD28" s="19"/>
      <c r="WGE28" s="19"/>
      <c r="WGF28" s="19"/>
      <c r="WGG28" s="19"/>
      <c r="WGH28" s="19"/>
      <c r="WGI28" s="19"/>
      <c r="WGJ28" s="19"/>
      <c r="WGK28" s="19"/>
      <c r="WGL28" s="19"/>
      <c r="WGM28" s="19"/>
      <c r="WGN28" s="19"/>
      <c r="WGO28" s="19"/>
      <c r="WGP28" s="19"/>
      <c r="WGQ28" s="19"/>
      <c r="WGR28" s="19"/>
      <c r="WGS28" s="19"/>
      <c r="WGT28" s="19"/>
      <c r="WGU28" s="19"/>
      <c r="WGV28" s="19"/>
      <c r="WGW28" s="19"/>
      <c r="WGX28" s="19"/>
      <c r="WGY28" s="19"/>
      <c r="WGZ28" s="19"/>
      <c r="WHA28" s="19"/>
      <c r="WHB28" s="19"/>
      <c r="WHC28" s="19"/>
      <c r="WHD28" s="19"/>
      <c r="WHE28" s="19"/>
      <c r="WHF28" s="19"/>
      <c r="WHG28" s="19"/>
      <c r="WHH28" s="19"/>
      <c r="WHI28" s="19"/>
      <c r="WHJ28" s="19"/>
      <c r="WHK28" s="19"/>
      <c r="WHL28" s="19"/>
      <c r="WHM28" s="19"/>
      <c r="WHN28" s="19"/>
      <c r="WHO28" s="19"/>
      <c r="WHP28" s="19"/>
      <c r="WHQ28" s="19"/>
      <c r="WHR28" s="19"/>
      <c r="WHS28" s="19"/>
      <c r="WHT28" s="19"/>
      <c r="WHU28" s="19"/>
      <c r="WHV28" s="19"/>
      <c r="WHW28" s="19"/>
      <c r="WHX28" s="19"/>
      <c r="WHY28" s="19"/>
      <c r="WHZ28" s="19"/>
      <c r="WIA28" s="19"/>
      <c r="WIB28" s="19"/>
      <c r="WIC28" s="19"/>
      <c r="WID28" s="19"/>
      <c r="WIE28" s="19"/>
      <c r="WIF28" s="19"/>
      <c r="WIG28" s="19"/>
      <c r="WIH28" s="19"/>
      <c r="WII28" s="19"/>
      <c r="WIJ28" s="19"/>
      <c r="WIK28" s="19"/>
      <c r="WIL28" s="19"/>
      <c r="WIM28" s="19"/>
      <c r="WIN28" s="19"/>
      <c r="WIO28" s="19"/>
      <c r="WIP28" s="19"/>
      <c r="WIQ28" s="19"/>
      <c r="WIR28" s="19"/>
      <c r="WIS28" s="19"/>
      <c r="WIT28" s="19"/>
      <c r="WIU28" s="19"/>
      <c r="WIV28" s="19"/>
      <c r="WIW28" s="19"/>
      <c r="WIX28" s="19"/>
      <c r="WIY28" s="19"/>
      <c r="WIZ28" s="19"/>
      <c r="WJA28" s="19"/>
      <c r="WJB28" s="19"/>
      <c r="WJC28" s="19"/>
      <c r="WJD28" s="19"/>
      <c r="WJE28" s="19"/>
      <c r="WJF28" s="19"/>
      <c r="WJG28" s="19"/>
      <c r="WJH28" s="19"/>
      <c r="WJI28" s="19"/>
      <c r="WJJ28" s="19"/>
      <c r="WJK28" s="19"/>
      <c r="WJL28" s="19"/>
      <c r="WJM28" s="19"/>
      <c r="WJN28" s="19"/>
      <c r="WJO28" s="19"/>
      <c r="WJP28" s="19"/>
      <c r="WJQ28" s="19"/>
      <c r="WJR28" s="19"/>
      <c r="WJS28" s="19"/>
      <c r="WJT28" s="19"/>
      <c r="WJU28" s="19"/>
      <c r="WJV28" s="19"/>
      <c r="WJW28" s="19"/>
      <c r="WJX28" s="19"/>
      <c r="WJY28" s="19"/>
      <c r="WJZ28" s="19"/>
      <c r="WKA28" s="19"/>
      <c r="WKB28" s="19"/>
      <c r="WKC28" s="19"/>
      <c r="WKD28" s="19"/>
      <c r="WKE28" s="19"/>
      <c r="WKF28" s="19"/>
      <c r="WKG28" s="19"/>
      <c r="WKH28" s="19"/>
      <c r="WKI28" s="19"/>
      <c r="WKJ28" s="19"/>
      <c r="WKK28" s="19"/>
      <c r="WKL28" s="19"/>
      <c r="WKM28" s="19"/>
      <c r="WKN28" s="19"/>
      <c r="WKO28" s="19"/>
      <c r="WKP28" s="19"/>
      <c r="WKQ28" s="19"/>
      <c r="WKR28" s="19"/>
      <c r="WKS28" s="19"/>
      <c r="WKT28" s="19"/>
      <c r="WKU28" s="19"/>
      <c r="WKV28" s="19"/>
      <c r="WKW28" s="19"/>
      <c r="WKX28" s="19"/>
      <c r="WKY28" s="19"/>
      <c r="WKZ28" s="19"/>
      <c r="WLA28" s="19"/>
      <c r="WLB28" s="19"/>
      <c r="WLC28" s="19"/>
      <c r="WLD28" s="19"/>
      <c r="WLE28" s="19"/>
      <c r="WLF28" s="19"/>
      <c r="WLG28" s="19"/>
      <c r="WLH28" s="19"/>
      <c r="WLI28" s="19"/>
      <c r="WLJ28" s="19"/>
      <c r="WLK28" s="19"/>
      <c r="WLL28" s="19"/>
      <c r="WLM28" s="19"/>
      <c r="WLN28" s="19"/>
      <c r="WLO28" s="19"/>
      <c r="WLP28" s="19"/>
      <c r="WLQ28" s="19"/>
      <c r="WLR28" s="19"/>
      <c r="WLS28" s="19"/>
      <c r="WLT28" s="19"/>
      <c r="WLU28" s="19"/>
      <c r="WLV28" s="19"/>
      <c r="WLW28" s="19"/>
      <c r="WLX28" s="19"/>
      <c r="WLY28" s="19"/>
      <c r="WLZ28" s="19"/>
      <c r="WMA28" s="19"/>
      <c r="WMB28" s="19"/>
      <c r="WMC28" s="19"/>
      <c r="WMD28" s="19"/>
      <c r="WME28" s="19"/>
      <c r="WMF28" s="19"/>
      <c r="WMG28" s="19"/>
      <c r="WMH28" s="19"/>
      <c r="WMI28" s="19"/>
      <c r="WMJ28" s="19"/>
      <c r="WMK28" s="19"/>
      <c r="WML28" s="19"/>
      <c r="WMM28" s="19"/>
      <c r="WMN28" s="19"/>
      <c r="WMO28" s="19"/>
      <c r="WMP28" s="19"/>
      <c r="WMQ28" s="19"/>
      <c r="WMR28" s="19"/>
      <c r="WMS28" s="19"/>
      <c r="WMT28" s="19"/>
      <c r="WMU28" s="19"/>
      <c r="WMV28" s="19"/>
      <c r="WMW28" s="19"/>
      <c r="WMX28" s="19"/>
      <c r="WMY28" s="19"/>
      <c r="WMZ28" s="19"/>
      <c r="WNA28" s="19"/>
      <c r="WNB28" s="19"/>
      <c r="WNC28" s="19"/>
      <c r="WND28" s="19"/>
      <c r="WNE28" s="19"/>
      <c r="WNF28" s="19"/>
      <c r="WNG28" s="19"/>
      <c r="WNH28" s="19"/>
      <c r="WNI28" s="19"/>
      <c r="WNJ28" s="19"/>
      <c r="WNK28" s="19"/>
      <c r="WNL28" s="19"/>
      <c r="WNM28" s="19"/>
      <c r="WNN28" s="19"/>
      <c r="WNO28" s="19"/>
      <c r="WNP28" s="19"/>
      <c r="WNQ28" s="19"/>
      <c r="WNR28" s="19"/>
      <c r="WNS28" s="19"/>
      <c r="WNT28" s="19"/>
      <c r="WNU28" s="19"/>
      <c r="WNV28" s="19"/>
      <c r="WNW28" s="19"/>
      <c r="WNX28" s="19"/>
      <c r="WNY28" s="19"/>
      <c r="WNZ28" s="19"/>
      <c r="WOA28" s="19"/>
      <c r="WOB28" s="19"/>
      <c r="WOC28" s="19"/>
      <c r="WOD28" s="19"/>
      <c r="WOE28" s="19"/>
      <c r="WOF28" s="19"/>
      <c r="WOG28" s="19"/>
      <c r="WOH28" s="19"/>
      <c r="WOI28" s="19"/>
      <c r="WOJ28" s="19"/>
      <c r="WOK28" s="19"/>
      <c r="WOL28" s="19"/>
      <c r="WOM28" s="19"/>
      <c r="WON28" s="19"/>
      <c r="WOO28" s="19"/>
      <c r="WOP28" s="19"/>
      <c r="WOQ28" s="19"/>
      <c r="WOR28" s="19"/>
      <c r="WOS28" s="19"/>
      <c r="WOT28" s="19"/>
      <c r="WOU28" s="19"/>
      <c r="WOV28" s="19"/>
      <c r="WOW28" s="19"/>
      <c r="WOX28" s="19"/>
      <c r="WOY28" s="19"/>
      <c r="WOZ28" s="19"/>
      <c r="WPA28" s="19"/>
      <c r="WPB28" s="19"/>
      <c r="WPC28" s="19"/>
      <c r="WPD28" s="19"/>
      <c r="WPE28" s="19"/>
      <c r="WPF28" s="19"/>
      <c r="WPG28" s="19"/>
      <c r="WPH28" s="19"/>
      <c r="WPI28" s="19"/>
      <c r="WPJ28" s="19"/>
      <c r="WPK28" s="19"/>
      <c r="WPL28" s="19"/>
      <c r="WPM28" s="19"/>
      <c r="WPN28" s="19"/>
      <c r="WPO28" s="19"/>
      <c r="WPP28" s="19"/>
      <c r="WPQ28" s="19"/>
      <c r="WPR28" s="19"/>
      <c r="WPS28" s="19"/>
      <c r="WPT28" s="19"/>
      <c r="WPU28" s="19"/>
      <c r="WPV28" s="19"/>
      <c r="WPW28" s="19"/>
      <c r="WPX28" s="19"/>
      <c r="WPY28" s="19"/>
      <c r="WPZ28" s="19"/>
      <c r="WQA28" s="19"/>
      <c r="WQB28" s="19"/>
      <c r="WQC28" s="19"/>
      <c r="WQD28" s="19"/>
      <c r="WQE28" s="19"/>
      <c r="WQF28" s="19"/>
      <c r="WQG28" s="19"/>
      <c r="WQH28" s="19"/>
      <c r="WQI28" s="19"/>
      <c r="WQJ28" s="19"/>
      <c r="WQK28" s="19"/>
      <c r="WQL28" s="19"/>
      <c r="WQM28" s="19"/>
      <c r="WQN28" s="19"/>
      <c r="WQO28" s="19"/>
      <c r="WQP28" s="19"/>
      <c r="WQQ28" s="19"/>
      <c r="WQR28" s="19"/>
      <c r="WQS28" s="19"/>
      <c r="WQT28" s="19"/>
      <c r="WQU28" s="19"/>
      <c r="WQV28" s="19"/>
      <c r="WQW28" s="19"/>
      <c r="WQX28" s="19"/>
      <c r="WQY28" s="19"/>
      <c r="WQZ28" s="19"/>
      <c r="WRA28" s="19"/>
      <c r="WRB28" s="19"/>
      <c r="WRC28" s="19"/>
      <c r="WRD28" s="19"/>
      <c r="WRE28" s="19"/>
      <c r="WRF28" s="19"/>
      <c r="WRG28" s="19"/>
      <c r="WRH28" s="19"/>
      <c r="WRI28" s="19"/>
      <c r="WRJ28" s="19"/>
      <c r="WRK28" s="19"/>
      <c r="WRL28" s="19"/>
      <c r="WRM28" s="19"/>
      <c r="WRN28" s="19"/>
      <c r="WRO28" s="19"/>
      <c r="WRP28" s="19"/>
      <c r="WRQ28" s="19"/>
      <c r="WRR28" s="19"/>
      <c r="WRS28" s="19"/>
      <c r="WRT28" s="19"/>
      <c r="WRU28" s="19"/>
      <c r="WRV28" s="19"/>
      <c r="WRW28" s="19"/>
      <c r="WRX28" s="19"/>
      <c r="WRY28" s="19"/>
      <c r="WRZ28" s="19"/>
      <c r="WSA28" s="19"/>
      <c r="WSB28" s="19"/>
      <c r="WSC28" s="19"/>
      <c r="WSD28" s="19"/>
      <c r="WSE28" s="19"/>
      <c r="WSF28" s="19"/>
      <c r="WSG28" s="19"/>
      <c r="WSH28" s="19"/>
      <c r="WSI28" s="19"/>
      <c r="WSJ28" s="19"/>
      <c r="WSK28" s="19"/>
      <c r="WSL28" s="19"/>
      <c r="WSM28" s="19"/>
      <c r="WSN28" s="19"/>
      <c r="WSO28" s="19"/>
      <c r="WSP28" s="19"/>
      <c r="WSQ28" s="19"/>
      <c r="WSR28" s="19"/>
      <c r="WSS28" s="19"/>
      <c r="WST28" s="19"/>
      <c r="WSU28" s="19"/>
      <c r="WSV28" s="19"/>
      <c r="WSW28" s="19"/>
      <c r="WSX28" s="19"/>
      <c r="WSY28" s="19"/>
      <c r="WSZ28" s="19"/>
      <c r="WTA28" s="19"/>
      <c r="WTB28" s="19"/>
      <c r="WTC28" s="19"/>
      <c r="WTD28" s="19"/>
      <c r="WTE28" s="19"/>
      <c r="WTF28" s="19"/>
      <c r="WTG28" s="19"/>
      <c r="WTH28" s="19"/>
      <c r="WTI28" s="19"/>
      <c r="WTJ28" s="19"/>
      <c r="WTK28" s="19"/>
      <c r="WTL28" s="19"/>
      <c r="WTM28" s="19"/>
      <c r="WTN28" s="19"/>
      <c r="WTO28" s="19"/>
      <c r="WTP28" s="19"/>
      <c r="WTQ28" s="19"/>
      <c r="WTR28" s="19"/>
      <c r="WTS28" s="19"/>
      <c r="WTT28" s="19"/>
      <c r="WTU28" s="19"/>
      <c r="WTV28" s="19"/>
      <c r="WTW28" s="19"/>
      <c r="WTX28" s="19"/>
      <c r="WTY28" s="19"/>
      <c r="WTZ28" s="19"/>
      <c r="WUA28" s="19"/>
      <c r="WUB28" s="19"/>
      <c r="WUC28" s="19"/>
      <c r="WUD28" s="19"/>
      <c r="WUE28" s="19"/>
      <c r="WUF28" s="19"/>
      <c r="WUG28" s="19"/>
      <c r="WUH28" s="19"/>
      <c r="WUI28" s="19"/>
      <c r="WUJ28" s="19"/>
      <c r="WUK28" s="19"/>
      <c r="WUL28" s="19"/>
      <c r="WUM28" s="19"/>
      <c r="WUN28" s="19"/>
      <c r="WUO28" s="19"/>
      <c r="WUP28" s="19"/>
      <c r="WUQ28" s="19"/>
      <c r="WUR28" s="19"/>
      <c r="WUS28" s="19"/>
      <c r="WUT28" s="19"/>
      <c r="WUU28" s="19"/>
      <c r="WUV28" s="19"/>
      <c r="WUW28" s="19"/>
      <c r="WUX28" s="19"/>
      <c r="WUY28" s="19"/>
      <c r="WUZ28" s="19"/>
      <c r="WVA28" s="19"/>
      <c r="WVB28" s="19"/>
      <c r="WVC28" s="19"/>
      <c r="WVD28" s="19"/>
      <c r="WVE28" s="19"/>
      <c r="WVF28" s="19"/>
      <c r="WVG28" s="19"/>
      <c r="WVH28" s="19"/>
      <c r="WVI28" s="19"/>
      <c r="WVJ28" s="19"/>
      <c r="WVK28" s="19"/>
      <c r="WVL28" s="19"/>
      <c r="WVM28" s="19"/>
      <c r="WVN28" s="19"/>
      <c r="WVO28" s="19"/>
      <c r="WVP28" s="19"/>
      <c r="WVQ28" s="19"/>
      <c r="WVR28" s="19"/>
      <c r="WVS28" s="19"/>
      <c r="WVT28" s="19"/>
      <c r="WVU28" s="19"/>
      <c r="WVV28" s="19"/>
      <c r="WVW28" s="19"/>
      <c r="WVX28" s="19"/>
      <c r="WVY28" s="19"/>
      <c r="WVZ28" s="19"/>
      <c r="WWA28" s="19"/>
      <c r="WWB28" s="19"/>
      <c r="WWC28" s="19"/>
      <c r="WWD28" s="19"/>
      <c r="WWE28" s="19"/>
      <c r="WWF28" s="19"/>
      <c r="WWG28" s="19"/>
      <c r="WWH28" s="19"/>
      <c r="WWI28" s="19"/>
      <c r="WWJ28" s="19"/>
      <c r="WWK28" s="19"/>
      <c r="WWL28" s="19"/>
      <c r="WWM28" s="19"/>
      <c r="WWN28" s="19"/>
      <c r="WWO28" s="19"/>
      <c r="WWP28" s="19"/>
      <c r="WWQ28" s="19"/>
      <c r="WWR28" s="19"/>
      <c r="WWS28" s="19"/>
      <c r="WWT28" s="19"/>
      <c r="WWU28" s="19"/>
      <c r="WWV28" s="19"/>
      <c r="WWW28" s="19"/>
      <c r="WWX28" s="19"/>
      <c r="WWY28" s="19"/>
      <c r="WWZ28" s="19"/>
      <c r="WXA28" s="19"/>
      <c r="WXB28" s="19"/>
      <c r="WXC28" s="19"/>
      <c r="WXD28" s="19"/>
      <c r="WXE28" s="19"/>
      <c r="WXF28" s="19"/>
      <c r="WXG28" s="19"/>
      <c r="WXH28" s="19"/>
      <c r="WXI28" s="19"/>
      <c r="WXJ28" s="19"/>
      <c r="WXK28" s="19"/>
      <c r="WXL28" s="19"/>
      <c r="WXM28" s="19"/>
      <c r="WXN28" s="19"/>
      <c r="WXO28" s="19"/>
      <c r="WXP28" s="19"/>
      <c r="WXQ28" s="19"/>
      <c r="WXR28" s="19"/>
      <c r="WXS28" s="19"/>
      <c r="WXT28" s="19"/>
      <c r="WXU28" s="19"/>
      <c r="WXV28" s="19"/>
      <c r="WXW28" s="19"/>
      <c r="WXX28" s="19"/>
      <c r="WXY28" s="19"/>
      <c r="WXZ28" s="19"/>
      <c r="WYA28" s="19"/>
      <c r="WYB28" s="19"/>
      <c r="WYC28" s="19"/>
      <c r="WYD28" s="19"/>
      <c r="WYE28" s="19"/>
      <c r="WYF28" s="19"/>
      <c r="WYG28" s="19"/>
      <c r="WYH28" s="19"/>
      <c r="WYI28" s="19"/>
      <c r="WYJ28" s="19"/>
      <c r="WYK28" s="19"/>
      <c r="WYL28" s="19"/>
      <c r="WYM28" s="19"/>
      <c r="WYN28" s="19"/>
      <c r="WYO28" s="19"/>
      <c r="WYP28" s="19"/>
      <c r="WYQ28" s="19"/>
      <c r="WYR28" s="19"/>
      <c r="WYS28" s="19"/>
      <c r="WYT28" s="19"/>
      <c r="WYU28" s="19"/>
      <c r="WYV28" s="19"/>
      <c r="WYW28" s="19"/>
      <c r="WYX28" s="19"/>
      <c r="WYY28" s="19"/>
      <c r="WYZ28" s="19"/>
      <c r="WZA28" s="19"/>
      <c r="WZB28" s="19"/>
      <c r="WZC28" s="19"/>
      <c r="WZD28" s="19"/>
      <c r="WZE28" s="19"/>
      <c r="WZF28" s="19"/>
      <c r="WZG28" s="19"/>
      <c r="WZH28" s="19"/>
      <c r="WZI28" s="19"/>
      <c r="WZJ28" s="19"/>
      <c r="WZK28" s="19"/>
      <c r="WZL28" s="19"/>
      <c r="WZM28" s="19"/>
      <c r="WZN28" s="19"/>
      <c r="WZO28" s="19"/>
      <c r="WZP28" s="19"/>
      <c r="WZQ28" s="19"/>
      <c r="WZR28" s="19"/>
      <c r="WZS28" s="19"/>
      <c r="WZT28" s="19"/>
      <c r="WZU28" s="19"/>
      <c r="WZV28" s="19"/>
      <c r="WZW28" s="19"/>
      <c r="WZX28" s="19"/>
      <c r="WZY28" s="19"/>
      <c r="WZZ28" s="19"/>
      <c r="XAA28" s="19"/>
      <c r="XAB28" s="19"/>
      <c r="XAC28" s="19"/>
      <c r="XAD28" s="19"/>
      <c r="XAE28" s="19"/>
      <c r="XAF28" s="19"/>
      <c r="XAG28" s="19"/>
      <c r="XAH28" s="19"/>
      <c r="XAI28" s="19"/>
      <c r="XAJ28" s="19"/>
      <c r="XAK28" s="19"/>
      <c r="XAL28" s="19"/>
      <c r="XAM28" s="19"/>
      <c r="XAN28" s="19"/>
      <c r="XAO28" s="19"/>
      <c r="XAP28" s="19"/>
      <c r="XAQ28" s="19"/>
      <c r="XAR28" s="19"/>
      <c r="XAS28" s="19"/>
      <c r="XAT28" s="19"/>
      <c r="XAU28" s="19"/>
      <c r="XAV28" s="19"/>
      <c r="XAW28" s="19"/>
      <c r="XAX28" s="19"/>
      <c r="XAY28" s="19"/>
      <c r="XAZ28" s="19"/>
      <c r="XBA28" s="19"/>
      <c r="XBB28" s="19"/>
      <c r="XBC28" s="19"/>
      <c r="XBD28" s="19"/>
      <c r="XBE28" s="19"/>
      <c r="XBF28" s="19"/>
      <c r="XBG28" s="19"/>
      <c r="XBH28" s="19"/>
      <c r="XBI28" s="19"/>
      <c r="XBJ28" s="19"/>
      <c r="XBK28" s="19"/>
      <c r="XBL28" s="19"/>
      <c r="XBM28" s="19"/>
      <c r="XBN28" s="19"/>
      <c r="XBO28" s="19"/>
      <c r="XBP28" s="19"/>
      <c r="XBQ28" s="19"/>
      <c r="XBR28" s="19"/>
      <c r="XBS28" s="19"/>
      <c r="XBT28" s="19"/>
      <c r="XBU28" s="19"/>
      <c r="XBV28" s="19"/>
      <c r="XBW28" s="19"/>
      <c r="XBX28" s="19"/>
      <c r="XBY28" s="19"/>
      <c r="XBZ28" s="19"/>
      <c r="XCA28" s="19"/>
      <c r="XCB28" s="19"/>
      <c r="XCC28" s="19"/>
      <c r="XCD28" s="19"/>
      <c r="XCE28" s="19"/>
      <c r="XCF28" s="19"/>
      <c r="XCG28" s="19"/>
      <c r="XCH28" s="19"/>
      <c r="XCI28" s="19"/>
      <c r="XCJ28" s="19"/>
      <c r="XCK28" s="19"/>
      <c r="XCL28" s="19"/>
      <c r="XCM28" s="19"/>
      <c r="XCN28" s="19"/>
      <c r="XCO28" s="19"/>
      <c r="XCP28" s="19"/>
      <c r="XCQ28" s="19"/>
      <c r="XCR28" s="19"/>
      <c r="XCS28" s="19"/>
      <c r="XCT28" s="19"/>
      <c r="XCU28" s="19"/>
      <c r="XCV28" s="19"/>
      <c r="XCW28" s="19"/>
      <c r="XCX28" s="19"/>
      <c r="XCY28" s="19"/>
      <c r="XCZ28" s="19"/>
      <c r="XDA28" s="19"/>
      <c r="XDB28" s="19"/>
      <c r="XDC28" s="19"/>
      <c r="XDD28" s="19"/>
      <c r="XDE28" s="19"/>
      <c r="XDF28" s="19"/>
      <c r="XDG28" s="19"/>
      <c r="XDH28" s="19"/>
      <c r="XDI28" s="19"/>
      <c r="XDJ28" s="19"/>
      <c r="XDK28" s="19"/>
      <c r="XDL28" s="19"/>
      <c r="XDM28" s="19"/>
      <c r="XDN28" s="19"/>
      <c r="XDO28" s="19"/>
      <c r="XDP28" s="19"/>
      <c r="XDQ28" s="19"/>
      <c r="XDR28" s="19"/>
      <c r="XDS28" s="19"/>
      <c r="XDT28" s="19"/>
      <c r="XDU28" s="19"/>
      <c r="XDV28" s="19"/>
      <c r="XDW28" s="19"/>
      <c r="XDX28" s="19"/>
      <c r="XDY28" s="19"/>
      <c r="XDZ28" s="19"/>
      <c r="XEA28" s="19"/>
      <c r="XEB28" s="19"/>
      <c r="XEC28" s="19"/>
      <c r="XED28" s="19"/>
      <c r="XEE28" s="19"/>
      <c r="XEF28" s="19"/>
      <c r="XEG28" s="19"/>
      <c r="XEH28" s="19"/>
      <c r="XEI28" s="19"/>
      <c r="XEJ28" s="19"/>
      <c r="XEK28" s="19"/>
      <c r="XEL28" s="19"/>
      <c r="XEM28" s="19"/>
      <c r="XEN28" s="19"/>
      <c r="XEO28" s="19"/>
      <c r="XEP28" s="19"/>
      <c r="XEQ28" s="19"/>
      <c r="XER28" s="19"/>
      <c r="XES28" s="19"/>
      <c r="XET28" s="19"/>
      <c r="XEU28" s="19"/>
      <c r="XEV28" s="19"/>
      <c r="XEW28" s="19"/>
      <c r="XEX28" s="19"/>
      <c r="XEY28" s="19"/>
      <c r="XEZ28" s="19"/>
      <c r="XFA28" s="19"/>
      <c r="XFB28" s="19"/>
      <c r="XFC28" s="19"/>
      <c r="XFD28" s="19"/>
    </row>
    <row r="29" spans="1:16384" ht="15.75" x14ac:dyDescent="0.25">
      <c r="A29" s="217">
        <v>5</v>
      </c>
      <c r="B29" s="219" t="s">
        <v>561</v>
      </c>
      <c r="C29" s="218">
        <f>C5+C13+C14+C16+C17+C18+C19</f>
        <v>65</v>
      </c>
      <c r="D29" s="218">
        <f t="shared" ref="D29:F29" si="3">D5+D13+D14+D16+D17+D18+D19</f>
        <v>85</v>
      </c>
      <c r="E29" s="218">
        <f t="shared" si="3"/>
        <v>90</v>
      </c>
      <c r="F29" s="218">
        <f t="shared" si="3"/>
        <v>100</v>
      </c>
      <c r="G29" s="217"/>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c r="AML29" s="19"/>
      <c r="AMM29" s="19"/>
      <c r="AMN29" s="19"/>
      <c r="AMO29" s="19"/>
      <c r="AMP29" s="19"/>
      <c r="AMQ29" s="19"/>
      <c r="AMR29" s="19"/>
      <c r="AMS29" s="19"/>
      <c r="AMT29" s="19"/>
      <c r="AMU29" s="19"/>
      <c r="AMV29" s="19"/>
      <c r="AMW29" s="19"/>
      <c r="AMX29" s="19"/>
      <c r="AMY29" s="19"/>
      <c r="AMZ29" s="19"/>
      <c r="ANA29" s="19"/>
      <c r="ANB29" s="19"/>
      <c r="ANC29" s="19"/>
      <c r="AND29" s="19"/>
      <c r="ANE29" s="19"/>
      <c r="ANF29" s="19"/>
      <c r="ANG29" s="19"/>
      <c r="ANH29" s="19"/>
      <c r="ANI29" s="19"/>
      <c r="ANJ29" s="19"/>
      <c r="ANK29" s="19"/>
      <c r="ANL29" s="19"/>
      <c r="ANM29" s="19"/>
      <c r="ANN29" s="19"/>
      <c r="ANO29" s="19"/>
      <c r="ANP29" s="19"/>
      <c r="ANQ29" s="19"/>
      <c r="ANR29" s="19"/>
      <c r="ANS29" s="19"/>
      <c r="ANT29" s="19"/>
      <c r="ANU29" s="19"/>
      <c r="ANV29" s="19"/>
      <c r="ANW29" s="19"/>
      <c r="ANX29" s="19"/>
      <c r="ANY29" s="19"/>
      <c r="ANZ29" s="19"/>
      <c r="AOA29" s="19"/>
      <c r="AOB29" s="19"/>
      <c r="AOC29" s="19"/>
      <c r="AOD29" s="19"/>
      <c r="AOE29" s="19"/>
      <c r="AOF29" s="19"/>
      <c r="AOG29" s="19"/>
      <c r="AOH29" s="19"/>
      <c r="AOI29" s="19"/>
      <c r="AOJ29" s="19"/>
      <c r="AOK29" s="19"/>
      <c r="AOL29" s="19"/>
      <c r="AOM29" s="19"/>
      <c r="AON29" s="19"/>
      <c r="AOO29" s="19"/>
      <c r="AOP29" s="19"/>
      <c r="AOQ29" s="19"/>
      <c r="AOR29" s="19"/>
      <c r="AOS29" s="19"/>
      <c r="AOT29" s="19"/>
      <c r="AOU29" s="19"/>
      <c r="AOV29" s="19"/>
      <c r="AOW29" s="19"/>
      <c r="AOX29" s="19"/>
      <c r="AOY29" s="19"/>
      <c r="AOZ29" s="19"/>
      <c r="APA29" s="19"/>
      <c r="APB29" s="19"/>
      <c r="APC29" s="19"/>
      <c r="APD29" s="19"/>
      <c r="APE29" s="19"/>
      <c r="APF29" s="19"/>
      <c r="APG29" s="19"/>
      <c r="APH29" s="19"/>
      <c r="API29" s="19"/>
      <c r="APJ29" s="19"/>
      <c r="APK29" s="19"/>
      <c r="APL29" s="19"/>
      <c r="APM29" s="19"/>
      <c r="APN29" s="19"/>
      <c r="APO29" s="19"/>
      <c r="APP29" s="19"/>
      <c r="APQ29" s="19"/>
      <c r="APR29" s="19"/>
      <c r="APS29" s="19"/>
      <c r="APT29" s="19"/>
      <c r="APU29" s="19"/>
      <c r="APV29" s="19"/>
      <c r="APW29" s="19"/>
      <c r="APX29" s="19"/>
      <c r="APY29" s="19"/>
      <c r="APZ29" s="19"/>
      <c r="AQA29" s="19"/>
      <c r="AQB29" s="19"/>
      <c r="AQC29" s="19"/>
      <c r="AQD29" s="19"/>
      <c r="AQE29" s="19"/>
      <c r="AQF29" s="19"/>
      <c r="AQG29" s="19"/>
      <c r="AQH29" s="19"/>
      <c r="AQI29" s="19"/>
      <c r="AQJ29" s="19"/>
      <c r="AQK29" s="19"/>
      <c r="AQL29" s="19"/>
      <c r="AQM29" s="19"/>
      <c r="AQN29" s="19"/>
      <c r="AQO29" s="19"/>
      <c r="AQP29" s="19"/>
      <c r="AQQ29" s="19"/>
      <c r="AQR29" s="19"/>
      <c r="AQS29" s="19"/>
      <c r="AQT29" s="19"/>
      <c r="AQU29" s="19"/>
      <c r="AQV29" s="19"/>
      <c r="AQW29" s="19"/>
      <c r="AQX29" s="19"/>
      <c r="AQY29" s="19"/>
      <c r="AQZ29" s="19"/>
      <c r="ARA29" s="19"/>
      <c r="ARB29" s="19"/>
      <c r="ARC29" s="19"/>
      <c r="ARD29" s="19"/>
      <c r="ARE29" s="19"/>
      <c r="ARF29" s="19"/>
      <c r="ARG29" s="19"/>
      <c r="ARH29" s="19"/>
      <c r="ARI29" s="19"/>
      <c r="ARJ29" s="19"/>
      <c r="ARK29" s="19"/>
      <c r="ARL29" s="19"/>
      <c r="ARM29" s="19"/>
      <c r="ARN29" s="19"/>
      <c r="ARO29" s="19"/>
      <c r="ARP29" s="19"/>
      <c r="ARQ29" s="19"/>
      <c r="ARR29" s="19"/>
      <c r="ARS29" s="19"/>
      <c r="ART29" s="19"/>
      <c r="ARU29" s="19"/>
      <c r="ARV29" s="19"/>
      <c r="ARW29" s="19"/>
      <c r="ARX29" s="19"/>
      <c r="ARY29" s="19"/>
      <c r="ARZ29" s="19"/>
      <c r="ASA29" s="19"/>
      <c r="ASB29" s="19"/>
      <c r="ASC29" s="19"/>
      <c r="ASD29" s="19"/>
      <c r="ASE29" s="19"/>
      <c r="ASF29" s="19"/>
      <c r="ASG29" s="19"/>
      <c r="ASH29" s="19"/>
      <c r="ASI29" s="19"/>
      <c r="ASJ29" s="19"/>
      <c r="ASK29" s="19"/>
      <c r="ASL29" s="19"/>
      <c r="ASM29" s="19"/>
      <c r="ASN29" s="19"/>
      <c r="ASO29" s="19"/>
      <c r="ASP29" s="19"/>
      <c r="ASQ29" s="19"/>
      <c r="ASR29" s="19"/>
      <c r="ASS29" s="19"/>
      <c r="AST29" s="19"/>
      <c r="ASU29" s="19"/>
      <c r="ASV29" s="19"/>
      <c r="ASW29" s="19"/>
      <c r="ASX29" s="19"/>
      <c r="ASY29" s="19"/>
      <c r="ASZ29" s="19"/>
      <c r="ATA29" s="19"/>
      <c r="ATB29" s="19"/>
      <c r="ATC29" s="19"/>
      <c r="ATD29" s="19"/>
      <c r="ATE29" s="19"/>
      <c r="ATF29" s="19"/>
      <c r="ATG29" s="19"/>
      <c r="ATH29" s="19"/>
      <c r="ATI29" s="19"/>
      <c r="ATJ29" s="19"/>
      <c r="ATK29" s="19"/>
      <c r="ATL29" s="19"/>
      <c r="ATM29" s="19"/>
      <c r="ATN29" s="19"/>
      <c r="ATO29" s="19"/>
      <c r="ATP29" s="19"/>
      <c r="ATQ29" s="19"/>
      <c r="ATR29" s="19"/>
      <c r="ATS29" s="19"/>
      <c r="ATT29" s="19"/>
      <c r="ATU29" s="19"/>
      <c r="ATV29" s="19"/>
      <c r="ATW29" s="19"/>
      <c r="ATX29" s="19"/>
      <c r="ATY29" s="19"/>
      <c r="ATZ29" s="19"/>
      <c r="AUA29" s="19"/>
      <c r="AUB29" s="19"/>
      <c r="AUC29" s="19"/>
      <c r="AUD29" s="19"/>
      <c r="AUE29" s="19"/>
      <c r="AUF29" s="19"/>
      <c r="AUG29" s="19"/>
      <c r="AUH29" s="19"/>
      <c r="AUI29" s="19"/>
      <c r="AUJ29" s="19"/>
      <c r="AUK29" s="19"/>
      <c r="AUL29" s="19"/>
      <c r="AUM29" s="19"/>
      <c r="AUN29" s="19"/>
      <c r="AUO29" s="19"/>
      <c r="AUP29" s="19"/>
      <c r="AUQ29" s="19"/>
      <c r="AUR29" s="19"/>
      <c r="AUS29" s="19"/>
      <c r="AUT29" s="19"/>
      <c r="AUU29" s="19"/>
      <c r="AUV29" s="19"/>
      <c r="AUW29" s="19"/>
      <c r="AUX29" s="19"/>
      <c r="AUY29" s="19"/>
      <c r="AUZ29" s="19"/>
      <c r="AVA29" s="19"/>
      <c r="AVB29" s="19"/>
      <c r="AVC29" s="19"/>
      <c r="AVD29" s="19"/>
      <c r="AVE29" s="19"/>
      <c r="AVF29" s="19"/>
      <c r="AVG29" s="19"/>
      <c r="AVH29" s="19"/>
      <c r="AVI29" s="19"/>
      <c r="AVJ29" s="19"/>
      <c r="AVK29" s="19"/>
      <c r="AVL29" s="19"/>
      <c r="AVM29" s="19"/>
      <c r="AVN29" s="19"/>
      <c r="AVO29" s="19"/>
      <c r="AVP29" s="19"/>
      <c r="AVQ29" s="19"/>
      <c r="AVR29" s="19"/>
      <c r="AVS29" s="19"/>
      <c r="AVT29" s="19"/>
      <c r="AVU29" s="19"/>
      <c r="AVV29" s="19"/>
      <c r="AVW29" s="19"/>
      <c r="AVX29" s="19"/>
      <c r="AVY29" s="19"/>
      <c r="AVZ29" s="19"/>
      <c r="AWA29" s="19"/>
      <c r="AWB29" s="19"/>
      <c r="AWC29" s="19"/>
      <c r="AWD29" s="19"/>
      <c r="AWE29" s="19"/>
      <c r="AWF29" s="19"/>
      <c r="AWG29" s="19"/>
      <c r="AWH29" s="19"/>
      <c r="AWI29" s="19"/>
      <c r="AWJ29" s="19"/>
      <c r="AWK29" s="19"/>
      <c r="AWL29" s="19"/>
      <c r="AWM29" s="19"/>
      <c r="AWN29" s="19"/>
      <c r="AWO29" s="19"/>
      <c r="AWP29" s="19"/>
      <c r="AWQ29" s="19"/>
      <c r="AWR29" s="19"/>
      <c r="AWS29" s="19"/>
      <c r="AWT29" s="19"/>
      <c r="AWU29" s="19"/>
      <c r="AWV29" s="19"/>
      <c r="AWW29" s="19"/>
      <c r="AWX29" s="19"/>
      <c r="AWY29" s="19"/>
      <c r="AWZ29" s="19"/>
      <c r="AXA29" s="19"/>
      <c r="AXB29" s="19"/>
      <c r="AXC29" s="19"/>
      <c r="AXD29" s="19"/>
      <c r="AXE29" s="19"/>
      <c r="AXF29" s="19"/>
      <c r="AXG29" s="19"/>
      <c r="AXH29" s="19"/>
      <c r="AXI29" s="19"/>
      <c r="AXJ29" s="19"/>
      <c r="AXK29" s="19"/>
      <c r="AXL29" s="19"/>
      <c r="AXM29" s="19"/>
      <c r="AXN29" s="19"/>
      <c r="AXO29" s="19"/>
      <c r="AXP29" s="19"/>
      <c r="AXQ29" s="19"/>
      <c r="AXR29" s="19"/>
      <c r="AXS29" s="19"/>
      <c r="AXT29" s="19"/>
      <c r="AXU29" s="19"/>
      <c r="AXV29" s="19"/>
      <c r="AXW29" s="19"/>
      <c r="AXX29" s="19"/>
      <c r="AXY29" s="19"/>
      <c r="AXZ29" s="19"/>
      <c r="AYA29" s="19"/>
      <c r="AYB29" s="19"/>
      <c r="AYC29" s="19"/>
      <c r="AYD29" s="19"/>
      <c r="AYE29" s="19"/>
      <c r="AYF29" s="19"/>
      <c r="AYG29" s="19"/>
      <c r="AYH29" s="19"/>
      <c r="AYI29" s="19"/>
      <c r="AYJ29" s="19"/>
      <c r="AYK29" s="19"/>
      <c r="AYL29" s="19"/>
      <c r="AYM29" s="19"/>
      <c r="AYN29" s="19"/>
      <c r="AYO29" s="19"/>
      <c r="AYP29" s="19"/>
      <c r="AYQ29" s="19"/>
      <c r="AYR29" s="19"/>
      <c r="AYS29" s="19"/>
      <c r="AYT29" s="19"/>
      <c r="AYU29" s="19"/>
      <c r="AYV29" s="19"/>
      <c r="AYW29" s="19"/>
      <c r="AYX29" s="19"/>
      <c r="AYY29" s="19"/>
      <c r="AYZ29" s="19"/>
      <c r="AZA29" s="19"/>
      <c r="AZB29" s="19"/>
      <c r="AZC29" s="19"/>
      <c r="AZD29" s="19"/>
      <c r="AZE29" s="19"/>
      <c r="AZF29" s="19"/>
      <c r="AZG29" s="19"/>
      <c r="AZH29" s="19"/>
      <c r="AZI29" s="19"/>
      <c r="AZJ29" s="19"/>
      <c r="AZK29" s="19"/>
      <c r="AZL29" s="19"/>
      <c r="AZM29" s="19"/>
      <c r="AZN29" s="19"/>
      <c r="AZO29" s="19"/>
      <c r="AZP29" s="19"/>
      <c r="AZQ29" s="19"/>
      <c r="AZR29" s="19"/>
      <c r="AZS29" s="19"/>
      <c r="AZT29" s="19"/>
      <c r="AZU29" s="19"/>
      <c r="AZV29" s="19"/>
      <c r="AZW29" s="19"/>
      <c r="AZX29" s="19"/>
      <c r="AZY29" s="19"/>
      <c r="AZZ29" s="19"/>
      <c r="BAA29" s="19"/>
      <c r="BAB29" s="19"/>
      <c r="BAC29" s="19"/>
      <c r="BAD29" s="19"/>
      <c r="BAE29" s="19"/>
      <c r="BAF29" s="19"/>
      <c r="BAG29" s="19"/>
      <c r="BAH29" s="19"/>
      <c r="BAI29" s="19"/>
      <c r="BAJ29" s="19"/>
      <c r="BAK29" s="19"/>
      <c r="BAL29" s="19"/>
      <c r="BAM29" s="19"/>
      <c r="BAN29" s="19"/>
      <c r="BAO29" s="19"/>
      <c r="BAP29" s="19"/>
      <c r="BAQ29" s="19"/>
      <c r="BAR29" s="19"/>
      <c r="BAS29" s="19"/>
      <c r="BAT29" s="19"/>
      <c r="BAU29" s="19"/>
      <c r="BAV29" s="19"/>
      <c r="BAW29" s="19"/>
      <c r="BAX29" s="19"/>
      <c r="BAY29" s="19"/>
      <c r="BAZ29" s="19"/>
      <c r="BBA29" s="19"/>
      <c r="BBB29" s="19"/>
      <c r="BBC29" s="19"/>
      <c r="BBD29" s="19"/>
      <c r="BBE29" s="19"/>
      <c r="BBF29" s="19"/>
      <c r="BBG29" s="19"/>
      <c r="BBH29" s="19"/>
      <c r="BBI29" s="19"/>
      <c r="BBJ29" s="19"/>
      <c r="BBK29" s="19"/>
      <c r="BBL29" s="19"/>
      <c r="BBM29" s="19"/>
      <c r="BBN29" s="19"/>
      <c r="BBO29" s="19"/>
      <c r="BBP29" s="19"/>
      <c r="BBQ29" s="19"/>
      <c r="BBR29" s="19"/>
      <c r="BBS29" s="19"/>
      <c r="BBT29" s="19"/>
      <c r="BBU29" s="19"/>
      <c r="BBV29" s="19"/>
      <c r="BBW29" s="19"/>
      <c r="BBX29" s="19"/>
      <c r="BBY29" s="19"/>
      <c r="BBZ29" s="19"/>
      <c r="BCA29" s="19"/>
      <c r="BCB29" s="19"/>
      <c r="BCC29" s="19"/>
      <c r="BCD29" s="19"/>
      <c r="BCE29" s="19"/>
      <c r="BCF29" s="19"/>
      <c r="BCG29" s="19"/>
      <c r="BCH29" s="19"/>
      <c r="BCI29" s="19"/>
      <c r="BCJ29" s="19"/>
      <c r="BCK29" s="19"/>
      <c r="BCL29" s="19"/>
      <c r="BCM29" s="19"/>
      <c r="BCN29" s="19"/>
      <c r="BCO29" s="19"/>
      <c r="BCP29" s="19"/>
      <c r="BCQ29" s="19"/>
      <c r="BCR29" s="19"/>
      <c r="BCS29" s="19"/>
      <c r="BCT29" s="19"/>
      <c r="BCU29" s="19"/>
      <c r="BCV29" s="19"/>
      <c r="BCW29" s="19"/>
      <c r="BCX29" s="19"/>
      <c r="BCY29" s="19"/>
      <c r="BCZ29" s="19"/>
      <c r="BDA29" s="19"/>
      <c r="BDB29" s="19"/>
      <c r="BDC29" s="19"/>
      <c r="BDD29" s="19"/>
      <c r="BDE29" s="19"/>
      <c r="BDF29" s="19"/>
      <c r="BDG29" s="19"/>
      <c r="BDH29" s="19"/>
      <c r="BDI29" s="19"/>
      <c r="BDJ29" s="19"/>
      <c r="BDK29" s="19"/>
      <c r="BDL29" s="19"/>
      <c r="BDM29" s="19"/>
      <c r="BDN29" s="19"/>
      <c r="BDO29" s="19"/>
      <c r="BDP29" s="19"/>
      <c r="BDQ29" s="19"/>
      <c r="BDR29" s="19"/>
      <c r="BDS29" s="19"/>
      <c r="BDT29" s="19"/>
      <c r="BDU29" s="19"/>
      <c r="BDV29" s="19"/>
      <c r="BDW29" s="19"/>
      <c r="BDX29" s="19"/>
      <c r="BDY29" s="19"/>
      <c r="BDZ29" s="19"/>
      <c r="BEA29" s="19"/>
      <c r="BEB29" s="19"/>
      <c r="BEC29" s="19"/>
      <c r="BED29" s="19"/>
      <c r="BEE29" s="19"/>
      <c r="BEF29" s="19"/>
      <c r="BEG29" s="19"/>
      <c r="BEH29" s="19"/>
      <c r="BEI29" s="19"/>
      <c r="BEJ29" s="19"/>
      <c r="BEK29" s="19"/>
      <c r="BEL29" s="19"/>
      <c r="BEM29" s="19"/>
      <c r="BEN29" s="19"/>
      <c r="BEO29" s="19"/>
      <c r="BEP29" s="19"/>
      <c r="BEQ29" s="19"/>
      <c r="BER29" s="19"/>
      <c r="BES29" s="19"/>
      <c r="BET29" s="19"/>
      <c r="BEU29" s="19"/>
      <c r="BEV29" s="19"/>
      <c r="BEW29" s="19"/>
      <c r="BEX29" s="19"/>
      <c r="BEY29" s="19"/>
      <c r="BEZ29" s="19"/>
      <c r="BFA29" s="19"/>
      <c r="BFB29" s="19"/>
      <c r="BFC29" s="19"/>
      <c r="BFD29" s="19"/>
      <c r="BFE29" s="19"/>
      <c r="BFF29" s="19"/>
      <c r="BFG29" s="19"/>
      <c r="BFH29" s="19"/>
      <c r="BFI29" s="19"/>
      <c r="BFJ29" s="19"/>
      <c r="BFK29" s="19"/>
      <c r="BFL29" s="19"/>
      <c r="BFM29" s="19"/>
      <c r="BFN29" s="19"/>
      <c r="BFO29" s="19"/>
      <c r="BFP29" s="19"/>
      <c r="BFQ29" s="19"/>
      <c r="BFR29" s="19"/>
      <c r="BFS29" s="19"/>
      <c r="BFT29" s="19"/>
      <c r="BFU29" s="19"/>
      <c r="BFV29" s="19"/>
      <c r="BFW29" s="19"/>
      <c r="BFX29" s="19"/>
      <c r="BFY29" s="19"/>
      <c r="BFZ29" s="19"/>
      <c r="BGA29" s="19"/>
      <c r="BGB29" s="19"/>
      <c r="BGC29" s="19"/>
      <c r="BGD29" s="19"/>
      <c r="BGE29" s="19"/>
      <c r="BGF29" s="19"/>
      <c r="BGG29" s="19"/>
      <c r="BGH29" s="19"/>
      <c r="BGI29" s="19"/>
      <c r="BGJ29" s="19"/>
      <c r="BGK29" s="19"/>
      <c r="BGL29" s="19"/>
      <c r="BGM29" s="19"/>
      <c r="BGN29" s="19"/>
      <c r="BGO29" s="19"/>
      <c r="BGP29" s="19"/>
      <c r="BGQ29" s="19"/>
      <c r="BGR29" s="19"/>
      <c r="BGS29" s="19"/>
      <c r="BGT29" s="19"/>
      <c r="BGU29" s="19"/>
      <c r="BGV29" s="19"/>
      <c r="BGW29" s="19"/>
      <c r="BGX29" s="19"/>
      <c r="BGY29" s="19"/>
      <c r="BGZ29" s="19"/>
      <c r="BHA29" s="19"/>
      <c r="BHB29" s="19"/>
      <c r="BHC29" s="19"/>
      <c r="BHD29" s="19"/>
      <c r="BHE29" s="19"/>
      <c r="BHF29" s="19"/>
      <c r="BHG29" s="19"/>
      <c r="BHH29" s="19"/>
      <c r="BHI29" s="19"/>
      <c r="BHJ29" s="19"/>
      <c r="BHK29" s="19"/>
      <c r="BHL29" s="19"/>
      <c r="BHM29" s="19"/>
      <c r="BHN29" s="19"/>
      <c r="BHO29" s="19"/>
      <c r="BHP29" s="19"/>
      <c r="BHQ29" s="19"/>
      <c r="BHR29" s="19"/>
      <c r="BHS29" s="19"/>
      <c r="BHT29" s="19"/>
      <c r="BHU29" s="19"/>
      <c r="BHV29" s="19"/>
      <c r="BHW29" s="19"/>
      <c r="BHX29" s="19"/>
      <c r="BHY29" s="19"/>
      <c r="BHZ29" s="19"/>
      <c r="BIA29" s="19"/>
      <c r="BIB29" s="19"/>
      <c r="BIC29" s="19"/>
      <c r="BID29" s="19"/>
      <c r="BIE29" s="19"/>
      <c r="BIF29" s="19"/>
      <c r="BIG29" s="19"/>
      <c r="BIH29" s="19"/>
      <c r="BII29" s="19"/>
      <c r="BIJ29" s="19"/>
      <c r="BIK29" s="19"/>
      <c r="BIL29" s="19"/>
      <c r="BIM29" s="19"/>
      <c r="BIN29" s="19"/>
      <c r="BIO29" s="19"/>
      <c r="BIP29" s="19"/>
      <c r="BIQ29" s="19"/>
      <c r="BIR29" s="19"/>
      <c r="BIS29" s="19"/>
      <c r="BIT29" s="19"/>
      <c r="BIU29" s="19"/>
      <c r="BIV29" s="19"/>
      <c r="BIW29" s="19"/>
      <c r="BIX29" s="19"/>
      <c r="BIY29" s="19"/>
      <c r="BIZ29" s="19"/>
      <c r="BJA29" s="19"/>
      <c r="BJB29" s="19"/>
      <c r="BJC29" s="19"/>
      <c r="BJD29" s="19"/>
      <c r="BJE29" s="19"/>
      <c r="BJF29" s="19"/>
      <c r="BJG29" s="19"/>
      <c r="BJH29" s="19"/>
      <c r="BJI29" s="19"/>
      <c r="BJJ29" s="19"/>
      <c r="BJK29" s="19"/>
      <c r="BJL29" s="19"/>
      <c r="BJM29" s="19"/>
      <c r="BJN29" s="19"/>
      <c r="BJO29" s="19"/>
      <c r="BJP29" s="19"/>
      <c r="BJQ29" s="19"/>
      <c r="BJR29" s="19"/>
      <c r="BJS29" s="19"/>
      <c r="BJT29" s="19"/>
      <c r="BJU29" s="19"/>
      <c r="BJV29" s="19"/>
      <c r="BJW29" s="19"/>
      <c r="BJX29" s="19"/>
      <c r="BJY29" s="19"/>
      <c r="BJZ29" s="19"/>
      <c r="BKA29" s="19"/>
      <c r="BKB29" s="19"/>
      <c r="BKC29" s="19"/>
      <c r="BKD29" s="19"/>
      <c r="BKE29" s="19"/>
      <c r="BKF29" s="19"/>
      <c r="BKG29" s="19"/>
      <c r="BKH29" s="19"/>
      <c r="BKI29" s="19"/>
      <c r="BKJ29" s="19"/>
      <c r="BKK29" s="19"/>
      <c r="BKL29" s="19"/>
      <c r="BKM29" s="19"/>
      <c r="BKN29" s="19"/>
      <c r="BKO29" s="19"/>
      <c r="BKP29" s="19"/>
      <c r="BKQ29" s="19"/>
      <c r="BKR29" s="19"/>
      <c r="BKS29" s="19"/>
      <c r="BKT29" s="19"/>
      <c r="BKU29" s="19"/>
      <c r="BKV29" s="19"/>
      <c r="BKW29" s="19"/>
      <c r="BKX29" s="19"/>
      <c r="BKY29" s="19"/>
      <c r="BKZ29" s="19"/>
      <c r="BLA29" s="19"/>
      <c r="BLB29" s="19"/>
      <c r="BLC29" s="19"/>
      <c r="BLD29" s="19"/>
      <c r="BLE29" s="19"/>
      <c r="BLF29" s="19"/>
      <c r="BLG29" s="19"/>
      <c r="BLH29" s="19"/>
      <c r="BLI29" s="19"/>
      <c r="BLJ29" s="19"/>
      <c r="BLK29" s="19"/>
      <c r="BLL29" s="19"/>
      <c r="BLM29" s="19"/>
      <c r="BLN29" s="19"/>
      <c r="BLO29" s="19"/>
      <c r="BLP29" s="19"/>
      <c r="BLQ29" s="19"/>
      <c r="BLR29" s="19"/>
      <c r="BLS29" s="19"/>
      <c r="BLT29" s="19"/>
      <c r="BLU29" s="19"/>
      <c r="BLV29" s="19"/>
      <c r="BLW29" s="19"/>
      <c r="BLX29" s="19"/>
      <c r="BLY29" s="19"/>
      <c r="BLZ29" s="19"/>
      <c r="BMA29" s="19"/>
      <c r="BMB29" s="19"/>
      <c r="BMC29" s="19"/>
      <c r="BMD29" s="19"/>
      <c r="BME29" s="19"/>
      <c r="BMF29" s="19"/>
      <c r="BMG29" s="19"/>
      <c r="BMH29" s="19"/>
      <c r="BMI29" s="19"/>
      <c r="BMJ29" s="19"/>
      <c r="BMK29" s="19"/>
      <c r="BML29" s="19"/>
      <c r="BMM29" s="19"/>
      <c r="BMN29" s="19"/>
      <c r="BMO29" s="19"/>
      <c r="BMP29" s="19"/>
      <c r="BMQ29" s="19"/>
      <c r="BMR29" s="19"/>
      <c r="BMS29" s="19"/>
      <c r="BMT29" s="19"/>
      <c r="BMU29" s="19"/>
      <c r="BMV29" s="19"/>
      <c r="BMW29" s="19"/>
      <c r="BMX29" s="19"/>
      <c r="BMY29" s="19"/>
      <c r="BMZ29" s="19"/>
      <c r="BNA29" s="19"/>
      <c r="BNB29" s="19"/>
      <c r="BNC29" s="19"/>
      <c r="BND29" s="19"/>
      <c r="BNE29" s="19"/>
      <c r="BNF29" s="19"/>
      <c r="BNG29" s="19"/>
      <c r="BNH29" s="19"/>
      <c r="BNI29" s="19"/>
      <c r="BNJ29" s="19"/>
      <c r="BNK29" s="19"/>
      <c r="BNL29" s="19"/>
      <c r="BNM29" s="19"/>
      <c r="BNN29" s="19"/>
      <c r="BNO29" s="19"/>
      <c r="BNP29" s="19"/>
      <c r="BNQ29" s="19"/>
      <c r="BNR29" s="19"/>
      <c r="BNS29" s="19"/>
      <c r="BNT29" s="19"/>
      <c r="BNU29" s="19"/>
      <c r="BNV29" s="19"/>
      <c r="BNW29" s="19"/>
      <c r="BNX29" s="19"/>
      <c r="BNY29" s="19"/>
      <c r="BNZ29" s="19"/>
      <c r="BOA29" s="19"/>
      <c r="BOB29" s="19"/>
      <c r="BOC29" s="19"/>
      <c r="BOD29" s="19"/>
      <c r="BOE29" s="19"/>
      <c r="BOF29" s="19"/>
      <c r="BOG29" s="19"/>
      <c r="BOH29" s="19"/>
      <c r="BOI29" s="19"/>
      <c r="BOJ29" s="19"/>
      <c r="BOK29" s="19"/>
      <c r="BOL29" s="19"/>
      <c r="BOM29" s="19"/>
      <c r="BON29" s="19"/>
      <c r="BOO29" s="19"/>
      <c r="BOP29" s="19"/>
      <c r="BOQ29" s="19"/>
      <c r="BOR29" s="19"/>
      <c r="BOS29" s="19"/>
      <c r="BOT29" s="19"/>
      <c r="BOU29" s="19"/>
      <c r="BOV29" s="19"/>
      <c r="BOW29" s="19"/>
      <c r="BOX29" s="19"/>
      <c r="BOY29" s="19"/>
      <c r="BOZ29" s="19"/>
      <c r="BPA29" s="19"/>
      <c r="BPB29" s="19"/>
      <c r="BPC29" s="19"/>
      <c r="BPD29" s="19"/>
      <c r="BPE29" s="19"/>
      <c r="BPF29" s="19"/>
      <c r="BPG29" s="19"/>
      <c r="BPH29" s="19"/>
      <c r="BPI29" s="19"/>
      <c r="BPJ29" s="19"/>
      <c r="BPK29" s="19"/>
      <c r="BPL29" s="19"/>
      <c r="BPM29" s="19"/>
      <c r="BPN29" s="19"/>
      <c r="BPO29" s="19"/>
      <c r="BPP29" s="19"/>
      <c r="BPQ29" s="19"/>
      <c r="BPR29" s="19"/>
      <c r="BPS29" s="19"/>
      <c r="BPT29" s="19"/>
      <c r="BPU29" s="19"/>
      <c r="BPV29" s="19"/>
      <c r="BPW29" s="19"/>
      <c r="BPX29" s="19"/>
      <c r="BPY29" s="19"/>
      <c r="BPZ29" s="19"/>
      <c r="BQA29" s="19"/>
      <c r="BQB29" s="19"/>
      <c r="BQC29" s="19"/>
      <c r="BQD29" s="19"/>
      <c r="BQE29" s="19"/>
      <c r="BQF29" s="19"/>
      <c r="BQG29" s="19"/>
      <c r="BQH29" s="19"/>
      <c r="BQI29" s="19"/>
      <c r="BQJ29" s="19"/>
      <c r="BQK29" s="19"/>
      <c r="BQL29" s="19"/>
      <c r="BQM29" s="19"/>
      <c r="BQN29" s="19"/>
      <c r="BQO29" s="19"/>
      <c r="BQP29" s="19"/>
      <c r="BQQ29" s="19"/>
      <c r="BQR29" s="19"/>
      <c r="BQS29" s="19"/>
      <c r="BQT29" s="19"/>
      <c r="BQU29" s="19"/>
      <c r="BQV29" s="19"/>
      <c r="BQW29" s="19"/>
      <c r="BQX29" s="19"/>
      <c r="BQY29" s="19"/>
      <c r="BQZ29" s="19"/>
      <c r="BRA29" s="19"/>
      <c r="BRB29" s="19"/>
      <c r="BRC29" s="19"/>
      <c r="BRD29" s="19"/>
      <c r="BRE29" s="19"/>
      <c r="BRF29" s="19"/>
      <c r="BRG29" s="19"/>
      <c r="BRH29" s="19"/>
      <c r="BRI29" s="19"/>
      <c r="BRJ29" s="19"/>
      <c r="BRK29" s="19"/>
      <c r="BRL29" s="19"/>
      <c r="BRM29" s="19"/>
      <c r="BRN29" s="19"/>
      <c r="BRO29" s="19"/>
      <c r="BRP29" s="19"/>
      <c r="BRQ29" s="19"/>
      <c r="BRR29" s="19"/>
      <c r="BRS29" s="19"/>
      <c r="BRT29" s="19"/>
      <c r="BRU29" s="19"/>
      <c r="BRV29" s="19"/>
      <c r="BRW29" s="19"/>
      <c r="BRX29" s="19"/>
      <c r="BRY29" s="19"/>
      <c r="BRZ29" s="19"/>
      <c r="BSA29" s="19"/>
      <c r="BSB29" s="19"/>
      <c r="BSC29" s="19"/>
      <c r="BSD29" s="19"/>
      <c r="BSE29" s="19"/>
      <c r="BSF29" s="19"/>
      <c r="BSG29" s="19"/>
      <c r="BSH29" s="19"/>
      <c r="BSI29" s="19"/>
      <c r="BSJ29" s="19"/>
      <c r="BSK29" s="19"/>
      <c r="BSL29" s="19"/>
      <c r="BSM29" s="19"/>
      <c r="BSN29" s="19"/>
      <c r="BSO29" s="19"/>
      <c r="BSP29" s="19"/>
      <c r="BSQ29" s="19"/>
      <c r="BSR29" s="19"/>
      <c r="BSS29" s="19"/>
      <c r="BST29" s="19"/>
      <c r="BSU29" s="19"/>
      <c r="BSV29" s="19"/>
      <c r="BSW29" s="19"/>
      <c r="BSX29" s="19"/>
      <c r="BSY29" s="19"/>
      <c r="BSZ29" s="19"/>
      <c r="BTA29" s="19"/>
      <c r="BTB29" s="19"/>
      <c r="BTC29" s="19"/>
      <c r="BTD29" s="19"/>
      <c r="BTE29" s="19"/>
      <c r="BTF29" s="19"/>
      <c r="BTG29" s="19"/>
      <c r="BTH29" s="19"/>
      <c r="BTI29" s="19"/>
      <c r="BTJ29" s="19"/>
      <c r="BTK29" s="19"/>
      <c r="BTL29" s="19"/>
      <c r="BTM29" s="19"/>
      <c r="BTN29" s="19"/>
      <c r="BTO29" s="19"/>
      <c r="BTP29" s="19"/>
      <c r="BTQ29" s="19"/>
      <c r="BTR29" s="19"/>
      <c r="BTS29" s="19"/>
      <c r="BTT29" s="19"/>
      <c r="BTU29" s="19"/>
      <c r="BTV29" s="19"/>
      <c r="BTW29" s="19"/>
      <c r="BTX29" s="19"/>
      <c r="BTY29" s="19"/>
      <c r="BTZ29" s="19"/>
      <c r="BUA29" s="19"/>
      <c r="BUB29" s="19"/>
      <c r="BUC29" s="19"/>
      <c r="BUD29" s="19"/>
      <c r="BUE29" s="19"/>
      <c r="BUF29" s="19"/>
      <c r="BUG29" s="19"/>
      <c r="BUH29" s="19"/>
      <c r="BUI29" s="19"/>
      <c r="BUJ29" s="19"/>
      <c r="BUK29" s="19"/>
      <c r="BUL29" s="19"/>
      <c r="BUM29" s="19"/>
      <c r="BUN29" s="19"/>
      <c r="BUO29" s="19"/>
      <c r="BUP29" s="19"/>
      <c r="BUQ29" s="19"/>
      <c r="BUR29" s="19"/>
      <c r="BUS29" s="19"/>
      <c r="BUT29" s="19"/>
      <c r="BUU29" s="19"/>
      <c r="BUV29" s="19"/>
      <c r="BUW29" s="19"/>
      <c r="BUX29" s="19"/>
      <c r="BUY29" s="19"/>
      <c r="BUZ29" s="19"/>
      <c r="BVA29" s="19"/>
      <c r="BVB29" s="19"/>
      <c r="BVC29" s="19"/>
      <c r="BVD29" s="19"/>
      <c r="BVE29" s="19"/>
      <c r="BVF29" s="19"/>
      <c r="BVG29" s="19"/>
      <c r="BVH29" s="19"/>
      <c r="BVI29" s="19"/>
      <c r="BVJ29" s="19"/>
      <c r="BVK29" s="19"/>
      <c r="BVL29" s="19"/>
      <c r="BVM29" s="19"/>
      <c r="BVN29" s="19"/>
      <c r="BVO29" s="19"/>
      <c r="BVP29" s="19"/>
      <c r="BVQ29" s="19"/>
      <c r="BVR29" s="19"/>
      <c r="BVS29" s="19"/>
      <c r="BVT29" s="19"/>
      <c r="BVU29" s="19"/>
      <c r="BVV29" s="19"/>
      <c r="BVW29" s="19"/>
      <c r="BVX29" s="19"/>
      <c r="BVY29" s="19"/>
      <c r="BVZ29" s="19"/>
      <c r="BWA29" s="19"/>
      <c r="BWB29" s="19"/>
      <c r="BWC29" s="19"/>
      <c r="BWD29" s="19"/>
      <c r="BWE29" s="19"/>
      <c r="BWF29" s="19"/>
      <c r="BWG29" s="19"/>
      <c r="BWH29" s="19"/>
      <c r="BWI29" s="19"/>
      <c r="BWJ29" s="19"/>
      <c r="BWK29" s="19"/>
      <c r="BWL29" s="19"/>
      <c r="BWM29" s="19"/>
      <c r="BWN29" s="19"/>
      <c r="BWO29" s="19"/>
      <c r="BWP29" s="19"/>
      <c r="BWQ29" s="19"/>
      <c r="BWR29" s="19"/>
      <c r="BWS29" s="19"/>
      <c r="BWT29" s="19"/>
      <c r="BWU29" s="19"/>
      <c r="BWV29" s="19"/>
      <c r="BWW29" s="19"/>
      <c r="BWX29" s="19"/>
      <c r="BWY29" s="19"/>
      <c r="BWZ29" s="19"/>
      <c r="BXA29" s="19"/>
      <c r="BXB29" s="19"/>
      <c r="BXC29" s="19"/>
      <c r="BXD29" s="19"/>
      <c r="BXE29" s="19"/>
      <c r="BXF29" s="19"/>
      <c r="BXG29" s="19"/>
      <c r="BXH29" s="19"/>
      <c r="BXI29" s="19"/>
      <c r="BXJ29" s="19"/>
      <c r="BXK29" s="19"/>
      <c r="BXL29" s="19"/>
      <c r="BXM29" s="19"/>
      <c r="BXN29" s="19"/>
      <c r="BXO29" s="19"/>
      <c r="BXP29" s="19"/>
      <c r="BXQ29" s="19"/>
      <c r="BXR29" s="19"/>
      <c r="BXS29" s="19"/>
      <c r="BXT29" s="19"/>
      <c r="BXU29" s="19"/>
      <c r="BXV29" s="19"/>
      <c r="BXW29" s="19"/>
      <c r="BXX29" s="19"/>
      <c r="BXY29" s="19"/>
      <c r="BXZ29" s="19"/>
      <c r="BYA29" s="19"/>
      <c r="BYB29" s="19"/>
      <c r="BYC29" s="19"/>
      <c r="BYD29" s="19"/>
      <c r="BYE29" s="19"/>
      <c r="BYF29" s="19"/>
      <c r="BYG29" s="19"/>
      <c r="BYH29" s="19"/>
      <c r="BYI29" s="19"/>
      <c r="BYJ29" s="19"/>
      <c r="BYK29" s="19"/>
      <c r="BYL29" s="19"/>
      <c r="BYM29" s="19"/>
      <c r="BYN29" s="19"/>
      <c r="BYO29" s="19"/>
      <c r="BYP29" s="19"/>
      <c r="BYQ29" s="19"/>
      <c r="BYR29" s="19"/>
      <c r="BYS29" s="19"/>
      <c r="BYT29" s="19"/>
      <c r="BYU29" s="19"/>
      <c r="BYV29" s="19"/>
      <c r="BYW29" s="19"/>
      <c r="BYX29" s="19"/>
      <c r="BYY29" s="19"/>
      <c r="BYZ29" s="19"/>
      <c r="BZA29" s="19"/>
      <c r="BZB29" s="19"/>
      <c r="BZC29" s="19"/>
      <c r="BZD29" s="19"/>
      <c r="BZE29" s="19"/>
      <c r="BZF29" s="19"/>
      <c r="BZG29" s="19"/>
      <c r="BZH29" s="19"/>
      <c r="BZI29" s="19"/>
      <c r="BZJ29" s="19"/>
      <c r="BZK29" s="19"/>
      <c r="BZL29" s="19"/>
      <c r="BZM29" s="19"/>
      <c r="BZN29" s="19"/>
      <c r="BZO29" s="19"/>
      <c r="BZP29" s="19"/>
      <c r="BZQ29" s="19"/>
      <c r="BZR29" s="19"/>
      <c r="BZS29" s="19"/>
      <c r="BZT29" s="19"/>
      <c r="BZU29" s="19"/>
      <c r="BZV29" s="19"/>
      <c r="BZW29" s="19"/>
      <c r="BZX29" s="19"/>
      <c r="BZY29" s="19"/>
      <c r="BZZ29" s="19"/>
      <c r="CAA29" s="19"/>
      <c r="CAB29" s="19"/>
      <c r="CAC29" s="19"/>
      <c r="CAD29" s="19"/>
      <c r="CAE29" s="19"/>
      <c r="CAF29" s="19"/>
      <c r="CAG29" s="19"/>
      <c r="CAH29" s="19"/>
      <c r="CAI29" s="19"/>
      <c r="CAJ29" s="19"/>
      <c r="CAK29" s="19"/>
      <c r="CAL29" s="19"/>
      <c r="CAM29" s="19"/>
      <c r="CAN29" s="19"/>
      <c r="CAO29" s="19"/>
      <c r="CAP29" s="19"/>
      <c r="CAQ29" s="19"/>
      <c r="CAR29" s="19"/>
      <c r="CAS29" s="19"/>
      <c r="CAT29" s="19"/>
      <c r="CAU29" s="19"/>
      <c r="CAV29" s="19"/>
      <c r="CAW29" s="19"/>
      <c r="CAX29" s="19"/>
      <c r="CAY29" s="19"/>
      <c r="CAZ29" s="19"/>
      <c r="CBA29" s="19"/>
      <c r="CBB29" s="19"/>
      <c r="CBC29" s="19"/>
      <c r="CBD29" s="19"/>
      <c r="CBE29" s="19"/>
      <c r="CBF29" s="19"/>
      <c r="CBG29" s="19"/>
      <c r="CBH29" s="19"/>
      <c r="CBI29" s="19"/>
      <c r="CBJ29" s="19"/>
      <c r="CBK29" s="19"/>
      <c r="CBL29" s="19"/>
      <c r="CBM29" s="19"/>
      <c r="CBN29" s="19"/>
      <c r="CBO29" s="19"/>
      <c r="CBP29" s="19"/>
      <c r="CBQ29" s="19"/>
      <c r="CBR29" s="19"/>
      <c r="CBS29" s="19"/>
      <c r="CBT29" s="19"/>
      <c r="CBU29" s="19"/>
      <c r="CBV29" s="19"/>
      <c r="CBW29" s="19"/>
      <c r="CBX29" s="19"/>
      <c r="CBY29" s="19"/>
      <c r="CBZ29" s="19"/>
      <c r="CCA29" s="19"/>
      <c r="CCB29" s="19"/>
      <c r="CCC29" s="19"/>
      <c r="CCD29" s="19"/>
      <c r="CCE29" s="19"/>
      <c r="CCF29" s="19"/>
      <c r="CCG29" s="19"/>
      <c r="CCH29" s="19"/>
      <c r="CCI29" s="19"/>
      <c r="CCJ29" s="19"/>
      <c r="CCK29" s="19"/>
      <c r="CCL29" s="19"/>
      <c r="CCM29" s="19"/>
      <c r="CCN29" s="19"/>
      <c r="CCO29" s="19"/>
      <c r="CCP29" s="19"/>
      <c r="CCQ29" s="19"/>
      <c r="CCR29" s="19"/>
      <c r="CCS29" s="19"/>
      <c r="CCT29" s="19"/>
      <c r="CCU29" s="19"/>
      <c r="CCV29" s="19"/>
      <c r="CCW29" s="19"/>
      <c r="CCX29" s="19"/>
      <c r="CCY29" s="19"/>
      <c r="CCZ29" s="19"/>
      <c r="CDA29" s="19"/>
      <c r="CDB29" s="19"/>
      <c r="CDC29" s="19"/>
      <c r="CDD29" s="19"/>
      <c r="CDE29" s="19"/>
      <c r="CDF29" s="19"/>
      <c r="CDG29" s="19"/>
      <c r="CDH29" s="19"/>
      <c r="CDI29" s="19"/>
      <c r="CDJ29" s="19"/>
      <c r="CDK29" s="19"/>
      <c r="CDL29" s="19"/>
      <c r="CDM29" s="19"/>
      <c r="CDN29" s="19"/>
      <c r="CDO29" s="19"/>
      <c r="CDP29" s="19"/>
      <c r="CDQ29" s="19"/>
      <c r="CDR29" s="19"/>
      <c r="CDS29" s="19"/>
      <c r="CDT29" s="19"/>
      <c r="CDU29" s="19"/>
      <c r="CDV29" s="19"/>
      <c r="CDW29" s="19"/>
      <c r="CDX29" s="19"/>
      <c r="CDY29" s="19"/>
      <c r="CDZ29" s="19"/>
      <c r="CEA29" s="19"/>
      <c r="CEB29" s="19"/>
      <c r="CEC29" s="19"/>
      <c r="CED29" s="19"/>
      <c r="CEE29" s="19"/>
      <c r="CEF29" s="19"/>
      <c r="CEG29" s="19"/>
      <c r="CEH29" s="19"/>
      <c r="CEI29" s="19"/>
      <c r="CEJ29" s="19"/>
      <c r="CEK29" s="19"/>
      <c r="CEL29" s="19"/>
      <c r="CEM29" s="19"/>
      <c r="CEN29" s="19"/>
      <c r="CEO29" s="19"/>
      <c r="CEP29" s="19"/>
      <c r="CEQ29" s="19"/>
      <c r="CER29" s="19"/>
      <c r="CES29" s="19"/>
      <c r="CET29" s="19"/>
      <c r="CEU29" s="19"/>
      <c r="CEV29" s="19"/>
      <c r="CEW29" s="19"/>
      <c r="CEX29" s="19"/>
      <c r="CEY29" s="19"/>
      <c r="CEZ29" s="19"/>
      <c r="CFA29" s="19"/>
      <c r="CFB29" s="19"/>
      <c r="CFC29" s="19"/>
      <c r="CFD29" s="19"/>
      <c r="CFE29" s="19"/>
      <c r="CFF29" s="19"/>
      <c r="CFG29" s="19"/>
      <c r="CFH29" s="19"/>
      <c r="CFI29" s="19"/>
      <c r="CFJ29" s="19"/>
      <c r="CFK29" s="19"/>
      <c r="CFL29" s="19"/>
      <c r="CFM29" s="19"/>
      <c r="CFN29" s="19"/>
      <c r="CFO29" s="19"/>
      <c r="CFP29" s="19"/>
      <c r="CFQ29" s="19"/>
      <c r="CFR29" s="19"/>
      <c r="CFS29" s="19"/>
      <c r="CFT29" s="19"/>
      <c r="CFU29" s="19"/>
      <c r="CFV29" s="19"/>
      <c r="CFW29" s="19"/>
      <c r="CFX29" s="19"/>
      <c r="CFY29" s="19"/>
      <c r="CFZ29" s="19"/>
      <c r="CGA29" s="19"/>
      <c r="CGB29" s="19"/>
      <c r="CGC29" s="19"/>
      <c r="CGD29" s="19"/>
      <c r="CGE29" s="19"/>
      <c r="CGF29" s="19"/>
      <c r="CGG29" s="19"/>
      <c r="CGH29" s="19"/>
      <c r="CGI29" s="19"/>
      <c r="CGJ29" s="19"/>
      <c r="CGK29" s="19"/>
      <c r="CGL29" s="19"/>
      <c r="CGM29" s="19"/>
      <c r="CGN29" s="19"/>
      <c r="CGO29" s="19"/>
      <c r="CGP29" s="19"/>
      <c r="CGQ29" s="19"/>
      <c r="CGR29" s="19"/>
      <c r="CGS29" s="19"/>
      <c r="CGT29" s="19"/>
      <c r="CGU29" s="19"/>
      <c r="CGV29" s="19"/>
      <c r="CGW29" s="19"/>
      <c r="CGX29" s="19"/>
      <c r="CGY29" s="19"/>
      <c r="CGZ29" s="19"/>
      <c r="CHA29" s="19"/>
      <c r="CHB29" s="19"/>
      <c r="CHC29" s="19"/>
      <c r="CHD29" s="19"/>
      <c r="CHE29" s="19"/>
      <c r="CHF29" s="19"/>
      <c r="CHG29" s="19"/>
      <c r="CHH29" s="19"/>
      <c r="CHI29" s="19"/>
      <c r="CHJ29" s="19"/>
      <c r="CHK29" s="19"/>
      <c r="CHL29" s="19"/>
      <c r="CHM29" s="19"/>
      <c r="CHN29" s="19"/>
      <c r="CHO29" s="19"/>
      <c r="CHP29" s="19"/>
      <c r="CHQ29" s="19"/>
      <c r="CHR29" s="19"/>
      <c r="CHS29" s="19"/>
      <c r="CHT29" s="19"/>
      <c r="CHU29" s="19"/>
      <c r="CHV29" s="19"/>
      <c r="CHW29" s="19"/>
      <c r="CHX29" s="19"/>
      <c r="CHY29" s="19"/>
      <c r="CHZ29" s="19"/>
      <c r="CIA29" s="19"/>
      <c r="CIB29" s="19"/>
      <c r="CIC29" s="19"/>
      <c r="CID29" s="19"/>
      <c r="CIE29" s="19"/>
      <c r="CIF29" s="19"/>
      <c r="CIG29" s="19"/>
      <c r="CIH29" s="19"/>
      <c r="CII29" s="19"/>
      <c r="CIJ29" s="19"/>
      <c r="CIK29" s="19"/>
      <c r="CIL29" s="19"/>
      <c r="CIM29" s="19"/>
      <c r="CIN29" s="19"/>
      <c r="CIO29" s="19"/>
      <c r="CIP29" s="19"/>
      <c r="CIQ29" s="19"/>
      <c r="CIR29" s="19"/>
      <c r="CIS29" s="19"/>
      <c r="CIT29" s="19"/>
      <c r="CIU29" s="19"/>
      <c r="CIV29" s="19"/>
      <c r="CIW29" s="19"/>
      <c r="CIX29" s="19"/>
      <c r="CIY29" s="19"/>
      <c r="CIZ29" s="19"/>
      <c r="CJA29" s="19"/>
      <c r="CJB29" s="19"/>
      <c r="CJC29" s="19"/>
      <c r="CJD29" s="19"/>
      <c r="CJE29" s="19"/>
      <c r="CJF29" s="19"/>
      <c r="CJG29" s="19"/>
      <c r="CJH29" s="19"/>
      <c r="CJI29" s="19"/>
      <c r="CJJ29" s="19"/>
      <c r="CJK29" s="19"/>
      <c r="CJL29" s="19"/>
      <c r="CJM29" s="19"/>
      <c r="CJN29" s="19"/>
      <c r="CJO29" s="19"/>
      <c r="CJP29" s="19"/>
      <c r="CJQ29" s="19"/>
      <c r="CJR29" s="19"/>
      <c r="CJS29" s="19"/>
      <c r="CJT29" s="19"/>
      <c r="CJU29" s="19"/>
      <c r="CJV29" s="19"/>
      <c r="CJW29" s="19"/>
      <c r="CJX29" s="19"/>
      <c r="CJY29" s="19"/>
      <c r="CJZ29" s="19"/>
      <c r="CKA29" s="19"/>
      <c r="CKB29" s="19"/>
      <c r="CKC29" s="19"/>
      <c r="CKD29" s="19"/>
      <c r="CKE29" s="19"/>
      <c r="CKF29" s="19"/>
      <c r="CKG29" s="19"/>
      <c r="CKH29" s="19"/>
      <c r="CKI29" s="19"/>
      <c r="CKJ29" s="19"/>
      <c r="CKK29" s="19"/>
      <c r="CKL29" s="19"/>
      <c r="CKM29" s="19"/>
      <c r="CKN29" s="19"/>
      <c r="CKO29" s="19"/>
      <c r="CKP29" s="19"/>
      <c r="CKQ29" s="19"/>
      <c r="CKR29" s="19"/>
      <c r="CKS29" s="19"/>
      <c r="CKT29" s="19"/>
      <c r="CKU29" s="19"/>
      <c r="CKV29" s="19"/>
      <c r="CKW29" s="19"/>
      <c r="CKX29" s="19"/>
      <c r="CKY29" s="19"/>
      <c r="CKZ29" s="19"/>
      <c r="CLA29" s="19"/>
      <c r="CLB29" s="19"/>
      <c r="CLC29" s="19"/>
      <c r="CLD29" s="19"/>
      <c r="CLE29" s="19"/>
      <c r="CLF29" s="19"/>
      <c r="CLG29" s="19"/>
      <c r="CLH29" s="19"/>
      <c r="CLI29" s="19"/>
      <c r="CLJ29" s="19"/>
      <c r="CLK29" s="19"/>
      <c r="CLL29" s="19"/>
      <c r="CLM29" s="19"/>
      <c r="CLN29" s="19"/>
      <c r="CLO29" s="19"/>
      <c r="CLP29" s="19"/>
      <c r="CLQ29" s="19"/>
      <c r="CLR29" s="19"/>
      <c r="CLS29" s="19"/>
      <c r="CLT29" s="19"/>
      <c r="CLU29" s="19"/>
      <c r="CLV29" s="19"/>
      <c r="CLW29" s="19"/>
      <c r="CLX29" s="19"/>
      <c r="CLY29" s="19"/>
      <c r="CLZ29" s="19"/>
      <c r="CMA29" s="19"/>
      <c r="CMB29" s="19"/>
      <c r="CMC29" s="19"/>
      <c r="CMD29" s="19"/>
      <c r="CME29" s="19"/>
      <c r="CMF29" s="19"/>
      <c r="CMG29" s="19"/>
      <c r="CMH29" s="19"/>
      <c r="CMI29" s="19"/>
      <c r="CMJ29" s="19"/>
      <c r="CMK29" s="19"/>
      <c r="CML29" s="19"/>
      <c r="CMM29" s="19"/>
      <c r="CMN29" s="19"/>
      <c r="CMO29" s="19"/>
      <c r="CMP29" s="19"/>
      <c r="CMQ29" s="19"/>
      <c r="CMR29" s="19"/>
      <c r="CMS29" s="19"/>
      <c r="CMT29" s="19"/>
      <c r="CMU29" s="19"/>
      <c r="CMV29" s="19"/>
      <c r="CMW29" s="19"/>
      <c r="CMX29" s="19"/>
      <c r="CMY29" s="19"/>
      <c r="CMZ29" s="19"/>
      <c r="CNA29" s="19"/>
      <c r="CNB29" s="19"/>
      <c r="CNC29" s="19"/>
      <c r="CND29" s="19"/>
      <c r="CNE29" s="19"/>
      <c r="CNF29" s="19"/>
      <c r="CNG29" s="19"/>
      <c r="CNH29" s="19"/>
      <c r="CNI29" s="19"/>
      <c r="CNJ29" s="19"/>
      <c r="CNK29" s="19"/>
      <c r="CNL29" s="19"/>
      <c r="CNM29" s="19"/>
      <c r="CNN29" s="19"/>
      <c r="CNO29" s="19"/>
      <c r="CNP29" s="19"/>
      <c r="CNQ29" s="19"/>
      <c r="CNR29" s="19"/>
      <c r="CNS29" s="19"/>
      <c r="CNT29" s="19"/>
      <c r="CNU29" s="19"/>
      <c r="CNV29" s="19"/>
      <c r="CNW29" s="19"/>
      <c r="CNX29" s="19"/>
      <c r="CNY29" s="19"/>
      <c r="CNZ29" s="19"/>
      <c r="COA29" s="19"/>
      <c r="COB29" s="19"/>
      <c r="COC29" s="19"/>
      <c r="COD29" s="19"/>
      <c r="COE29" s="19"/>
      <c r="COF29" s="19"/>
      <c r="COG29" s="19"/>
      <c r="COH29" s="19"/>
      <c r="COI29" s="19"/>
      <c r="COJ29" s="19"/>
      <c r="COK29" s="19"/>
      <c r="COL29" s="19"/>
      <c r="COM29" s="19"/>
      <c r="CON29" s="19"/>
      <c r="COO29" s="19"/>
      <c r="COP29" s="19"/>
      <c r="COQ29" s="19"/>
      <c r="COR29" s="19"/>
      <c r="COS29" s="19"/>
      <c r="COT29" s="19"/>
      <c r="COU29" s="19"/>
      <c r="COV29" s="19"/>
      <c r="COW29" s="19"/>
      <c r="COX29" s="19"/>
      <c r="COY29" s="19"/>
      <c r="COZ29" s="19"/>
      <c r="CPA29" s="19"/>
      <c r="CPB29" s="19"/>
      <c r="CPC29" s="19"/>
      <c r="CPD29" s="19"/>
      <c r="CPE29" s="19"/>
      <c r="CPF29" s="19"/>
      <c r="CPG29" s="19"/>
      <c r="CPH29" s="19"/>
      <c r="CPI29" s="19"/>
      <c r="CPJ29" s="19"/>
      <c r="CPK29" s="19"/>
      <c r="CPL29" s="19"/>
      <c r="CPM29" s="19"/>
      <c r="CPN29" s="19"/>
      <c r="CPO29" s="19"/>
      <c r="CPP29" s="19"/>
      <c r="CPQ29" s="19"/>
      <c r="CPR29" s="19"/>
      <c r="CPS29" s="19"/>
      <c r="CPT29" s="19"/>
      <c r="CPU29" s="19"/>
      <c r="CPV29" s="19"/>
      <c r="CPW29" s="19"/>
      <c r="CPX29" s="19"/>
      <c r="CPY29" s="19"/>
      <c r="CPZ29" s="19"/>
      <c r="CQA29" s="19"/>
      <c r="CQB29" s="19"/>
      <c r="CQC29" s="19"/>
      <c r="CQD29" s="19"/>
      <c r="CQE29" s="19"/>
      <c r="CQF29" s="19"/>
      <c r="CQG29" s="19"/>
      <c r="CQH29" s="19"/>
      <c r="CQI29" s="19"/>
      <c r="CQJ29" s="19"/>
      <c r="CQK29" s="19"/>
      <c r="CQL29" s="19"/>
      <c r="CQM29" s="19"/>
      <c r="CQN29" s="19"/>
      <c r="CQO29" s="19"/>
      <c r="CQP29" s="19"/>
      <c r="CQQ29" s="19"/>
      <c r="CQR29" s="19"/>
      <c r="CQS29" s="19"/>
      <c r="CQT29" s="19"/>
      <c r="CQU29" s="19"/>
      <c r="CQV29" s="19"/>
      <c r="CQW29" s="19"/>
      <c r="CQX29" s="19"/>
      <c r="CQY29" s="19"/>
      <c r="CQZ29" s="19"/>
      <c r="CRA29" s="19"/>
      <c r="CRB29" s="19"/>
      <c r="CRC29" s="19"/>
      <c r="CRD29" s="19"/>
      <c r="CRE29" s="19"/>
      <c r="CRF29" s="19"/>
      <c r="CRG29" s="19"/>
      <c r="CRH29" s="19"/>
      <c r="CRI29" s="19"/>
      <c r="CRJ29" s="19"/>
      <c r="CRK29" s="19"/>
      <c r="CRL29" s="19"/>
      <c r="CRM29" s="19"/>
      <c r="CRN29" s="19"/>
      <c r="CRO29" s="19"/>
      <c r="CRP29" s="19"/>
      <c r="CRQ29" s="19"/>
      <c r="CRR29" s="19"/>
      <c r="CRS29" s="19"/>
      <c r="CRT29" s="19"/>
      <c r="CRU29" s="19"/>
      <c r="CRV29" s="19"/>
      <c r="CRW29" s="19"/>
      <c r="CRX29" s="19"/>
      <c r="CRY29" s="19"/>
      <c r="CRZ29" s="19"/>
      <c r="CSA29" s="19"/>
      <c r="CSB29" s="19"/>
      <c r="CSC29" s="19"/>
      <c r="CSD29" s="19"/>
      <c r="CSE29" s="19"/>
      <c r="CSF29" s="19"/>
      <c r="CSG29" s="19"/>
      <c r="CSH29" s="19"/>
      <c r="CSI29" s="19"/>
      <c r="CSJ29" s="19"/>
      <c r="CSK29" s="19"/>
      <c r="CSL29" s="19"/>
      <c r="CSM29" s="19"/>
      <c r="CSN29" s="19"/>
      <c r="CSO29" s="19"/>
      <c r="CSP29" s="19"/>
      <c r="CSQ29" s="19"/>
      <c r="CSR29" s="19"/>
      <c r="CSS29" s="19"/>
      <c r="CST29" s="19"/>
      <c r="CSU29" s="19"/>
      <c r="CSV29" s="19"/>
      <c r="CSW29" s="19"/>
      <c r="CSX29" s="19"/>
      <c r="CSY29" s="19"/>
      <c r="CSZ29" s="19"/>
      <c r="CTA29" s="19"/>
      <c r="CTB29" s="19"/>
      <c r="CTC29" s="19"/>
      <c r="CTD29" s="19"/>
      <c r="CTE29" s="19"/>
      <c r="CTF29" s="19"/>
      <c r="CTG29" s="19"/>
      <c r="CTH29" s="19"/>
      <c r="CTI29" s="19"/>
      <c r="CTJ29" s="19"/>
      <c r="CTK29" s="19"/>
      <c r="CTL29" s="19"/>
      <c r="CTM29" s="19"/>
      <c r="CTN29" s="19"/>
      <c r="CTO29" s="19"/>
      <c r="CTP29" s="19"/>
      <c r="CTQ29" s="19"/>
      <c r="CTR29" s="19"/>
      <c r="CTS29" s="19"/>
      <c r="CTT29" s="19"/>
      <c r="CTU29" s="19"/>
      <c r="CTV29" s="19"/>
      <c r="CTW29" s="19"/>
      <c r="CTX29" s="19"/>
      <c r="CTY29" s="19"/>
      <c r="CTZ29" s="19"/>
      <c r="CUA29" s="19"/>
      <c r="CUB29" s="19"/>
      <c r="CUC29" s="19"/>
      <c r="CUD29" s="19"/>
      <c r="CUE29" s="19"/>
      <c r="CUF29" s="19"/>
      <c r="CUG29" s="19"/>
      <c r="CUH29" s="19"/>
      <c r="CUI29" s="19"/>
      <c r="CUJ29" s="19"/>
      <c r="CUK29" s="19"/>
      <c r="CUL29" s="19"/>
      <c r="CUM29" s="19"/>
      <c r="CUN29" s="19"/>
      <c r="CUO29" s="19"/>
      <c r="CUP29" s="19"/>
      <c r="CUQ29" s="19"/>
      <c r="CUR29" s="19"/>
      <c r="CUS29" s="19"/>
      <c r="CUT29" s="19"/>
      <c r="CUU29" s="19"/>
      <c r="CUV29" s="19"/>
      <c r="CUW29" s="19"/>
      <c r="CUX29" s="19"/>
      <c r="CUY29" s="19"/>
      <c r="CUZ29" s="19"/>
      <c r="CVA29" s="19"/>
      <c r="CVB29" s="19"/>
      <c r="CVC29" s="19"/>
      <c r="CVD29" s="19"/>
      <c r="CVE29" s="19"/>
      <c r="CVF29" s="19"/>
      <c r="CVG29" s="19"/>
      <c r="CVH29" s="19"/>
      <c r="CVI29" s="19"/>
      <c r="CVJ29" s="19"/>
      <c r="CVK29" s="19"/>
      <c r="CVL29" s="19"/>
      <c r="CVM29" s="19"/>
      <c r="CVN29" s="19"/>
      <c r="CVO29" s="19"/>
      <c r="CVP29" s="19"/>
      <c r="CVQ29" s="19"/>
      <c r="CVR29" s="19"/>
      <c r="CVS29" s="19"/>
      <c r="CVT29" s="19"/>
      <c r="CVU29" s="19"/>
      <c r="CVV29" s="19"/>
      <c r="CVW29" s="19"/>
      <c r="CVX29" s="19"/>
      <c r="CVY29" s="19"/>
      <c r="CVZ29" s="19"/>
      <c r="CWA29" s="19"/>
      <c r="CWB29" s="19"/>
      <c r="CWC29" s="19"/>
      <c r="CWD29" s="19"/>
      <c r="CWE29" s="19"/>
      <c r="CWF29" s="19"/>
      <c r="CWG29" s="19"/>
      <c r="CWH29" s="19"/>
      <c r="CWI29" s="19"/>
      <c r="CWJ29" s="19"/>
      <c r="CWK29" s="19"/>
      <c r="CWL29" s="19"/>
      <c r="CWM29" s="19"/>
      <c r="CWN29" s="19"/>
      <c r="CWO29" s="19"/>
      <c r="CWP29" s="19"/>
      <c r="CWQ29" s="19"/>
      <c r="CWR29" s="19"/>
      <c r="CWS29" s="19"/>
      <c r="CWT29" s="19"/>
      <c r="CWU29" s="19"/>
      <c r="CWV29" s="19"/>
      <c r="CWW29" s="19"/>
      <c r="CWX29" s="19"/>
      <c r="CWY29" s="19"/>
      <c r="CWZ29" s="19"/>
      <c r="CXA29" s="19"/>
      <c r="CXB29" s="19"/>
      <c r="CXC29" s="19"/>
      <c r="CXD29" s="19"/>
      <c r="CXE29" s="19"/>
      <c r="CXF29" s="19"/>
      <c r="CXG29" s="19"/>
      <c r="CXH29" s="19"/>
      <c r="CXI29" s="19"/>
      <c r="CXJ29" s="19"/>
      <c r="CXK29" s="19"/>
      <c r="CXL29" s="19"/>
      <c r="CXM29" s="19"/>
      <c r="CXN29" s="19"/>
      <c r="CXO29" s="19"/>
      <c r="CXP29" s="19"/>
      <c r="CXQ29" s="19"/>
      <c r="CXR29" s="19"/>
      <c r="CXS29" s="19"/>
      <c r="CXT29" s="19"/>
      <c r="CXU29" s="19"/>
      <c r="CXV29" s="19"/>
      <c r="CXW29" s="19"/>
      <c r="CXX29" s="19"/>
      <c r="CXY29" s="19"/>
      <c r="CXZ29" s="19"/>
      <c r="CYA29" s="19"/>
      <c r="CYB29" s="19"/>
      <c r="CYC29" s="19"/>
      <c r="CYD29" s="19"/>
      <c r="CYE29" s="19"/>
      <c r="CYF29" s="19"/>
      <c r="CYG29" s="19"/>
      <c r="CYH29" s="19"/>
      <c r="CYI29" s="19"/>
      <c r="CYJ29" s="19"/>
      <c r="CYK29" s="19"/>
      <c r="CYL29" s="19"/>
      <c r="CYM29" s="19"/>
      <c r="CYN29" s="19"/>
      <c r="CYO29" s="19"/>
      <c r="CYP29" s="19"/>
      <c r="CYQ29" s="19"/>
      <c r="CYR29" s="19"/>
      <c r="CYS29" s="19"/>
      <c r="CYT29" s="19"/>
      <c r="CYU29" s="19"/>
      <c r="CYV29" s="19"/>
      <c r="CYW29" s="19"/>
      <c r="CYX29" s="19"/>
      <c r="CYY29" s="19"/>
      <c r="CYZ29" s="19"/>
      <c r="CZA29" s="19"/>
      <c r="CZB29" s="19"/>
      <c r="CZC29" s="19"/>
      <c r="CZD29" s="19"/>
      <c r="CZE29" s="19"/>
      <c r="CZF29" s="19"/>
      <c r="CZG29" s="19"/>
      <c r="CZH29" s="19"/>
      <c r="CZI29" s="19"/>
      <c r="CZJ29" s="19"/>
      <c r="CZK29" s="19"/>
      <c r="CZL29" s="19"/>
      <c r="CZM29" s="19"/>
      <c r="CZN29" s="19"/>
      <c r="CZO29" s="19"/>
      <c r="CZP29" s="19"/>
      <c r="CZQ29" s="19"/>
      <c r="CZR29" s="19"/>
      <c r="CZS29" s="19"/>
      <c r="CZT29" s="19"/>
      <c r="CZU29" s="19"/>
      <c r="CZV29" s="19"/>
      <c r="CZW29" s="19"/>
      <c r="CZX29" s="19"/>
      <c r="CZY29" s="19"/>
      <c r="CZZ29" s="19"/>
      <c r="DAA29" s="19"/>
      <c r="DAB29" s="19"/>
      <c r="DAC29" s="19"/>
      <c r="DAD29" s="19"/>
      <c r="DAE29" s="19"/>
      <c r="DAF29" s="19"/>
      <c r="DAG29" s="19"/>
      <c r="DAH29" s="19"/>
      <c r="DAI29" s="19"/>
      <c r="DAJ29" s="19"/>
      <c r="DAK29" s="19"/>
      <c r="DAL29" s="19"/>
      <c r="DAM29" s="19"/>
      <c r="DAN29" s="19"/>
      <c r="DAO29" s="19"/>
      <c r="DAP29" s="19"/>
      <c r="DAQ29" s="19"/>
      <c r="DAR29" s="19"/>
      <c r="DAS29" s="19"/>
      <c r="DAT29" s="19"/>
      <c r="DAU29" s="19"/>
      <c r="DAV29" s="19"/>
      <c r="DAW29" s="19"/>
      <c r="DAX29" s="19"/>
      <c r="DAY29" s="19"/>
      <c r="DAZ29" s="19"/>
      <c r="DBA29" s="19"/>
      <c r="DBB29" s="19"/>
      <c r="DBC29" s="19"/>
      <c r="DBD29" s="19"/>
      <c r="DBE29" s="19"/>
      <c r="DBF29" s="19"/>
      <c r="DBG29" s="19"/>
      <c r="DBH29" s="19"/>
      <c r="DBI29" s="19"/>
      <c r="DBJ29" s="19"/>
      <c r="DBK29" s="19"/>
      <c r="DBL29" s="19"/>
      <c r="DBM29" s="19"/>
      <c r="DBN29" s="19"/>
      <c r="DBO29" s="19"/>
      <c r="DBP29" s="19"/>
      <c r="DBQ29" s="19"/>
      <c r="DBR29" s="19"/>
      <c r="DBS29" s="19"/>
      <c r="DBT29" s="19"/>
      <c r="DBU29" s="19"/>
      <c r="DBV29" s="19"/>
      <c r="DBW29" s="19"/>
      <c r="DBX29" s="19"/>
      <c r="DBY29" s="19"/>
      <c r="DBZ29" s="19"/>
      <c r="DCA29" s="19"/>
      <c r="DCB29" s="19"/>
      <c r="DCC29" s="19"/>
      <c r="DCD29" s="19"/>
      <c r="DCE29" s="19"/>
      <c r="DCF29" s="19"/>
      <c r="DCG29" s="19"/>
      <c r="DCH29" s="19"/>
      <c r="DCI29" s="19"/>
      <c r="DCJ29" s="19"/>
      <c r="DCK29" s="19"/>
      <c r="DCL29" s="19"/>
      <c r="DCM29" s="19"/>
      <c r="DCN29" s="19"/>
      <c r="DCO29" s="19"/>
      <c r="DCP29" s="19"/>
      <c r="DCQ29" s="19"/>
      <c r="DCR29" s="19"/>
      <c r="DCS29" s="19"/>
      <c r="DCT29" s="19"/>
      <c r="DCU29" s="19"/>
      <c r="DCV29" s="19"/>
      <c r="DCW29" s="19"/>
      <c r="DCX29" s="19"/>
      <c r="DCY29" s="19"/>
      <c r="DCZ29" s="19"/>
      <c r="DDA29" s="19"/>
      <c r="DDB29" s="19"/>
      <c r="DDC29" s="19"/>
      <c r="DDD29" s="19"/>
      <c r="DDE29" s="19"/>
      <c r="DDF29" s="19"/>
      <c r="DDG29" s="19"/>
      <c r="DDH29" s="19"/>
      <c r="DDI29" s="19"/>
      <c r="DDJ29" s="19"/>
      <c r="DDK29" s="19"/>
      <c r="DDL29" s="19"/>
      <c r="DDM29" s="19"/>
      <c r="DDN29" s="19"/>
      <c r="DDO29" s="19"/>
      <c r="DDP29" s="19"/>
      <c r="DDQ29" s="19"/>
      <c r="DDR29" s="19"/>
      <c r="DDS29" s="19"/>
      <c r="DDT29" s="19"/>
      <c r="DDU29" s="19"/>
      <c r="DDV29" s="19"/>
      <c r="DDW29" s="19"/>
      <c r="DDX29" s="19"/>
      <c r="DDY29" s="19"/>
      <c r="DDZ29" s="19"/>
      <c r="DEA29" s="19"/>
      <c r="DEB29" s="19"/>
      <c r="DEC29" s="19"/>
      <c r="DED29" s="19"/>
      <c r="DEE29" s="19"/>
      <c r="DEF29" s="19"/>
      <c r="DEG29" s="19"/>
      <c r="DEH29" s="19"/>
      <c r="DEI29" s="19"/>
      <c r="DEJ29" s="19"/>
      <c r="DEK29" s="19"/>
      <c r="DEL29" s="19"/>
      <c r="DEM29" s="19"/>
      <c r="DEN29" s="19"/>
      <c r="DEO29" s="19"/>
      <c r="DEP29" s="19"/>
      <c r="DEQ29" s="19"/>
      <c r="DER29" s="19"/>
      <c r="DES29" s="19"/>
      <c r="DET29" s="19"/>
      <c r="DEU29" s="19"/>
      <c r="DEV29" s="19"/>
      <c r="DEW29" s="19"/>
      <c r="DEX29" s="19"/>
      <c r="DEY29" s="19"/>
      <c r="DEZ29" s="19"/>
      <c r="DFA29" s="19"/>
      <c r="DFB29" s="19"/>
      <c r="DFC29" s="19"/>
      <c r="DFD29" s="19"/>
      <c r="DFE29" s="19"/>
      <c r="DFF29" s="19"/>
      <c r="DFG29" s="19"/>
      <c r="DFH29" s="19"/>
      <c r="DFI29" s="19"/>
      <c r="DFJ29" s="19"/>
      <c r="DFK29" s="19"/>
      <c r="DFL29" s="19"/>
      <c r="DFM29" s="19"/>
      <c r="DFN29" s="19"/>
      <c r="DFO29" s="19"/>
      <c r="DFP29" s="19"/>
      <c r="DFQ29" s="19"/>
      <c r="DFR29" s="19"/>
      <c r="DFS29" s="19"/>
      <c r="DFT29" s="19"/>
      <c r="DFU29" s="19"/>
      <c r="DFV29" s="19"/>
      <c r="DFW29" s="19"/>
      <c r="DFX29" s="19"/>
      <c r="DFY29" s="19"/>
      <c r="DFZ29" s="19"/>
      <c r="DGA29" s="19"/>
      <c r="DGB29" s="19"/>
      <c r="DGC29" s="19"/>
      <c r="DGD29" s="19"/>
      <c r="DGE29" s="19"/>
      <c r="DGF29" s="19"/>
      <c r="DGG29" s="19"/>
      <c r="DGH29" s="19"/>
      <c r="DGI29" s="19"/>
      <c r="DGJ29" s="19"/>
      <c r="DGK29" s="19"/>
      <c r="DGL29" s="19"/>
      <c r="DGM29" s="19"/>
      <c r="DGN29" s="19"/>
      <c r="DGO29" s="19"/>
      <c r="DGP29" s="19"/>
      <c r="DGQ29" s="19"/>
      <c r="DGR29" s="19"/>
      <c r="DGS29" s="19"/>
      <c r="DGT29" s="19"/>
      <c r="DGU29" s="19"/>
      <c r="DGV29" s="19"/>
      <c r="DGW29" s="19"/>
      <c r="DGX29" s="19"/>
      <c r="DGY29" s="19"/>
      <c r="DGZ29" s="19"/>
      <c r="DHA29" s="19"/>
      <c r="DHB29" s="19"/>
      <c r="DHC29" s="19"/>
      <c r="DHD29" s="19"/>
      <c r="DHE29" s="19"/>
      <c r="DHF29" s="19"/>
      <c r="DHG29" s="19"/>
      <c r="DHH29" s="19"/>
      <c r="DHI29" s="19"/>
      <c r="DHJ29" s="19"/>
      <c r="DHK29" s="19"/>
      <c r="DHL29" s="19"/>
      <c r="DHM29" s="19"/>
      <c r="DHN29" s="19"/>
      <c r="DHO29" s="19"/>
      <c r="DHP29" s="19"/>
      <c r="DHQ29" s="19"/>
      <c r="DHR29" s="19"/>
      <c r="DHS29" s="19"/>
      <c r="DHT29" s="19"/>
      <c r="DHU29" s="19"/>
      <c r="DHV29" s="19"/>
      <c r="DHW29" s="19"/>
      <c r="DHX29" s="19"/>
      <c r="DHY29" s="19"/>
      <c r="DHZ29" s="19"/>
      <c r="DIA29" s="19"/>
      <c r="DIB29" s="19"/>
      <c r="DIC29" s="19"/>
      <c r="DID29" s="19"/>
      <c r="DIE29" s="19"/>
      <c r="DIF29" s="19"/>
      <c r="DIG29" s="19"/>
      <c r="DIH29" s="19"/>
      <c r="DII29" s="19"/>
      <c r="DIJ29" s="19"/>
      <c r="DIK29" s="19"/>
      <c r="DIL29" s="19"/>
      <c r="DIM29" s="19"/>
      <c r="DIN29" s="19"/>
      <c r="DIO29" s="19"/>
      <c r="DIP29" s="19"/>
      <c r="DIQ29" s="19"/>
      <c r="DIR29" s="19"/>
      <c r="DIS29" s="19"/>
      <c r="DIT29" s="19"/>
      <c r="DIU29" s="19"/>
      <c r="DIV29" s="19"/>
      <c r="DIW29" s="19"/>
      <c r="DIX29" s="19"/>
      <c r="DIY29" s="19"/>
      <c r="DIZ29" s="19"/>
      <c r="DJA29" s="19"/>
      <c r="DJB29" s="19"/>
      <c r="DJC29" s="19"/>
      <c r="DJD29" s="19"/>
      <c r="DJE29" s="19"/>
      <c r="DJF29" s="19"/>
      <c r="DJG29" s="19"/>
      <c r="DJH29" s="19"/>
      <c r="DJI29" s="19"/>
      <c r="DJJ29" s="19"/>
      <c r="DJK29" s="19"/>
      <c r="DJL29" s="19"/>
      <c r="DJM29" s="19"/>
      <c r="DJN29" s="19"/>
      <c r="DJO29" s="19"/>
      <c r="DJP29" s="19"/>
      <c r="DJQ29" s="19"/>
      <c r="DJR29" s="19"/>
      <c r="DJS29" s="19"/>
      <c r="DJT29" s="19"/>
      <c r="DJU29" s="19"/>
      <c r="DJV29" s="19"/>
      <c r="DJW29" s="19"/>
      <c r="DJX29" s="19"/>
      <c r="DJY29" s="19"/>
      <c r="DJZ29" s="19"/>
      <c r="DKA29" s="19"/>
      <c r="DKB29" s="19"/>
      <c r="DKC29" s="19"/>
      <c r="DKD29" s="19"/>
      <c r="DKE29" s="19"/>
      <c r="DKF29" s="19"/>
      <c r="DKG29" s="19"/>
      <c r="DKH29" s="19"/>
      <c r="DKI29" s="19"/>
      <c r="DKJ29" s="19"/>
      <c r="DKK29" s="19"/>
      <c r="DKL29" s="19"/>
      <c r="DKM29" s="19"/>
      <c r="DKN29" s="19"/>
      <c r="DKO29" s="19"/>
      <c r="DKP29" s="19"/>
      <c r="DKQ29" s="19"/>
      <c r="DKR29" s="19"/>
      <c r="DKS29" s="19"/>
      <c r="DKT29" s="19"/>
      <c r="DKU29" s="19"/>
      <c r="DKV29" s="19"/>
      <c r="DKW29" s="19"/>
      <c r="DKX29" s="19"/>
      <c r="DKY29" s="19"/>
      <c r="DKZ29" s="19"/>
      <c r="DLA29" s="19"/>
      <c r="DLB29" s="19"/>
      <c r="DLC29" s="19"/>
      <c r="DLD29" s="19"/>
      <c r="DLE29" s="19"/>
      <c r="DLF29" s="19"/>
      <c r="DLG29" s="19"/>
      <c r="DLH29" s="19"/>
      <c r="DLI29" s="19"/>
      <c r="DLJ29" s="19"/>
      <c r="DLK29" s="19"/>
      <c r="DLL29" s="19"/>
      <c r="DLM29" s="19"/>
      <c r="DLN29" s="19"/>
      <c r="DLO29" s="19"/>
      <c r="DLP29" s="19"/>
      <c r="DLQ29" s="19"/>
      <c r="DLR29" s="19"/>
      <c r="DLS29" s="19"/>
      <c r="DLT29" s="19"/>
      <c r="DLU29" s="19"/>
      <c r="DLV29" s="19"/>
      <c r="DLW29" s="19"/>
      <c r="DLX29" s="19"/>
      <c r="DLY29" s="19"/>
      <c r="DLZ29" s="19"/>
      <c r="DMA29" s="19"/>
      <c r="DMB29" s="19"/>
      <c r="DMC29" s="19"/>
      <c r="DMD29" s="19"/>
      <c r="DME29" s="19"/>
      <c r="DMF29" s="19"/>
      <c r="DMG29" s="19"/>
      <c r="DMH29" s="19"/>
      <c r="DMI29" s="19"/>
      <c r="DMJ29" s="19"/>
      <c r="DMK29" s="19"/>
      <c r="DML29" s="19"/>
      <c r="DMM29" s="19"/>
      <c r="DMN29" s="19"/>
      <c r="DMO29" s="19"/>
      <c r="DMP29" s="19"/>
      <c r="DMQ29" s="19"/>
      <c r="DMR29" s="19"/>
      <c r="DMS29" s="19"/>
      <c r="DMT29" s="19"/>
      <c r="DMU29" s="19"/>
      <c r="DMV29" s="19"/>
      <c r="DMW29" s="19"/>
      <c r="DMX29" s="19"/>
      <c r="DMY29" s="19"/>
      <c r="DMZ29" s="19"/>
      <c r="DNA29" s="19"/>
      <c r="DNB29" s="19"/>
      <c r="DNC29" s="19"/>
      <c r="DND29" s="19"/>
      <c r="DNE29" s="19"/>
      <c r="DNF29" s="19"/>
      <c r="DNG29" s="19"/>
      <c r="DNH29" s="19"/>
      <c r="DNI29" s="19"/>
      <c r="DNJ29" s="19"/>
      <c r="DNK29" s="19"/>
      <c r="DNL29" s="19"/>
      <c r="DNM29" s="19"/>
      <c r="DNN29" s="19"/>
      <c r="DNO29" s="19"/>
      <c r="DNP29" s="19"/>
      <c r="DNQ29" s="19"/>
      <c r="DNR29" s="19"/>
      <c r="DNS29" s="19"/>
      <c r="DNT29" s="19"/>
      <c r="DNU29" s="19"/>
      <c r="DNV29" s="19"/>
      <c r="DNW29" s="19"/>
      <c r="DNX29" s="19"/>
      <c r="DNY29" s="19"/>
      <c r="DNZ29" s="19"/>
      <c r="DOA29" s="19"/>
      <c r="DOB29" s="19"/>
      <c r="DOC29" s="19"/>
      <c r="DOD29" s="19"/>
      <c r="DOE29" s="19"/>
      <c r="DOF29" s="19"/>
      <c r="DOG29" s="19"/>
      <c r="DOH29" s="19"/>
      <c r="DOI29" s="19"/>
      <c r="DOJ29" s="19"/>
      <c r="DOK29" s="19"/>
      <c r="DOL29" s="19"/>
      <c r="DOM29" s="19"/>
      <c r="DON29" s="19"/>
      <c r="DOO29" s="19"/>
      <c r="DOP29" s="19"/>
      <c r="DOQ29" s="19"/>
      <c r="DOR29" s="19"/>
      <c r="DOS29" s="19"/>
      <c r="DOT29" s="19"/>
      <c r="DOU29" s="19"/>
      <c r="DOV29" s="19"/>
      <c r="DOW29" s="19"/>
      <c r="DOX29" s="19"/>
      <c r="DOY29" s="19"/>
      <c r="DOZ29" s="19"/>
      <c r="DPA29" s="19"/>
      <c r="DPB29" s="19"/>
      <c r="DPC29" s="19"/>
      <c r="DPD29" s="19"/>
      <c r="DPE29" s="19"/>
      <c r="DPF29" s="19"/>
      <c r="DPG29" s="19"/>
      <c r="DPH29" s="19"/>
      <c r="DPI29" s="19"/>
      <c r="DPJ29" s="19"/>
      <c r="DPK29" s="19"/>
      <c r="DPL29" s="19"/>
      <c r="DPM29" s="19"/>
      <c r="DPN29" s="19"/>
      <c r="DPO29" s="19"/>
      <c r="DPP29" s="19"/>
      <c r="DPQ29" s="19"/>
      <c r="DPR29" s="19"/>
      <c r="DPS29" s="19"/>
      <c r="DPT29" s="19"/>
      <c r="DPU29" s="19"/>
      <c r="DPV29" s="19"/>
      <c r="DPW29" s="19"/>
      <c r="DPX29" s="19"/>
      <c r="DPY29" s="19"/>
      <c r="DPZ29" s="19"/>
      <c r="DQA29" s="19"/>
      <c r="DQB29" s="19"/>
      <c r="DQC29" s="19"/>
      <c r="DQD29" s="19"/>
      <c r="DQE29" s="19"/>
      <c r="DQF29" s="19"/>
      <c r="DQG29" s="19"/>
      <c r="DQH29" s="19"/>
      <c r="DQI29" s="19"/>
      <c r="DQJ29" s="19"/>
      <c r="DQK29" s="19"/>
      <c r="DQL29" s="19"/>
      <c r="DQM29" s="19"/>
      <c r="DQN29" s="19"/>
      <c r="DQO29" s="19"/>
      <c r="DQP29" s="19"/>
      <c r="DQQ29" s="19"/>
      <c r="DQR29" s="19"/>
      <c r="DQS29" s="19"/>
      <c r="DQT29" s="19"/>
      <c r="DQU29" s="19"/>
      <c r="DQV29" s="19"/>
      <c r="DQW29" s="19"/>
      <c r="DQX29" s="19"/>
      <c r="DQY29" s="19"/>
      <c r="DQZ29" s="19"/>
      <c r="DRA29" s="19"/>
      <c r="DRB29" s="19"/>
      <c r="DRC29" s="19"/>
      <c r="DRD29" s="19"/>
      <c r="DRE29" s="19"/>
      <c r="DRF29" s="19"/>
      <c r="DRG29" s="19"/>
      <c r="DRH29" s="19"/>
      <c r="DRI29" s="19"/>
      <c r="DRJ29" s="19"/>
      <c r="DRK29" s="19"/>
      <c r="DRL29" s="19"/>
      <c r="DRM29" s="19"/>
      <c r="DRN29" s="19"/>
      <c r="DRO29" s="19"/>
      <c r="DRP29" s="19"/>
      <c r="DRQ29" s="19"/>
      <c r="DRR29" s="19"/>
      <c r="DRS29" s="19"/>
      <c r="DRT29" s="19"/>
      <c r="DRU29" s="19"/>
      <c r="DRV29" s="19"/>
      <c r="DRW29" s="19"/>
      <c r="DRX29" s="19"/>
      <c r="DRY29" s="19"/>
      <c r="DRZ29" s="19"/>
      <c r="DSA29" s="19"/>
      <c r="DSB29" s="19"/>
      <c r="DSC29" s="19"/>
      <c r="DSD29" s="19"/>
      <c r="DSE29" s="19"/>
      <c r="DSF29" s="19"/>
      <c r="DSG29" s="19"/>
      <c r="DSH29" s="19"/>
      <c r="DSI29" s="19"/>
      <c r="DSJ29" s="19"/>
      <c r="DSK29" s="19"/>
      <c r="DSL29" s="19"/>
      <c r="DSM29" s="19"/>
      <c r="DSN29" s="19"/>
      <c r="DSO29" s="19"/>
      <c r="DSP29" s="19"/>
      <c r="DSQ29" s="19"/>
      <c r="DSR29" s="19"/>
      <c r="DSS29" s="19"/>
      <c r="DST29" s="19"/>
      <c r="DSU29" s="19"/>
      <c r="DSV29" s="19"/>
      <c r="DSW29" s="19"/>
      <c r="DSX29" s="19"/>
      <c r="DSY29" s="19"/>
      <c r="DSZ29" s="19"/>
      <c r="DTA29" s="19"/>
      <c r="DTB29" s="19"/>
      <c r="DTC29" s="19"/>
      <c r="DTD29" s="19"/>
      <c r="DTE29" s="19"/>
      <c r="DTF29" s="19"/>
      <c r="DTG29" s="19"/>
      <c r="DTH29" s="19"/>
      <c r="DTI29" s="19"/>
      <c r="DTJ29" s="19"/>
      <c r="DTK29" s="19"/>
      <c r="DTL29" s="19"/>
      <c r="DTM29" s="19"/>
      <c r="DTN29" s="19"/>
      <c r="DTO29" s="19"/>
      <c r="DTP29" s="19"/>
      <c r="DTQ29" s="19"/>
      <c r="DTR29" s="19"/>
      <c r="DTS29" s="19"/>
      <c r="DTT29" s="19"/>
      <c r="DTU29" s="19"/>
      <c r="DTV29" s="19"/>
      <c r="DTW29" s="19"/>
      <c r="DTX29" s="19"/>
      <c r="DTY29" s="19"/>
      <c r="DTZ29" s="19"/>
      <c r="DUA29" s="19"/>
      <c r="DUB29" s="19"/>
      <c r="DUC29" s="19"/>
      <c r="DUD29" s="19"/>
      <c r="DUE29" s="19"/>
      <c r="DUF29" s="19"/>
      <c r="DUG29" s="19"/>
      <c r="DUH29" s="19"/>
      <c r="DUI29" s="19"/>
      <c r="DUJ29" s="19"/>
      <c r="DUK29" s="19"/>
      <c r="DUL29" s="19"/>
      <c r="DUM29" s="19"/>
      <c r="DUN29" s="19"/>
      <c r="DUO29" s="19"/>
      <c r="DUP29" s="19"/>
      <c r="DUQ29" s="19"/>
      <c r="DUR29" s="19"/>
      <c r="DUS29" s="19"/>
      <c r="DUT29" s="19"/>
      <c r="DUU29" s="19"/>
      <c r="DUV29" s="19"/>
      <c r="DUW29" s="19"/>
      <c r="DUX29" s="19"/>
      <c r="DUY29" s="19"/>
      <c r="DUZ29" s="19"/>
      <c r="DVA29" s="19"/>
      <c r="DVB29" s="19"/>
      <c r="DVC29" s="19"/>
      <c r="DVD29" s="19"/>
      <c r="DVE29" s="19"/>
      <c r="DVF29" s="19"/>
      <c r="DVG29" s="19"/>
      <c r="DVH29" s="19"/>
      <c r="DVI29" s="19"/>
      <c r="DVJ29" s="19"/>
      <c r="DVK29" s="19"/>
      <c r="DVL29" s="19"/>
      <c r="DVM29" s="19"/>
      <c r="DVN29" s="19"/>
      <c r="DVO29" s="19"/>
      <c r="DVP29" s="19"/>
      <c r="DVQ29" s="19"/>
      <c r="DVR29" s="19"/>
      <c r="DVS29" s="19"/>
      <c r="DVT29" s="19"/>
      <c r="DVU29" s="19"/>
      <c r="DVV29" s="19"/>
      <c r="DVW29" s="19"/>
      <c r="DVX29" s="19"/>
      <c r="DVY29" s="19"/>
      <c r="DVZ29" s="19"/>
      <c r="DWA29" s="19"/>
      <c r="DWB29" s="19"/>
      <c r="DWC29" s="19"/>
      <c r="DWD29" s="19"/>
      <c r="DWE29" s="19"/>
      <c r="DWF29" s="19"/>
      <c r="DWG29" s="19"/>
      <c r="DWH29" s="19"/>
      <c r="DWI29" s="19"/>
      <c r="DWJ29" s="19"/>
      <c r="DWK29" s="19"/>
      <c r="DWL29" s="19"/>
      <c r="DWM29" s="19"/>
      <c r="DWN29" s="19"/>
      <c r="DWO29" s="19"/>
      <c r="DWP29" s="19"/>
      <c r="DWQ29" s="19"/>
      <c r="DWR29" s="19"/>
      <c r="DWS29" s="19"/>
      <c r="DWT29" s="19"/>
      <c r="DWU29" s="19"/>
      <c r="DWV29" s="19"/>
      <c r="DWW29" s="19"/>
      <c r="DWX29" s="19"/>
      <c r="DWY29" s="19"/>
      <c r="DWZ29" s="19"/>
      <c r="DXA29" s="19"/>
      <c r="DXB29" s="19"/>
      <c r="DXC29" s="19"/>
      <c r="DXD29" s="19"/>
      <c r="DXE29" s="19"/>
      <c r="DXF29" s="19"/>
      <c r="DXG29" s="19"/>
      <c r="DXH29" s="19"/>
      <c r="DXI29" s="19"/>
      <c r="DXJ29" s="19"/>
      <c r="DXK29" s="19"/>
      <c r="DXL29" s="19"/>
      <c r="DXM29" s="19"/>
      <c r="DXN29" s="19"/>
      <c r="DXO29" s="19"/>
      <c r="DXP29" s="19"/>
      <c r="DXQ29" s="19"/>
      <c r="DXR29" s="19"/>
      <c r="DXS29" s="19"/>
      <c r="DXT29" s="19"/>
      <c r="DXU29" s="19"/>
      <c r="DXV29" s="19"/>
      <c r="DXW29" s="19"/>
      <c r="DXX29" s="19"/>
      <c r="DXY29" s="19"/>
      <c r="DXZ29" s="19"/>
      <c r="DYA29" s="19"/>
      <c r="DYB29" s="19"/>
      <c r="DYC29" s="19"/>
      <c r="DYD29" s="19"/>
      <c r="DYE29" s="19"/>
      <c r="DYF29" s="19"/>
      <c r="DYG29" s="19"/>
      <c r="DYH29" s="19"/>
      <c r="DYI29" s="19"/>
      <c r="DYJ29" s="19"/>
      <c r="DYK29" s="19"/>
      <c r="DYL29" s="19"/>
      <c r="DYM29" s="19"/>
      <c r="DYN29" s="19"/>
      <c r="DYO29" s="19"/>
      <c r="DYP29" s="19"/>
      <c r="DYQ29" s="19"/>
      <c r="DYR29" s="19"/>
      <c r="DYS29" s="19"/>
      <c r="DYT29" s="19"/>
      <c r="DYU29" s="19"/>
      <c r="DYV29" s="19"/>
      <c r="DYW29" s="19"/>
      <c r="DYX29" s="19"/>
      <c r="DYY29" s="19"/>
      <c r="DYZ29" s="19"/>
      <c r="DZA29" s="19"/>
      <c r="DZB29" s="19"/>
      <c r="DZC29" s="19"/>
      <c r="DZD29" s="19"/>
      <c r="DZE29" s="19"/>
      <c r="DZF29" s="19"/>
      <c r="DZG29" s="19"/>
      <c r="DZH29" s="19"/>
      <c r="DZI29" s="19"/>
      <c r="DZJ29" s="19"/>
      <c r="DZK29" s="19"/>
      <c r="DZL29" s="19"/>
      <c r="DZM29" s="19"/>
      <c r="DZN29" s="19"/>
      <c r="DZO29" s="19"/>
      <c r="DZP29" s="19"/>
      <c r="DZQ29" s="19"/>
      <c r="DZR29" s="19"/>
      <c r="DZS29" s="19"/>
      <c r="DZT29" s="19"/>
      <c r="DZU29" s="19"/>
      <c r="DZV29" s="19"/>
      <c r="DZW29" s="19"/>
      <c r="DZX29" s="19"/>
      <c r="DZY29" s="19"/>
      <c r="DZZ29" s="19"/>
      <c r="EAA29" s="19"/>
      <c r="EAB29" s="19"/>
      <c r="EAC29" s="19"/>
      <c r="EAD29" s="19"/>
      <c r="EAE29" s="19"/>
      <c r="EAF29" s="19"/>
      <c r="EAG29" s="19"/>
      <c r="EAH29" s="19"/>
      <c r="EAI29" s="19"/>
      <c r="EAJ29" s="19"/>
      <c r="EAK29" s="19"/>
      <c r="EAL29" s="19"/>
      <c r="EAM29" s="19"/>
      <c r="EAN29" s="19"/>
      <c r="EAO29" s="19"/>
      <c r="EAP29" s="19"/>
      <c r="EAQ29" s="19"/>
      <c r="EAR29" s="19"/>
      <c r="EAS29" s="19"/>
      <c r="EAT29" s="19"/>
      <c r="EAU29" s="19"/>
      <c r="EAV29" s="19"/>
      <c r="EAW29" s="19"/>
      <c r="EAX29" s="19"/>
      <c r="EAY29" s="19"/>
      <c r="EAZ29" s="19"/>
      <c r="EBA29" s="19"/>
      <c r="EBB29" s="19"/>
      <c r="EBC29" s="19"/>
      <c r="EBD29" s="19"/>
      <c r="EBE29" s="19"/>
      <c r="EBF29" s="19"/>
      <c r="EBG29" s="19"/>
      <c r="EBH29" s="19"/>
      <c r="EBI29" s="19"/>
      <c r="EBJ29" s="19"/>
      <c r="EBK29" s="19"/>
      <c r="EBL29" s="19"/>
      <c r="EBM29" s="19"/>
      <c r="EBN29" s="19"/>
      <c r="EBO29" s="19"/>
      <c r="EBP29" s="19"/>
      <c r="EBQ29" s="19"/>
      <c r="EBR29" s="19"/>
      <c r="EBS29" s="19"/>
      <c r="EBT29" s="19"/>
      <c r="EBU29" s="19"/>
      <c r="EBV29" s="19"/>
      <c r="EBW29" s="19"/>
      <c r="EBX29" s="19"/>
      <c r="EBY29" s="19"/>
      <c r="EBZ29" s="19"/>
      <c r="ECA29" s="19"/>
      <c r="ECB29" s="19"/>
      <c r="ECC29" s="19"/>
      <c r="ECD29" s="19"/>
      <c r="ECE29" s="19"/>
      <c r="ECF29" s="19"/>
      <c r="ECG29" s="19"/>
      <c r="ECH29" s="19"/>
      <c r="ECI29" s="19"/>
      <c r="ECJ29" s="19"/>
      <c r="ECK29" s="19"/>
      <c r="ECL29" s="19"/>
      <c r="ECM29" s="19"/>
      <c r="ECN29" s="19"/>
      <c r="ECO29" s="19"/>
      <c r="ECP29" s="19"/>
      <c r="ECQ29" s="19"/>
      <c r="ECR29" s="19"/>
      <c r="ECS29" s="19"/>
      <c r="ECT29" s="19"/>
      <c r="ECU29" s="19"/>
      <c r="ECV29" s="19"/>
      <c r="ECW29" s="19"/>
      <c r="ECX29" s="19"/>
      <c r="ECY29" s="19"/>
      <c r="ECZ29" s="19"/>
      <c r="EDA29" s="19"/>
      <c r="EDB29" s="19"/>
      <c r="EDC29" s="19"/>
      <c r="EDD29" s="19"/>
      <c r="EDE29" s="19"/>
      <c r="EDF29" s="19"/>
      <c r="EDG29" s="19"/>
      <c r="EDH29" s="19"/>
      <c r="EDI29" s="19"/>
      <c r="EDJ29" s="19"/>
      <c r="EDK29" s="19"/>
      <c r="EDL29" s="19"/>
      <c r="EDM29" s="19"/>
      <c r="EDN29" s="19"/>
      <c r="EDO29" s="19"/>
      <c r="EDP29" s="19"/>
      <c r="EDQ29" s="19"/>
      <c r="EDR29" s="19"/>
      <c r="EDS29" s="19"/>
      <c r="EDT29" s="19"/>
      <c r="EDU29" s="19"/>
      <c r="EDV29" s="19"/>
      <c r="EDW29" s="19"/>
      <c r="EDX29" s="19"/>
      <c r="EDY29" s="19"/>
      <c r="EDZ29" s="19"/>
      <c r="EEA29" s="19"/>
      <c r="EEB29" s="19"/>
      <c r="EEC29" s="19"/>
      <c r="EED29" s="19"/>
      <c r="EEE29" s="19"/>
      <c r="EEF29" s="19"/>
      <c r="EEG29" s="19"/>
      <c r="EEH29" s="19"/>
      <c r="EEI29" s="19"/>
      <c r="EEJ29" s="19"/>
      <c r="EEK29" s="19"/>
      <c r="EEL29" s="19"/>
      <c r="EEM29" s="19"/>
      <c r="EEN29" s="19"/>
      <c r="EEO29" s="19"/>
      <c r="EEP29" s="19"/>
      <c r="EEQ29" s="19"/>
      <c r="EER29" s="19"/>
      <c r="EES29" s="19"/>
      <c r="EET29" s="19"/>
      <c r="EEU29" s="19"/>
      <c r="EEV29" s="19"/>
      <c r="EEW29" s="19"/>
      <c r="EEX29" s="19"/>
      <c r="EEY29" s="19"/>
      <c r="EEZ29" s="19"/>
      <c r="EFA29" s="19"/>
      <c r="EFB29" s="19"/>
      <c r="EFC29" s="19"/>
      <c r="EFD29" s="19"/>
      <c r="EFE29" s="19"/>
      <c r="EFF29" s="19"/>
      <c r="EFG29" s="19"/>
      <c r="EFH29" s="19"/>
      <c r="EFI29" s="19"/>
      <c r="EFJ29" s="19"/>
      <c r="EFK29" s="19"/>
      <c r="EFL29" s="19"/>
      <c r="EFM29" s="19"/>
      <c r="EFN29" s="19"/>
      <c r="EFO29" s="19"/>
      <c r="EFP29" s="19"/>
      <c r="EFQ29" s="19"/>
      <c r="EFR29" s="19"/>
      <c r="EFS29" s="19"/>
      <c r="EFT29" s="19"/>
      <c r="EFU29" s="19"/>
      <c r="EFV29" s="19"/>
      <c r="EFW29" s="19"/>
      <c r="EFX29" s="19"/>
      <c r="EFY29" s="19"/>
      <c r="EFZ29" s="19"/>
      <c r="EGA29" s="19"/>
      <c r="EGB29" s="19"/>
      <c r="EGC29" s="19"/>
      <c r="EGD29" s="19"/>
      <c r="EGE29" s="19"/>
      <c r="EGF29" s="19"/>
      <c r="EGG29" s="19"/>
      <c r="EGH29" s="19"/>
      <c r="EGI29" s="19"/>
      <c r="EGJ29" s="19"/>
      <c r="EGK29" s="19"/>
      <c r="EGL29" s="19"/>
      <c r="EGM29" s="19"/>
      <c r="EGN29" s="19"/>
      <c r="EGO29" s="19"/>
      <c r="EGP29" s="19"/>
      <c r="EGQ29" s="19"/>
      <c r="EGR29" s="19"/>
      <c r="EGS29" s="19"/>
      <c r="EGT29" s="19"/>
      <c r="EGU29" s="19"/>
      <c r="EGV29" s="19"/>
      <c r="EGW29" s="19"/>
      <c r="EGX29" s="19"/>
      <c r="EGY29" s="19"/>
      <c r="EGZ29" s="19"/>
      <c r="EHA29" s="19"/>
      <c r="EHB29" s="19"/>
      <c r="EHC29" s="19"/>
      <c r="EHD29" s="19"/>
      <c r="EHE29" s="19"/>
      <c r="EHF29" s="19"/>
      <c r="EHG29" s="19"/>
      <c r="EHH29" s="19"/>
      <c r="EHI29" s="19"/>
      <c r="EHJ29" s="19"/>
      <c r="EHK29" s="19"/>
      <c r="EHL29" s="19"/>
      <c r="EHM29" s="19"/>
      <c r="EHN29" s="19"/>
      <c r="EHO29" s="19"/>
      <c r="EHP29" s="19"/>
      <c r="EHQ29" s="19"/>
      <c r="EHR29" s="19"/>
      <c r="EHS29" s="19"/>
      <c r="EHT29" s="19"/>
      <c r="EHU29" s="19"/>
      <c r="EHV29" s="19"/>
      <c r="EHW29" s="19"/>
      <c r="EHX29" s="19"/>
      <c r="EHY29" s="19"/>
      <c r="EHZ29" s="19"/>
      <c r="EIA29" s="19"/>
      <c r="EIB29" s="19"/>
      <c r="EIC29" s="19"/>
      <c r="EID29" s="19"/>
      <c r="EIE29" s="19"/>
      <c r="EIF29" s="19"/>
      <c r="EIG29" s="19"/>
      <c r="EIH29" s="19"/>
      <c r="EII29" s="19"/>
      <c r="EIJ29" s="19"/>
      <c r="EIK29" s="19"/>
      <c r="EIL29" s="19"/>
      <c r="EIM29" s="19"/>
      <c r="EIN29" s="19"/>
      <c r="EIO29" s="19"/>
      <c r="EIP29" s="19"/>
      <c r="EIQ29" s="19"/>
      <c r="EIR29" s="19"/>
      <c r="EIS29" s="19"/>
      <c r="EIT29" s="19"/>
      <c r="EIU29" s="19"/>
      <c r="EIV29" s="19"/>
      <c r="EIW29" s="19"/>
      <c r="EIX29" s="19"/>
      <c r="EIY29" s="19"/>
      <c r="EIZ29" s="19"/>
      <c r="EJA29" s="19"/>
      <c r="EJB29" s="19"/>
      <c r="EJC29" s="19"/>
      <c r="EJD29" s="19"/>
      <c r="EJE29" s="19"/>
      <c r="EJF29" s="19"/>
      <c r="EJG29" s="19"/>
      <c r="EJH29" s="19"/>
      <c r="EJI29" s="19"/>
      <c r="EJJ29" s="19"/>
      <c r="EJK29" s="19"/>
      <c r="EJL29" s="19"/>
      <c r="EJM29" s="19"/>
      <c r="EJN29" s="19"/>
      <c r="EJO29" s="19"/>
      <c r="EJP29" s="19"/>
      <c r="EJQ29" s="19"/>
      <c r="EJR29" s="19"/>
      <c r="EJS29" s="19"/>
      <c r="EJT29" s="19"/>
      <c r="EJU29" s="19"/>
      <c r="EJV29" s="19"/>
      <c r="EJW29" s="19"/>
      <c r="EJX29" s="19"/>
      <c r="EJY29" s="19"/>
      <c r="EJZ29" s="19"/>
      <c r="EKA29" s="19"/>
      <c r="EKB29" s="19"/>
      <c r="EKC29" s="19"/>
      <c r="EKD29" s="19"/>
      <c r="EKE29" s="19"/>
      <c r="EKF29" s="19"/>
      <c r="EKG29" s="19"/>
      <c r="EKH29" s="19"/>
      <c r="EKI29" s="19"/>
      <c r="EKJ29" s="19"/>
      <c r="EKK29" s="19"/>
      <c r="EKL29" s="19"/>
      <c r="EKM29" s="19"/>
      <c r="EKN29" s="19"/>
      <c r="EKO29" s="19"/>
      <c r="EKP29" s="19"/>
      <c r="EKQ29" s="19"/>
      <c r="EKR29" s="19"/>
      <c r="EKS29" s="19"/>
      <c r="EKT29" s="19"/>
      <c r="EKU29" s="19"/>
      <c r="EKV29" s="19"/>
      <c r="EKW29" s="19"/>
      <c r="EKX29" s="19"/>
      <c r="EKY29" s="19"/>
      <c r="EKZ29" s="19"/>
      <c r="ELA29" s="19"/>
      <c r="ELB29" s="19"/>
      <c r="ELC29" s="19"/>
      <c r="ELD29" s="19"/>
      <c r="ELE29" s="19"/>
      <c r="ELF29" s="19"/>
      <c r="ELG29" s="19"/>
      <c r="ELH29" s="19"/>
      <c r="ELI29" s="19"/>
      <c r="ELJ29" s="19"/>
      <c r="ELK29" s="19"/>
      <c r="ELL29" s="19"/>
      <c r="ELM29" s="19"/>
      <c r="ELN29" s="19"/>
      <c r="ELO29" s="19"/>
      <c r="ELP29" s="19"/>
      <c r="ELQ29" s="19"/>
      <c r="ELR29" s="19"/>
      <c r="ELS29" s="19"/>
      <c r="ELT29" s="19"/>
      <c r="ELU29" s="19"/>
      <c r="ELV29" s="19"/>
      <c r="ELW29" s="19"/>
      <c r="ELX29" s="19"/>
      <c r="ELY29" s="19"/>
      <c r="ELZ29" s="19"/>
      <c r="EMA29" s="19"/>
      <c r="EMB29" s="19"/>
      <c r="EMC29" s="19"/>
      <c r="EMD29" s="19"/>
      <c r="EME29" s="19"/>
      <c r="EMF29" s="19"/>
      <c r="EMG29" s="19"/>
      <c r="EMH29" s="19"/>
      <c r="EMI29" s="19"/>
      <c r="EMJ29" s="19"/>
      <c r="EMK29" s="19"/>
      <c r="EML29" s="19"/>
      <c r="EMM29" s="19"/>
      <c r="EMN29" s="19"/>
      <c r="EMO29" s="19"/>
      <c r="EMP29" s="19"/>
      <c r="EMQ29" s="19"/>
      <c r="EMR29" s="19"/>
      <c r="EMS29" s="19"/>
      <c r="EMT29" s="19"/>
      <c r="EMU29" s="19"/>
      <c r="EMV29" s="19"/>
      <c r="EMW29" s="19"/>
      <c r="EMX29" s="19"/>
      <c r="EMY29" s="19"/>
      <c r="EMZ29" s="19"/>
      <c r="ENA29" s="19"/>
      <c r="ENB29" s="19"/>
      <c r="ENC29" s="19"/>
      <c r="END29" s="19"/>
      <c r="ENE29" s="19"/>
      <c r="ENF29" s="19"/>
      <c r="ENG29" s="19"/>
      <c r="ENH29" s="19"/>
      <c r="ENI29" s="19"/>
      <c r="ENJ29" s="19"/>
      <c r="ENK29" s="19"/>
      <c r="ENL29" s="19"/>
      <c r="ENM29" s="19"/>
      <c r="ENN29" s="19"/>
      <c r="ENO29" s="19"/>
      <c r="ENP29" s="19"/>
      <c r="ENQ29" s="19"/>
      <c r="ENR29" s="19"/>
      <c r="ENS29" s="19"/>
      <c r="ENT29" s="19"/>
      <c r="ENU29" s="19"/>
      <c r="ENV29" s="19"/>
      <c r="ENW29" s="19"/>
      <c r="ENX29" s="19"/>
      <c r="ENY29" s="19"/>
      <c r="ENZ29" s="19"/>
      <c r="EOA29" s="19"/>
      <c r="EOB29" s="19"/>
      <c r="EOC29" s="19"/>
      <c r="EOD29" s="19"/>
      <c r="EOE29" s="19"/>
      <c r="EOF29" s="19"/>
      <c r="EOG29" s="19"/>
      <c r="EOH29" s="19"/>
      <c r="EOI29" s="19"/>
      <c r="EOJ29" s="19"/>
      <c r="EOK29" s="19"/>
      <c r="EOL29" s="19"/>
      <c r="EOM29" s="19"/>
      <c r="EON29" s="19"/>
      <c r="EOO29" s="19"/>
      <c r="EOP29" s="19"/>
      <c r="EOQ29" s="19"/>
      <c r="EOR29" s="19"/>
      <c r="EOS29" s="19"/>
      <c r="EOT29" s="19"/>
      <c r="EOU29" s="19"/>
      <c r="EOV29" s="19"/>
      <c r="EOW29" s="19"/>
      <c r="EOX29" s="19"/>
      <c r="EOY29" s="19"/>
      <c r="EOZ29" s="19"/>
      <c r="EPA29" s="19"/>
      <c r="EPB29" s="19"/>
      <c r="EPC29" s="19"/>
      <c r="EPD29" s="19"/>
      <c r="EPE29" s="19"/>
      <c r="EPF29" s="19"/>
      <c r="EPG29" s="19"/>
      <c r="EPH29" s="19"/>
      <c r="EPI29" s="19"/>
      <c r="EPJ29" s="19"/>
      <c r="EPK29" s="19"/>
      <c r="EPL29" s="19"/>
      <c r="EPM29" s="19"/>
      <c r="EPN29" s="19"/>
      <c r="EPO29" s="19"/>
      <c r="EPP29" s="19"/>
      <c r="EPQ29" s="19"/>
      <c r="EPR29" s="19"/>
      <c r="EPS29" s="19"/>
      <c r="EPT29" s="19"/>
      <c r="EPU29" s="19"/>
      <c r="EPV29" s="19"/>
      <c r="EPW29" s="19"/>
      <c r="EPX29" s="19"/>
      <c r="EPY29" s="19"/>
      <c r="EPZ29" s="19"/>
      <c r="EQA29" s="19"/>
      <c r="EQB29" s="19"/>
      <c r="EQC29" s="19"/>
      <c r="EQD29" s="19"/>
      <c r="EQE29" s="19"/>
      <c r="EQF29" s="19"/>
      <c r="EQG29" s="19"/>
      <c r="EQH29" s="19"/>
      <c r="EQI29" s="19"/>
      <c r="EQJ29" s="19"/>
      <c r="EQK29" s="19"/>
      <c r="EQL29" s="19"/>
      <c r="EQM29" s="19"/>
      <c r="EQN29" s="19"/>
      <c r="EQO29" s="19"/>
      <c r="EQP29" s="19"/>
      <c r="EQQ29" s="19"/>
      <c r="EQR29" s="19"/>
      <c r="EQS29" s="19"/>
      <c r="EQT29" s="19"/>
      <c r="EQU29" s="19"/>
      <c r="EQV29" s="19"/>
      <c r="EQW29" s="19"/>
      <c r="EQX29" s="19"/>
      <c r="EQY29" s="19"/>
      <c r="EQZ29" s="19"/>
      <c r="ERA29" s="19"/>
      <c r="ERB29" s="19"/>
      <c r="ERC29" s="19"/>
      <c r="ERD29" s="19"/>
      <c r="ERE29" s="19"/>
      <c r="ERF29" s="19"/>
      <c r="ERG29" s="19"/>
      <c r="ERH29" s="19"/>
      <c r="ERI29" s="19"/>
      <c r="ERJ29" s="19"/>
      <c r="ERK29" s="19"/>
      <c r="ERL29" s="19"/>
      <c r="ERM29" s="19"/>
      <c r="ERN29" s="19"/>
      <c r="ERO29" s="19"/>
      <c r="ERP29" s="19"/>
      <c r="ERQ29" s="19"/>
      <c r="ERR29" s="19"/>
      <c r="ERS29" s="19"/>
      <c r="ERT29" s="19"/>
      <c r="ERU29" s="19"/>
      <c r="ERV29" s="19"/>
      <c r="ERW29" s="19"/>
      <c r="ERX29" s="19"/>
      <c r="ERY29" s="19"/>
      <c r="ERZ29" s="19"/>
      <c r="ESA29" s="19"/>
      <c r="ESB29" s="19"/>
      <c r="ESC29" s="19"/>
      <c r="ESD29" s="19"/>
      <c r="ESE29" s="19"/>
      <c r="ESF29" s="19"/>
      <c r="ESG29" s="19"/>
      <c r="ESH29" s="19"/>
      <c r="ESI29" s="19"/>
      <c r="ESJ29" s="19"/>
      <c r="ESK29" s="19"/>
      <c r="ESL29" s="19"/>
      <c r="ESM29" s="19"/>
      <c r="ESN29" s="19"/>
      <c r="ESO29" s="19"/>
      <c r="ESP29" s="19"/>
      <c r="ESQ29" s="19"/>
      <c r="ESR29" s="19"/>
      <c r="ESS29" s="19"/>
      <c r="EST29" s="19"/>
      <c r="ESU29" s="19"/>
      <c r="ESV29" s="19"/>
      <c r="ESW29" s="19"/>
      <c r="ESX29" s="19"/>
      <c r="ESY29" s="19"/>
      <c r="ESZ29" s="19"/>
      <c r="ETA29" s="19"/>
      <c r="ETB29" s="19"/>
      <c r="ETC29" s="19"/>
      <c r="ETD29" s="19"/>
      <c r="ETE29" s="19"/>
      <c r="ETF29" s="19"/>
      <c r="ETG29" s="19"/>
      <c r="ETH29" s="19"/>
      <c r="ETI29" s="19"/>
      <c r="ETJ29" s="19"/>
      <c r="ETK29" s="19"/>
      <c r="ETL29" s="19"/>
      <c r="ETM29" s="19"/>
      <c r="ETN29" s="19"/>
      <c r="ETO29" s="19"/>
      <c r="ETP29" s="19"/>
      <c r="ETQ29" s="19"/>
      <c r="ETR29" s="19"/>
      <c r="ETS29" s="19"/>
      <c r="ETT29" s="19"/>
      <c r="ETU29" s="19"/>
      <c r="ETV29" s="19"/>
      <c r="ETW29" s="19"/>
      <c r="ETX29" s="19"/>
      <c r="ETY29" s="19"/>
      <c r="ETZ29" s="19"/>
      <c r="EUA29" s="19"/>
      <c r="EUB29" s="19"/>
      <c r="EUC29" s="19"/>
      <c r="EUD29" s="19"/>
      <c r="EUE29" s="19"/>
      <c r="EUF29" s="19"/>
      <c r="EUG29" s="19"/>
      <c r="EUH29" s="19"/>
      <c r="EUI29" s="19"/>
      <c r="EUJ29" s="19"/>
      <c r="EUK29" s="19"/>
      <c r="EUL29" s="19"/>
      <c r="EUM29" s="19"/>
      <c r="EUN29" s="19"/>
      <c r="EUO29" s="19"/>
      <c r="EUP29" s="19"/>
      <c r="EUQ29" s="19"/>
      <c r="EUR29" s="19"/>
      <c r="EUS29" s="19"/>
      <c r="EUT29" s="19"/>
      <c r="EUU29" s="19"/>
      <c r="EUV29" s="19"/>
      <c r="EUW29" s="19"/>
      <c r="EUX29" s="19"/>
      <c r="EUY29" s="19"/>
      <c r="EUZ29" s="19"/>
      <c r="EVA29" s="19"/>
      <c r="EVB29" s="19"/>
      <c r="EVC29" s="19"/>
      <c r="EVD29" s="19"/>
      <c r="EVE29" s="19"/>
      <c r="EVF29" s="19"/>
      <c r="EVG29" s="19"/>
      <c r="EVH29" s="19"/>
      <c r="EVI29" s="19"/>
      <c r="EVJ29" s="19"/>
      <c r="EVK29" s="19"/>
      <c r="EVL29" s="19"/>
      <c r="EVM29" s="19"/>
      <c r="EVN29" s="19"/>
      <c r="EVO29" s="19"/>
      <c r="EVP29" s="19"/>
      <c r="EVQ29" s="19"/>
      <c r="EVR29" s="19"/>
      <c r="EVS29" s="19"/>
      <c r="EVT29" s="19"/>
      <c r="EVU29" s="19"/>
      <c r="EVV29" s="19"/>
      <c r="EVW29" s="19"/>
      <c r="EVX29" s="19"/>
      <c r="EVY29" s="19"/>
      <c r="EVZ29" s="19"/>
      <c r="EWA29" s="19"/>
      <c r="EWB29" s="19"/>
      <c r="EWC29" s="19"/>
      <c r="EWD29" s="19"/>
      <c r="EWE29" s="19"/>
      <c r="EWF29" s="19"/>
      <c r="EWG29" s="19"/>
      <c r="EWH29" s="19"/>
      <c r="EWI29" s="19"/>
      <c r="EWJ29" s="19"/>
      <c r="EWK29" s="19"/>
      <c r="EWL29" s="19"/>
      <c r="EWM29" s="19"/>
      <c r="EWN29" s="19"/>
      <c r="EWO29" s="19"/>
      <c r="EWP29" s="19"/>
      <c r="EWQ29" s="19"/>
      <c r="EWR29" s="19"/>
      <c r="EWS29" s="19"/>
      <c r="EWT29" s="19"/>
      <c r="EWU29" s="19"/>
      <c r="EWV29" s="19"/>
      <c r="EWW29" s="19"/>
      <c r="EWX29" s="19"/>
      <c r="EWY29" s="19"/>
      <c r="EWZ29" s="19"/>
      <c r="EXA29" s="19"/>
      <c r="EXB29" s="19"/>
      <c r="EXC29" s="19"/>
      <c r="EXD29" s="19"/>
      <c r="EXE29" s="19"/>
      <c r="EXF29" s="19"/>
      <c r="EXG29" s="19"/>
      <c r="EXH29" s="19"/>
      <c r="EXI29" s="19"/>
      <c r="EXJ29" s="19"/>
      <c r="EXK29" s="19"/>
      <c r="EXL29" s="19"/>
      <c r="EXM29" s="19"/>
      <c r="EXN29" s="19"/>
      <c r="EXO29" s="19"/>
      <c r="EXP29" s="19"/>
      <c r="EXQ29" s="19"/>
      <c r="EXR29" s="19"/>
      <c r="EXS29" s="19"/>
      <c r="EXT29" s="19"/>
      <c r="EXU29" s="19"/>
      <c r="EXV29" s="19"/>
      <c r="EXW29" s="19"/>
      <c r="EXX29" s="19"/>
      <c r="EXY29" s="19"/>
      <c r="EXZ29" s="19"/>
      <c r="EYA29" s="19"/>
      <c r="EYB29" s="19"/>
      <c r="EYC29" s="19"/>
      <c r="EYD29" s="19"/>
      <c r="EYE29" s="19"/>
      <c r="EYF29" s="19"/>
      <c r="EYG29" s="19"/>
      <c r="EYH29" s="19"/>
      <c r="EYI29" s="19"/>
      <c r="EYJ29" s="19"/>
      <c r="EYK29" s="19"/>
      <c r="EYL29" s="19"/>
      <c r="EYM29" s="19"/>
      <c r="EYN29" s="19"/>
      <c r="EYO29" s="19"/>
      <c r="EYP29" s="19"/>
      <c r="EYQ29" s="19"/>
      <c r="EYR29" s="19"/>
      <c r="EYS29" s="19"/>
      <c r="EYT29" s="19"/>
      <c r="EYU29" s="19"/>
      <c r="EYV29" s="19"/>
      <c r="EYW29" s="19"/>
      <c r="EYX29" s="19"/>
      <c r="EYY29" s="19"/>
      <c r="EYZ29" s="19"/>
      <c r="EZA29" s="19"/>
      <c r="EZB29" s="19"/>
      <c r="EZC29" s="19"/>
      <c r="EZD29" s="19"/>
      <c r="EZE29" s="19"/>
      <c r="EZF29" s="19"/>
      <c r="EZG29" s="19"/>
      <c r="EZH29" s="19"/>
      <c r="EZI29" s="19"/>
      <c r="EZJ29" s="19"/>
      <c r="EZK29" s="19"/>
      <c r="EZL29" s="19"/>
      <c r="EZM29" s="19"/>
      <c r="EZN29" s="19"/>
      <c r="EZO29" s="19"/>
      <c r="EZP29" s="19"/>
      <c r="EZQ29" s="19"/>
      <c r="EZR29" s="19"/>
      <c r="EZS29" s="19"/>
      <c r="EZT29" s="19"/>
      <c r="EZU29" s="19"/>
      <c r="EZV29" s="19"/>
      <c r="EZW29" s="19"/>
      <c r="EZX29" s="19"/>
      <c r="EZY29" s="19"/>
      <c r="EZZ29" s="19"/>
      <c r="FAA29" s="19"/>
      <c r="FAB29" s="19"/>
      <c r="FAC29" s="19"/>
      <c r="FAD29" s="19"/>
      <c r="FAE29" s="19"/>
      <c r="FAF29" s="19"/>
      <c r="FAG29" s="19"/>
      <c r="FAH29" s="19"/>
      <c r="FAI29" s="19"/>
      <c r="FAJ29" s="19"/>
      <c r="FAK29" s="19"/>
      <c r="FAL29" s="19"/>
      <c r="FAM29" s="19"/>
      <c r="FAN29" s="19"/>
      <c r="FAO29" s="19"/>
      <c r="FAP29" s="19"/>
      <c r="FAQ29" s="19"/>
      <c r="FAR29" s="19"/>
      <c r="FAS29" s="19"/>
      <c r="FAT29" s="19"/>
      <c r="FAU29" s="19"/>
      <c r="FAV29" s="19"/>
      <c r="FAW29" s="19"/>
      <c r="FAX29" s="19"/>
      <c r="FAY29" s="19"/>
      <c r="FAZ29" s="19"/>
      <c r="FBA29" s="19"/>
      <c r="FBB29" s="19"/>
      <c r="FBC29" s="19"/>
      <c r="FBD29" s="19"/>
      <c r="FBE29" s="19"/>
      <c r="FBF29" s="19"/>
      <c r="FBG29" s="19"/>
      <c r="FBH29" s="19"/>
      <c r="FBI29" s="19"/>
      <c r="FBJ29" s="19"/>
      <c r="FBK29" s="19"/>
      <c r="FBL29" s="19"/>
      <c r="FBM29" s="19"/>
      <c r="FBN29" s="19"/>
      <c r="FBO29" s="19"/>
      <c r="FBP29" s="19"/>
      <c r="FBQ29" s="19"/>
      <c r="FBR29" s="19"/>
      <c r="FBS29" s="19"/>
      <c r="FBT29" s="19"/>
      <c r="FBU29" s="19"/>
      <c r="FBV29" s="19"/>
      <c r="FBW29" s="19"/>
      <c r="FBX29" s="19"/>
      <c r="FBY29" s="19"/>
      <c r="FBZ29" s="19"/>
      <c r="FCA29" s="19"/>
      <c r="FCB29" s="19"/>
      <c r="FCC29" s="19"/>
      <c r="FCD29" s="19"/>
      <c r="FCE29" s="19"/>
      <c r="FCF29" s="19"/>
      <c r="FCG29" s="19"/>
      <c r="FCH29" s="19"/>
      <c r="FCI29" s="19"/>
      <c r="FCJ29" s="19"/>
      <c r="FCK29" s="19"/>
      <c r="FCL29" s="19"/>
      <c r="FCM29" s="19"/>
      <c r="FCN29" s="19"/>
      <c r="FCO29" s="19"/>
      <c r="FCP29" s="19"/>
      <c r="FCQ29" s="19"/>
      <c r="FCR29" s="19"/>
      <c r="FCS29" s="19"/>
      <c r="FCT29" s="19"/>
      <c r="FCU29" s="19"/>
      <c r="FCV29" s="19"/>
      <c r="FCW29" s="19"/>
      <c r="FCX29" s="19"/>
      <c r="FCY29" s="19"/>
      <c r="FCZ29" s="19"/>
      <c r="FDA29" s="19"/>
      <c r="FDB29" s="19"/>
      <c r="FDC29" s="19"/>
      <c r="FDD29" s="19"/>
      <c r="FDE29" s="19"/>
      <c r="FDF29" s="19"/>
      <c r="FDG29" s="19"/>
      <c r="FDH29" s="19"/>
      <c r="FDI29" s="19"/>
      <c r="FDJ29" s="19"/>
      <c r="FDK29" s="19"/>
      <c r="FDL29" s="19"/>
      <c r="FDM29" s="19"/>
      <c r="FDN29" s="19"/>
      <c r="FDO29" s="19"/>
      <c r="FDP29" s="19"/>
      <c r="FDQ29" s="19"/>
      <c r="FDR29" s="19"/>
      <c r="FDS29" s="19"/>
      <c r="FDT29" s="19"/>
      <c r="FDU29" s="19"/>
      <c r="FDV29" s="19"/>
      <c r="FDW29" s="19"/>
      <c r="FDX29" s="19"/>
      <c r="FDY29" s="19"/>
      <c r="FDZ29" s="19"/>
      <c r="FEA29" s="19"/>
      <c r="FEB29" s="19"/>
      <c r="FEC29" s="19"/>
      <c r="FED29" s="19"/>
      <c r="FEE29" s="19"/>
      <c r="FEF29" s="19"/>
      <c r="FEG29" s="19"/>
      <c r="FEH29" s="19"/>
      <c r="FEI29" s="19"/>
      <c r="FEJ29" s="19"/>
      <c r="FEK29" s="19"/>
      <c r="FEL29" s="19"/>
      <c r="FEM29" s="19"/>
      <c r="FEN29" s="19"/>
      <c r="FEO29" s="19"/>
      <c r="FEP29" s="19"/>
      <c r="FEQ29" s="19"/>
      <c r="FER29" s="19"/>
      <c r="FES29" s="19"/>
      <c r="FET29" s="19"/>
      <c r="FEU29" s="19"/>
      <c r="FEV29" s="19"/>
      <c r="FEW29" s="19"/>
      <c r="FEX29" s="19"/>
      <c r="FEY29" s="19"/>
      <c r="FEZ29" s="19"/>
      <c r="FFA29" s="19"/>
      <c r="FFB29" s="19"/>
      <c r="FFC29" s="19"/>
      <c r="FFD29" s="19"/>
      <c r="FFE29" s="19"/>
      <c r="FFF29" s="19"/>
      <c r="FFG29" s="19"/>
      <c r="FFH29" s="19"/>
      <c r="FFI29" s="19"/>
      <c r="FFJ29" s="19"/>
      <c r="FFK29" s="19"/>
      <c r="FFL29" s="19"/>
      <c r="FFM29" s="19"/>
      <c r="FFN29" s="19"/>
      <c r="FFO29" s="19"/>
      <c r="FFP29" s="19"/>
      <c r="FFQ29" s="19"/>
      <c r="FFR29" s="19"/>
      <c r="FFS29" s="19"/>
      <c r="FFT29" s="19"/>
      <c r="FFU29" s="19"/>
      <c r="FFV29" s="19"/>
      <c r="FFW29" s="19"/>
      <c r="FFX29" s="19"/>
      <c r="FFY29" s="19"/>
      <c r="FFZ29" s="19"/>
      <c r="FGA29" s="19"/>
      <c r="FGB29" s="19"/>
      <c r="FGC29" s="19"/>
      <c r="FGD29" s="19"/>
      <c r="FGE29" s="19"/>
      <c r="FGF29" s="19"/>
      <c r="FGG29" s="19"/>
      <c r="FGH29" s="19"/>
      <c r="FGI29" s="19"/>
      <c r="FGJ29" s="19"/>
      <c r="FGK29" s="19"/>
      <c r="FGL29" s="19"/>
      <c r="FGM29" s="19"/>
      <c r="FGN29" s="19"/>
      <c r="FGO29" s="19"/>
      <c r="FGP29" s="19"/>
      <c r="FGQ29" s="19"/>
      <c r="FGR29" s="19"/>
      <c r="FGS29" s="19"/>
      <c r="FGT29" s="19"/>
      <c r="FGU29" s="19"/>
      <c r="FGV29" s="19"/>
      <c r="FGW29" s="19"/>
      <c r="FGX29" s="19"/>
      <c r="FGY29" s="19"/>
      <c r="FGZ29" s="19"/>
      <c r="FHA29" s="19"/>
      <c r="FHB29" s="19"/>
      <c r="FHC29" s="19"/>
      <c r="FHD29" s="19"/>
      <c r="FHE29" s="19"/>
      <c r="FHF29" s="19"/>
      <c r="FHG29" s="19"/>
      <c r="FHH29" s="19"/>
      <c r="FHI29" s="19"/>
      <c r="FHJ29" s="19"/>
      <c r="FHK29" s="19"/>
      <c r="FHL29" s="19"/>
      <c r="FHM29" s="19"/>
      <c r="FHN29" s="19"/>
      <c r="FHO29" s="19"/>
      <c r="FHP29" s="19"/>
      <c r="FHQ29" s="19"/>
      <c r="FHR29" s="19"/>
      <c r="FHS29" s="19"/>
      <c r="FHT29" s="19"/>
      <c r="FHU29" s="19"/>
      <c r="FHV29" s="19"/>
      <c r="FHW29" s="19"/>
      <c r="FHX29" s="19"/>
      <c r="FHY29" s="19"/>
      <c r="FHZ29" s="19"/>
      <c r="FIA29" s="19"/>
      <c r="FIB29" s="19"/>
      <c r="FIC29" s="19"/>
      <c r="FID29" s="19"/>
      <c r="FIE29" s="19"/>
      <c r="FIF29" s="19"/>
      <c r="FIG29" s="19"/>
      <c r="FIH29" s="19"/>
      <c r="FII29" s="19"/>
      <c r="FIJ29" s="19"/>
      <c r="FIK29" s="19"/>
      <c r="FIL29" s="19"/>
      <c r="FIM29" s="19"/>
      <c r="FIN29" s="19"/>
      <c r="FIO29" s="19"/>
      <c r="FIP29" s="19"/>
      <c r="FIQ29" s="19"/>
      <c r="FIR29" s="19"/>
      <c r="FIS29" s="19"/>
      <c r="FIT29" s="19"/>
      <c r="FIU29" s="19"/>
      <c r="FIV29" s="19"/>
      <c r="FIW29" s="19"/>
      <c r="FIX29" s="19"/>
      <c r="FIY29" s="19"/>
      <c r="FIZ29" s="19"/>
      <c r="FJA29" s="19"/>
      <c r="FJB29" s="19"/>
      <c r="FJC29" s="19"/>
      <c r="FJD29" s="19"/>
      <c r="FJE29" s="19"/>
      <c r="FJF29" s="19"/>
      <c r="FJG29" s="19"/>
      <c r="FJH29" s="19"/>
      <c r="FJI29" s="19"/>
      <c r="FJJ29" s="19"/>
      <c r="FJK29" s="19"/>
      <c r="FJL29" s="19"/>
      <c r="FJM29" s="19"/>
      <c r="FJN29" s="19"/>
      <c r="FJO29" s="19"/>
      <c r="FJP29" s="19"/>
      <c r="FJQ29" s="19"/>
      <c r="FJR29" s="19"/>
      <c r="FJS29" s="19"/>
      <c r="FJT29" s="19"/>
      <c r="FJU29" s="19"/>
      <c r="FJV29" s="19"/>
      <c r="FJW29" s="19"/>
      <c r="FJX29" s="19"/>
      <c r="FJY29" s="19"/>
      <c r="FJZ29" s="19"/>
      <c r="FKA29" s="19"/>
      <c r="FKB29" s="19"/>
      <c r="FKC29" s="19"/>
      <c r="FKD29" s="19"/>
      <c r="FKE29" s="19"/>
      <c r="FKF29" s="19"/>
      <c r="FKG29" s="19"/>
      <c r="FKH29" s="19"/>
      <c r="FKI29" s="19"/>
      <c r="FKJ29" s="19"/>
      <c r="FKK29" s="19"/>
      <c r="FKL29" s="19"/>
      <c r="FKM29" s="19"/>
      <c r="FKN29" s="19"/>
      <c r="FKO29" s="19"/>
      <c r="FKP29" s="19"/>
      <c r="FKQ29" s="19"/>
      <c r="FKR29" s="19"/>
      <c r="FKS29" s="19"/>
      <c r="FKT29" s="19"/>
      <c r="FKU29" s="19"/>
      <c r="FKV29" s="19"/>
      <c r="FKW29" s="19"/>
      <c r="FKX29" s="19"/>
      <c r="FKY29" s="19"/>
      <c r="FKZ29" s="19"/>
      <c r="FLA29" s="19"/>
      <c r="FLB29" s="19"/>
      <c r="FLC29" s="19"/>
      <c r="FLD29" s="19"/>
      <c r="FLE29" s="19"/>
      <c r="FLF29" s="19"/>
      <c r="FLG29" s="19"/>
      <c r="FLH29" s="19"/>
      <c r="FLI29" s="19"/>
      <c r="FLJ29" s="19"/>
      <c r="FLK29" s="19"/>
      <c r="FLL29" s="19"/>
      <c r="FLM29" s="19"/>
      <c r="FLN29" s="19"/>
      <c r="FLO29" s="19"/>
      <c r="FLP29" s="19"/>
      <c r="FLQ29" s="19"/>
      <c r="FLR29" s="19"/>
      <c r="FLS29" s="19"/>
      <c r="FLT29" s="19"/>
      <c r="FLU29" s="19"/>
      <c r="FLV29" s="19"/>
      <c r="FLW29" s="19"/>
      <c r="FLX29" s="19"/>
      <c r="FLY29" s="19"/>
      <c r="FLZ29" s="19"/>
      <c r="FMA29" s="19"/>
      <c r="FMB29" s="19"/>
      <c r="FMC29" s="19"/>
      <c r="FMD29" s="19"/>
      <c r="FME29" s="19"/>
      <c r="FMF29" s="19"/>
      <c r="FMG29" s="19"/>
      <c r="FMH29" s="19"/>
      <c r="FMI29" s="19"/>
      <c r="FMJ29" s="19"/>
      <c r="FMK29" s="19"/>
      <c r="FML29" s="19"/>
      <c r="FMM29" s="19"/>
      <c r="FMN29" s="19"/>
      <c r="FMO29" s="19"/>
      <c r="FMP29" s="19"/>
      <c r="FMQ29" s="19"/>
      <c r="FMR29" s="19"/>
      <c r="FMS29" s="19"/>
      <c r="FMT29" s="19"/>
      <c r="FMU29" s="19"/>
      <c r="FMV29" s="19"/>
      <c r="FMW29" s="19"/>
      <c r="FMX29" s="19"/>
      <c r="FMY29" s="19"/>
      <c r="FMZ29" s="19"/>
      <c r="FNA29" s="19"/>
      <c r="FNB29" s="19"/>
      <c r="FNC29" s="19"/>
      <c r="FND29" s="19"/>
      <c r="FNE29" s="19"/>
      <c r="FNF29" s="19"/>
      <c r="FNG29" s="19"/>
      <c r="FNH29" s="19"/>
      <c r="FNI29" s="19"/>
      <c r="FNJ29" s="19"/>
      <c r="FNK29" s="19"/>
      <c r="FNL29" s="19"/>
      <c r="FNM29" s="19"/>
      <c r="FNN29" s="19"/>
      <c r="FNO29" s="19"/>
      <c r="FNP29" s="19"/>
      <c r="FNQ29" s="19"/>
      <c r="FNR29" s="19"/>
      <c r="FNS29" s="19"/>
      <c r="FNT29" s="19"/>
      <c r="FNU29" s="19"/>
      <c r="FNV29" s="19"/>
      <c r="FNW29" s="19"/>
      <c r="FNX29" s="19"/>
      <c r="FNY29" s="19"/>
      <c r="FNZ29" s="19"/>
      <c r="FOA29" s="19"/>
      <c r="FOB29" s="19"/>
      <c r="FOC29" s="19"/>
      <c r="FOD29" s="19"/>
      <c r="FOE29" s="19"/>
      <c r="FOF29" s="19"/>
      <c r="FOG29" s="19"/>
      <c r="FOH29" s="19"/>
      <c r="FOI29" s="19"/>
      <c r="FOJ29" s="19"/>
      <c r="FOK29" s="19"/>
      <c r="FOL29" s="19"/>
      <c r="FOM29" s="19"/>
      <c r="FON29" s="19"/>
      <c r="FOO29" s="19"/>
      <c r="FOP29" s="19"/>
      <c r="FOQ29" s="19"/>
      <c r="FOR29" s="19"/>
      <c r="FOS29" s="19"/>
      <c r="FOT29" s="19"/>
      <c r="FOU29" s="19"/>
      <c r="FOV29" s="19"/>
      <c r="FOW29" s="19"/>
      <c r="FOX29" s="19"/>
      <c r="FOY29" s="19"/>
      <c r="FOZ29" s="19"/>
      <c r="FPA29" s="19"/>
      <c r="FPB29" s="19"/>
      <c r="FPC29" s="19"/>
      <c r="FPD29" s="19"/>
      <c r="FPE29" s="19"/>
      <c r="FPF29" s="19"/>
      <c r="FPG29" s="19"/>
      <c r="FPH29" s="19"/>
      <c r="FPI29" s="19"/>
      <c r="FPJ29" s="19"/>
      <c r="FPK29" s="19"/>
      <c r="FPL29" s="19"/>
      <c r="FPM29" s="19"/>
      <c r="FPN29" s="19"/>
      <c r="FPO29" s="19"/>
      <c r="FPP29" s="19"/>
      <c r="FPQ29" s="19"/>
      <c r="FPR29" s="19"/>
      <c r="FPS29" s="19"/>
      <c r="FPT29" s="19"/>
      <c r="FPU29" s="19"/>
      <c r="FPV29" s="19"/>
      <c r="FPW29" s="19"/>
      <c r="FPX29" s="19"/>
      <c r="FPY29" s="19"/>
      <c r="FPZ29" s="19"/>
      <c r="FQA29" s="19"/>
      <c r="FQB29" s="19"/>
      <c r="FQC29" s="19"/>
      <c r="FQD29" s="19"/>
      <c r="FQE29" s="19"/>
      <c r="FQF29" s="19"/>
      <c r="FQG29" s="19"/>
      <c r="FQH29" s="19"/>
      <c r="FQI29" s="19"/>
      <c r="FQJ29" s="19"/>
      <c r="FQK29" s="19"/>
      <c r="FQL29" s="19"/>
      <c r="FQM29" s="19"/>
      <c r="FQN29" s="19"/>
      <c r="FQO29" s="19"/>
      <c r="FQP29" s="19"/>
      <c r="FQQ29" s="19"/>
      <c r="FQR29" s="19"/>
      <c r="FQS29" s="19"/>
      <c r="FQT29" s="19"/>
      <c r="FQU29" s="19"/>
      <c r="FQV29" s="19"/>
      <c r="FQW29" s="19"/>
      <c r="FQX29" s="19"/>
      <c r="FQY29" s="19"/>
      <c r="FQZ29" s="19"/>
      <c r="FRA29" s="19"/>
      <c r="FRB29" s="19"/>
      <c r="FRC29" s="19"/>
      <c r="FRD29" s="19"/>
      <c r="FRE29" s="19"/>
      <c r="FRF29" s="19"/>
      <c r="FRG29" s="19"/>
      <c r="FRH29" s="19"/>
      <c r="FRI29" s="19"/>
      <c r="FRJ29" s="19"/>
      <c r="FRK29" s="19"/>
      <c r="FRL29" s="19"/>
      <c r="FRM29" s="19"/>
      <c r="FRN29" s="19"/>
      <c r="FRO29" s="19"/>
      <c r="FRP29" s="19"/>
      <c r="FRQ29" s="19"/>
      <c r="FRR29" s="19"/>
      <c r="FRS29" s="19"/>
      <c r="FRT29" s="19"/>
      <c r="FRU29" s="19"/>
      <c r="FRV29" s="19"/>
      <c r="FRW29" s="19"/>
      <c r="FRX29" s="19"/>
      <c r="FRY29" s="19"/>
      <c r="FRZ29" s="19"/>
      <c r="FSA29" s="19"/>
      <c r="FSB29" s="19"/>
      <c r="FSC29" s="19"/>
      <c r="FSD29" s="19"/>
      <c r="FSE29" s="19"/>
      <c r="FSF29" s="19"/>
      <c r="FSG29" s="19"/>
      <c r="FSH29" s="19"/>
      <c r="FSI29" s="19"/>
      <c r="FSJ29" s="19"/>
      <c r="FSK29" s="19"/>
      <c r="FSL29" s="19"/>
      <c r="FSM29" s="19"/>
      <c r="FSN29" s="19"/>
      <c r="FSO29" s="19"/>
      <c r="FSP29" s="19"/>
      <c r="FSQ29" s="19"/>
      <c r="FSR29" s="19"/>
      <c r="FSS29" s="19"/>
      <c r="FST29" s="19"/>
      <c r="FSU29" s="19"/>
      <c r="FSV29" s="19"/>
      <c r="FSW29" s="19"/>
      <c r="FSX29" s="19"/>
      <c r="FSY29" s="19"/>
      <c r="FSZ29" s="19"/>
      <c r="FTA29" s="19"/>
      <c r="FTB29" s="19"/>
      <c r="FTC29" s="19"/>
      <c r="FTD29" s="19"/>
      <c r="FTE29" s="19"/>
      <c r="FTF29" s="19"/>
      <c r="FTG29" s="19"/>
      <c r="FTH29" s="19"/>
      <c r="FTI29" s="19"/>
      <c r="FTJ29" s="19"/>
      <c r="FTK29" s="19"/>
      <c r="FTL29" s="19"/>
      <c r="FTM29" s="19"/>
      <c r="FTN29" s="19"/>
      <c r="FTO29" s="19"/>
      <c r="FTP29" s="19"/>
      <c r="FTQ29" s="19"/>
      <c r="FTR29" s="19"/>
      <c r="FTS29" s="19"/>
      <c r="FTT29" s="19"/>
      <c r="FTU29" s="19"/>
      <c r="FTV29" s="19"/>
      <c r="FTW29" s="19"/>
      <c r="FTX29" s="19"/>
      <c r="FTY29" s="19"/>
      <c r="FTZ29" s="19"/>
      <c r="FUA29" s="19"/>
      <c r="FUB29" s="19"/>
      <c r="FUC29" s="19"/>
      <c r="FUD29" s="19"/>
      <c r="FUE29" s="19"/>
      <c r="FUF29" s="19"/>
      <c r="FUG29" s="19"/>
      <c r="FUH29" s="19"/>
      <c r="FUI29" s="19"/>
      <c r="FUJ29" s="19"/>
      <c r="FUK29" s="19"/>
      <c r="FUL29" s="19"/>
      <c r="FUM29" s="19"/>
      <c r="FUN29" s="19"/>
      <c r="FUO29" s="19"/>
      <c r="FUP29" s="19"/>
      <c r="FUQ29" s="19"/>
      <c r="FUR29" s="19"/>
      <c r="FUS29" s="19"/>
      <c r="FUT29" s="19"/>
      <c r="FUU29" s="19"/>
      <c r="FUV29" s="19"/>
      <c r="FUW29" s="19"/>
      <c r="FUX29" s="19"/>
      <c r="FUY29" s="19"/>
      <c r="FUZ29" s="19"/>
      <c r="FVA29" s="19"/>
      <c r="FVB29" s="19"/>
      <c r="FVC29" s="19"/>
      <c r="FVD29" s="19"/>
      <c r="FVE29" s="19"/>
      <c r="FVF29" s="19"/>
      <c r="FVG29" s="19"/>
      <c r="FVH29" s="19"/>
      <c r="FVI29" s="19"/>
      <c r="FVJ29" s="19"/>
      <c r="FVK29" s="19"/>
      <c r="FVL29" s="19"/>
      <c r="FVM29" s="19"/>
      <c r="FVN29" s="19"/>
      <c r="FVO29" s="19"/>
      <c r="FVP29" s="19"/>
      <c r="FVQ29" s="19"/>
      <c r="FVR29" s="19"/>
      <c r="FVS29" s="19"/>
      <c r="FVT29" s="19"/>
      <c r="FVU29" s="19"/>
      <c r="FVV29" s="19"/>
      <c r="FVW29" s="19"/>
      <c r="FVX29" s="19"/>
      <c r="FVY29" s="19"/>
      <c r="FVZ29" s="19"/>
      <c r="FWA29" s="19"/>
      <c r="FWB29" s="19"/>
      <c r="FWC29" s="19"/>
      <c r="FWD29" s="19"/>
      <c r="FWE29" s="19"/>
      <c r="FWF29" s="19"/>
      <c r="FWG29" s="19"/>
      <c r="FWH29" s="19"/>
      <c r="FWI29" s="19"/>
      <c r="FWJ29" s="19"/>
      <c r="FWK29" s="19"/>
      <c r="FWL29" s="19"/>
      <c r="FWM29" s="19"/>
      <c r="FWN29" s="19"/>
      <c r="FWO29" s="19"/>
      <c r="FWP29" s="19"/>
      <c r="FWQ29" s="19"/>
      <c r="FWR29" s="19"/>
      <c r="FWS29" s="19"/>
      <c r="FWT29" s="19"/>
      <c r="FWU29" s="19"/>
      <c r="FWV29" s="19"/>
      <c r="FWW29" s="19"/>
      <c r="FWX29" s="19"/>
      <c r="FWY29" s="19"/>
      <c r="FWZ29" s="19"/>
      <c r="FXA29" s="19"/>
      <c r="FXB29" s="19"/>
      <c r="FXC29" s="19"/>
      <c r="FXD29" s="19"/>
      <c r="FXE29" s="19"/>
      <c r="FXF29" s="19"/>
      <c r="FXG29" s="19"/>
      <c r="FXH29" s="19"/>
      <c r="FXI29" s="19"/>
      <c r="FXJ29" s="19"/>
      <c r="FXK29" s="19"/>
      <c r="FXL29" s="19"/>
      <c r="FXM29" s="19"/>
      <c r="FXN29" s="19"/>
      <c r="FXO29" s="19"/>
      <c r="FXP29" s="19"/>
      <c r="FXQ29" s="19"/>
      <c r="FXR29" s="19"/>
      <c r="FXS29" s="19"/>
      <c r="FXT29" s="19"/>
      <c r="FXU29" s="19"/>
      <c r="FXV29" s="19"/>
      <c r="FXW29" s="19"/>
      <c r="FXX29" s="19"/>
      <c r="FXY29" s="19"/>
      <c r="FXZ29" s="19"/>
      <c r="FYA29" s="19"/>
      <c r="FYB29" s="19"/>
      <c r="FYC29" s="19"/>
      <c r="FYD29" s="19"/>
      <c r="FYE29" s="19"/>
      <c r="FYF29" s="19"/>
      <c r="FYG29" s="19"/>
      <c r="FYH29" s="19"/>
      <c r="FYI29" s="19"/>
      <c r="FYJ29" s="19"/>
      <c r="FYK29" s="19"/>
      <c r="FYL29" s="19"/>
      <c r="FYM29" s="19"/>
      <c r="FYN29" s="19"/>
      <c r="FYO29" s="19"/>
      <c r="FYP29" s="19"/>
      <c r="FYQ29" s="19"/>
      <c r="FYR29" s="19"/>
      <c r="FYS29" s="19"/>
      <c r="FYT29" s="19"/>
      <c r="FYU29" s="19"/>
      <c r="FYV29" s="19"/>
      <c r="FYW29" s="19"/>
      <c r="FYX29" s="19"/>
      <c r="FYY29" s="19"/>
      <c r="FYZ29" s="19"/>
      <c r="FZA29" s="19"/>
      <c r="FZB29" s="19"/>
      <c r="FZC29" s="19"/>
      <c r="FZD29" s="19"/>
      <c r="FZE29" s="19"/>
      <c r="FZF29" s="19"/>
      <c r="FZG29" s="19"/>
      <c r="FZH29" s="19"/>
      <c r="FZI29" s="19"/>
      <c r="FZJ29" s="19"/>
      <c r="FZK29" s="19"/>
      <c r="FZL29" s="19"/>
      <c r="FZM29" s="19"/>
      <c r="FZN29" s="19"/>
      <c r="FZO29" s="19"/>
      <c r="FZP29" s="19"/>
      <c r="FZQ29" s="19"/>
      <c r="FZR29" s="19"/>
      <c r="FZS29" s="19"/>
      <c r="FZT29" s="19"/>
      <c r="FZU29" s="19"/>
      <c r="FZV29" s="19"/>
      <c r="FZW29" s="19"/>
      <c r="FZX29" s="19"/>
      <c r="FZY29" s="19"/>
      <c r="FZZ29" s="19"/>
      <c r="GAA29" s="19"/>
      <c r="GAB29" s="19"/>
      <c r="GAC29" s="19"/>
      <c r="GAD29" s="19"/>
      <c r="GAE29" s="19"/>
      <c r="GAF29" s="19"/>
      <c r="GAG29" s="19"/>
      <c r="GAH29" s="19"/>
      <c r="GAI29" s="19"/>
      <c r="GAJ29" s="19"/>
      <c r="GAK29" s="19"/>
      <c r="GAL29" s="19"/>
      <c r="GAM29" s="19"/>
      <c r="GAN29" s="19"/>
      <c r="GAO29" s="19"/>
      <c r="GAP29" s="19"/>
      <c r="GAQ29" s="19"/>
      <c r="GAR29" s="19"/>
      <c r="GAS29" s="19"/>
      <c r="GAT29" s="19"/>
      <c r="GAU29" s="19"/>
      <c r="GAV29" s="19"/>
      <c r="GAW29" s="19"/>
      <c r="GAX29" s="19"/>
      <c r="GAY29" s="19"/>
      <c r="GAZ29" s="19"/>
      <c r="GBA29" s="19"/>
      <c r="GBB29" s="19"/>
      <c r="GBC29" s="19"/>
      <c r="GBD29" s="19"/>
      <c r="GBE29" s="19"/>
      <c r="GBF29" s="19"/>
      <c r="GBG29" s="19"/>
      <c r="GBH29" s="19"/>
      <c r="GBI29" s="19"/>
      <c r="GBJ29" s="19"/>
      <c r="GBK29" s="19"/>
      <c r="GBL29" s="19"/>
      <c r="GBM29" s="19"/>
      <c r="GBN29" s="19"/>
      <c r="GBO29" s="19"/>
      <c r="GBP29" s="19"/>
      <c r="GBQ29" s="19"/>
      <c r="GBR29" s="19"/>
      <c r="GBS29" s="19"/>
      <c r="GBT29" s="19"/>
      <c r="GBU29" s="19"/>
      <c r="GBV29" s="19"/>
      <c r="GBW29" s="19"/>
      <c r="GBX29" s="19"/>
      <c r="GBY29" s="19"/>
      <c r="GBZ29" s="19"/>
      <c r="GCA29" s="19"/>
      <c r="GCB29" s="19"/>
      <c r="GCC29" s="19"/>
      <c r="GCD29" s="19"/>
      <c r="GCE29" s="19"/>
      <c r="GCF29" s="19"/>
      <c r="GCG29" s="19"/>
      <c r="GCH29" s="19"/>
      <c r="GCI29" s="19"/>
      <c r="GCJ29" s="19"/>
      <c r="GCK29" s="19"/>
      <c r="GCL29" s="19"/>
      <c r="GCM29" s="19"/>
      <c r="GCN29" s="19"/>
      <c r="GCO29" s="19"/>
      <c r="GCP29" s="19"/>
      <c r="GCQ29" s="19"/>
      <c r="GCR29" s="19"/>
      <c r="GCS29" s="19"/>
      <c r="GCT29" s="19"/>
      <c r="GCU29" s="19"/>
      <c r="GCV29" s="19"/>
      <c r="GCW29" s="19"/>
      <c r="GCX29" s="19"/>
      <c r="GCY29" s="19"/>
      <c r="GCZ29" s="19"/>
      <c r="GDA29" s="19"/>
      <c r="GDB29" s="19"/>
      <c r="GDC29" s="19"/>
      <c r="GDD29" s="19"/>
      <c r="GDE29" s="19"/>
      <c r="GDF29" s="19"/>
      <c r="GDG29" s="19"/>
      <c r="GDH29" s="19"/>
      <c r="GDI29" s="19"/>
      <c r="GDJ29" s="19"/>
      <c r="GDK29" s="19"/>
      <c r="GDL29" s="19"/>
      <c r="GDM29" s="19"/>
      <c r="GDN29" s="19"/>
      <c r="GDO29" s="19"/>
      <c r="GDP29" s="19"/>
      <c r="GDQ29" s="19"/>
      <c r="GDR29" s="19"/>
      <c r="GDS29" s="19"/>
      <c r="GDT29" s="19"/>
      <c r="GDU29" s="19"/>
      <c r="GDV29" s="19"/>
      <c r="GDW29" s="19"/>
      <c r="GDX29" s="19"/>
      <c r="GDY29" s="19"/>
      <c r="GDZ29" s="19"/>
      <c r="GEA29" s="19"/>
      <c r="GEB29" s="19"/>
      <c r="GEC29" s="19"/>
      <c r="GED29" s="19"/>
      <c r="GEE29" s="19"/>
      <c r="GEF29" s="19"/>
      <c r="GEG29" s="19"/>
      <c r="GEH29" s="19"/>
      <c r="GEI29" s="19"/>
      <c r="GEJ29" s="19"/>
      <c r="GEK29" s="19"/>
      <c r="GEL29" s="19"/>
      <c r="GEM29" s="19"/>
      <c r="GEN29" s="19"/>
      <c r="GEO29" s="19"/>
      <c r="GEP29" s="19"/>
      <c r="GEQ29" s="19"/>
      <c r="GER29" s="19"/>
      <c r="GES29" s="19"/>
      <c r="GET29" s="19"/>
      <c r="GEU29" s="19"/>
      <c r="GEV29" s="19"/>
      <c r="GEW29" s="19"/>
      <c r="GEX29" s="19"/>
      <c r="GEY29" s="19"/>
      <c r="GEZ29" s="19"/>
      <c r="GFA29" s="19"/>
      <c r="GFB29" s="19"/>
      <c r="GFC29" s="19"/>
      <c r="GFD29" s="19"/>
      <c r="GFE29" s="19"/>
      <c r="GFF29" s="19"/>
      <c r="GFG29" s="19"/>
      <c r="GFH29" s="19"/>
      <c r="GFI29" s="19"/>
      <c r="GFJ29" s="19"/>
      <c r="GFK29" s="19"/>
      <c r="GFL29" s="19"/>
      <c r="GFM29" s="19"/>
      <c r="GFN29" s="19"/>
      <c r="GFO29" s="19"/>
      <c r="GFP29" s="19"/>
      <c r="GFQ29" s="19"/>
      <c r="GFR29" s="19"/>
      <c r="GFS29" s="19"/>
      <c r="GFT29" s="19"/>
      <c r="GFU29" s="19"/>
      <c r="GFV29" s="19"/>
      <c r="GFW29" s="19"/>
      <c r="GFX29" s="19"/>
      <c r="GFY29" s="19"/>
      <c r="GFZ29" s="19"/>
      <c r="GGA29" s="19"/>
      <c r="GGB29" s="19"/>
      <c r="GGC29" s="19"/>
      <c r="GGD29" s="19"/>
      <c r="GGE29" s="19"/>
      <c r="GGF29" s="19"/>
      <c r="GGG29" s="19"/>
      <c r="GGH29" s="19"/>
      <c r="GGI29" s="19"/>
      <c r="GGJ29" s="19"/>
      <c r="GGK29" s="19"/>
      <c r="GGL29" s="19"/>
      <c r="GGM29" s="19"/>
      <c r="GGN29" s="19"/>
      <c r="GGO29" s="19"/>
      <c r="GGP29" s="19"/>
      <c r="GGQ29" s="19"/>
      <c r="GGR29" s="19"/>
      <c r="GGS29" s="19"/>
      <c r="GGT29" s="19"/>
      <c r="GGU29" s="19"/>
      <c r="GGV29" s="19"/>
      <c r="GGW29" s="19"/>
      <c r="GGX29" s="19"/>
      <c r="GGY29" s="19"/>
      <c r="GGZ29" s="19"/>
      <c r="GHA29" s="19"/>
      <c r="GHB29" s="19"/>
      <c r="GHC29" s="19"/>
      <c r="GHD29" s="19"/>
      <c r="GHE29" s="19"/>
      <c r="GHF29" s="19"/>
      <c r="GHG29" s="19"/>
      <c r="GHH29" s="19"/>
      <c r="GHI29" s="19"/>
      <c r="GHJ29" s="19"/>
      <c r="GHK29" s="19"/>
      <c r="GHL29" s="19"/>
      <c r="GHM29" s="19"/>
      <c r="GHN29" s="19"/>
      <c r="GHO29" s="19"/>
      <c r="GHP29" s="19"/>
      <c r="GHQ29" s="19"/>
      <c r="GHR29" s="19"/>
      <c r="GHS29" s="19"/>
      <c r="GHT29" s="19"/>
      <c r="GHU29" s="19"/>
      <c r="GHV29" s="19"/>
      <c r="GHW29" s="19"/>
      <c r="GHX29" s="19"/>
      <c r="GHY29" s="19"/>
      <c r="GHZ29" s="19"/>
      <c r="GIA29" s="19"/>
      <c r="GIB29" s="19"/>
      <c r="GIC29" s="19"/>
      <c r="GID29" s="19"/>
      <c r="GIE29" s="19"/>
      <c r="GIF29" s="19"/>
      <c r="GIG29" s="19"/>
      <c r="GIH29" s="19"/>
      <c r="GII29" s="19"/>
      <c r="GIJ29" s="19"/>
      <c r="GIK29" s="19"/>
      <c r="GIL29" s="19"/>
      <c r="GIM29" s="19"/>
      <c r="GIN29" s="19"/>
      <c r="GIO29" s="19"/>
      <c r="GIP29" s="19"/>
      <c r="GIQ29" s="19"/>
      <c r="GIR29" s="19"/>
      <c r="GIS29" s="19"/>
      <c r="GIT29" s="19"/>
      <c r="GIU29" s="19"/>
      <c r="GIV29" s="19"/>
      <c r="GIW29" s="19"/>
      <c r="GIX29" s="19"/>
      <c r="GIY29" s="19"/>
      <c r="GIZ29" s="19"/>
      <c r="GJA29" s="19"/>
      <c r="GJB29" s="19"/>
      <c r="GJC29" s="19"/>
      <c r="GJD29" s="19"/>
      <c r="GJE29" s="19"/>
      <c r="GJF29" s="19"/>
      <c r="GJG29" s="19"/>
      <c r="GJH29" s="19"/>
      <c r="GJI29" s="19"/>
      <c r="GJJ29" s="19"/>
      <c r="GJK29" s="19"/>
      <c r="GJL29" s="19"/>
      <c r="GJM29" s="19"/>
      <c r="GJN29" s="19"/>
      <c r="GJO29" s="19"/>
      <c r="GJP29" s="19"/>
      <c r="GJQ29" s="19"/>
      <c r="GJR29" s="19"/>
      <c r="GJS29" s="19"/>
      <c r="GJT29" s="19"/>
      <c r="GJU29" s="19"/>
      <c r="GJV29" s="19"/>
      <c r="GJW29" s="19"/>
      <c r="GJX29" s="19"/>
      <c r="GJY29" s="19"/>
      <c r="GJZ29" s="19"/>
      <c r="GKA29" s="19"/>
      <c r="GKB29" s="19"/>
      <c r="GKC29" s="19"/>
      <c r="GKD29" s="19"/>
      <c r="GKE29" s="19"/>
      <c r="GKF29" s="19"/>
      <c r="GKG29" s="19"/>
      <c r="GKH29" s="19"/>
      <c r="GKI29" s="19"/>
      <c r="GKJ29" s="19"/>
      <c r="GKK29" s="19"/>
      <c r="GKL29" s="19"/>
      <c r="GKM29" s="19"/>
      <c r="GKN29" s="19"/>
      <c r="GKO29" s="19"/>
      <c r="GKP29" s="19"/>
      <c r="GKQ29" s="19"/>
      <c r="GKR29" s="19"/>
      <c r="GKS29" s="19"/>
      <c r="GKT29" s="19"/>
      <c r="GKU29" s="19"/>
      <c r="GKV29" s="19"/>
      <c r="GKW29" s="19"/>
      <c r="GKX29" s="19"/>
      <c r="GKY29" s="19"/>
      <c r="GKZ29" s="19"/>
      <c r="GLA29" s="19"/>
      <c r="GLB29" s="19"/>
      <c r="GLC29" s="19"/>
      <c r="GLD29" s="19"/>
      <c r="GLE29" s="19"/>
      <c r="GLF29" s="19"/>
      <c r="GLG29" s="19"/>
      <c r="GLH29" s="19"/>
      <c r="GLI29" s="19"/>
      <c r="GLJ29" s="19"/>
      <c r="GLK29" s="19"/>
      <c r="GLL29" s="19"/>
      <c r="GLM29" s="19"/>
      <c r="GLN29" s="19"/>
      <c r="GLO29" s="19"/>
      <c r="GLP29" s="19"/>
      <c r="GLQ29" s="19"/>
      <c r="GLR29" s="19"/>
      <c r="GLS29" s="19"/>
      <c r="GLT29" s="19"/>
      <c r="GLU29" s="19"/>
      <c r="GLV29" s="19"/>
      <c r="GLW29" s="19"/>
      <c r="GLX29" s="19"/>
      <c r="GLY29" s="19"/>
      <c r="GLZ29" s="19"/>
      <c r="GMA29" s="19"/>
      <c r="GMB29" s="19"/>
      <c r="GMC29" s="19"/>
      <c r="GMD29" s="19"/>
      <c r="GME29" s="19"/>
      <c r="GMF29" s="19"/>
      <c r="GMG29" s="19"/>
      <c r="GMH29" s="19"/>
      <c r="GMI29" s="19"/>
      <c r="GMJ29" s="19"/>
      <c r="GMK29" s="19"/>
      <c r="GML29" s="19"/>
      <c r="GMM29" s="19"/>
      <c r="GMN29" s="19"/>
      <c r="GMO29" s="19"/>
      <c r="GMP29" s="19"/>
      <c r="GMQ29" s="19"/>
      <c r="GMR29" s="19"/>
      <c r="GMS29" s="19"/>
      <c r="GMT29" s="19"/>
      <c r="GMU29" s="19"/>
      <c r="GMV29" s="19"/>
      <c r="GMW29" s="19"/>
      <c r="GMX29" s="19"/>
      <c r="GMY29" s="19"/>
      <c r="GMZ29" s="19"/>
      <c r="GNA29" s="19"/>
      <c r="GNB29" s="19"/>
      <c r="GNC29" s="19"/>
      <c r="GND29" s="19"/>
      <c r="GNE29" s="19"/>
      <c r="GNF29" s="19"/>
      <c r="GNG29" s="19"/>
      <c r="GNH29" s="19"/>
      <c r="GNI29" s="19"/>
      <c r="GNJ29" s="19"/>
      <c r="GNK29" s="19"/>
      <c r="GNL29" s="19"/>
      <c r="GNM29" s="19"/>
      <c r="GNN29" s="19"/>
      <c r="GNO29" s="19"/>
      <c r="GNP29" s="19"/>
      <c r="GNQ29" s="19"/>
      <c r="GNR29" s="19"/>
      <c r="GNS29" s="19"/>
      <c r="GNT29" s="19"/>
      <c r="GNU29" s="19"/>
      <c r="GNV29" s="19"/>
      <c r="GNW29" s="19"/>
      <c r="GNX29" s="19"/>
      <c r="GNY29" s="19"/>
      <c r="GNZ29" s="19"/>
      <c r="GOA29" s="19"/>
      <c r="GOB29" s="19"/>
      <c r="GOC29" s="19"/>
      <c r="GOD29" s="19"/>
      <c r="GOE29" s="19"/>
      <c r="GOF29" s="19"/>
      <c r="GOG29" s="19"/>
      <c r="GOH29" s="19"/>
      <c r="GOI29" s="19"/>
      <c r="GOJ29" s="19"/>
      <c r="GOK29" s="19"/>
      <c r="GOL29" s="19"/>
      <c r="GOM29" s="19"/>
      <c r="GON29" s="19"/>
      <c r="GOO29" s="19"/>
      <c r="GOP29" s="19"/>
      <c r="GOQ29" s="19"/>
      <c r="GOR29" s="19"/>
      <c r="GOS29" s="19"/>
      <c r="GOT29" s="19"/>
      <c r="GOU29" s="19"/>
      <c r="GOV29" s="19"/>
      <c r="GOW29" s="19"/>
      <c r="GOX29" s="19"/>
      <c r="GOY29" s="19"/>
      <c r="GOZ29" s="19"/>
      <c r="GPA29" s="19"/>
      <c r="GPB29" s="19"/>
      <c r="GPC29" s="19"/>
      <c r="GPD29" s="19"/>
      <c r="GPE29" s="19"/>
      <c r="GPF29" s="19"/>
      <c r="GPG29" s="19"/>
      <c r="GPH29" s="19"/>
      <c r="GPI29" s="19"/>
      <c r="GPJ29" s="19"/>
      <c r="GPK29" s="19"/>
      <c r="GPL29" s="19"/>
      <c r="GPM29" s="19"/>
      <c r="GPN29" s="19"/>
      <c r="GPO29" s="19"/>
      <c r="GPP29" s="19"/>
      <c r="GPQ29" s="19"/>
      <c r="GPR29" s="19"/>
      <c r="GPS29" s="19"/>
      <c r="GPT29" s="19"/>
      <c r="GPU29" s="19"/>
      <c r="GPV29" s="19"/>
      <c r="GPW29" s="19"/>
      <c r="GPX29" s="19"/>
      <c r="GPY29" s="19"/>
      <c r="GPZ29" s="19"/>
      <c r="GQA29" s="19"/>
      <c r="GQB29" s="19"/>
      <c r="GQC29" s="19"/>
      <c r="GQD29" s="19"/>
      <c r="GQE29" s="19"/>
      <c r="GQF29" s="19"/>
      <c r="GQG29" s="19"/>
      <c r="GQH29" s="19"/>
      <c r="GQI29" s="19"/>
      <c r="GQJ29" s="19"/>
      <c r="GQK29" s="19"/>
      <c r="GQL29" s="19"/>
      <c r="GQM29" s="19"/>
      <c r="GQN29" s="19"/>
      <c r="GQO29" s="19"/>
      <c r="GQP29" s="19"/>
      <c r="GQQ29" s="19"/>
      <c r="GQR29" s="19"/>
      <c r="GQS29" s="19"/>
      <c r="GQT29" s="19"/>
      <c r="GQU29" s="19"/>
      <c r="GQV29" s="19"/>
      <c r="GQW29" s="19"/>
      <c r="GQX29" s="19"/>
      <c r="GQY29" s="19"/>
      <c r="GQZ29" s="19"/>
      <c r="GRA29" s="19"/>
      <c r="GRB29" s="19"/>
      <c r="GRC29" s="19"/>
      <c r="GRD29" s="19"/>
      <c r="GRE29" s="19"/>
      <c r="GRF29" s="19"/>
      <c r="GRG29" s="19"/>
      <c r="GRH29" s="19"/>
      <c r="GRI29" s="19"/>
      <c r="GRJ29" s="19"/>
      <c r="GRK29" s="19"/>
      <c r="GRL29" s="19"/>
      <c r="GRM29" s="19"/>
      <c r="GRN29" s="19"/>
      <c r="GRO29" s="19"/>
      <c r="GRP29" s="19"/>
      <c r="GRQ29" s="19"/>
      <c r="GRR29" s="19"/>
      <c r="GRS29" s="19"/>
      <c r="GRT29" s="19"/>
      <c r="GRU29" s="19"/>
      <c r="GRV29" s="19"/>
      <c r="GRW29" s="19"/>
      <c r="GRX29" s="19"/>
      <c r="GRY29" s="19"/>
      <c r="GRZ29" s="19"/>
      <c r="GSA29" s="19"/>
      <c r="GSB29" s="19"/>
      <c r="GSC29" s="19"/>
      <c r="GSD29" s="19"/>
      <c r="GSE29" s="19"/>
      <c r="GSF29" s="19"/>
      <c r="GSG29" s="19"/>
      <c r="GSH29" s="19"/>
      <c r="GSI29" s="19"/>
      <c r="GSJ29" s="19"/>
      <c r="GSK29" s="19"/>
      <c r="GSL29" s="19"/>
      <c r="GSM29" s="19"/>
      <c r="GSN29" s="19"/>
      <c r="GSO29" s="19"/>
      <c r="GSP29" s="19"/>
      <c r="GSQ29" s="19"/>
      <c r="GSR29" s="19"/>
      <c r="GSS29" s="19"/>
      <c r="GST29" s="19"/>
      <c r="GSU29" s="19"/>
      <c r="GSV29" s="19"/>
      <c r="GSW29" s="19"/>
      <c r="GSX29" s="19"/>
      <c r="GSY29" s="19"/>
      <c r="GSZ29" s="19"/>
      <c r="GTA29" s="19"/>
      <c r="GTB29" s="19"/>
      <c r="GTC29" s="19"/>
      <c r="GTD29" s="19"/>
      <c r="GTE29" s="19"/>
      <c r="GTF29" s="19"/>
      <c r="GTG29" s="19"/>
      <c r="GTH29" s="19"/>
      <c r="GTI29" s="19"/>
      <c r="GTJ29" s="19"/>
      <c r="GTK29" s="19"/>
      <c r="GTL29" s="19"/>
      <c r="GTM29" s="19"/>
      <c r="GTN29" s="19"/>
      <c r="GTO29" s="19"/>
      <c r="GTP29" s="19"/>
      <c r="GTQ29" s="19"/>
      <c r="GTR29" s="19"/>
      <c r="GTS29" s="19"/>
      <c r="GTT29" s="19"/>
      <c r="GTU29" s="19"/>
      <c r="GTV29" s="19"/>
      <c r="GTW29" s="19"/>
      <c r="GTX29" s="19"/>
      <c r="GTY29" s="19"/>
      <c r="GTZ29" s="19"/>
      <c r="GUA29" s="19"/>
      <c r="GUB29" s="19"/>
      <c r="GUC29" s="19"/>
      <c r="GUD29" s="19"/>
      <c r="GUE29" s="19"/>
      <c r="GUF29" s="19"/>
      <c r="GUG29" s="19"/>
      <c r="GUH29" s="19"/>
      <c r="GUI29" s="19"/>
      <c r="GUJ29" s="19"/>
      <c r="GUK29" s="19"/>
      <c r="GUL29" s="19"/>
      <c r="GUM29" s="19"/>
      <c r="GUN29" s="19"/>
      <c r="GUO29" s="19"/>
      <c r="GUP29" s="19"/>
      <c r="GUQ29" s="19"/>
      <c r="GUR29" s="19"/>
      <c r="GUS29" s="19"/>
      <c r="GUT29" s="19"/>
      <c r="GUU29" s="19"/>
      <c r="GUV29" s="19"/>
      <c r="GUW29" s="19"/>
      <c r="GUX29" s="19"/>
      <c r="GUY29" s="19"/>
      <c r="GUZ29" s="19"/>
      <c r="GVA29" s="19"/>
      <c r="GVB29" s="19"/>
      <c r="GVC29" s="19"/>
      <c r="GVD29" s="19"/>
      <c r="GVE29" s="19"/>
      <c r="GVF29" s="19"/>
      <c r="GVG29" s="19"/>
      <c r="GVH29" s="19"/>
      <c r="GVI29" s="19"/>
      <c r="GVJ29" s="19"/>
      <c r="GVK29" s="19"/>
      <c r="GVL29" s="19"/>
      <c r="GVM29" s="19"/>
      <c r="GVN29" s="19"/>
      <c r="GVO29" s="19"/>
      <c r="GVP29" s="19"/>
      <c r="GVQ29" s="19"/>
      <c r="GVR29" s="19"/>
      <c r="GVS29" s="19"/>
      <c r="GVT29" s="19"/>
      <c r="GVU29" s="19"/>
      <c r="GVV29" s="19"/>
      <c r="GVW29" s="19"/>
      <c r="GVX29" s="19"/>
      <c r="GVY29" s="19"/>
      <c r="GVZ29" s="19"/>
      <c r="GWA29" s="19"/>
      <c r="GWB29" s="19"/>
      <c r="GWC29" s="19"/>
      <c r="GWD29" s="19"/>
      <c r="GWE29" s="19"/>
      <c r="GWF29" s="19"/>
      <c r="GWG29" s="19"/>
      <c r="GWH29" s="19"/>
      <c r="GWI29" s="19"/>
      <c r="GWJ29" s="19"/>
      <c r="GWK29" s="19"/>
      <c r="GWL29" s="19"/>
      <c r="GWM29" s="19"/>
      <c r="GWN29" s="19"/>
      <c r="GWO29" s="19"/>
      <c r="GWP29" s="19"/>
      <c r="GWQ29" s="19"/>
      <c r="GWR29" s="19"/>
      <c r="GWS29" s="19"/>
      <c r="GWT29" s="19"/>
      <c r="GWU29" s="19"/>
      <c r="GWV29" s="19"/>
      <c r="GWW29" s="19"/>
      <c r="GWX29" s="19"/>
      <c r="GWY29" s="19"/>
      <c r="GWZ29" s="19"/>
      <c r="GXA29" s="19"/>
      <c r="GXB29" s="19"/>
      <c r="GXC29" s="19"/>
      <c r="GXD29" s="19"/>
      <c r="GXE29" s="19"/>
      <c r="GXF29" s="19"/>
      <c r="GXG29" s="19"/>
      <c r="GXH29" s="19"/>
      <c r="GXI29" s="19"/>
      <c r="GXJ29" s="19"/>
      <c r="GXK29" s="19"/>
      <c r="GXL29" s="19"/>
      <c r="GXM29" s="19"/>
      <c r="GXN29" s="19"/>
      <c r="GXO29" s="19"/>
      <c r="GXP29" s="19"/>
      <c r="GXQ29" s="19"/>
      <c r="GXR29" s="19"/>
      <c r="GXS29" s="19"/>
      <c r="GXT29" s="19"/>
      <c r="GXU29" s="19"/>
      <c r="GXV29" s="19"/>
      <c r="GXW29" s="19"/>
      <c r="GXX29" s="19"/>
      <c r="GXY29" s="19"/>
      <c r="GXZ29" s="19"/>
      <c r="GYA29" s="19"/>
      <c r="GYB29" s="19"/>
      <c r="GYC29" s="19"/>
      <c r="GYD29" s="19"/>
      <c r="GYE29" s="19"/>
      <c r="GYF29" s="19"/>
      <c r="GYG29" s="19"/>
      <c r="GYH29" s="19"/>
      <c r="GYI29" s="19"/>
      <c r="GYJ29" s="19"/>
      <c r="GYK29" s="19"/>
      <c r="GYL29" s="19"/>
      <c r="GYM29" s="19"/>
      <c r="GYN29" s="19"/>
      <c r="GYO29" s="19"/>
      <c r="GYP29" s="19"/>
      <c r="GYQ29" s="19"/>
      <c r="GYR29" s="19"/>
      <c r="GYS29" s="19"/>
      <c r="GYT29" s="19"/>
      <c r="GYU29" s="19"/>
      <c r="GYV29" s="19"/>
      <c r="GYW29" s="19"/>
      <c r="GYX29" s="19"/>
      <c r="GYY29" s="19"/>
      <c r="GYZ29" s="19"/>
      <c r="GZA29" s="19"/>
      <c r="GZB29" s="19"/>
      <c r="GZC29" s="19"/>
      <c r="GZD29" s="19"/>
      <c r="GZE29" s="19"/>
      <c r="GZF29" s="19"/>
      <c r="GZG29" s="19"/>
      <c r="GZH29" s="19"/>
      <c r="GZI29" s="19"/>
      <c r="GZJ29" s="19"/>
      <c r="GZK29" s="19"/>
      <c r="GZL29" s="19"/>
      <c r="GZM29" s="19"/>
      <c r="GZN29" s="19"/>
      <c r="GZO29" s="19"/>
      <c r="GZP29" s="19"/>
      <c r="GZQ29" s="19"/>
      <c r="GZR29" s="19"/>
      <c r="GZS29" s="19"/>
      <c r="GZT29" s="19"/>
      <c r="GZU29" s="19"/>
      <c r="GZV29" s="19"/>
      <c r="GZW29" s="19"/>
      <c r="GZX29" s="19"/>
      <c r="GZY29" s="19"/>
      <c r="GZZ29" s="19"/>
      <c r="HAA29" s="19"/>
      <c r="HAB29" s="19"/>
      <c r="HAC29" s="19"/>
      <c r="HAD29" s="19"/>
      <c r="HAE29" s="19"/>
      <c r="HAF29" s="19"/>
      <c r="HAG29" s="19"/>
      <c r="HAH29" s="19"/>
      <c r="HAI29" s="19"/>
      <c r="HAJ29" s="19"/>
      <c r="HAK29" s="19"/>
      <c r="HAL29" s="19"/>
      <c r="HAM29" s="19"/>
      <c r="HAN29" s="19"/>
      <c r="HAO29" s="19"/>
      <c r="HAP29" s="19"/>
      <c r="HAQ29" s="19"/>
      <c r="HAR29" s="19"/>
      <c r="HAS29" s="19"/>
      <c r="HAT29" s="19"/>
      <c r="HAU29" s="19"/>
      <c r="HAV29" s="19"/>
      <c r="HAW29" s="19"/>
      <c r="HAX29" s="19"/>
      <c r="HAY29" s="19"/>
      <c r="HAZ29" s="19"/>
      <c r="HBA29" s="19"/>
      <c r="HBB29" s="19"/>
      <c r="HBC29" s="19"/>
      <c r="HBD29" s="19"/>
      <c r="HBE29" s="19"/>
      <c r="HBF29" s="19"/>
      <c r="HBG29" s="19"/>
      <c r="HBH29" s="19"/>
      <c r="HBI29" s="19"/>
      <c r="HBJ29" s="19"/>
      <c r="HBK29" s="19"/>
      <c r="HBL29" s="19"/>
      <c r="HBM29" s="19"/>
      <c r="HBN29" s="19"/>
      <c r="HBO29" s="19"/>
      <c r="HBP29" s="19"/>
      <c r="HBQ29" s="19"/>
      <c r="HBR29" s="19"/>
      <c r="HBS29" s="19"/>
      <c r="HBT29" s="19"/>
      <c r="HBU29" s="19"/>
      <c r="HBV29" s="19"/>
      <c r="HBW29" s="19"/>
      <c r="HBX29" s="19"/>
      <c r="HBY29" s="19"/>
      <c r="HBZ29" s="19"/>
      <c r="HCA29" s="19"/>
      <c r="HCB29" s="19"/>
      <c r="HCC29" s="19"/>
      <c r="HCD29" s="19"/>
      <c r="HCE29" s="19"/>
      <c r="HCF29" s="19"/>
      <c r="HCG29" s="19"/>
      <c r="HCH29" s="19"/>
      <c r="HCI29" s="19"/>
      <c r="HCJ29" s="19"/>
      <c r="HCK29" s="19"/>
      <c r="HCL29" s="19"/>
      <c r="HCM29" s="19"/>
      <c r="HCN29" s="19"/>
      <c r="HCO29" s="19"/>
      <c r="HCP29" s="19"/>
      <c r="HCQ29" s="19"/>
      <c r="HCR29" s="19"/>
      <c r="HCS29" s="19"/>
      <c r="HCT29" s="19"/>
      <c r="HCU29" s="19"/>
      <c r="HCV29" s="19"/>
      <c r="HCW29" s="19"/>
      <c r="HCX29" s="19"/>
      <c r="HCY29" s="19"/>
      <c r="HCZ29" s="19"/>
      <c r="HDA29" s="19"/>
      <c r="HDB29" s="19"/>
      <c r="HDC29" s="19"/>
      <c r="HDD29" s="19"/>
      <c r="HDE29" s="19"/>
      <c r="HDF29" s="19"/>
      <c r="HDG29" s="19"/>
      <c r="HDH29" s="19"/>
      <c r="HDI29" s="19"/>
      <c r="HDJ29" s="19"/>
      <c r="HDK29" s="19"/>
      <c r="HDL29" s="19"/>
      <c r="HDM29" s="19"/>
      <c r="HDN29" s="19"/>
      <c r="HDO29" s="19"/>
      <c r="HDP29" s="19"/>
      <c r="HDQ29" s="19"/>
      <c r="HDR29" s="19"/>
      <c r="HDS29" s="19"/>
      <c r="HDT29" s="19"/>
      <c r="HDU29" s="19"/>
      <c r="HDV29" s="19"/>
      <c r="HDW29" s="19"/>
      <c r="HDX29" s="19"/>
      <c r="HDY29" s="19"/>
      <c r="HDZ29" s="19"/>
      <c r="HEA29" s="19"/>
      <c r="HEB29" s="19"/>
      <c r="HEC29" s="19"/>
      <c r="HED29" s="19"/>
      <c r="HEE29" s="19"/>
      <c r="HEF29" s="19"/>
      <c r="HEG29" s="19"/>
      <c r="HEH29" s="19"/>
      <c r="HEI29" s="19"/>
      <c r="HEJ29" s="19"/>
      <c r="HEK29" s="19"/>
      <c r="HEL29" s="19"/>
      <c r="HEM29" s="19"/>
      <c r="HEN29" s="19"/>
      <c r="HEO29" s="19"/>
      <c r="HEP29" s="19"/>
      <c r="HEQ29" s="19"/>
      <c r="HER29" s="19"/>
      <c r="HES29" s="19"/>
      <c r="HET29" s="19"/>
      <c r="HEU29" s="19"/>
      <c r="HEV29" s="19"/>
      <c r="HEW29" s="19"/>
      <c r="HEX29" s="19"/>
      <c r="HEY29" s="19"/>
      <c r="HEZ29" s="19"/>
      <c r="HFA29" s="19"/>
      <c r="HFB29" s="19"/>
      <c r="HFC29" s="19"/>
      <c r="HFD29" s="19"/>
      <c r="HFE29" s="19"/>
      <c r="HFF29" s="19"/>
      <c r="HFG29" s="19"/>
      <c r="HFH29" s="19"/>
      <c r="HFI29" s="19"/>
      <c r="HFJ29" s="19"/>
      <c r="HFK29" s="19"/>
      <c r="HFL29" s="19"/>
      <c r="HFM29" s="19"/>
      <c r="HFN29" s="19"/>
      <c r="HFO29" s="19"/>
      <c r="HFP29" s="19"/>
      <c r="HFQ29" s="19"/>
      <c r="HFR29" s="19"/>
      <c r="HFS29" s="19"/>
      <c r="HFT29" s="19"/>
      <c r="HFU29" s="19"/>
      <c r="HFV29" s="19"/>
      <c r="HFW29" s="19"/>
      <c r="HFX29" s="19"/>
      <c r="HFY29" s="19"/>
      <c r="HFZ29" s="19"/>
      <c r="HGA29" s="19"/>
      <c r="HGB29" s="19"/>
      <c r="HGC29" s="19"/>
      <c r="HGD29" s="19"/>
      <c r="HGE29" s="19"/>
      <c r="HGF29" s="19"/>
      <c r="HGG29" s="19"/>
      <c r="HGH29" s="19"/>
      <c r="HGI29" s="19"/>
      <c r="HGJ29" s="19"/>
      <c r="HGK29" s="19"/>
      <c r="HGL29" s="19"/>
      <c r="HGM29" s="19"/>
      <c r="HGN29" s="19"/>
      <c r="HGO29" s="19"/>
      <c r="HGP29" s="19"/>
      <c r="HGQ29" s="19"/>
      <c r="HGR29" s="19"/>
      <c r="HGS29" s="19"/>
      <c r="HGT29" s="19"/>
      <c r="HGU29" s="19"/>
      <c r="HGV29" s="19"/>
      <c r="HGW29" s="19"/>
      <c r="HGX29" s="19"/>
      <c r="HGY29" s="19"/>
      <c r="HGZ29" s="19"/>
      <c r="HHA29" s="19"/>
      <c r="HHB29" s="19"/>
      <c r="HHC29" s="19"/>
      <c r="HHD29" s="19"/>
      <c r="HHE29" s="19"/>
      <c r="HHF29" s="19"/>
      <c r="HHG29" s="19"/>
      <c r="HHH29" s="19"/>
      <c r="HHI29" s="19"/>
      <c r="HHJ29" s="19"/>
      <c r="HHK29" s="19"/>
      <c r="HHL29" s="19"/>
      <c r="HHM29" s="19"/>
      <c r="HHN29" s="19"/>
      <c r="HHO29" s="19"/>
      <c r="HHP29" s="19"/>
      <c r="HHQ29" s="19"/>
      <c r="HHR29" s="19"/>
      <c r="HHS29" s="19"/>
      <c r="HHT29" s="19"/>
      <c r="HHU29" s="19"/>
      <c r="HHV29" s="19"/>
      <c r="HHW29" s="19"/>
      <c r="HHX29" s="19"/>
      <c r="HHY29" s="19"/>
      <c r="HHZ29" s="19"/>
      <c r="HIA29" s="19"/>
      <c r="HIB29" s="19"/>
      <c r="HIC29" s="19"/>
      <c r="HID29" s="19"/>
      <c r="HIE29" s="19"/>
      <c r="HIF29" s="19"/>
      <c r="HIG29" s="19"/>
      <c r="HIH29" s="19"/>
      <c r="HII29" s="19"/>
      <c r="HIJ29" s="19"/>
      <c r="HIK29" s="19"/>
      <c r="HIL29" s="19"/>
      <c r="HIM29" s="19"/>
      <c r="HIN29" s="19"/>
      <c r="HIO29" s="19"/>
      <c r="HIP29" s="19"/>
      <c r="HIQ29" s="19"/>
      <c r="HIR29" s="19"/>
      <c r="HIS29" s="19"/>
      <c r="HIT29" s="19"/>
      <c r="HIU29" s="19"/>
      <c r="HIV29" s="19"/>
      <c r="HIW29" s="19"/>
      <c r="HIX29" s="19"/>
      <c r="HIY29" s="19"/>
      <c r="HIZ29" s="19"/>
      <c r="HJA29" s="19"/>
      <c r="HJB29" s="19"/>
      <c r="HJC29" s="19"/>
      <c r="HJD29" s="19"/>
      <c r="HJE29" s="19"/>
      <c r="HJF29" s="19"/>
      <c r="HJG29" s="19"/>
      <c r="HJH29" s="19"/>
      <c r="HJI29" s="19"/>
      <c r="HJJ29" s="19"/>
      <c r="HJK29" s="19"/>
      <c r="HJL29" s="19"/>
      <c r="HJM29" s="19"/>
      <c r="HJN29" s="19"/>
      <c r="HJO29" s="19"/>
      <c r="HJP29" s="19"/>
      <c r="HJQ29" s="19"/>
      <c r="HJR29" s="19"/>
      <c r="HJS29" s="19"/>
      <c r="HJT29" s="19"/>
      <c r="HJU29" s="19"/>
      <c r="HJV29" s="19"/>
      <c r="HJW29" s="19"/>
      <c r="HJX29" s="19"/>
      <c r="HJY29" s="19"/>
      <c r="HJZ29" s="19"/>
      <c r="HKA29" s="19"/>
      <c r="HKB29" s="19"/>
      <c r="HKC29" s="19"/>
      <c r="HKD29" s="19"/>
      <c r="HKE29" s="19"/>
      <c r="HKF29" s="19"/>
      <c r="HKG29" s="19"/>
      <c r="HKH29" s="19"/>
      <c r="HKI29" s="19"/>
      <c r="HKJ29" s="19"/>
      <c r="HKK29" s="19"/>
      <c r="HKL29" s="19"/>
      <c r="HKM29" s="19"/>
      <c r="HKN29" s="19"/>
      <c r="HKO29" s="19"/>
      <c r="HKP29" s="19"/>
      <c r="HKQ29" s="19"/>
      <c r="HKR29" s="19"/>
      <c r="HKS29" s="19"/>
      <c r="HKT29" s="19"/>
      <c r="HKU29" s="19"/>
      <c r="HKV29" s="19"/>
      <c r="HKW29" s="19"/>
      <c r="HKX29" s="19"/>
      <c r="HKY29" s="19"/>
      <c r="HKZ29" s="19"/>
      <c r="HLA29" s="19"/>
      <c r="HLB29" s="19"/>
      <c r="HLC29" s="19"/>
      <c r="HLD29" s="19"/>
      <c r="HLE29" s="19"/>
      <c r="HLF29" s="19"/>
      <c r="HLG29" s="19"/>
      <c r="HLH29" s="19"/>
      <c r="HLI29" s="19"/>
      <c r="HLJ29" s="19"/>
      <c r="HLK29" s="19"/>
      <c r="HLL29" s="19"/>
      <c r="HLM29" s="19"/>
      <c r="HLN29" s="19"/>
      <c r="HLO29" s="19"/>
      <c r="HLP29" s="19"/>
      <c r="HLQ29" s="19"/>
      <c r="HLR29" s="19"/>
      <c r="HLS29" s="19"/>
      <c r="HLT29" s="19"/>
      <c r="HLU29" s="19"/>
      <c r="HLV29" s="19"/>
      <c r="HLW29" s="19"/>
      <c r="HLX29" s="19"/>
      <c r="HLY29" s="19"/>
      <c r="HLZ29" s="19"/>
      <c r="HMA29" s="19"/>
      <c r="HMB29" s="19"/>
      <c r="HMC29" s="19"/>
      <c r="HMD29" s="19"/>
      <c r="HME29" s="19"/>
      <c r="HMF29" s="19"/>
      <c r="HMG29" s="19"/>
      <c r="HMH29" s="19"/>
      <c r="HMI29" s="19"/>
      <c r="HMJ29" s="19"/>
      <c r="HMK29" s="19"/>
      <c r="HML29" s="19"/>
      <c r="HMM29" s="19"/>
      <c r="HMN29" s="19"/>
      <c r="HMO29" s="19"/>
      <c r="HMP29" s="19"/>
      <c r="HMQ29" s="19"/>
      <c r="HMR29" s="19"/>
      <c r="HMS29" s="19"/>
      <c r="HMT29" s="19"/>
      <c r="HMU29" s="19"/>
      <c r="HMV29" s="19"/>
      <c r="HMW29" s="19"/>
      <c r="HMX29" s="19"/>
      <c r="HMY29" s="19"/>
      <c r="HMZ29" s="19"/>
      <c r="HNA29" s="19"/>
      <c r="HNB29" s="19"/>
      <c r="HNC29" s="19"/>
      <c r="HND29" s="19"/>
      <c r="HNE29" s="19"/>
      <c r="HNF29" s="19"/>
      <c r="HNG29" s="19"/>
      <c r="HNH29" s="19"/>
      <c r="HNI29" s="19"/>
      <c r="HNJ29" s="19"/>
      <c r="HNK29" s="19"/>
      <c r="HNL29" s="19"/>
      <c r="HNM29" s="19"/>
      <c r="HNN29" s="19"/>
      <c r="HNO29" s="19"/>
      <c r="HNP29" s="19"/>
      <c r="HNQ29" s="19"/>
      <c r="HNR29" s="19"/>
      <c r="HNS29" s="19"/>
      <c r="HNT29" s="19"/>
      <c r="HNU29" s="19"/>
      <c r="HNV29" s="19"/>
      <c r="HNW29" s="19"/>
      <c r="HNX29" s="19"/>
      <c r="HNY29" s="19"/>
      <c r="HNZ29" s="19"/>
      <c r="HOA29" s="19"/>
      <c r="HOB29" s="19"/>
      <c r="HOC29" s="19"/>
      <c r="HOD29" s="19"/>
      <c r="HOE29" s="19"/>
      <c r="HOF29" s="19"/>
      <c r="HOG29" s="19"/>
      <c r="HOH29" s="19"/>
      <c r="HOI29" s="19"/>
      <c r="HOJ29" s="19"/>
      <c r="HOK29" s="19"/>
      <c r="HOL29" s="19"/>
      <c r="HOM29" s="19"/>
      <c r="HON29" s="19"/>
      <c r="HOO29" s="19"/>
      <c r="HOP29" s="19"/>
      <c r="HOQ29" s="19"/>
      <c r="HOR29" s="19"/>
      <c r="HOS29" s="19"/>
      <c r="HOT29" s="19"/>
      <c r="HOU29" s="19"/>
      <c r="HOV29" s="19"/>
      <c r="HOW29" s="19"/>
      <c r="HOX29" s="19"/>
      <c r="HOY29" s="19"/>
      <c r="HOZ29" s="19"/>
      <c r="HPA29" s="19"/>
      <c r="HPB29" s="19"/>
      <c r="HPC29" s="19"/>
      <c r="HPD29" s="19"/>
      <c r="HPE29" s="19"/>
      <c r="HPF29" s="19"/>
      <c r="HPG29" s="19"/>
      <c r="HPH29" s="19"/>
      <c r="HPI29" s="19"/>
      <c r="HPJ29" s="19"/>
      <c r="HPK29" s="19"/>
      <c r="HPL29" s="19"/>
      <c r="HPM29" s="19"/>
      <c r="HPN29" s="19"/>
      <c r="HPO29" s="19"/>
      <c r="HPP29" s="19"/>
      <c r="HPQ29" s="19"/>
      <c r="HPR29" s="19"/>
      <c r="HPS29" s="19"/>
      <c r="HPT29" s="19"/>
      <c r="HPU29" s="19"/>
      <c r="HPV29" s="19"/>
      <c r="HPW29" s="19"/>
      <c r="HPX29" s="19"/>
      <c r="HPY29" s="19"/>
      <c r="HPZ29" s="19"/>
      <c r="HQA29" s="19"/>
      <c r="HQB29" s="19"/>
      <c r="HQC29" s="19"/>
      <c r="HQD29" s="19"/>
      <c r="HQE29" s="19"/>
      <c r="HQF29" s="19"/>
      <c r="HQG29" s="19"/>
      <c r="HQH29" s="19"/>
      <c r="HQI29" s="19"/>
      <c r="HQJ29" s="19"/>
      <c r="HQK29" s="19"/>
      <c r="HQL29" s="19"/>
      <c r="HQM29" s="19"/>
      <c r="HQN29" s="19"/>
      <c r="HQO29" s="19"/>
      <c r="HQP29" s="19"/>
      <c r="HQQ29" s="19"/>
      <c r="HQR29" s="19"/>
      <c r="HQS29" s="19"/>
      <c r="HQT29" s="19"/>
      <c r="HQU29" s="19"/>
      <c r="HQV29" s="19"/>
      <c r="HQW29" s="19"/>
      <c r="HQX29" s="19"/>
      <c r="HQY29" s="19"/>
      <c r="HQZ29" s="19"/>
      <c r="HRA29" s="19"/>
      <c r="HRB29" s="19"/>
      <c r="HRC29" s="19"/>
      <c r="HRD29" s="19"/>
      <c r="HRE29" s="19"/>
      <c r="HRF29" s="19"/>
      <c r="HRG29" s="19"/>
      <c r="HRH29" s="19"/>
      <c r="HRI29" s="19"/>
      <c r="HRJ29" s="19"/>
      <c r="HRK29" s="19"/>
      <c r="HRL29" s="19"/>
      <c r="HRM29" s="19"/>
      <c r="HRN29" s="19"/>
      <c r="HRO29" s="19"/>
      <c r="HRP29" s="19"/>
      <c r="HRQ29" s="19"/>
      <c r="HRR29" s="19"/>
      <c r="HRS29" s="19"/>
      <c r="HRT29" s="19"/>
      <c r="HRU29" s="19"/>
      <c r="HRV29" s="19"/>
      <c r="HRW29" s="19"/>
      <c r="HRX29" s="19"/>
      <c r="HRY29" s="19"/>
      <c r="HRZ29" s="19"/>
      <c r="HSA29" s="19"/>
      <c r="HSB29" s="19"/>
      <c r="HSC29" s="19"/>
      <c r="HSD29" s="19"/>
      <c r="HSE29" s="19"/>
      <c r="HSF29" s="19"/>
      <c r="HSG29" s="19"/>
      <c r="HSH29" s="19"/>
      <c r="HSI29" s="19"/>
      <c r="HSJ29" s="19"/>
      <c r="HSK29" s="19"/>
      <c r="HSL29" s="19"/>
      <c r="HSM29" s="19"/>
      <c r="HSN29" s="19"/>
      <c r="HSO29" s="19"/>
      <c r="HSP29" s="19"/>
      <c r="HSQ29" s="19"/>
      <c r="HSR29" s="19"/>
      <c r="HSS29" s="19"/>
      <c r="HST29" s="19"/>
      <c r="HSU29" s="19"/>
      <c r="HSV29" s="19"/>
      <c r="HSW29" s="19"/>
      <c r="HSX29" s="19"/>
      <c r="HSY29" s="19"/>
      <c r="HSZ29" s="19"/>
      <c r="HTA29" s="19"/>
      <c r="HTB29" s="19"/>
      <c r="HTC29" s="19"/>
      <c r="HTD29" s="19"/>
      <c r="HTE29" s="19"/>
      <c r="HTF29" s="19"/>
      <c r="HTG29" s="19"/>
      <c r="HTH29" s="19"/>
      <c r="HTI29" s="19"/>
      <c r="HTJ29" s="19"/>
      <c r="HTK29" s="19"/>
      <c r="HTL29" s="19"/>
      <c r="HTM29" s="19"/>
      <c r="HTN29" s="19"/>
      <c r="HTO29" s="19"/>
      <c r="HTP29" s="19"/>
      <c r="HTQ29" s="19"/>
      <c r="HTR29" s="19"/>
      <c r="HTS29" s="19"/>
      <c r="HTT29" s="19"/>
      <c r="HTU29" s="19"/>
      <c r="HTV29" s="19"/>
      <c r="HTW29" s="19"/>
      <c r="HTX29" s="19"/>
      <c r="HTY29" s="19"/>
      <c r="HTZ29" s="19"/>
      <c r="HUA29" s="19"/>
      <c r="HUB29" s="19"/>
      <c r="HUC29" s="19"/>
      <c r="HUD29" s="19"/>
      <c r="HUE29" s="19"/>
      <c r="HUF29" s="19"/>
      <c r="HUG29" s="19"/>
      <c r="HUH29" s="19"/>
      <c r="HUI29" s="19"/>
      <c r="HUJ29" s="19"/>
      <c r="HUK29" s="19"/>
      <c r="HUL29" s="19"/>
      <c r="HUM29" s="19"/>
      <c r="HUN29" s="19"/>
      <c r="HUO29" s="19"/>
      <c r="HUP29" s="19"/>
      <c r="HUQ29" s="19"/>
      <c r="HUR29" s="19"/>
      <c r="HUS29" s="19"/>
      <c r="HUT29" s="19"/>
      <c r="HUU29" s="19"/>
      <c r="HUV29" s="19"/>
      <c r="HUW29" s="19"/>
      <c r="HUX29" s="19"/>
      <c r="HUY29" s="19"/>
      <c r="HUZ29" s="19"/>
      <c r="HVA29" s="19"/>
      <c r="HVB29" s="19"/>
      <c r="HVC29" s="19"/>
      <c r="HVD29" s="19"/>
      <c r="HVE29" s="19"/>
      <c r="HVF29" s="19"/>
      <c r="HVG29" s="19"/>
      <c r="HVH29" s="19"/>
      <c r="HVI29" s="19"/>
      <c r="HVJ29" s="19"/>
      <c r="HVK29" s="19"/>
      <c r="HVL29" s="19"/>
      <c r="HVM29" s="19"/>
      <c r="HVN29" s="19"/>
      <c r="HVO29" s="19"/>
      <c r="HVP29" s="19"/>
      <c r="HVQ29" s="19"/>
      <c r="HVR29" s="19"/>
      <c r="HVS29" s="19"/>
      <c r="HVT29" s="19"/>
      <c r="HVU29" s="19"/>
      <c r="HVV29" s="19"/>
      <c r="HVW29" s="19"/>
      <c r="HVX29" s="19"/>
      <c r="HVY29" s="19"/>
      <c r="HVZ29" s="19"/>
      <c r="HWA29" s="19"/>
      <c r="HWB29" s="19"/>
      <c r="HWC29" s="19"/>
      <c r="HWD29" s="19"/>
      <c r="HWE29" s="19"/>
      <c r="HWF29" s="19"/>
      <c r="HWG29" s="19"/>
      <c r="HWH29" s="19"/>
      <c r="HWI29" s="19"/>
      <c r="HWJ29" s="19"/>
      <c r="HWK29" s="19"/>
      <c r="HWL29" s="19"/>
      <c r="HWM29" s="19"/>
      <c r="HWN29" s="19"/>
      <c r="HWO29" s="19"/>
      <c r="HWP29" s="19"/>
      <c r="HWQ29" s="19"/>
      <c r="HWR29" s="19"/>
      <c r="HWS29" s="19"/>
      <c r="HWT29" s="19"/>
      <c r="HWU29" s="19"/>
      <c r="HWV29" s="19"/>
      <c r="HWW29" s="19"/>
      <c r="HWX29" s="19"/>
      <c r="HWY29" s="19"/>
      <c r="HWZ29" s="19"/>
      <c r="HXA29" s="19"/>
      <c r="HXB29" s="19"/>
      <c r="HXC29" s="19"/>
      <c r="HXD29" s="19"/>
      <c r="HXE29" s="19"/>
      <c r="HXF29" s="19"/>
      <c r="HXG29" s="19"/>
      <c r="HXH29" s="19"/>
      <c r="HXI29" s="19"/>
      <c r="HXJ29" s="19"/>
      <c r="HXK29" s="19"/>
      <c r="HXL29" s="19"/>
      <c r="HXM29" s="19"/>
      <c r="HXN29" s="19"/>
      <c r="HXO29" s="19"/>
      <c r="HXP29" s="19"/>
      <c r="HXQ29" s="19"/>
      <c r="HXR29" s="19"/>
      <c r="HXS29" s="19"/>
      <c r="HXT29" s="19"/>
      <c r="HXU29" s="19"/>
      <c r="HXV29" s="19"/>
      <c r="HXW29" s="19"/>
      <c r="HXX29" s="19"/>
      <c r="HXY29" s="19"/>
      <c r="HXZ29" s="19"/>
      <c r="HYA29" s="19"/>
      <c r="HYB29" s="19"/>
      <c r="HYC29" s="19"/>
      <c r="HYD29" s="19"/>
      <c r="HYE29" s="19"/>
      <c r="HYF29" s="19"/>
      <c r="HYG29" s="19"/>
      <c r="HYH29" s="19"/>
      <c r="HYI29" s="19"/>
      <c r="HYJ29" s="19"/>
      <c r="HYK29" s="19"/>
      <c r="HYL29" s="19"/>
      <c r="HYM29" s="19"/>
      <c r="HYN29" s="19"/>
      <c r="HYO29" s="19"/>
      <c r="HYP29" s="19"/>
      <c r="HYQ29" s="19"/>
      <c r="HYR29" s="19"/>
      <c r="HYS29" s="19"/>
      <c r="HYT29" s="19"/>
      <c r="HYU29" s="19"/>
      <c r="HYV29" s="19"/>
      <c r="HYW29" s="19"/>
      <c r="HYX29" s="19"/>
      <c r="HYY29" s="19"/>
      <c r="HYZ29" s="19"/>
      <c r="HZA29" s="19"/>
      <c r="HZB29" s="19"/>
      <c r="HZC29" s="19"/>
      <c r="HZD29" s="19"/>
      <c r="HZE29" s="19"/>
      <c r="HZF29" s="19"/>
      <c r="HZG29" s="19"/>
      <c r="HZH29" s="19"/>
      <c r="HZI29" s="19"/>
      <c r="HZJ29" s="19"/>
      <c r="HZK29" s="19"/>
      <c r="HZL29" s="19"/>
      <c r="HZM29" s="19"/>
      <c r="HZN29" s="19"/>
      <c r="HZO29" s="19"/>
      <c r="HZP29" s="19"/>
      <c r="HZQ29" s="19"/>
      <c r="HZR29" s="19"/>
      <c r="HZS29" s="19"/>
      <c r="HZT29" s="19"/>
      <c r="HZU29" s="19"/>
      <c r="HZV29" s="19"/>
      <c r="HZW29" s="19"/>
      <c r="HZX29" s="19"/>
      <c r="HZY29" s="19"/>
      <c r="HZZ29" s="19"/>
      <c r="IAA29" s="19"/>
      <c r="IAB29" s="19"/>
      <c r="IAC29" s="19"/>
      <c r="IAD29" s="19"/>
      <c r="IAE29" s="19"/>
      <c r="IAF29" s="19"/>
      <c r="IAG29" s="19"/>
      <c r="IAH29" s="19"/>
      <c r="IAI29" s="19"/>
      <c r="IAJ29" s="19"/>
      <c r="IAK29" s="19"/>
      <c r="IAL29" s="19"/>
      <c r="IAM29" s="19"/>
      <c r="IAN29" s="19"/>
      <c r="IAO29" s="19"/>
      <c r="IAP29" s="19"/>
      <c r="IAQ29" s="19"/>
      <c r="IAR29" s="19"/>
      <c r="IAS29" s="19"/>
      <c r="IAT29" s="19"/>
      <c r="IAU29" s="19"/>
      <c r="IAV29" s="19"/>
      <c r="IAW29" s="19"/>
      <c r="IAX29" s="19"/>
      <c r="IAY29" s="19"/>
      <c r="IAZ29" s="19"/>
      <c r="IBA29" s="19"/>
      <c r="IBB29" s="19"/>
      <c r="IBC29" s="19"/>
      <c r="IBD29" s="19"/>
      <c r="IBE29" s="19"/>
      <c r="IBF29" s="19"/>
      <c r="IBG29" s="19"/>
      <c r="IBH29" s="19"/>
      <c r="IBI29" s="19"/>
      <c r="IBJ29" s="19"/>
      <c r="IBK29" s="19"/>
      <c r="IBL29" s="19"/>
      <c r="IBM29" s="19"/>
      <c r="IBN29" s="19"/>
      <c r="IBO29" s="19"/>
      <c r="IBP29" s="19"/>
      <c r="IBQ29" s="19"/>
      <c r="IBR29" s="19"/>
      <c r="IBS29" s="19"/>
      <c r="IBT29" s="19"/>
      <c r="IBU29" s="19"/>
      <c r="IBV29" s="19"/>
      <c r="IBW29" s="19"/>
      <c r="IBX29" s="19"/>
      <c r="IBY29" s="19"/>
      <c r="IBZ29" s="19"/>
      <c r="ICA29" s="19"/>
      <c r="ICB29" s="19"/>
      <c r="ICC29" s="19"/>
      <c r="ICD29" s="19"/>
      <c r="ICE29" s="19"/>
      <c r="ICF29" s="19"/>
      <c r="ICG29" s="19"/>
      <c r="ICH29" s="19"/>
      <c r="ICI29" s="19"/>
      <c r="ICJ29" s="19"/>
      <c r="ICK29" s="19"/>
      <c r="ICL29" s="19"/>
      <c r="ICM29" s="19"/>
      <c r="ICN29" s="19"/>
      <c r="ICO29" s="19"/>
      <c r="ICP29" s="19"/>
      <c r="ICQ29" s="19"/>
      <c r="ICR29" s="19"/>
      <c r="ICS29" s="19"/>
      <c r="ICT29" s="19"/>
      <c r="ICU29" s="19"/>
      <c r="ICV29" s="19"/>
      <c r="ICW29" s="19"/>
      <c r="ICX29" s="19"/>
      <c r="ICY29" s="19"/>
      <c r="ICZ29" s="19"/>
      <c r="IDA29" s="19"/>
      <c r="IDB29" s="19"/>
      <c r="IDC29" s="19"/>
      <c r="IDD29" s="19"/>
      <c r="IDE29" s="19"/>
      <c r="IDF29" s="19"/>
      <c r="IDG29" s="19"/>
      <c r="IDH29" s="19"/>
      <c r="IDI29" s="19"/>
      <c r="IDJ29" s="19"/>
      <c r="IDK29" s="19"/>
      <c r="IDL29" s="19"/>
      <c r="IDM29" s="19"/>
      <c r="IDN29" s="19"/>
      <c r="IDO29" s="19"/>
      <c r="IDP29" s="19"/>
      <c r="IDQ29" s="19"/>
      <c r="IDR29" s="19"/>
      <c r="IDS29" s="19"/>
      <c r="IDT29" s="19"/>
      <c r="IDU29" s="19"/>
      <c r="IDV29" s="19"/>
      <c r="IDW29" s="19"/>
      <c r="IDX29" s="19"/>
      <c r="IDY29" s="19"/>
      <c r="IDZ29" s="19"/>
      <c r="IEA29" s="19"/>
      <c r="IEB29" s="19"/>
      <c r="IEC29" s="19"/>
      <c r="IED29" s="19"/>
      <c r="IEE29" s="19"/>
      <c r="IEF29" s="19"/>
      <c r="IEG29" s="19"/>
      <c r="IEH29" s="19"/>
      <c r="IEI29" s="19"/>
      <c r="IEJ29" s="19"/>
      <c r="IEK29" s="19"/>
      <c r="IEL29" s="19"/>
      <c r="IEM29" s="19"/>
      <c r="IEN29" s="19"/>
      <c r="IEO29" s="19"/>
      <c r="IEP29" s="19"/>
      <c r="IEQ29" s="19"/>
      <c r="IER29" s="19"/>
      <c r="IES29" s="19"/>
      <c r="IET29" s="19"/>
      <c r="IEU29" s="19"/>
      <c r="IEV29" s="19"/>
      <c r="IEW29" s="19"/>
      <c r="IEX29" s="19"/>
      <c r="IEY29" s="19"/>
      <c r="IEZ29" s="19"/>
      <c r="IFA29" s="19"/>
      <c r="IFB29" s="19"/>
      <c r="IFC29" s="19"/>
      <c r="IFD29" s="19"/>
      <c r="IFE29" s="19"/>
      <c r="IFF29" s="19"/>
      <c r="IFG29" s="19"/>
      <c r="IFH29" s="19"/>
      <c r="IFI29" s="19"/>
      <c r="IFJ29" s="19"/>
      <c r="IFK29" s="19"/>
      <c r="IFL29" s="19"/>
      <c r="IFM29" s="19"/>
      <c r="IFN29" s="19"/>
      <c r="IFO29" s="19"/>
      <c r="IFP29" s="19"/>
      <c r="IFQ29" s="19"/>
      <c r="IFR29" s="19"/>
      <c r="IFS29" s="19"/>
      <c r="IFT29" s="19"/>
      <c r="IFU29" s="19"/>
      <c r="IFV29" s="19"/>
      <c r="IFW29" s="19"/>
      <c r="IFX29" s="19"/>
      <c r="IFY29" s="19"/>
      <c r="IFZ29" s="19"/>
      <c r="IGA29" s="19"/>
      <c r="IGB29" s="19"/>
      <c r="IGC29" s="19"/>
      <c r="IGD29" s="19"/>
      <c r="IGE29" s="19"/>
      <c r="IGF29" s="19"/>
      <c r="IGG29" s="19"/>
      <c r="IGH29" s="19"/>
      <c r="IGI29" s="19"/>
      <c r="IGJ29" s="19"/>
      <c r="IGK29" s="19"/>
      <c r="IGL29" s="19"/>
      <c r="IGM29" s="19"/>
      <c r="IGN29" s="19"/>
      <c r="IGO29" s="19"/>
      <c r="IGP29" s="19"/>
      <c r="IGQ29" s="19"/>
      <c r="IGR29" s="19"/>
      <c r="IGS29" s="19"/>
      <c r="IGT29" s="19"/>
      <c r="IGU29" s="19"/>
      <c r="IGV29" s="19"/>
      <c r="IGW29" s="19"/>
      <c r="IGX29" s="19"/>
      <c r="IGY29" s="19"/>
      <c r="IGZ29" s="19"/>
      <c r="IHA29" s="19"/>
      <c r="IHB29" s="19"/>
      <c r="IHC29" s="19"/>
      <c r="IHD29" s="19"/>
      <c r="IHE29" s="19"/>
      <c r="IHF29" s="19"/>
      <c r="IHG29" s="19"/>
      <c r="IHH29" s="19"/>
      <c r="IHI29" s="19"/>
      <c r="IHJ29" s="19"/>
      <c r="IHK29" s="19"/>
      <c r="IHL29" s="19"/>
      <c r="IHM29" s="19"/>
      <c r="IHN29" s="19"/>
      <c r="IHO29" s="19"/>
      <c r="IHP29" s="19"/>
      <c r="IHQ29" s="19"/>
      <c r="IHR29" s="19"/>
      <c r="IHS29" s="19"/>
      <c r="IHT29" s="19"/>
      <c r="IHU29" s="19"/>
      <c r="IHV29" s="19"/>
      <c r="IHW29" s="19"/>
      <c r="IHX29" s="19"/>
      <c r="IHY29" s="19"/>
      <c r="IHZ29" s="19"/>
      <c r="IIA29" s="19"/>
      <c r="IIB29" s="19"/>
      <c r="IIC29" s="19"/>
      <c r="IID29" s="19"/>
      <c r="IIE29" s="19"/>
      <c r="IIF29" s="19"/>
      <c r="IIG29" s="19"/>
      <c r="IIH29" s="19"/>
      <c r="III29" s="19"/>
      <c r="IIJ29" s="19"/>
      <c r="IIK29" s="19"/>
      <c r="IIL29" s="19"/>
      <c r="IIM29" s="19"/>
      <c r="IIN29" s="19"/>
      <c r="IIO29" s="19"/>
      <c r="IIP29" s="19"/>
      <c r="IIQ29" s="19"/>
      <c r="IIR29" s="19"/>
      <c r="IIS29" s="19"/>
      <c r="IIT29" s="19"/>
      <c r="IIU29" s="19"/>
      <c r="IIV29" s="19"/>
      <c r="IIW29" s="19"/>
      <c r="IIX29" s="19"/>
      <c r="IIY29" s="19"/>
      <c r="IIZ29" s="19"/>
      <c r="IJA29" s="19"/>
      <c r="IJB29" s="19"/>
      <c r="IJC29" s="19"/>
      <c r="IJD29" s="19"/>
      <c r="IJE29" s="19"/>
      <c r="IJF29" s="19"/>
      <c r="IJG29" s="19"/>
      <c r="IJH29" s="19"/>
      <c r="IJI29" s="19"/>
      <c r="IJJ29" s="19"/>
      <c r="IJK29" s="19"/>
      <c r="IJL29" s="19"/>
      <c r="IJM29" s="19"/>
      <c r="IJN29" s="19"/>
      <c r="IJO29" s="19"/>
      <c r="IJP29" s="19"/>
      <c r="IJQ29" s="19"/>
      <c r="IJR29" s="19"/>
      <c r="IJS29" s="19"/>
      <c r="IJT29" s="19"/>
      <c r="IJU29" s="19"/>
      <c r="IJV29" s="19"/>
      <c r="IJW29" s="19"/>
      <c r="IJX29" s="19"/>
      <c r="IJY29" s="19"/>
      <c r="IJZ29" s="19"/>
      <c r="IKA29" s="19"/>
      <c r="IKB29" s="19"/>
      <c r="IKC29" s="19"/>
      <c r="IKD29" s="19"/>
      <c r="IKE29" s="19"/>
      <c r="IKF29" s="19"/>
      <c r="IKG29" s="19"/>
      <c r="IKH29" s="19"/>
      <c r="IKI29" s="19"/>
      <c r="IKJ29" s="19"/>
      <c r="IKK29" s="19"/>
      <c r="IKL29" s="19"/>
      <c r="IKM29" s="19"/>
      <c r="IKN29" s="19"/>
      <c r="IKO29" s="19"/>
      <c r="IKP29" s="19"/>
      <c r="IKQ29" s="19"/>
      <c r="IKR29" s="19"/>
      <c r="IKS29" s="19"/>
      <c r="IKT29" s="19"/>
      <c r="IKU29" s="19"/>
      <c r="IKV29" s="19"/>
      <c r="IKW29" s="19"/>
      <c r="IKX29" s="19"/>
      <c r="IKY29" s="19"/>
      <c r="IKZ29" s="19"/>
      <c r="ILA29" s="19"/>
      <c r="ILB29" s="19"/>
      <c r="ILC29" s="19"/>
      <c r="ILD29" s="19"/>
      <c r="ILE29" s="19"/>
      <c r="ILF29" s="19"/>
      <c r="ILG29" s="19"/>
      <c r="ILH29" s="19"/>
      <c r="ILI29" s="19"/>
      <c r="ILJ29" s="19"/>
      <c r="ILK29" s="19"/>
      <c r="ILL29" s="19"/>
      <c r="ILM29" s="19"/>
      <c r="ILN29" s="19"/>
      <c r="ILO29" s="19"/>
      <c r="ILP29" s="19"/>
      <c r="ILQ29" s="19"/>
      <c r="ILR29" s="19"/>
      <c r="ILS29" s="19"/>
      <c r="ILT29" s="19"/>
      <c r="ILU29" s="19"/>
      <c r="ILV29" s="19"/>
      <c r="ILW29" s="19"/>
      <c r="ILX29" s="19"/>
      <c r="ILY29" s="19"/>
      <c r="ILZ29" s="19"/>
      <c r="IMA29" s="19"/>
      <c r="IMB29" s="19"/>
      <c r="IMC29" s="19"/>
      <c r="IMD29" s="19"/>
      <c r="IME29" s="19"/>
      <c r="IMF29" s="19"/>
      <c r="IMG29" s="19"/>
      <c r="IMH29" s="19"/>
      <c r="IMI29" s="19"/>
      <c r="IMJ29" s="19"/>
      <c r="IMK29" s="19"/>
      <c r="IML29" s="19"/>
      <c r="IMM29" s="19"/>
      <c r="IMN29" s="19"/>
      <c r="IMO29" s="19"/>
      <c r="IMP29" s="19"/>
      <c r="IMQ29" s="19"/>
      <c r="IMR29" s="19"/>
      <c r="IMS29" s="19"/>
      <c r="IMT29" s="19"/>
      <c r="IMU29" s="19"/>
      <c r="IMV29" s="19"/>
      <c r="IMW29" s="19"/>
      <c r="IMX29" s="19"/>
      <c r="IMY29" s="19"/>
      <c r="IMZ29" s="19"/>
      <c r="INA29" s="19"/>
      <c r="INB29" s="19"/>
      <c r="INC29" s="19"/>
      <c r="IND29" s="19"/>
      <c r="INE29" s="19"/>
      <c r="INF29" s="19"/>
      <c r="ING29" s="19"/>
      <c r="INH29" s="19"/>
      <c r="INI29" s="19"/>
      <c r="INJ29" s="19"/>
      <c r="INK29" s="19"/>
      <c r="INL29" s="19"/>
      <c r="INM29" s="19"/>
      <c r="INN29" s="19"/>
      <c r="INO29" s="19"/>
      <c r="INP29" s="19"/>
      <c r="INQ29" s="19"/>
      <c r="INR29" s="19"/>
      <c r="INS29" s="19"/>
      <c r="INT29" s="19"/>
      <c r="INU29" s="19"/>
      <c r="INV29" s="19"/>
      <c r="INW29" s="19"/>
      <c r="INX29" s="19"/>
      <c r="INY29" s="19"/>
      <c r="INZ29" s="19"/>
      <c r="IOA29" s="19"/>
      <c r="IOB29" s="19"/>
      <c r="IOC29" s="19"/>
      <c r="IOD29" s="19"/>
      <c r="IOE29" s="19"/>
      <c r="IOF29" s="19"/>
      <c r="IOG29" s="19"/>
      <c r="IOH29" s="19"/>
      <c r="IOI29" s="19"/>
      <c r="IOJ29" s="19"/>
      <c r="IOK29" s="19"/>
      <c r="IOL29" s="19"/>
      <c r="IOM29" s="19"/>
      <c r="ION29" s="19"/>
      <c r="IOO29" s="19"/>
      <c r="IOP29" s="19"/>
      <c r="IOQ29" s="19"/>
      <c r="IOR29" s="19"/>
      <c r="IOS29" s="19"/>
      <c r="IOT29" s="19"/>
      <c r="IOU29" s="19"/>
      <c r="IOV29" s="19"/>
      <c r="IOW29" s="19"/>
      <c r="IOX29" s="19"/>
      <c r="IOY29" s="19"/>
      <c r="IOZ29" s="19"/>
      <c r="IPA29" s="19"/>
      <c r="IPB29" s="19"/>
      <c r="IPC29" s="19"/>
      <c r="IPD29" s="19"/>
      <c r="IPE29" s="19"/>
      <c r="IPF29" s="19"/>
      <c r="IPG29" s="19"/>
      <c r="IPH29" s="19"/>
      <c r="IPI29" s="19"/>
      <c r="IPJ29" s="19"/>
      <c r="IPK29" s="19"/>
      <c r="IPL29" s="19"/>
      <c r="IPM29" s="19"/>
      <c r="IPN29" s="19"/>
      <c r="IPO29" s="19"/>
      <c r="IPP29" s="19"/>
      <c r="IPQ29" s="19"/>
      <c r="IPR29" s="19"/>
      <c r="IPS29" s="19"/>
      <c r="IPT29" s="19"/>
      <c r="IPU29" s="19"/>
      <c r="IPV29" s="19"/>
      <c r="IPW29" s="19"/>
      <c r="IPX29" s="19"/>
      <c r="IPY29" s="19"/>
      <c r="IPZ29" s="19"/>
      <c r="IQA29" s="19"/>
      <c r="IQB29" s="19"/>
      <c r="IQC29" s="19"/>
      <c r="IQD29" s="19"/>
      <c r="IQE29" s="19"/>
      <c r="IQF29" s="19"/>
      <c r="IQG29" s="19"/>
      <c r="IQH29" s="19"/>
      <c r="IQI29" s="19"/>
      <c r="IQJ29" s="19"/>
      <c r="IQK29" s="19"/>
      <c r="IQL29" s="19"/>
      <c r="IQM29" s="19"/>
      <c r="IQN29" s="19"/>
      <c r="IQO29" s="19"/>
      <c r="IQP29" s="19"/>
      <c r="IQQ29" s="19"/>
      <c r="IQR29" s="19"/>
      <c r="IQS29" s="19"/>
      <c r="IQT29" s="19"/>
      <c r="IQU29" s="19"/>
      <c r="IQV29" s="19"/>
      <c r="IQW29" s="19"/>
      <c r="IQX29" s="19"/>
      <c r="IQY29" s="19"/>
      <c r="IQZ29" s="19"/>
      <c r="IRA29" s="19"/>
      <c r="IRB29" s="19"/>
      <c r="IRC29" s="19"/>
      <c r="IRD29" s="19"/>
      <c r="IRE29" s="19"/>
      <c r="IRF29" s="19"/>
      <c r="IRG29" s="19"/>
      <c r="IRH29" s="19"/>
      <c r="IRI29" s="19"/>
      <c r="IRJ29" s="19"/>
      <c r="IRK29" s="19"/>
      <c r="IRL29" s="19"/>
      <c r="IRM29" s="19"/>
      <c r="IRN29" s="19"/>
      <c r="IRO29" s="19"/>
      <c r="IRP29" s="19"/>
      <c r="IRQ29" s="19"/>
      <c r="IRR29" s="19"/>
      <c r="IRS29" s="19"/>
      <c r="IRT29" s="19"/>
      <c r="IRU29" s="19"/>
      <c r="IRV29" s="19"/>
      <c r="IRW29" s="19"/>
      <c r="IRX29" s="19"/>
      <c r="IRY29" s="19"/>
      <c r="IRZ29" s="19"/>
      <c r="ISA29" s="19"/>
      <c r="ISB29" s="19"/>
      <c r="ISC29" s="19"/>
      <c r="ISD29" s="19"/>
      <c r="ISE29" s="19"/>
      <c r="ISF29" s="19"/>
      <c r="ISG29" s="19"/>
      <c r="ISH29" s="19"/>
      <c r="ISI29" s="19"/>
      <c r="ISJ29" s="19"/>
      <c r="ISK29" s="19"/>
      <c r="ISL29" s="19"/>
      <c r="ISM29" s="19"/>
      <c r="ISN29" s="19"/>
      <c r="ISO29" s="19"/>
      <c r="ISP29" s="19"/>
      <c r="ISQ29" s="19"/>
      <c r="ISR29" s="19"/>
      <c r="ISS29" s="19"/>
      <c r="IST29" s="19"/>
      <c r="ISU29" s="19"/>
      <c r="ISV29" s="19"/>
      <c r="ISW29" s="19"/>
      <c r="ISX29" s="19"/>
      <c r="ISY29" s="19"/>
      <c r="ISZ29" s="19"/>
      <c r="ITA29" s="19"/>
      <c r="ITB29" s="19"/>
      <c r="ITC29" s="19"/>
      <c r="ITD29" s="19"/>
      <c r="ITE29" s="19"/>
      <c r="ITF29" s="19"/>
      <c r="ITG29" s="19"/>
      <c r="ITH29" s="19"/>
      <c r="ITI29" s="19"/>
      <c r="ITJ29" s="19"/>
      <c r="ITK29" s="19"/>
      <c r="ITL29" s="19"/>
      <c r="ITM29" s="19"/>
      <c r="ITN29" s="19"/>
      <c r="ITO29" s="19"/>
      <c r="ITP29" s="19"/>
      <c r="ITQ29" s="19"/>
      <c r="ITR29" s="19"/>
      <c r="ITS29" s="19"/>
      <c r="ITT29" s="19"/>
      <c r="ITU29" s="19"/>
      <c r="ITV29" s="19"/>
      <c r="ITW29" s="19"/>
      <c r="ITX29" s="19"/>
      <c r="ITY29" s="19"/>
      <c r="ITZ29" s="19"/>
      <c r="IUA29" s="19"/>
      <c r="IUB29" s="19"/>
      <c r="IUC29" s="19"/>
      <c r="IUD29" s="19"/>
      <c r="IUE29" s="19"/>
      <c r="IUF29" s="19"/>
      <c r="IUG29" s="19"/>
      <c r="IUH29" s="19"/>
      <c r="IUI29" s="19"/>
      <c r="IUJ29" s="19"/>
      <c r="IUK29" s="19"/>
      <c r="IUL29" s="19"/>
      <c r="IUM29" s="19"/>
      <c r="IUN29" s="19"/>
      <c r="IUO29" s="19"/>
      <c r="IUP29" s="19"/>
      <c r="IUQ29" s="19"/>
      <c r="IUR29" s="19"/>
      <c r="IUS29" s="19"/>
      <c r="IUT29" s="19"/>
      <c r="IUU29" s="19"/>
      <c r="IUV29" s="19"/>
      <c r="IUW29" s="19"/>
      <c r="IUX29" s="19"/>
      <c r="IUY29" s="19"/>
      <c r="IUZ29" s="19"/>
      <c r="IVA29" s="19"/>
      <c r="IVB29" s="19"/>
      <c r="IVC29" s="19"/>
      <c r="IVD29" s="19"/>
      <c r="IVE29" s="19"/>
      <c r="IVF29" s="19"/>
      <c r="IVG29" s="19"/>
      <c r="IVH29" s="19"/>
      <c r="IVI29" s="19"/>
      <c r="IVJ29" s="19"/>
      <c r="IVK29" s="19"/>
      <c r="IVL29" s="19"/>
      <c r="IVM29" s="19"/>
      <c r="IVN29" s="19"/>
      <c r="IVO29" s="19"/>
      <c r="IVP29" s="19"/>
      <c r="IVQ29" s="19"/>
      <c r="IVR29" s="19"/>
      <c r="IVS29" s="19"/>
      <c r="IVT29" s="19"/>
      <c r="IVU29" s="19"/>
      <c r="IVV29" s="19"/>
      <c r="IVW29" s="19"/>
      <c r="IVX29" s="19"/>
      <c r="IVY29" s="19"/>
      <c r="IVZ29" s="19"/>
      <c r="IWA29" s="19"/>
      <c r="IWB29" s="19"/>
      <c r="IWC29" s="19"/>
      <c r="IWD29" s="19"/>
      <c r="IWE29" s="19"/>
      <c r="IWF29" s="19"/>
      <c r="IWG29" s="19"/>
      <c r="IWH29" s="19"/>
      <c r="IWI29" s="19"/>
      <c r="IWJ29" s="19"/>
      <c r="IWK29" s="19"/>
      <c r="IWL29" s="19"/>
      <c r="IWM29" s="19"/>
      <c r="IWN29" s="19"/>
      <c r="IWO29" s="19"/>
      <c r="IWP29" s="19"/>
      <c r="IWQ29" s="19"/>
      <c r="IWR29" s="19"/>
      <c r="IWS29" s="19"/>
      <c r="IWT29" s="19"/>
      <c r="IWU29" s="19"/>
      <c r="IWV29" s="19"/>
      <c r="IWW29" s="19"/>
      <c r="IWX29" s="19"/>
      <c r="IWY29" s="19"/>
      <c r="IWZ29" s="19"/>
      <c r="IXA29" s="19"/>
      <c r="IXB29" s="19"/>
      <c r="IXC29" s="19"/>
      <c r="IXD29" s="19"/>
      <c r="IXE29" s="19"/>
      <c r="IXF29" s="19"/>
      <c r="IXG29" s="19"/>
      <c r="IXH29" s="19"/>
      <c r="IXI29" s="19"/>
      <c r="IXJ29" s="19"/>
      <c r="IXK29" s="19"/>
      <c r="IXL29" s="19"/>
      <c r="IXM29" s="19"/>
      <c r="IXN29" s="19"/>
      <c r="IXO29" s="19"/>
      <c r="IXP29" s="19"/>
      <c r="IXQ29" s="19"/>
      <c r="IXR29" s="19"/>
      <c r="IXS29" s="19"/>
      <c r="IXT29" s="19"/>
      <c r="IXU29" s="19"/>
      <c r="IXV29" s="19"/>
      <c r="IXW29" s="19"/>
      <c r="IXX29" s="19"/>
      <c r="IXY29" s="19"/>
      <c r="IXZ29" s="19"/>
      <c r="IYA29" s="19"/>
      <c r="IYB29" s="19"/>
      <c r="IYC29" s="19"/>
      <c r="IYD29" s="19"/>
      <c r="IYE29" s="19"/>
      <c r="IYF29" s="19"/>
      <c r="IYG29" s="19"/>
      <c r="IYH29" s="19"/>
      <c r="IYI29" s="19"/>
      <c r="IYJ29" s="19"/>
      <c r="IYK29" s="19"/>
      <c r="IYL29" s="19"/>
      <c r="IYM29" s="19"/>
      <c r="IYN29" s="19"/>
      <c r="IYO29" s="19"/>
      <c r="IYP29" s="19"/>
      <c r="IYQ29" s="19"/>
      <c r="IYR29" s="19"/>
      <c r="IYS29" s="19"/>
      <c r="IYT29" s="19"/>
      <c r="IYU29" s="19"/>
      <c r="IYV29" s="19"/>
      <c r="IYW29" s="19"/>
      <c r="IYX29" s="19"/>
      <c r="IYY29" s="19"/>
      <c r="IYZ29" s="19"/>
      <c r="IZA29" s="19"/>
      <c r="IZB29" s="19"/>
      <c r="IZC29" s="19"/>
      <c r="IZD29" s="19"/>
      <c r="IZE29" s="19"/>
      <c r="IZF29" s="19"/>
      <c r="IZG29" s="19"/>
      <c r="IZH29" s="19"/>
      <c r="IZI29" s="19"/>
      <c r="IZJ29" s="19"/>
      <c r="IZK29" s="19"/>
      <c r="IZL29" s="19"/>
      <c r="IZM29" s="19"/>
      <c r="IZN29" s="19"/>
      <c r="IZO29" s="19"/>
      <c r="IZP29" s="19"/>
      <c r="IZQ29" s="19"/>
      <c r="IZR29" s="19"/>
      <c r="IZS29" s="19"/>
      <c r="IZT29" s="19"/>
      <c r="IZU29" s="19"/>
      <c r="IZV29" s="19"/>
      <c r="IZW29" s="19"/>
      <c r="IZX29" s="19"/>
      <c r="IZY29" s="19"/>
      <c r="IZZ29" s="19"/>
      <c r="JAA29" s="19"/>
      <c r="JAB29" s="19"/>
      <c r="JAC29" s="19"/>
      <c r="JAD29" s="19"/>
      <c r="JAE29" s="19"/>
      <c r="JAF29" s="19"/>
      <c r="JAG29" s="19"/>
      <c r="JAH29" s="19"/>
      <c r="JAI29" s="19"/>
      <c r="JAJ29" s="19"/>
      <c r="JAK29" s="19"/>
      <c r="JAL29" s="19"/>
      <c r="JAM29" s="19"/>
      <c r="JAN29" s="19"/>
      <c r="JAO29" s="19"/>
      <c r="JAP29" s="19"/>
      <c r="JAQ29" s="19"/>
      <c r="JAR29" s="19"/>
      <c r="JAS29" s="19"/>
      <c r="JAT29" s="19"/>
      <c r="JAU29" s="19"/>
      <c r="JAV29" s="19"/>
      <c r="JAW29" s="19"/>
      <c r="JAX29" s="19"/>
      <c r="JAY29" s="19"/>
      <c r="JAZ29" s="19"/>
      <c r="JBA29" s="19"/>
      <c r="JBB29" s="19"/>
      <c r="JBC29" s="19"/>
      <c r="JBD29" s="19"/>
      <c r="JBE29" s="19"/>
      <c r="JBF29" s="19"/>
      <c r="JBG29" s="19"/>
      <c r="JBH29" s="19"/>
      <c r="JBI29" s="19"/>
      <c r="JBJ29" s="19"/>
      <c r="JBK29" s="19"/>
      <c r="JBL29" s="19"/>
      <c r="JBM29" s="19"/>
      <c r="JBN29" s="19"/>
      <c r="JBO29" s="19"/>
      <c r="JBP29" s="19"/>
      <c r="JBQ29" s="19"/>
      <c r="JBR29" s="19"/>
      <c r="JBS29" s="19"/>
      <c r="JBT29" s="19"/>
      <c r="JBU29" s="19"/>
      <c r="JBV29" s="19"/>
      <c r="JBW29" s="19"/>
      <c r="JBX29" s="19"/>
      <c r="JBY29" s="19"/>
      <c r="JBZ29" s="19"/>
      <c r="JCA29" s="19"/>
      <c r="JCB29" s="19"/>
      <c r="JCC29" s="19"/>
      <c r="JCD29" s="19"/>
      <c r="JCE29" s="19"/>
      <c r="JCF29" s="19"/>
      <c r="JCG29" s="19"/>
      <c r="JCH29" s="19"/>
      <c r="JCI29" s="19"/>
      <c r="JCJ29" s="19"/>
      <c r="JCK29" s="19"/>
      <c r="JCL29" s="19"/>
      <c r="JCM29" s="19"/>
      <c r="JCN29" s="19"/>
      <c r="JCO29" s="19"/>
      <c r="JCP29" s="19"/>
      <c r="JCQ29" s="19"/>
      <c r="JCR29" s="19"/>
      <c r="JCS29" s="19"/>
      <c r="JCT29" s="19"/>
      <c r="JCU29" s="19"/>
      <c r="JCV29" s="19"/>
      <c r="JCW29" s="19"/>
      <c r="JCX29" s="19"/>
      <c r="JCY29" s="19"/>
      <c r="JCZ29" s="19"/>
      <c r="JDA29" s="19"/>
      <c r="JDB29" s="19"/>
      <c r="JDC29" s="19"/>
      <c r="JDD29" s="19"/>
      <c r="JDE29" s="19"/>
      <c r="JDF29" s="19"/>
      <c r="JDG29" s="19"/>
      <c r="JDH29" s="19"/>
      <c r="JDI29" s="19"/>
      <c r="JDJ29" s="19"/>
      <c r="JDK29" s="19"/>
      <c r="JDL29" s="19"/>
      <c r="JDM29" s="19"/>
      <c r="JDN29" s="19"/>
      <c r="JDO29" s="19"/>
      <c r="JDP29" s="19"/>
      <c r="JDQ29" s="19"/>
      <c r="JDR29" s="19"/>
      <c r="JDS29" s="19"/>
      <c r="JDT29" s="19"/>
      <c r="JDU29" s="19"/>
      <c r="JDV29" s="19"/>
      <c r="JDW29" s="19"/>
      <c r="JDX29" s="19"/>
      <c r="JDY29" s="19"/>
      <c r="JDZ29" s="19"/>
      <c r="JEA29" s="19"/>
      <c r="JEB29" s="19"/>
      <c r="JEC29" s="19"/>
      <c r="JED29" s="19"/>
      <c r="JEE29" s="19"/>
      <c r="JEF29" s="19"/>
      <c r="JEG29" s="19"/>
      <c r="JEH29" s="19"/>
      <c r="JEI29" s="19"/>
      <c r="JEJ29" s="19"/>
      <c r="JEK29" s="19"/>
      <c r="JEL29" s="19"/>
      <c r="JEM29" s="19"/>
      <c r="JEN29" s="19"/>
      <c r="JEO29" s="19"/>
      <c r="JEP29" s="19"/>
      <c r="JEQ29" s="19"/>
      <c r="JER29" s="19"/>
      <c r="JES29" s="19"/>
      <c r="JET29" s="19"/>
      <c r="JEU29" s="19"/>
      <c r="JEV29" s="19"/>
      <c r="JEW29" s="19"/>
      <c r="JEX29" s="19"/>
      <c r="JEY29" s="19"/>
      <c r="JEZ29" s="19"/>
      <c r="JFA29" s="19"/>
      <c r="JFB29" s="19"/>
      <c r="JFC29" s="19"/>
      <c r="JFD29" s="19"/>
      <c r="JFE29" s="19"/>
      <c r="JFF29" s="19"/>
      <c r="JFG29" s="19"/>
      <c r="JFH29" s="19"/>
      <c r="JFI29" s="19"/>
      <c r="JFJ29" s="19"/>
      <c r="JFK29" s="19"/>
      <c r="JFL29" s="19"/>
      <c r="JFM29" s="19"/>
      <c r="JFN29" s="19"/>
      <c r="JFO29" s="19"/>
      <c r="JFP29" s="19"/>
      <c r="JFQ29" s="19"/>
      <c r="JFR29" s="19"/>
      <c r="JFS29" s="19"/>
      <c r="JFT29" s="19"/>
      <c r="JFU29" s="19"/>
      <c r="JFV29" s="19"/>
      <c r="JFW29" s="19"/>
      <c r="JFX29" s="19"/>
      <c r="JFY29" s="19"/>
      <c r="JFZ29" s="19"/>
      <c r="JGA29" s="19"/>
      <c r="JGB29" s="19"/>
      <c r="JGC29" s="19"/>
      <c r="JGD29" s="19"/>
      <c r="JGE29" s="19"/>
      <c r="JGF29" s="19"/>
      <c r="JGG29" s="19"/>
      <c r="JGH29" s="19"/>
      <c r="JGI29" s="19"/>
      <c r="JGJ29" s="19"/>
      <c r="JGK29" s="19"/>
      <c r="JGL29" s="19"/>
      <c r="JGM29" s="19"/>
      <c r="JGN29" s="19"/>
      <c r="JGO29" s="19"/>
      <c r="JGP29" s="19"/>
      <c r="JGQ29" s="19"/>
      <c r="JGR29" s="19"/>
      <c r="JGS29" s="19"/>
      <c r="JGT29" s="19"/>
      <c r="JGU29" s="19"/>
      <c r="JGV29" s="19"/>
      <c r="JGW29" s="19"/>
      <c r="JGX29" s="19"/>
      <c r="JGY29" s="19"/>
      <c r="JGZ29" s="19"/>
      <c r="JHA29" s="19"/>
      <c r="JHB29" s="19"/>
      <c r="JHC29" s="19"/>
      <c r="JHD29" s="19"/>
      <c r="JHE29" s="19"/>
      <c r="JHF29" s="19"/>
      <c r="JHG29" s="19"/>
      <c r="JHH29" s="19"/>
      <c r="JHI29" s="19"/>
      <c r="JHJ29" s="19"/>
      <c r="JHK29" s="19"/>
      <c r="JHL29" s="19"/>
      <c r="JHM29" s="19"/>
      <c r="JHN29" s="19"/>
      <c r="JHO29" s="19"/>
      <c r="JHP29" s="19"/>
      <c r="JHQ29" s="19"/>
      <c r="JHR29" s="19"/>
      <c r="JHS29" s="19"/>
      <c r="JHT29" s="19"/>
      <c r="JHU29" s="19"/>
      <c r="JHV29" s="19"/>
      <c r="JHW29" s="19"/>
      <c r="JHX29" s="19"/>
      <c r="JHY29" s="19"/>
      <c r="JHZ29" s="19"/>
      <c r="JIA29" s="19"/>
      <c r="JIB29" s="19"/>
      <c r="JIC29" s="19"/>
      <c r="JID29" s="19"/>
      <c r="JIE29" s="19"/>
      <c r="JIF29" s="19"/>
      <c r="JIG29" s="19"/>
      <c r="JIH29" s="19"/>
      <c r="JII29" s="19"/>
      <c r="JIJ29" s="19"/>
      <c r="JIK29" s="19"/>
      <c r="JIL29" s="19"/>
      <c r="JIM29" s="19"/>
      <c r="JIN29" s="19"/>
      <c r="JIO29" s="19"/>
      <c r="JIP29" s="19"/>
      <c r="JIQ29" s="19"/>
      <c r="JIR29" s="19"/>
      <c r="JIS29" s="19"/>
      <c r="JIT29" s="19"/>
      <c r="JIU29" s="19"/>
      <c r="JIV29" s="19"/>
      <c r="JIW29" s="19"/>
      <c r="JIX29" s="19"/>
      <c r="JIY29" s="19"/>
      <c r="JIZ29" s="19"/>
      <c r="JJA29" s="19"/>
      <c r="JJB29" s="19"/>
      <c r="JJC29" s="19"/>
      <c r="JJD29" s="19"/>
      <c r="JJE29" s="19"/>
      <c r="JJF29" s="19"/>
      <c r="JJG29" s="19"/>
      <c r="JJH29" s="19"/>
      <c r="JJI29" s="19"/>
      <c r="JJJ29" s="19"/>
      <c r="JJK29" s="19"/>
      <c r="JJL29" s="19"/>
      <c r="JJM29" s="19"/>
      <c r="JJN29" s="19"/>
      <c r="JJO29" s="19"/>
      <c r="JJP29" s="19"/>
      <c r="JJQ29" s="19"/>
      <c r="JJR29" s="19"/>
      <c r="JJS29" s="19"/>
      <c r="JJT29" s="19"/>
      <c r="JJU29" s="19"/>
      <c r="JJV29" s="19"/>
      <c r="JJW29" s="19"/>
      <c r="JJX29" s="19"/>
      <c r="JJY29" s="19"/>
      <c r="JJZ29" s="19"/>
      <c r="JKA29" s="19"/>
      <c r="JKB29" s="19"/>
      <c r="JKC29" s="19"/>
      <c r="JKD29" s="19"/>
      <c r="JKE29" s="19"/>
      <c r="JKF29" s="19"/>
      <c r="JKG29" s="19"/>
      <c r="JKH29" s="19"/>
      <c r="JKI29" s="19"/>
      <c r="JKJ29" s="19"/>
      <c r="JKK29" s="19"/>
      <c r="JKL29" s="19"/>
      <c r="JKM29" s="19"/>
      <c r="JKN29" s="19"/>
      <c r="JKO29" s="19"/>
      <c r="JKP29" s="19"/>
      <c r="JKQ29" s="19"/>
      <c r="JKR29" s="19"/>
      <c r="JKS29" s="19"/>
      <c r="JKT29" s="19"/>
      <c r="JKU29" s="19"/>
      <c r="JKV29" s="19"/>
      <c r="JKW29" s="19"/>
      <c r="JKX29" s="19"/>
      <c r="JKY29" s="19"/>
      <c r="JKZ29" s="19"/>
      <c r="JLA29" s="19"/>
      <c r="JLB29" s="19"/>
      <c r="JLC29" s="19"/>
      <c r="JLD29" s="19"/>
      <c r="JLE29" s="19"/>
      <c r="JLF29" s="19"/>
      <c r="JLG29" s="19"/>
      <c r="JLH29" s="19"/>
      <c r="JLI29" s="19"/>
      <c r="JLJ29" s="19"/>
      <c r="JLK29" s="19"/>
      <c r="JLL29" s="19"/>
      <c r="JLM29" s="19"/>
      <c r="JLN29" s="19"/>
      <c r="JLO29" s="19"/>
      <c r="JLP29" s="19"/>
      <c r="JLQ29" s="19"/>
      <c r="JLR29" s="19"/>
      <c r="JLS29" s="19"/>
      <c r="JLT29" s="19"/>
      <c r="JLU29" s="19"/>
      <c r="JLV29" s="19"/>
      <c r="JLW29" s="19"/>
      <c r="JLX29" s="19"/>
      <c r="JLY29" s="19"/>
      <c r="JLZ29" s="19"/>
      <c r="JMA29" s="19"/>
      <c r="JMB29" s="19"/>
      <c r="JMC29" s="19"/>
      <c r="JMD29" s="19"/>
      <c r="JME29" s="19"/>
      <c r="JMF29" s="19"/>
      <c r="JMG29" s="19"/>
      <c r="JMH29" s="19"/>
      <c r="JMI29" s="19"/>
      <c r="JMJ29" s="19"/>
      <c r="JMK29" s="19"/>
      <c r="JML29" s="19"/>
      <c r="JMM29" s="19"/>
      <c r="JMN29" s="19"/>
      <c r="JMO29" s="19"/>
      <c r="JMP29" s="19"/>
      <c r="JMQ29" s="19"/>
      <c r="JMR29" s="19"/>
      <c r="JMS29" s="19"/>
      <c r="JMT29" s="19"/>
      <c r="JMU29" s="19"/>
      <c r="JMV29" s="19"/>
      <c r="JMW29" s="19"/>
      <c r="JMX29" s="19"/>
      <c r="JMY29" s="19"/>
      <c r="JMZ29" s="19"/>
      <c r="JNA29" s="19"/>
      <c r="JNB29" s="19"/>
      <c r="JNC29" s="19"/>
      <c r="JND29" s="19"/>
      <c r="JNE29" s="19"/>
      <c r="JNF29" s="19"/>
      <c r="JNG29" s="19"/>
      <c r="JNH29" s="19"/>
      <c r="JNI29" s="19"/>
      <c r="JNJ29" s="19"/>
      <c r="JNK29" s="19"/>
      <c r="JNL29" s="19"/>
      <c r="JNM29" s="19"/>
      <c r="JNN29" s="19"/>
      <c r="JNO29" s="19"/>
      <c r="JNP29" s="19"/>
      <c r="JNQ29" s="19"/>
      <c r="JNR29" s="19"/>
      <c r="JNS29" s="19"/>
      <c r="JNT29" s="19"/>
      <c r="JNU29" s="19"/>
      <c r="JNV29" s="19"/>
      <c r="JNW29" s="19"/>
      <c r="JNX29" s="19"/>
      <c r="JNY29" s="19"/>
      <c r="JNZ29" s="19"/>
      <c r="JOA29" s="19"/>
      <c r="JOB29" s="19"/>
      <c r="JOC29" s="19"/>
      <c r="JOD29" s="19"/>
      <c r="JOE29" s="19"/>
      <c r="JOF29" s="19"/>
      <c r="JOG29" s="19"/>
      <c r="JOH29" s="19"/>
      <c r="JOI29" s="19"/>
      <c r="JOJ29" s="19"/>
      <c r="JOK29" s="19"/>
      <c r="JOL29" s="19"/>
      <c r="JOM29" s="19"/>
      <c r="JON29" s="19"/>
      <c r="JOO29" s="19"/>
      <c r="JOP29" s="19"/>
      <c r="JOQ29" s="19"/>
      <c r="JOR29" s="19"/>
      <c r="JOS29" s="19"/>
      <c r="JOT29" s="19"/>
      <c r="JOU29" s="19"/>
      <c r="JOV29" s="19"/>
      <c r="JOW29" s="19"/>
      <c r="JOX29" s="19"/>
      <c r="JOY29" s="19"/>
      <c r="JOZ29" s="19"/>
      <c r="JPA29" s="19"/>
      <c r="JPB29" s="19"/>
      <c r="JPC29" s="19"/>
      <c r="JPD29" s="19"/>
      <c r="JPE29" s="19"/>
      <c r="JPF29" s="19"/>
      <c r="JPG29" s="19"/>
      <c r="JPH29" s="19"/>
      <c r="JPI29" s="19"/>
      <c r="JPJ29" s="19"/>
      <c r="JPK29" s="19"/>
      <c r="JPL29" s="19"/>
      <c r="JPM29" s="19"/>
      <c r="JPN29" s="19"/>
      <c r="JPO29" s="19"/>
      <c r="JPP29" s="19"/>
      <c r="JPQ29" s="19"/>
      <c r="JPR29" s="19"/>
      <c r="JPS29" s="19"/>
      <c r="JPT29" s="19"/>
      <c r="JPU29" s="19"/>
      <c r="JPV29" s="19"/>
      <c r="JPW29" s="19"/>
      <c r="JPX29" s="19"/>
      <c r="JPY29" s="19"/>
      <c r="JPZ29" s="19"/>
      <c r="JQA29" s="19"/>
      <c r="JQB29" s="19"/>
      <c r="JQC29" s="19"/>
      <c r="JQD29" s="19"/>
      <c r="JQE29" s="19"/>
      <c r="JQF29" s="19"/>
      <c r="JQG29" s="19"/>
      <c r="JQH29" s="19"/>
      <c r="JQI29" s="19"/>
      <c r="JQJ29" s="19"/>
      <c r="JQK29" s="19"/>
      <c r="JQL29" s="19"/>
      <c r="JQM29" s="19"/>
      <c r="JQN29" s="19"/>
      <c r="JQO29" s="19"/>
      <c r="JQP29" s="19"/>
      <c r="JQQ29" s="19"/>
      <c r="JQR29" s="19"/>
      <c r="JQS29" s="19"/>
      <c r="JQT29" s="19"/>
      <c r="JQU29" s="19"/>
      <c r="JQV29" s="19"/>
      <c r="JQW29" s="19"/>
      <c r="JQX29" s="19"/>
      <c r="JQY29" s="19"/>
      <c r="JQZ29" s="19"/>
      <c r="JRA29" s="19"/>
      <c r="JRB29" s="19"/>
      <c r="JRC29" s="19"/>
      <c r="JRD29" s="19"/>
      <c r="JRE29" s="19"/>
      <c r="JRF29" s="19"/>
      <c r="JRG29" s="19"/>
      <c r="JRH29" s="19"/>
      <c r="JRI29" s="19"/>
      <c r="JRJ29" s="19"/>
      <c r="JRK29" s="19"/>
      <c r="JRL29" s="19"/>
      <c r="JRM29" s="19"/>
      <c r="JRN29" s="19"/>
      <c r="JRO29" s="19"/>
      <c r="JRP29" s="19"/>
      <c r="JRQ29" s="19"/>
      <c r="JRR29" s="19"/>
      <c r="JRS29" s="19"/>
      <c r="JRT29" s="19"/>
      <c r="JRU29" s="19"/>
      <c r="JRV29" s="19"/>
      <c r="JRW29" s="19"/>
      <c r="JRX29" s="19"/>
      <c r="JRY29" s="19"/>
      <c r="JRZ29" s="19"/>
      <c r="JSA29" s="19"/>
      <c r="JSB29" s="19"/>
      <c r="JSC29" s="19"/>
      <c r="JSD29" s="19"/>
      <c r="JSE29" s="19"/>
      <c r="JSF29" s="19"/>
      <c r="JSG29" s="19"/>
      <c r="JSH29" s="19"/>
      <c r="JSI29" s="19"/>
      <c r="JSJ29" s="19"/>
      <c r="JSK29" s="19"/>
      <c r="JSL29" s="19"/>
      <c r="JSM29" s="19"/>
      <c r="JSN29" s="19"/>
      <c r="JSO29" s="19"/>
      <c r="JSP29" s="19"/>
      <c r="JSQ29" s="19"/>
      <c r="JSR29" s="19"/>
      <c r="JSS29" s="19"/>
      <c r="JST29" s="19"/>
      <c r="JSU29" s="19"/>
      <c r="JSV29" s="19"/>
      <c r="JSW29" s="19"/>
      <c r="JSX29" s="19"/>
      <c r="JSY29" s="19"/>
      <c r="JSZ29" s="19"/>
      <c r="JTA29" s="19"/>
      <c r="JTB29" s="19"/>
      <c r="JTC29" s="19"/>
      <c r="JTD29" s="19"/>
      <c r="JTE29" s="19"/>
      <c r="JTF29" s="19"/>
      <c r="JTG29" s="19"/>
      <c r="JTH29" s="19"/>
      <c r="JTI29" s="19"/>
      <c r="JTJ29" s="19"/>
      <c r="JTK29" s="19"/>
      <c r="JTL29" s="19"/>
      <c r="JTM29" s="19"/>
      <c r="JTN29" s="19"/>
      <c r="JTO29" s="19"/>
      <c r="JTP29" s="19"/>
      <c r="JTQ29" s="19"/>
      <c r="JTR29" s="19"/>
      <c r="JTS29" s="19"/>
      <c r="JTT29" s="19"/>
      <c r="JTU29" s="19"/>
      <c r="JTV29" s="19"/>
      <c r="JTW29" s="19"/>
      <c r="JTX29" s="19"/>
      <c r="JTY29" s="19"/>
      <c r="JTZ29" s="19"/>
      <c r="JUA29" s="19"/>
      <c r="JUB29" s="19"/>
      <c r="JUC29" s="19"/>
      <c r="JUD29" s="19"/>
      <c r="JUE29" s="19"/>
      <c r="JUF29" s="19"/>
      <c r="JUG29" s="19"/>
      <c r="JUH29" s="19"/>
      <c r="JUI29" s="19"/>
      <c r="JUJ29" s="19"/>
      <c r="JUK29" s="19"/>
      <c r="JUL29" s="19"/>
      <c r="JUM29" s="19"/>
      <c r="JUN29" s="19"/>
      <c r="JUO29" s="19"/>
      <c r="JUP29" s="19"/>
      <c r="JUQ29" s="19"/>
      <c r="JUR29" s="19"/>
      <c r="JUS29" s="19"/>
      <c r="JUT29" s="19"/>
      <c r="JUU29" s="19"/>
      <c r="JUV29" s="19"/>
      <c r="JUW29" s="19"/>
      <c r="JUX29" s="19"/>
      <c r="JUY29" s="19"/>
      <c r="JUZ29" s="19"/>
      <c r="JVA29" s="19"/>
      <c r="JVB29" s="19"/>
      <c r="JVC29" s="19"/>
      <c r="JVD29" s="19"/>
      <c r="JVE29" s="19"/>
      <c r="JVF29" s="19"/>
      <c r="JVG29" s="19"/>
      <c r="JVH29" s="19"/>
      <c r="JVI29" s="19"/>
      <c r="JVJ29" s="19"/>
      <c r="JVK29" s="19"/>
      <c r="JVL29" s="19"/>
      <c r="JVM29" s="19"/>
      <c r="JVN29" s="19"/>
      <c r="JVO29" s="19"/>
      <c r="JVP29" s="19"/>
      <c r="JVQ29" s="19"/>
      <c r="JVR29" s="19"/>
      <c r="JVS29" s="19"/>
      <c r="JVT29" s="19"/>
      <c r="JVU29" s="19"/>
      <c r="JVV29" s="19"/>
      <c r="JVW29" s="19"/>
      <c r="JVX29" s="19"/>
      <c r="JVY29" s="19"/>
      <c r="JVZ29" s="19"/>
      <c r="JWA29" s="19"/>
      <c r="JWB29" s="19"/>
      <c r="JWC29" s="19"/>
      <c r="JWD29" s="19"/>
      <c r="JWE29" s="19"/>
      <c r="JWF29" s="19"/>
      <c r="JWG29" s="19"/>
      <c r="JWH29" s="19"/>
      <c r="JWI29" s="19"/>
      <c r="JWJ29" s="19"/>
      <c r="JWK29" s="19"/>
      <c r="JWL29" s="19"/>
      <c r="JWM29" s="19"/>
      <c r="JWN29" s="19"/>
      <c r="JWO29" s="19"/>
      <c r="JWP29" s="19"/>
      <c r="JWQ29" s="19"/>
      <c r="JWR29" s="19"/>
      <c r="JWS29" s="19"/>
      <c r="JWT29" s="19"/>
      <c r="JWU29" s="19"/>
      <c r="JWV29" s="19"/>
      <c r="JWW29" s="19"/>
      <c r="JWX29" s="19"/>
      <c r="JWY29" s="19"/>
      <c r="JWZ29" s="19"/>
      <c r="JXA29" s="19"/>
      <c r="JXB29" s="19"/>
      <c r="JXC29" s="19"/>
      <c r="JXD29" s="19"/>
      <c r="JXE29" s="19"/>
      <c r="JXF29" s="19"/>
      <c r="JXG29" s="19"/>
      <c r="JXH29" s="19"/>
      <c r="JXI29" s="19"/>
      <c r="JXJ29" s="19"/>
      <c r="JXK29" s="19"/>
      <c r="JXL29" s="19"/>
      <c r="JXM29" s="19"/>
      <c r="JXN29" s="19"/>
      <c r="JXO29" s="19"/>
      <c r="JXP29" s="19"/>
      <c r="JXQ29" s="19"/>
      <c r="JXR29" s="19"/>
      <c r="JXS29" s="19"/>
      <c r="JXT29" s="19"/>
      <c r="JXU29" s="19"/>
      <c r="JXV29" s="19"/>
      <c r="JXW29" s="19"/>
      <c r="JXX29" s="19"/>
      <c r="JXY29" s="19"/>
      <c r="JXZ29" s="19"/>
      <c r="JYA29" s="19"/>
      <c r="JYB29" s="19"/>
      <c r="JYC29" s="19"/>
      <c r="JYD29" s="19"/>
      <c r="JYE29" s="19"/>
      <c r="JYF29" s="19"/>
      <c r="JYG29" s="19"/>
      <c r="JYH29" s="19"/>
      <c r="JYI29" s="19"/>
      <c r="JYJ29" s="19"/>
      <c r="JYK29" s="19"/>
      <c r="JYL29" s="19"/>
      <c r="JYM29" s="19"/>
      <c r="JYN29" s="19"/>
      <c r="JYO29" s="19"/>
      <c r="JYP29" s="19"/>
      <c r="JYQ29" s="19"/>
      <c r="JYR29" s="19"/>
      <c r="JYS29" s="19"/>
      <c r="JYT29" s="19"/>
      <c r="JYU29" s="19"/>
      <c r="JYV29" s="19"/>
      <c r="JYW29" s="19"/>
      <c r="JYX29" s="19"/>
      <c r="JYY29" s="19"/>
      <c r="JYZ29" s="19"/>
      <c r="JZA29" s="19"/>
      <c r="JZB29" s="19"/>
      <c r="JZC29" s="19"/>
      <c r="JZD29" s="19"/>
      <c r="JZE29" s="19"/>
      <c r="JZF29" s="19"/>
      <c r="JZG29" s="19"/>
      <c r="JZH29" s="19"/>
      <c r="JZI29" s="19"/>
      <c r="JZJ29" s="19"/>
      <c r="JZK29" s="19"/>
      <c r="JZL29" s="19"/>
      <c r="JZM29" s="19"/>
      <c r="JZN29" s="19"/>
      <c r="JZO29" s="19"/>
      <c r="JZP29" s="19"/>
      <c r="JZQ29" s="19"/>
      <c r="JZR29" s="19"/>
      <c r="JZS29" s="19"/>
      <c r="JZT29" s="19"/>
      <c r="JZU29" s="19"/>
      <c r="JZV29" s="19"/>
      <c r="JZW29" s="19"/>
      <c r="JZX29" s="19"/>
      <c r="JZY29" s="19"/>
      <c r="JZZ29" s="19"/>
      <c r="KAA29" s="19"/>
      <c r="KAB29" s="19"/>
      <c r="KAC29" s="19"/>
      <c r="KAD29" s="19"/>
      <c r="KAE29" s="19"/>
      <c r="KAF29" s="19"/>
      <c r="KAG29" s="19"/>
      <c r="KAH29" s="19"/>
      <c r="KAI29" s="19"/>
      <c r="KAJ29" s="19"/>
      <c r="KAK29" s="19"/>
      <c r="KAL29" s="19"/>
      <c r="KAM29" s="19"/>
      <c r="KAN29" s="19"/>
      <c r="KAO29" s="19"/>
      <c r="KAP29" s="19"/>
      <c r="KAQ29" s="19"/>
      <c r="KAR29" s="19"/>
      <c r="KAS29" s="19"/>
      <c r="KAT29" s="19"/>
      <c r="KAU29" s="19"/>
      <c r="KAV29" s="19"/>
      <c r="KAW29" s="19"/>
      <c r="KAX29" s="19"/>
      <c r="KAY29" s="19"/>
      <c r="KAZ29" s="19"/>
      <c r="KBA29" s="19"/>
      <c r="KBB29" s="19"/>
      <c r="KBC29" s="19"/>
      <c r="KBD29" s="19"/>
      <c r="KBE29" s="19"/>
      <c r="KBF29" s="19"/>
      <c r="KBG29" s="19"/>
      <c r="KBH29" s="19"/>
      <c r="KBI29" s="19"/>
      <c r="KBJ29" s="19"/>
      <c r="KBK29" s="19"/>
      <c r="KBL29" s="19"/>
      <c r="KBM29" s="19"/>
      <c r="KBN29" s="19"/>
      <c r="KBO29" s="19"/>
      <c r="KBP29" s="19"/>
      <c r="KBQ29" s="19"/>
      <c r="KBR29" s="19"/>
      <c r="KBS29" s="19"/>
      <c r="KBT29" s="19"/>
      <c r="KBU29" s="19"/>
      <c r="KBV29" s="19"/>
      <c r="KBW29" s="19"/>
      <c r="KBX29" s="19"/>
      <c r="KBY29" s="19"/>
      <c r="KBZ29" s="19"/>
      <c r="KCA29" s="19"/>
      <c r="KCB29" s="19"/>
      <c r="KCC29" s="19"/>
      <c r="KCD29" s="19"/>
      <c r="KCE29" s="19"/>
      <c r="KCF29" s="19"/>
      <c r="KCG29" s="19"/>
      <c r="KCH29" s="19"/>
      <c r="KCI29" s="19"/>
      <c r="KCJ29" s="19"/>
      <c r="KCK29" s="19"/>
      <c r="KCL29" s="19"/>
      <c r="KCM29" s="19"/>
      <c r="KCN29" s="19"/>
      <c r="KCO29" s="19"/>
      <c r="KCP29" s="19"/>
      <c r="KCQ29" s="19"/>
      <c r="KCR29" s="19"/>
      <c r="KCS29" s="19"/>
      <c r="KCT29" s="19"/>
      <c r="KCU29" s="19"/>
      <c r="KCV29" s="19"/>
      <c r="KCW29" s="19"/>
      <c r="KCX29" s="19"/>
      <c r="KCY29" s="19"/>
      <c r="KCZ29" s="19"/>
      <c r="KDA29" s="19"/>
      <c r="KDB29" s="19"/>
      <c r="KDC29" s="19"/>
      <c r="KDD29" s="19"/>
      <c r="KDE29" s="19"/>
      <c r="KDF29" s="19"/>
      <c r="KDG29" s="19"/>
      <c r="KDH29" s="19"/>
      <c r="KDI29" s="19"/>
      <c r="KDJ29" s="19"/>
      <c r="KDK29" s="19"/>
      <c r="KDL29" s="19"/>
      <c r="KDM29" s="19"/>
      <c r="KDN29" s="19"/>
      <c r="KDO29" s="19"/>
      <c r="KDP29" s="19"/>
      <c r="KDQ29" s="19"/>
      <c r="KDR29" s="19"/>
      <c r="KDS29" s="19"/>
      <c r="KDT29" s="19"/>
      <c r="KDU29" s="19"/>
      <c r="KDV29" s="19"/>
      <c r="KDW29" s="19"/>
      <c r="KDX29" s="19"/>
      <c r="KDY29" s="19"/>
      <c r="KDZ29" s="19"/>
      <c r="KEA29" s="19"/>
      <c r="KEB29" s="19"/>
      <c r="KEC29" s="19"/>
      <c r="KED29" s="19"/>
      <c r="KEE29" s="19"/>
      <c r="KEF29" s="19"/>
      <c r="KEG29" s="19"/>
      <c r="KEH29" s="19"/>
      <c r="KEI29" s="19"/>
      <c r="KEJ29" s="19"/>
      <c r="KEK29" s="19"/>
      <c r="KEL29" s="19"/>
      <c r="KEM29" s="19"/>
      <c r="KEN29" s="19"/>
      <c r="KEO29" s="19"/>
      <c r="KEP29" s="19"/>
      <c r="KEQ29" s="19"/>
      <c r="KER29" s="19"/>
      <c r="KES29" s="19"/>
      <c r="KET29" s="19"/>
      <c r="KEU29" s="19"/>
      <c r="KEV29" s="19"/>
      <c r="KEW29" s="19"/>
      <c r="KEX29" s="19"/>
      <c r="KEY29" s="19"/>
      <c r="KEZ29" s="19"/>
      <c r="KFA29" s="19"/>
      <c r="KFB29" s="19"/>
      <c r="KFC29" s="19"/>
      <c r="KFD29" s="19"/>
      <c r="KFE29" s="19"/>
      <c r="KFF29" s="19"/>
      <c r="KFG29" s="19"/>
      <c r="KFH29" s="19"/>
      <c r="KFI29" s="19"/>
      <c r="KFJ29" s="19"/>
      <c r="KFK29" s="19"/>
      <c r="KFL29" s="19"/>
      <c r="KFM29" s="19"/>
      <c r="KFN29" s="19"/>
      <c r="KFO29" s="19"/>
      <c r="KFP29" s="19"/>
      <c r="KFQ29" s="19"/>
      <c r="KFR29" s="19"/>
      <c r="KFS29" s="19"/>
      <c r="KFT29" s="19"/>
      <c r="KFU29" s="19"/>
      <c r="KFV29" s="19"/>
      <c r="KFW29" s="19"/>
      <c r="KFX29" s="19"/>
      <c r="KFY29" s="19"/>
      <c r="KFZ29" s="19"/>
      <c r="KGA29" s="19"/>
      <c r="KGB29" s="19"/>
      <c r="KGC29" s="19"/>
      <c r="KGD29" s="19"/>
      <c r="KGE29" s="19"/>
      <c r="KGF29" s="19"/>
      <c r="KGG29" s="19"/>
      <c r="KGH29" s="19"/>
      <c r="KGI29" s="19"/>
      <c r="KGJ29" s="19"/>
      <c r="KGK29" s="19"/>
      <c r="KGL29" s="19"/>
      <c r="KGM29" s="19"/>
      <c r="KGN29" s="19"/>
      <c r="KGO29" s="19"/>
      <c r="KGP29" s="19"/>
      <c r="KGQ29" s="19"/>
      <c r="KGR29" s="19"/>
      <c r="KGS29" s="19"/>
      <c r="KGT29" s="19"/>
      <c r="KGU29" s="19"/>
      <c r="KGV29" s="19"/>
      <c r="KGW29" s="19"/>
      <c r="KGX29" s="19"/>
      <c r="KGY29" s="19"/>
      <c r="KGZ29" s="19"/>
      <c r="KHA29" s="19"/>
      <c r="KHB29" s="19"/>
      <c r="KHC29" s="19"/>
      <c r="KHD29" s="19"/>
      <c r="KHE29" s="19"/>
      <c r="KHF29" s="19"/>
      <c r="KHG29" s="19"/>
      <c r="KHH29" s="19"/>
      <c r="KHI29" s="19"/>
      <c r="KHJ29" s="19"/>
      <c r="KHK29" s="19"/>
      <c r="KHL29" s="19"/>
      <c r="KHM29" s="19"/>
      <c r="KHN29" s="19"/>
      <c r="KHO29" s="19"/>
      <c r="KHP29" s="19"/>
      <c r="KHQ29" s="19"/>
      <c r="KHR29" s="19"/>
      <c r="KHS29" s="19"/>
      <c r="KHT29" s="19"/>
      <c r="KHU29" s="19"/>
      <c r="KHV29" s="19"/>
      <c r="KHW29" s="19"/>
      <c r="KHX29" s="19"/>
      <c r="KHY29" s="19"/>
      <c r="KHZ29" s="19"/>
      <c r="KIA29" s="19"/>
      <c r="KIB29" s="19"/>
      <c r="KIC29" s="19"/>
      <c r="KID29" s="19"/>
      <c r="KIE29" s="19"/>
      <c r="KIF29" s="19"/>
      <c r="KIG29" s="19"/>
      <c r="KIH29" s="19"/>
      <c r="KII29" s="19"/>
      <c r="KIJ29" s="19"/>
      <c r="KIK29" s="19"/>
      <c r="KIL29" s="19"/>
      <c r="KIM29" s="19"/>
      <c r="KIN29" s="19"/>
      <c r="KIO29" s="19"/>
      <c r="KIP29" s="19"/>
      <c r="KIQ29" s="19"/>
      <c r="KIR29" s="19"/>
      <c r="KIS29" s="19"/>
      <c r="KIT29" s="19"/>
      <c r="KIU29" s="19"/>
      <c r="KIV29" s="19"/>
      <c r="KIW29" s="19"/>
      <c r="KIX29" s="19"/>
      <c r="KIY29" s="19"/>
      <c r="KIZ29" s="19"/>
      <c r="KJA29" s="19"/>
      <c r="KJB29" s="19"/>
      <c r="KJC29" s="19"/>
      <c r="KJD29" s="19"/>
      <c r="KJE29" s="19"/>
      <c r="KJF29" s="19"/>
      <c r="KJG29" s="19"/>
      <c r="KJH29" s="19"/>
      <c r="KJI29" s="19"/>
      <c r="KJJ29" s="19"/>
      <c r="KJK29" s="19"/>
      <c r="KJL29" s="19"/>
      <c r="KJM29" s="19"/>
      <c r="KJN29" s="19"/>
      <c r="KJO29" s="19"/>
      <c r="KJP29" s="19"/>
      <c r="KJQ29" s="19"/>
      <c r="KJR29" s="19"/>
      <c r="KJS29" s="19"/>
      <c r="KJT29" s="19"/>
      <c r="KJU29" s="19"/>
      <c r="KJV29" s="19"/>
      <c r="KJW29" s="19"/>
      <c r="KJX29" s="19"/>
      <c r="KJY29" s="19"/>
      <c r="KJZ29" s="19"/>
      <c r="KKA29" s="19"/>
      <c r="KKB29" s="19"/>
      <c r="KKC29" s="19"/>
      <c r="KKD29" s="19"/>
      <c r="KKE29" s="19"/>
      <c r="KKF29" s="19"/>
      <c r="KKG29" s="19"/>
      <c r="KKH29" s="19"/>
      <c r="KKI29" s="19"/>
      <c r="KKJ29" s="19"/>
      <c r="KKK29" s="19"/>
      <c r="KKL29" s="19"/>
      <c r="KKM29" s="19"/>
      <c r="KKN29" s="19"/>
      <c r="KKO29" s="19"/>
      <c r="KKP29" s="19"/>
      <c r="KKQ29" s="19"/>
      <c r="KKR29" s="19"/>
      <c r="KKS29" s="19"/>
      <c r="KKT29" s="19"/>
      <c r="KKU29" s="19"/>
      <c r="KKV29" s="19"/>
      <c r="KKW29" s="19"/>
      <c r="KKX29" s="19"/>
      <c r="KKY29" s="19"/>
      <c r="KKZ29" s="19"/>
      <c r="KLA29" s="19"/>
      <c r="KLB29" s="19"/>
      <c r="KLC29" s="19"/>
      <c r="KLD29" s="19"/>
      <c r="KLE29" s="19"/>
      <c r="KLF29" s="19"/>
      <c r="KLG29" s="19"/>
      <c r="KLH29" s="19"/>
      <c r="KLI29" s="19"/>
      <c r="KLJ29" s="19"/>
      <c r="KLK29" s="19"/>
      <c r="KLL29" s="19"/>
      <c r="KLM29" s="19"/>
      <c r="KLN29" s="19"/>
      <c r="KLO29" s="19"/>
      <c r="KLP29" s="19"/>
      <c r="KLQ29" s="19"/>
      <c r="KLR29" s="19"/>
      <c r="KLS29" s="19"/>
      <c r="KLT29" s="19"/>
      <c r="KLU29" s="19"/>
      <c r="KLV29" s="19"/>
      <c r="KLW29" s="19"/>
      <c r="KLX29" s="19"/>
      <c r="KLY29" s="19"/>
      <c r="KLZ29" s="19"/>
      <c r="KMA29" s="19"/>
      <c r="KMB29" s="19"/>
      <c r="KMC29" s="19"/>
      <c r="KMD29" s="19"/>
      <c r="KME29" s="19"/>
      <c r="KMF29" s="19"/>
      <c r="KMG29" s="19"/>
      <c r="KMH29" s="19"/>
      <c r="KMI29" s="19"/>
      <c r="KMJ29" s="19"/>
      <c r="KMK29" s="19"/>
      <c r="KML29" s="19"/>
      <c r="KMM29" s="19"/>
      <c r="KMN29" s="19"/>
      <c r="KMO29" s="19"/>
      <c r="KMP29" s="19"/>
      <c r="KMQ29" s="19"/>
      <c r="KMR29" s="19"/>
      <c r="KMS29" s="19"/>
      <c r="KMT29" s="19"/>
      <c r="KMU29" s="19"/>
      <c r="KMV29" s="19"/>
      <c r="KMW29" s="19"/>
      <c r="KMX29" s="19"/>
      <c r="KMY29" s="19"/>
      <c r="KMZ29" s="19"/>
      <c r="KNA29" s="19"/>
      <c r="KNB29" s="19"/>
      <c r="KNC29" s="19"/>
      <c r="KND29" s="19"/>
      <c r="KNE29" s="19"/>
      <c r="KNF29" s="19"/>
      <c r="KNG29" s="19"/>
      <c r="KNH29" s="19"/>
      <c r="KNI29" s="19"/>
      <c r="KNJ29" s="19"/>
      <c r="KNK29" s="19"/>
      <c r="KNL29" s="19"/>
      <c r="KNM29" s="19"/>
      <c r="KNN29" s="19"/>
      <c r="KNO29" s="19"/>
      <c r="KNP29" s="19"/>
      <c r="KNQ29" s="19"/>
      <c r="KNR29" s="19"/>
      <c r="KNS29" s="19"/>
      <c r="KNT29" s="19"/>
      <c r="KNU29" s="19"/>
      <c r="KNV29" s="19"/>
      <c r="KNW29" s="19"/>
      <c r="KNX29" s="19"/>
      <c r="KNY29" s="19"/>
      <c r="KNZ29" s="19"/>
      <c r="KOA29" s="19"/>
      <c r="KOB29" s="19"/>
      <c r="KOC29" s="19"/>
      <c r="KOD29" s="19"/>
      <c r="KOE29" s="19"/>
      <c r="KOF29" s="19"/>
      <c r="KOG29" s="19"/>
      <c r="KOH29" s="19"/>
      <c r="KOI29" s="19"/>
      <c r="KOJ29" s="19"/>
      <c r="KOK29" s="19"/>
      <c r="KOL29" s="19"/>
      <c r="KOM29" s="19"/>
      <c r="KON29" s="19"/>
      <c r="KOO29" s="19"/>
      <c r="KOP29" s="19"/>
      <c r="KOQ29" s="19"/>
      <c r="KOR29" s="19"/>
      <c r="KOS29" s="19"/>
      <c r="KOT29" s="19"/>
      <c r="KOU29" s="19"/>
      <c r="KOV29" s="19"/>
      <c r="KOW29" s="19"/>
      <c r="KOX29" s="19"/>
      <c r="KOY29" s="19"/>
      <c r="KOZ29" s="19"/>
      <c r="KPA29" s="19"/>
      <c r="KPB29" s="19"/>
      <c r="KPC29" s="19"/>
      <c r="KPD29" s="19"/>
      <c r="KPE29" s="19"/>
      <c r="KPF29" s="19"/>
      <c r="KPG29" s="19"/>
      <c r="KPH29" s="19"/>
      <c r="KPI29" s="19"/>
      <c r="KPJ29" s="19"/>
      <c r="KPK29" s="19"/>
      <c r="KPL29" s="19"/>
      <c r="KPM29" s="19"/>
      <c r="KPN29" s="19"/>
      <c r="KPO29" s="19"/>
      <c r="KPP29" s="19"/>
      <c r="KPQ29" s="19"/>
      <c r="KPR29" s="19"/>
      <c r="KPS29" s="19"/>
      <c r="KPT29" s="19"/>
      <c r="KPU29" s="19"/>
      <c r="KPV29" s="19"/>
      <c r="KPW29" s="19"/>
      <c r="KPX29" s="19"/>
      <c r="KPY29" s="19"/>
      <c r="KPZ29" s="19"/>
      <c r="KQA29" s="19"/>
      <c r="KQB29" s="19"/>
      <c r="KQC29" s="19"/>
      <c r="KQD29" s="19"/>
      <c r="KQE29" s="19"/>
      <c r="KQF29" s="19"/>
      <c r="KQG29" s="19"/>
      <c r="KQH29" s="19"/>
      <c r="KQI29" s="19"/>
      <c r="KQJ29" s="19"/>
      <c r="KQK29" s="19"/>
      <c r="KQL29" s="19"/>
      <c r="KQM29" s="19"/>
      <c r="KQN29" s="19"/>
      <c r="KQO29" s="19"/>
      <c r="KQP29" s="19"/>
      <c r="KQQ29" s="19"/>
      <c r="KQR29" s="19"/>
      <c r="KQS29" s="19"/>
      <c r="KQT29" s="19"/>
      <c r="KQU29" s="19"/>
      <c r="KQV29" s="19"/>
      <c r="KQW29" s="19"/>
      <c r="KQX29" s="19"/>
      <c r="KQY29" s="19"/>
      <c r="KQZ29" s="19"/>
      <c r="KRA29" s="19"/>
      <c r="KRB29" s="19"/>
      <c r="KRC29" s="19"/>
      <c r="KRD29" s="19"/>
      <c r="KRE29" s="19"/>
      <c r="KRF29" s="19"/>
      <c r="KRG29" s="19"/>
      <c r="KRH29" s="19"/>
      <c r="KRI29" s="19"/>
      <c r="KRJ29" s="19"/>
      <c r="KRK29" s="19"/>
      <c r="KRL29" s="19"/>
      <c r="KRM29" s="19"/>
      <c r="KRN29" s="19"/>
      <c r="KRO29" s="19"/>
      <c r="KRP29" s="19"/>
      <c r="KRQ29" s="19"/>
      <c r="KRR29" s="19"/>
      <c r="KRS29" s="19"/>
      <c r="KRT29" s="19"/>
      <c r="KRU29" s="19"/>
      <c r="KRV29" s="19"/>
      <c r="KRW29" s="19"/>
      <c r="KRX29" s="19"/>
      <c r="KRY29" s="19"/>
      <c r="KRZ29" s="19"/>
      <c r="KSA29" s="19"/>
      <c r="KSB29" s="19"/>
      <c r="KSC29" s="19"/>
      <c r="KSD29" s="19"/>
      <c r="KSE29" s="19"/>
      <c r="KSF29" s="19"/>
      <c r="KSG29" s="19"/>
      <c r="KSH29" s="19"/>
      <c r="KSI29" s="19"/>
      <c r="KSJ29" s="19"/>
      <c r="KSK29" s="19"/>
      <c r="KSL29" s="19"/>
      <c r="KSM29" s="19"/>
      <c r="KSN29" s="19"/>
      <c r="KSO29" s="19"/>
      <c r="KSP29" s="19"/>
      <c r="KSQ29" s="19"/>
      <c r="KSR29" s="19"/>
      <c r="KSS29" s="19"/>
      <c r="KST29" s="19"/>
      <c r="KSU29" s="19"/>
      <c r="KSV29" s="19"/>
      <c r="KSW29" s="19"/>
      <c r="KSX29" s="19"/>
      <c r="KSY29" s="19"/>
      <c r="KSZ29" s="19"/>
      <c r="KTA29" s="19"/>
      <c r="KTB29" s="19"/>
      <c r="KTC29" s="19"/>
      <c r="KTD29" s="19"/>
      <c r="KTE29" s="19"/>
      <c r="KTF29" s="19"/>
      <c r="KTG29" s="19"/>
      <c r="KTH29" s="19"/>
      <c r="KTI29" s="19"/>
      <c r="KTJ29" s="19"/>
      <c r="KTK29" s="19"/>
      <c r="KTL29" s="19"/>
      <c r="KTM29" s="19"/>
      <c r="KTN29" s="19"/>
      <c r="KTO29" s="19"/>
      <c r="KTP29" s="19"/>
      <c r="KTQ29" s="19"/>
      <c r="KTR29" s="19"/>
      <c r="KTS29" s="19"/>
      <c r="KTT29" s="19"/>
      <c r="KTU29" s="19"/>
      <c r="KTV29" s="19"/>
      <c r="KTW29" s="19"/>
      <c r="KTX29" s="19"/>
      <c r="KTY29" s="19"/>
      <c r="KTZ29" s="19"/>
      <c r="KUA29" s="19"/>
      <c r="KUB29" s="19"/>
      <c r="KUC29" s="19"/>
      <c r="KUD29" s="19"/>
      <c r="KUE29" s="19"/>
      <c r="KUF29" s="19"/>
      <c r="KUG29" s="19"/>
      <c r="KUH29" s="19"/>
      <c r="KUI29" s="19"/>
      <c r="KUJ29" s="19"/>
      <c r="KUK29" s="19"/>
      <c r="KUL29" s="19"/>
      <c r="KUM29" s="19"/>
      <c r="KUN29" s="19"/>
      <c r="KUO29" s="19"/>
      <c r="KUP29" s="19"/>
      <c r="KUQ29" s="19"/>
      <c r="KUR29" s="19"/>
      <c r="KUS29" s="19"/>
      <c r="KUT29" s="19"/>
      <c r="KUU29" s="19"/>
      <c r="KUV29" s="19"/>
      <c r="KUW29" s="19"/>
      <c r="KUX29" s="19"/>
      <c r="KUY29" s="19"/>
      <c r="KUZ29" s="19"/>
      <c r="KVA29" s="19"/>
      <c r="KVB29" s="19"/>
      <c r="KVC29" s="19"/>
      <c r="KVD29" s="19"/>
      <c r="KVE29" s="19"/>
      <c r="KVF29" s="19"/>
      <c r="KVG29" s="19"/>
      <c r="KVH29" s="19"/>
      <c r="KVI29" s="19"/>
      <c r="KVJ29" s="19"/>
      <c r="KVK29" s="19"/>
      <c r="KVL29" s="19"/>
      <c r="KVM29" s="19"/>
      <c r="KVN29" s="19"/>
      <c r="KVO29" s="19"/>
      <c r="KVP29" s="19"/>
      <c r="KVQ29" s="19"/>
      <c r="KVR29" s="19"/>
      <c r="KVS29" s="19"/>
      <c r="KVT29" s="19"/>
      <c r="KVU29" s="19"/>
      <c r="KVV29" s="19"/>
      <c r="KVW29" s="19"/>
      <c r="KVX29" s="19"/>
      <c r="KVY29" s="19"/>
      <c r="KVZ29" s="19"/>
      <c r="KWA29" s="19"/>
      <c r="KWB29" s="19"/>
      <c r="KWC29" s="19"/>
      <c r="KWD29" s="19"/>
      <c r="KWE29" s="19"/>
      <c r="KWF29" s="19"/>
      <c r="KWG29" s="19"/>
      <c r="KWH29" s="19"/>
      <c r="KWI29" s="19"/>
      <c r="KWJ29" s="19"/>
      <c r="KWK29" s="19"/>
      <c r="KWL29" s="19"/>
      <c r="KWM29" s="19"/>
      <c r="KWN29" s="19"/>
      <c r="KWO29" s="19"/>
      <c r="KWP29" s="19"/>
      <c r="KWQ29" s="19"/>
      <c r="KWR29" s="19"/>
      <c r="KWS29" s="19"/>
      <c r="KWT29" s="19"/>
      <c r="KWU29" s="19"/>
      <c r="KWV29" s="19"/>
      <c r="KWW29" s="19"/>
      <c r="KWX29" s="19"/>
      <c r="KWY29" s="19"/>
      <c r="KWZ29" s="19"/>
      <c r="KXA29" s="19"/>
      <c r="KXB29" s="19"/>
      <c r="KXC29" s="19"/>
      <c r="KXD29" s="19"/>
      <c r="KXE29" s="19"/>
      <c r="KXF29" s="19"/>
      <c r="KXG29" s="19"/>
      <c r="KXH29" s="19"/>
      <c r="KXI29" s="19"/>
      <c r="KXJ29" s="19"/>
      <c r="KXK29" s="19"/>
      <c r="KXL29" s="19"/>
      <c r="KXM29" s="19"/>
      <c r="KXN29" s="19"/>
      <c r="KXO29" s="19"/>
      <c r="KXP29" s="19"/>
      <c r="KXQ29" s="19"/>
      <c r="KXR29" s="19"/>
      <c r="KXS29" s="19"/>
      <c r="KXT29" s="19"/>
      <c r="KXU29" s="19"/>
      <c r="KXV29" s="19"/>
      <c r="KXW29" s="19"/>
      <c r="KXX29" s="19"/>
      <c r="KXY29" s="19"/>
      <c r="KXZ29" s="19"/>
      <c r="KYA29" s="19"/>
      <c r="KYB29" s="19"/>
      <c r="KYC29" s="19"/>
      <c r="KYD29" s="19"/>
      <c r="KYE29" s="19"/>
      <c r="KYF29" s="19"/>
      <c r="KYG29" s="19"/>
      <c r="KYH29" s="19"/>
      <c r="KYI29" s="19"/>
      <c r="KYJ29" s="19"/>
      <c r="KYK29" s="19"/>
      <c r="KYL29" s="19"/>
      <c r="KYM29" s="19"/>
      <c r="KYN29" s="19"/>
      <c r="KYO29" s="19"/>
      <c r="KYP29" s="19"/>
      <c r="KYQ29" s="19"/>
      <c r="KYR29" s="19"/>
      <c r="KYS29" s="19"/>
      <c r="KYT29" s="19"/>
      <c r="KYU29" s="19"/>
      <c r="KYV29" s="19"/>
      <c r="KYW29" s="19"/>
      <c r="KYX29" s="19"/>
      <c r="KYY29" s="19"/>
      <c r="KYZ29" s="19"/>
      <c r="KZA29" s="19"/>
      <c r="KZB29" s="19"/>
      <c r="KZC29" s="19"/>
      <c r="KZD29" s="19"/>
      <c r="KZE29" s="19"/>
      <c r="KZF29" s="19"/>
      <c r="KZG29" s="19"/>
      <c r="KZH29" s="19"/>
      <c r="KZI29" s="19"/>
      <c r="KZJ29" s="19"/>
      <c r="KZK29" s="19"/>
      <c r="KZL29" s="19"/>
      <c r="KZM29" s="19"/>
      <c r="KZN29" s="19"/>
      <c r="KZO29" s="19"/>
      <c r="KZP29" s="19"/>
      <c r="KZQ29" s="19"/>
      <c r="KZR29" s="19"/>
      <c r="KZS29" s="19"/>
      <c r="KZT29" s="19"/>
      <c r="KZU29" s="19"/>
      <c r="KZV29" s="19"/>
      <c r="KZW29" s="19"/>
      <c r="KZX29" s="19"/>
      <c r="KZY29" s="19"/>
      <c r="KZZ29" s="19"/>
      <c r="LAA29" s="19"/>
      <c r="LAB29" s="19"/>
      <c r="LAC29" s="19"/>
      <c r="LAD29" s="19"/>
      <c r="LAE29" s="19"/>
      <c r="LAF29" s="19"/>
      <c r="LAG29" s="19"/>
      <c r="LAH29" s="19"/>
      <c r="LAI29" s="19"/>
      <c r="LAJ29" s="19"/>
      <c r="LAK29" s="19"/>
      <c r="LAL29" s="19"/>
      <c r="LAM29" s="19"/>
      <c r="LAN29" s="19"/>
      <c r="LAO29" s="19"/>
      <c r="LAP29" s="19"/>
      <c r="LAQ29" s="19"/>
      <c r="LAR29" s="19"/>
      <c r="LAS29" s="19"/>
      <c r="LAT29" s="19"/>
      <c r="LAU29" s="19"/>
      <c r="LAV29" s="19"/>
      <c r="LAW29" s="19"/>
      <c r="LAX29" s="19"/>
      <c r="LAY29" s="19"/>
      <c r="LAZ29" s="19"/>
      <c r="LBA29" s="19"/>
      <c r="LBB29" s="19"/>
      <c r="LBC29" s="19"/>
      <c r="LBD29" s="19"/>
      <c r="LBE29" s="19"/>
      <c r="LBF29" s="19"/>
      <c r="LBG29" s="19"/>
      <c r="LBH29" s="19"/>
      <c r="LBI29" s="19"/>
      <c r="LBJ29" s="19"/>
      <c r="LBK29" s="19"/>
      <c r="LBL29" s="19"/>
      <c r="LBM29" s="19"/>
      <c r="LBN29" s="19"/>
      <c r="LBO29" s="19"/>
      <c r="LBP29" s="19"/>
      <c r="LBQ29" s="19"/>
      <c r="LBR29" s="19"/>
      <c r="LBS29" s="19"/>
      <c r="LBT29" s="19"/>
      <c r="LBU29" s="19"/>
      <c r="LBV29" s="19"/>
      <c r="LBW29" s="19"/>
      <c r="LBX29" s="19"/>
      <c r="LBY29" s="19"/>
      <c r="LBZ29" s="19"/>
      <c r="LCA29" s="19"/>
      <c r="LCB29" s="19"/>
      <c r="LCC29" s="19"/>
      <c r="LCD29" s="19"/>
      <c r="LCE29" s="19"/>
      <c r="LCF29" s="19"/>
      <c r="LCG29" s="19"/>
      <c r="LCH29" s="19"/>
      <c r="LCI29" s="19"/>
      <c r="LCJ29" s="19"/>
      <c r="LCK29" s="19"/>
      <c r="LCL29" s="19"/>
      <c r="LCM29" s="19"/>
      <c r="LCN29" s="19"/>
      <c r="LCO29" s="19"/>
      <c r="LCP29" s="19"/>
      <c r="LCQ29" s="19"/>
      <c r="LCR29" s="19"/>
      <c r="LCS29" s="19"/>
      <c r="LCT29" s="19"/>
      <c r="LCU29" s="19"/>
      <c r="LCV29" s="19"/>
      <c r="LCW29" s="19"/>
      <c r="LCX29" s="19"/>
      <c r="LCY29" s="19"/>
      <c r="LCZ29" s="19"/>
      <c r="LDA29" s="19"/>
      <c r="LDB29" s="19"/>
      <c r="LDC29" s="19"/>
      <c r="LDD29" s="19"/>
      <c r="LDE29" s="19"/>
      <c r="LDF29" s="19"/>
      <c r="LDG29" s="19"/>
      <c r="LDH29" s="19"/>
      <c r="LDI29" s="19"/>
      <c r="LDJ29" s="19"/>
      <c r="LDK29" s="19"/>
      <c r="LDL29" s="19"/>
      <c r="LDM29" s="19"/>
      <c r="LDN29" s="19"/>
      <c r="LDO29" s="19"/>
      <c r="LDP29" s="19"/>
      <c r="LDQ29" s="19"/>
      <c r="LDR29" s="19"/>
      <c r="LDS29" s="19"/>
      <c r="LDT29" s="19"/>
      <c r="LDU29" s="19"/>
      <c r="LDV29" s="19"/>
      <c r="LDW29" s="19"/>
      <c r="LDX29" s="19"/>
      <c r="LDY29" s="19"/>
      <c r="LDZ29" s="19"/>
      <c r="LEA29" s="19"/>
      <c r="LEB29" s="19"/>
      <c r="LEC29" s="19"/>
      <c r="LED29" s="19"/>
      <c r="LEE29" s="19"/>
      <c r="LEF29" s="19"/>
      <c r="LEG29" s="19"/>
      <c r="LEH29" s="19"/>
      <c r="LEI29" s="19"/>
      <c r="LEJ29" s="19"/>
      <c r="LEK29" s="19"/>
      <c r="LEL29" s="19"/>
      <c r="LEM29" s="19"/>
      <c r="LEN29" s="19"/>
      <c r="LEO29" s="19"/>
      <c r="LEP29" s="19"/>
      <c r="LEQ29" s="19"/>
      <c r="LER29" s="19"/>
      <c r="LES29" s="19"/>
      <c r="LET29" s="19"/>
      <c r="LEU29" s="19"/>
      <c r="LEV29" s="19"/>
      <c r="LEW29" s="19"/>
      <c r="LEX29" s="19"/>
      <c r="LEY29" s="19"/>
      <c r="LEZ29" s="19"/>
      <c r="LFA29" s="19"/>
      <c r="LFB29" s="19"/>
      <c r="LFC29" s="19"/>
      <c r="LFD29" s="19"/>
      <c r="LFE29" s="19"/>
      <c r="LFF29" s="19"/>
      <c r="LFG29" s="19"/>
      <c r="LFH29" s="19"/>
      <c r="LFI29" s="19"/>
      <c r="LFJ29" s="19"/>
      <c r="LFK29" s="19"/>
      <c r="LFL29" s="19"/>
      <c r="LFM29" s="19"/>
      <c r="LFN29" s="19"/>
      <c r="LFO29" s="19"/>
      <c r="LFP29" s="19"/>
      <c r="LFQ29" s="19"/>
      <c r="LFR29" s="19"/>
      <c r="LFS29" s="19"/>
      <c r="LFT29" s="19"/>
      <c r="LFU29" s="19"/>
      <c r="LFV29" s="19"/>
      <c r="LFW29" s="19"/>
      <c r="LFX29" s="19"/>
      <c r="LFY29" s="19"/>
      <c r="LFZ29" s="19"/>
      <c r="LGA29" s="19"/>
      <c r="LGB29" s="19"/>
      <c r="LGC29" s="19"/>
      <c r="LGD29" s="19"/>
      <c r="LGE29" s="19"/>
      <c r="LGF29" s="19"/>
      <c r="LGG29" s="19"/>
      <c r="LGH29" s="19"/>
      <c r="LGI29" s="19"/>
      <c r="LGJ29" s="19"/>
      <c r="LGK29" s="19"/>
      <c r="LGL29" s="19"/>
      <c r="LGM29" s="19"/>
      <c r="LGN29" s="19"/>
      <c r="LGO29" s="19"/>
      <c r="LGP29" s="19"/>
      <c r="LGQ29" s="19"/>
      <c r="LGR29" s="19"/>
      <c r="LGS29" s="19"/>
      <c r="LGT29" s="19"/>
      <c r="LGU29" s="19"/>
      <c r="LGV29" s="19"/>
      <c r="LGW29" s="19"/>
      <c r="LGX29" s="19"/>
      <c r="LGY29" s="19"/>
      <c r="LGZ29" s="19"/>
      <c r="LHA29" s="19"/>
      <c r="LHB29" s="19"/>
      <c r="LHC29" s="19"/>
      <c r="LHD29" s="19"/>
      <c r="LHE29" s="19"/>
      <c r="LHF29" s="19"/>
      <c r="LHG29" s="19"/>
      <c r="LHH29" s="19"/>
      <c r="LHI29" s="19"/>
      <c r="LHJ29" s="19"/>
      <c r="LHK29" s="19"/>
      <c r="LHL29" s="19"/>
      <c r="LHM29" s="19"/>
      <c r="LHN29" s="19"/>
      <c r="LHO29" s="19"/>
      <c r="LHP29" s="19"/>
      <c r="LHQ29" s="19"/>
      <c r="LHR29" s="19"/>
      <c r="LHS29" s="19"/>
      <c r="LHT29" s="19"/>
      <c r="LHU29" s="19"/>
      <c r="LHV29" s="19"/>
      <c r="LHW29" s="19"/>
      <c r="LHX29" s="19"/>
      <c r="LHY29" s="19"/>
      <c r="LHZ29" s="19"/>
      <c r="LIA29" s="19"/>
      <c r="LIB29" s="19"/>
      <c r="LIC29" s="19"/>
      <c r="LID29" s="19"/>
      <c r="LIE29" s="19"/>
      <c r="LIF29" s="19"/>
      <c r="LIG29" s="19"/>
      <c r="LIH29" s="19"/>
      <c r="LII29" s="19"/>
      <c r="LIJ29" s="19"/>
      <c r="LIK29" s="19"/>
      <c r="LIL29" s="19"/>
      <c r="LIM29" s="19"/>
      <c r="LIN29" s="19"/>
      <c r="LIO29" s="19"/>
      <c r="LIP29" s="19"/>
      <c r="LIQ29" s="19"/>
      <c r="LIR29" s="19"/>
      <c r="LIS29" s="19"/>
      <c r="LIT29" s="19"/>
      <c r="LIU29" s="19"/>
      <c r="LIV29" s="19"/>
      <c r="LIW29" s="19"/>
      <c r="LIX29" s="19"/>
      <c r="LIY29" s="19"/>
      <c r="LIZ29" s="19"/>
      <c r="LJA29" s="19"/>
      <c r="LJB29" s="19"/>
      <c r="LJC29" s="19"/>
      <c r="LJD29" s="19"/>
      <c r="LJE29" s="19"/>
      <c r="LJF29" s="19"/>
      <c r="LJG29" s="19"/>
      <c r="LJH29" s="19"/>
      <c r="LJI29" s="19"/>
      <c r="LJJ29" s="19"/>
      <c r="LJK29" s="19"/>
      <c r="LJL29" s="19"/>
      <c r="LJM29" s="19"/>
      <c r="LJN29" s="19"/>
      <c r="LJO29" s="19"/>
      <c r="LJP29" s="19"/>
      <c r="LJQ29" s="19"/>
      <c r="LJR29" s="19"/>
      <c r="LJS29" s="19"/>
      <c r="LJT29" s="19"/>
      <c r="LJU29" s="19"/>
      <c r="LJV29" s="19"/>
      <c r="LJW29" s="19"/>
      <c r="LJX29" s="19"/>
      <c r="LJY29" s="19"/>
      <c r="LJZ29" s="19"/>
      <c r="LKA29" s="19"/>
      <c r="LKB29" s="19"/>
      <c r="LKC29" s="19"/>
      <c r="LKD29" s="19"/>
      <c r="LKE29" s="19"/>
      <c r="LKF29" s="19"/>
      <c r="LKG29" s="19"/>
      <c r="LKH29" s="19"/>
      <c r="LKI29" s="19"/>
      <c r="LKJ29" s="19"/>
      <c r="LKK29" s="19"/>
      <c r="LKL29" s="19"/>
      <c r="LKM29" s="19"/>
      <c r="LKN29" s="19"/>
      <c r="LKO29" s="19"/>
      <c r="LKP29" s="19"/>
      <c r="LKQ29" s="19"/>
      <c r="LKR29" s="19"/>
      <c r="LKS29" s="19"/>
      <c r="LKT29" s="19"/>
      <c r="LKU29" s="19"/>
      <c r="LKV29" s="19"/>
      <c r="LKW29" s="19"/>
      <c r="LKX29" s="19"/>
      <c r="LKY29" s="19"/>
      <c r="LKZ29" s="19"/>
      <c r="LLA29" s="19"/>
      <c r="LLB29" s="19"/>
      <c r="LLC29" s="19"/>
      <c r="LLD29" s="19"/>
      <c r="LLE29" s="19"/>
      <c r="LLF29" s="19"/>
      <c r="LLG29" s="19"/>
      <c r="LLH29" s="19"/>
      <c r="LLI29" s="19"/>
      <c r="LLJ29" s="19"/>
      <c r="LLK29" s="19"/>
      <c r="LLL29" s="19"/>
      <c r="LLM29" s="19"/>
      <c r="LLN29" s="19"/>
      <c r="LLO29" s="19"/>
      <c r="LLP29" s="19"/>
      <c r="LLQ29" s="19"/>
      <c r="LLR29" s="19"/>
      <c r="LLS29" s="19"/>
      <c r="LLT29" s="19"/>
      <c r="LLU29" s="19"/>
      <c r="LLV29" s="19"/>
      <c r="LLW29" s="19"/>
      <c r="LLX29" s="19"/>
      <c r="LLY29" s="19"/>
      <c r="LLZ29" s="19"/>
      <c r="LMA29" s="19"/>
      <c r="LMB29" s="19"/>
      <c r="LMC29" s="19"/>
      <c r="LMD29" s="19"/>
      <c r="LME29" s="19"/>
      <c r="LMF29" s="19"/>
      <c r="LMG29" s="19"/>
      <c r="LMH29" s="19"/>
      <c r="LMI29" s="19"/>
      <c r="LMJ29" s="19"/>
      <c r="LMK29" s="19"/>
      <c r="LML29" s="19"/>
      <c r="LMM29" s="19"/>
      <c r="LMN29" s="19"/>
      <c r="LMO29" s="19"/>
      <c r="LMP29" s="19"/>
      <c r="LMQ29" s="19"/>
      <c r="LMR29" s="19"/>
      <c r="LMS29" s="19"/>
      <c r="LMT29" s="19"/>
      <c r="LMU29" s="19"/>
      <c r="LMV29" s="19"/>
      <c r="LMW29" s="19"/>
      <c r="LMX29" s="19"/>
      <c r="LMY29" s="19"/>
      <c r="LMZ29" s="19"/>
      <c r="LNA29" s="19"/>
      <c r="LNB29" s="19"/>
      <c r="LNC29" s="19"/>
      <c r="LND29" s="19"/>
      <c r="LNE29" s="19"/>
      <c r="LNF29" s="19"/>
      <c r="LNG29" s="19"/>
      <c r="LNH29" s="19"/>
      <c r="LNI29" s="19"/>
      <c r="LNJ29" s="19"/>
      <c r="LNK29" s="19"/>
      <c r="LNL29" s="19"/>
      <c r="LNM29" s="19"/>
      <c r="LNN29" s="19"/>
      <c r="LNO29" s="19"/>
      <c r="LNP29" s="19"/>
      <c r="LNQ29" s="19"/>
      <c r="LNR29" s="19"/>
      <c r="LNS29" s="19"/>
      <c r="LNT29" s="19"/>
      <c r="LNU29" s="19"/>
      <c r="LNV29" s="19"/>
      <c r="LNW29" s="19"/>
      <c r="LNX29" s="19"/>
      <c r="LNY29" s="19"/>
      <c r="LNZ29" s="19"/>
      <c r="LOA29" s="19"/>
      <c r="LOB29" s="19"/>
      <c r="LOC29" s="19"/>
      <c r="LOD29" s="19"/>
      <c r="LOE29" s="19"/>
      <c r="LOF29" s="19"/>
      <c r="LOG29" s="19"/>
      <c r="LOH29" s="19"/>
      <c r="LOI29" s="19"/>
      <c r="LOJ29" s="19"/>
      <c r="LOK29" s="19"/>
      <c r="LOL29" s="19"/>
      <c r="LOM29" s="19"/>
      <c r="LON29" s="19"/>
      <c r="LOO29" s="19"/>
      <c r="LOP29" s="19"/>
      <c r="LOQ29" s="19"/>
      <c r="LOR29" s="19"/>
      <c r="LOS29" s="19"/>
      <c r="LOT29" s="19"/>
      <c r="LOU29" s="19"/>
      <c r="LOV29" s="19"/>
      <c r="LOW29" s="19"/>
      <c r="LOX29" s="19"/>
      <c r="LOY29" s="19"/>
      <c r="LOZ29" s="19"/>
      <c r="LPA29" s="19"/>
      <c r="LPB29" s="19"/>
      <c r="LPC29" s="19"/>
      <c r="LPD29" s="19"/>
      <c r="LPE29" s="19"/>
      <c r="LPF29" s="19"/>
      <c r="LPG29" s="19"/>
      <c r="LPH29" s="19"/>
      <c r="LPI29" s="19"/>
      <c r="LPJ29" s="19"/>
      <c r="LPK29" s="19"/>
      <c r="LPL29" s="19"/>
      <c r="LPM29" s="19"/>
      <c r="LPN29" s="19"/>
      <c r="LPO29" s="19"/>
      <c r="LPP29" s="19"/>
      <c r="LPQ29" s="19"/>
      <c r="LPR29" s="19"/>
      <c r="LPS29" s="19"/>
      <c r="LPT29" s="19"/>
      <c r="LPU29" s="19"/>
      <c r="LPV29" s="19"/>
      <c r="LPW29" s="19"/>
      <c r="LPX29" s="19"/>
      <c r="LPY29" s="19"/>
      <c r="LPZ29" s="19"/>
      <c r="LQA29" s="19"/>
      <c r="LQB29" s="19"/>
      <c r="LQC29" s="19"/>
      <c r="LQD29" s="19"/>
      <c r="LQE29" s="19"/>
      <c r="LQF29" s="19"/>
      <c r="LQG29" s="19"/>
      <c r="LQH29" s="19"/>
      <c r="LQI29" s="19"/>
      <c r="LQJ29" s="19"/>
      <c r="LQK29" s="19"/>
      <c r="LQL29" s="19"/>
      <c r="LQM29" s="19"/>
      <c r="LQN29" s="19"/>
      <c r="LQO29" s="19"/>
      <c r="LQP29" s="19"/>
      <c r="LQQ29" s="19"/>
      <c r="LQR29" s="19"/>
      <c r="LQS29" s="19"/>
      <c r="LQT29" s="19"/>
      <c r="LQU29" s="19"/>
      <c r="LQV29" s="19"/>
      <c r="LQW29" s="19"/>
      <c r="LQX29" s="19"/>
      <c r="LQY29" s="19"/>
      <c r="LQZ29" s="19"/>
      <c r="LRA29" s="19"/>
      <c r="LRB29" s="19"/>
      <c r="LRC29" s="19"/>
      <c r="LRD29" s="19"/>
      <c r="LRE29" s="19"/>
      <c r="LRF29" s="19"/>
      <c r="LRG29" s="19"/>
      <c r="LRH29" s="19"/>
      <c r="LRI29" s="19"/>
      <c r="LRJ29" s="19"/>
      <c r="LRK29" s="19"/>
      <c r="LRL29" s="19"/>
      <c r="LRM29" s="19"/>
      <c r="LRN29" s="19"/>
      <c r="LRO29" s="19"/>
      <c r="LRP29" s="19"/>
      <c r="LRQ29" s="19"/>
      <c r="LRR29" s="19"/>
      <c r="LRS29" s="19"/>
      <c r="LRT29" s="19"/>
      <c r="LRU29" s="19"/>
      <c r="LRV29" s="19"/>
      <c r="LRW29" s="19"/>
      <c r="LRX29" s="19"/>
      <c r="LRY29" s="19"/>
      <c r="LRZ29" s="19"/>
      <c r="LSA29" s="19"/>
      <c r="LSB29" s="19"/>
      <c r="LSC29" s="19"/>
      <c r="LSD29" s="19"/>
      <c r="LSE29" s="19"/>
      <c r="LSF29" s="19"/>
      <c r="LSG29" s="19"/>
      <c r="LSH29" s="19"/>
      <c r="LSI29" s="19"/>
      <c r="LSJ29" s="19"/>
      <c r="LSK29" s="19"/>
      <c r="LSL29" s="19"/>
      <c r="LSM29" s="19"/>
      <c r="LSN29" s="19"/>
      <c r="LSO29" s="19"/>
      <c r="LSP29" s="19"/>
      <c r="LSQ29" s="19"/>
      <c r="LSR29" s="19"/>
      <c r="LSS29" s="19"/>
      <c r="LST29" s="19"/>
      <c r="LSU29" s="19"/>
      <c r="LSV29" s="19"/>
      <c r="LSW29" s="19"/>
      <c r="LSX29" s="19"/>
      <c r="LSY29" s="19"/>
      <c r="LSZ29" s="19"/>
      <c r="LTA29" s="19"/>
      <c r="LTB29" s="19"/>
      <c r="LTC29" s="19"/>
      <c r="LTD29" s="19"/>
      <c r="LTE29" s="19"/>
      <c r="LTF29" s="19"/>
      <c r="LTG29" s="19"/>
      <c r="LTH29" s="19"/>
      <c r="LTI29" s="19"/>
      <c r="LTJ29" s="19"/>
      <c r="LTK29" s="19"/>
      <c r="LTL29" s="19"/>
      <c r="LTM29" s="19"/>
      <c r="LTN29" s="19"/>
      <c r="LTO29" s="19"/>
      <c r="LTP29" s="19"/>
      <c r="LTQ29" s="19"/>
      <c r="LTR29" s="19"/>
      <c r="LTS29" s="19"/>
      <c r="LTT29" s="19"/>
      <c r="LTU29" s="19"/>
      <c r="LTV29" s="19"/>
      <c r="LTW29" s="19"/>
      <c r="LTX29" s="19"/>
      <c r="LTY29" s="19"/>
      <c r="LTZ29" s="19"/>
      <c r="LUA29" s="19"/>
      <c r="LUB29" s="19"/>
      <c r="LUC29" s="19"/>
      <c r="LUD29" s="19"/>
      <c r="LUE29" s="19"/>
      <c r="LUF29" s="19"/>
      <c r="LUG29" s="19"/>
      <c r="LUH29" s="19"/>
      <c r="LUI29" s="19"/>
      <c r="LUJ29" s="19"/>
      <c r="LUK29" s="19"/>
      <c r="LUL29" s="19"/>
      <c r="LUM29" s="19"/>
      <c r="LUN29" s="19"/>
      <c r="LUO29" s="19"/>
      <c r="LUP29" s="19"/>
      <c r="LUQ29" s="19"/>
      <c r="LUR29" s="19"/>
      <c r="LUS29" s="19"/>
      <c r="LUT29" s="19"/>
      <c r="LUU29" s="19"/>
      <c r="LUV29" s="19"/>
      <c r="LUW29" s="19"/>
      <c r="LUX29" s="19"/>
      <c r="LUY29" s="19"/>
      <c r="LUZ29" s="19"/>
      <c r="LVA29" s="19"/>
      <c r="LVB29" s="19"/>
      <c r="LVC29" s="19"/>
      <c r="LVD29" s="19"/>
      <c r="LVE29" s="19"/>
      <c r="LVF29" s="19"/>
      <c r="LVG29" s="19"/>
      <c r="LVH29" s="19"/>
      <c r="LVI29" s="19"/>
      <c r="LVJ29" s="19"/>
      <c r="LVK29" s="19"/>
      <c r="LVL29" s="19"/>
      <c r="LVM29" s="19"/>
      <c r="LVN29" s="19"/>
      <c r="LVO29" s="19"/>
      <c r="LVP29" s="19"/>
      <c r="LVQ29" s="19"/>
      <c r="LVR29" s="19"/>
      <c r="LVS29" s="19"/>
      <c r="LVT29" s="19"/>
      <c r="LVU29" s="19"/>
      <c r="LVV29" s="19"/>
      <c r="LVW29" s="19"/>
      <c r="LVX29" s="19"/>
      <c r="LVY29" s="19"/>
      <c r="LVZ29" s="19"/>
      <c r="LWA29" s="19"/>
      <c r="LWB29" s="19"/>
      <c r="LWC29" s="19"/>
      <c r="LWD29" s="19"/>
      <c r="LWE29" s="19"/>
      <c r="LWF29" s="19"/>
      <c r="LWG29" s="19"/>
      <c r="LWH29" s="19"/>
      <c r="LWI29" s="19"/>
      <c r="LWJ29" s="19"/>
      <c r="LWK29" s="19"/>
      <c r="LWL29" s="19"/>
      <c r="LWM29" s="19"/>
      <c r="LWN29" s="19"/>
      <c r="LWO29" s="19"/>
      <c r="LWP29" s="19"/>
      <c r="LWQ29" s="19"/>
      <c r="LWR29" s="19"/>
      <c r="LWS29" s="19"/>
      <c r="LWT29" s="19"/>
      <c r="LWU29" s="19"/>
      <c r="LWV29" s="19"/>
      <c r="LWW29" s="19"/>
      <c r="LWX29" s="19"/>
      <c r="LWY29" s="19"/>
      <c r="LWZ29" s="19"/>
      <c r="LXA29" s="19"/>
      <c r="LXB29" s="19"/>
      <c r="LXC29" s="19"/>
      <c r="LXD29" s="19"/>
      <c r="LXE29" s="19"/>
      <c r="LXF29" s="19"/>
      <c r="LXG29" s="19"/>
      <c r="LXH29" s="19"/>
      <c r="LXI29" s="19"/>
      <c r="LXJ29" s="19"/>
      <c r="LXK29" s="19"/>
      <c r="LXL29" s="19"/>
      <c r="LXM29" s="19"/>
      <c r="LXN29" s="19"/>
      <c r="LXO29" s="19"/>
      <c r="LXP29" s="19"/>
      <c r="LXQ29" s="19"/>
      <c r="LXR29" s="19"/>
      <c r="LXS29" s="19"/>
      <c r="LXT29" s="19"/>
      <c r="LXU29" s="19"/>
      <c r="LXV29" s="19"/>
      <c r="LXW29" s="19"/>
      <c r="LXX29" s="19"/>
      <c r="LXY29" s="19"/>
      <c r="LXZ29" s="19"/>
      <c r="LYA29" s="19"/>
      <c r="LYB29" s="19"/>
      <c r="LYC29" s="19"/>
      <c r="LYD29" s="19"/>
      <c r="LYE29" s="19"/>
      <c r="LYF29" s="19"/>
      <c r="LYG29" s="19"/>
      <c r="LYH29" s="19"/>
      <c r="LYI29" s="19"/>
      <c r="LYJ29" s="19"/>
      <c r="LYK29" s="19"/>
      <c r="LYL29" s="19"/>
      <c r="LYM29" s="19"/>
      <c r="LYN29" s="19"/>
      <c r="LYO29" s="19"/>
      <c r="LYP29" s="19"/>
      <c r="LYQ29" s="19"/>
      <c r="LYR29" s="19"/>
      <c r="LYS29" s="19"/>
      <c r="LYT29" s="19"/>
      <c r="LYU29" s="19"/>
      <c r="LYV29" s="19"/>
      <c r="LYW29" s="19"/>
      <c r="LYX29" s="19"/>
      <c r="LYY29" s="19"/>
      <c r="LYZ29" s="19"/>
      <c r="LZA29" s="19"/>
      <c r="LZB29" s="19"/>
      <c r="LZC29" s="19"/>
      <c r="LZD29" s="19"/>
      <c r="LZE29" s="19"/>
      <c r="LZF29" s="19"/>
      <c r="LZG29" s="19"/>
      <c r="LZH29" s="19"/>
      <c r="LZI29" s="19"/>
      <c r="LZJ29" s="19"/>
      <c r="LZK29" s="19"/>
      <c r="LZL29" s="19"/>
      <c r="LZM29" s="19"/>
      <c r="LZN29" s="19"/>
      <c r="LZO29" s="19"/>
      <c r="LZP29" s="19"/>
      <c r="LZQ29" s="19"/>
      <c r="LZR29" s="19"/>
      <c r="LZS29" s="19"/>
      <c r="LZT29" s="19"/>
      <c r="LZU29" s="19"/>
      <c r="LZV29" s="19"/>
      <c r="LZW29" s="19"/>
      <c r="LZX29" s="19"/>
      <c r="LZY29" s="19"/>
      <c r="LZZ29" s="19"/>
      <c r="MAA29" s="19"/>
      <c r="MAB29" s="19"/>
      <c r="MAC29" s="19"/>
      <c r="MAD29" s="19"/>
      <c r="MAE29" s="19"/>
      <c r="MAF29" s="19"/>
      <c r="MAG29" s="19"/>
      <c r="MAH29" s="19"/>
      <c r="MAI29" s="19"/>
      <c r="MAJ29" s="19"/>
      <c r="MAK29" s="19"/>
      <c r="MAL29" s="19"/>
      <c r="MAM29" s="19"/>
      <c r="MAN29" s="19"/>
      <c r="MAO29" s="19"/>
      <c r="MAP29" s="19"/>
      <c r="MAQ29" s="19"/>
      <c r="MAR29" s="19"/>
      <c r="MAS29" s="19"/>
      <c r="MAT29" s="19"/>
      <c r="MAU29" s="19"/>
      <c r="MAV29" s="19"/>
      <c r="MAW29" s="19"/>
      <c r="MAX29" s="19"/>
      <c r="MAY29" s="19"/>
      <c r="MAZ29" s="19"/>
      <c r="MBA29" s="19"/>
      <c r="MBB29" s="19"/>
      <c r="MBC29" s="19"/>
      <c r="MBD29" s="19"/>
      <c r="MBE29" s="19"/>
      <c r="MBF29" s="19"/>
      <c r="MBG29" s="19"/>
      <c r="MBH29" s="19"/>
      <c r="MBI29" s="19"/>
      <c r="MBJ29" s="19"/>
      <c r="MBK29" s="19"/>
      <c r="MBL29" s="19"/>
      <c r="MBM29" s="19"/>
      <c r="MBN29" s="19"/>
      <c r="MBO29" s="19"/>
      <c r="MBP29" s="19"/>
      <c r="MBQ29" s="19"/>
      <c r="MBR29" s="19"/>
      <c r="MBS29" s="19"/>
      <c r="MBT29" s="19"/>
      <c r="MBU29" s="19"/>
      <c r="MBV29" s="19"/>
      <c r="MBW29" s="19"/>
      <c r="MBX29" s="19"/>
      <c r="MBY29" s="19"/>
      <c r="MBZ29" s="19"/>
      <c r="MCA29" s="19"/>
      <c r="MCB29" s="19"/>
      <c r="MCC29" s="19"/>
      <c r="MCD29" s="19"/>
      <c r="MCE29" s="19"/>
      <c r="MCF29" s="19"/>
      <c r="MCG29" s="19"/>
      <c r="MCH29" s="19"/>
      <c r="MCI29" s="19"/>
      <c r="MCJ29" s="19"/>
      <c r="MCK29" s="19"/>
      <c r="MCL29" s="19"/>
      <c r="MCM29" s="19"/>
      <c r="MCN29" s="19"/>
      <c r="MCO29" s="19"/>
      <c r="MCP29" s="19"/>
      <c r="MCQ29" s="19"/>
      <c r="MCR29" s="19"/>
      <c r="MCS29" s="19"/>
      <c r="MCT29" s="19"/>
      <c r="MCU29" s="19"/>
      <c r="MCV29" s="19"/>
      <c r="MCW29" s="19"/>
      <c r="MCX29" s="19"/>
      <c r="MCY29" s="19"/>
      <c r="MCZ29" s="19"/>
      <c r="MDA29" s="19"/>
      <c r="MDB29" s="19"/>
      <c r="MDC29" s="19"/>
      <c r="MDD29" s="19"/>
      <c r="MDE29" s="19"/>
      <c r="MDF29" s="19"/>
      <c r="MDG29" s="19"/>
      <c r="MDH29" s="19"/>
      <c r="MDI29" s="19"/>
      <c r="MDJ29" s="19"/>
      <c r="MDK29" s="19"/>
      <c r="MDL29" s="19"/>
      <c r="MDM29" s="19"/>
      <c r="MDN29" s="19"/>
      <c r="MDO29" s="19"/>
      <c r="MDP29" s="19"/>
      <c r="MDQ29" s="19"/>
      <c r="MDR29" s="19"/>
      <c r="MDS29" s="19"/>
      <c r="MDT29" s="19"/>
      <c r="MDU29" s="19"/>
      <c r="MDV29" s="19"/>
      <c r="MDW29" s="19"/>
      <c r="MDX29" s="19"/>
      <c r="MDY29" s="19"/>
      <c r="MDZ29" s="19"/>
      <c r="MEA29" s="19"/>
      <c r="MEB29" s="19"/>
      <c r="MEC29" s="19"/>
      <c r="MED29" s="19"/>
      <c r="MEE29" s="19"/>
      <c r="MEF29" s="19"/>
      <c r="MEG29" s="19"/>
      <c r="MEH29" s="19"/>
      <c r="MEI29" s="19"/>
      <c r="MEJ29" s="19"/>
      <c r="MEK29" s="19"/>
      <c r="MEL29" s="19"/>
      <c r="MEM29" s="19"/>
      <c r="MEN29" s="19"/>
      <c r="MEO29" s="19"/>
      <c r="MEP29" s="19"/>
      <c r="MEQ29" s="19"/>
      <c r="MER29" s="19"/>
      <c r="MES29" s="19"/>
      <c r="MET29" s="19"/>
      <c r="MEU29" s="19"/>
      <c r="MEV29" s="19"/>
      <c r="MEW29" s="19"/>
      <c r="MEX29" s="19"/>
      <c r="MEY29" s="19"/>
      <c r="MEZ29" s="19"/>
      <c r="MFA29" s="19"/>
      <c r="MFB29" s="19"/>
      <c r="MFC29" s="19"/>
      <c r="MFD29" s="19"/>
      <c r="MFE29" s="19"/>
      <c r="MFF29" s="19"/>
      <c r="MFG29" s="19"/>
      <c r="MFH29" s="19"/>
      <c r="MFI29" s="19"/>
      <c r="MFJ29" s="19"/>
      <c r="MFK29" s="19"/>
      <c r="MFL29" s="19"/>
      <c r="MFM29" s="19"/>
      <c r="MFN29" s="19"/>
      <c r="MFO29" s="19"/>
      <c r="MFP29" s="19"/>
      <c r="MFQ29" s="19"/>
      <c r="MFR29" s="19"/>
      <c r="MFS29" s="19"/>
      <c r="MFT29" s="19"/>
      <c r="MFU29" s="19"/>
      <c r="MFV29" s="19"/>
      <c r="MFW29" s="19"/>
      <c r="MFX29" s="19"/>
      <c r="MFY29" s="19"/>
      <c r="MFZ29" s="19"/>
      <c r="MGA29" s="19"/>
      <c r="MGB29" s="19"/>
      <c r="MGC29" s="19"/>
      <c r="MGD29" s="19"/>
      <c r="MGE29" s="19"/>
      <c r="MGF29" s="19"/>
      <c r="MGG29" s="19"/>
      <c r="MGH29" s="19"/>
      <c r="MGI29" s="19"/>
      <c r="MGJ29" s="19"/>
      <c r="MGK29" s="19"/>
      <c r="MGL29" s="19"/>
      <c r="MGM29" s="19"/>
      <c r="MGN29" s="19"/>
      <c r="MGO29" s="19"/>
      <c r="MGP29" s="19"/>
      <c r="MGQ29" s="19"/>
      <c r="MGR29" s="19"/>
      <c r="MGS29" s="19"/>
      <c r="MGT29" s="19"/>
      <c r="MGU29" s="19"/>
      <c r="MGV29" s="19"/>
      <c r="MGW29" s="19"/>
      <c r="MGX29" s="19"/>
      <c r="MGY29" s="19"/>
      <c r="MGZ29" s="19"/>
      <c r="MHA29" s="19"/>
      <c r="MHB29" s="19"/>
      <c r="MHC29" s="19"/>
      <c r="MHD29" s="19"/>
      <c r="MHE29" s="19"/>
      <c r="MHF29" s="19"/>
      <c r="MHG29" s="19"/>
      <c r="MHH29" s="19"/>
      <c r="MHI29" s="19"/>
      <c r="MHJ29" s="19"/>
      <c r="MHK29" s="19"/>
      <c r="MHL29" s="19"/>
      <c r="MHM29" s="19"/>
      <c r="MHN29" s="19"/>
      <c r="MHO29" s="19"/>
      <c r="MHP29" s="19"/>
      <c r="MHQ29" s="19"/>
      <c r="MHR29" s="19"/>
      <c r="MHS29" s="19"/>
      <c r="MHT29" s="19"/>
      <c r="MHU29" s="19"/>
      <c r="MHV29" s="19"/>
      <c r="MHW29" s="19"/>
      <c r="MHX29" s="19"/>
      <c r="MHY29" s="19"/>
      <c r="MHZ29" s="19"/>
      <c r="MIA29" s="19"/>
      <c r="MIB29" s="19"/>
      <c r="MIC29" s="19"/>
      <c r="MID29" s="19"/>
      <c r="MIE29" s="19"/>
      <c r="MIF29" s="19"/>
      <c r="MIG29" s="19"/>
      <c r="MIH29" s="19"/>
      <c r="MII29" s="19"/>
      <c r="MIJ29" s="19"/>
      <c r="MIK29" s="19"/>
      <c r="MIL29" s="19"/>
      <c r="MIM29" s="19"/>
      <c r="MIN29" s="19"/>
      <c r="MIO29" s="19"/>
      <c r="MIP29" s="19"/>
      <c r="MIQ29" s="19"/>
      <c r="MIR29" s="19"/>
      <c r="MIS29" s="19"/>
      <c r="MIT29" s="19"/>
      <c r="MIU29" s="19"/>
      <c r="MIV29" s="19"/>
      <c r="MIW29" s="19"/>
      <c r="MIX29" s="19"/>
      <c r="MIY29" s="19"/>
      <c r="MIZ29" s="19"/>
      <c r="MJA29" s="19"/>
      <c r="MJB29" s="19"/>
      <c r="MJC29" s="19"/>
      <c r="MJD29" s="19"/>
      <c r="MJE29" s="19"/>
      <c r="MJF29" s="19"/>
      <c r="MJG29" s="19"/>
      <c r="MJH29" s="19"/>
      <c r="MJI29" s="19"/>
      <c r="MJJ29" s="19"/>
      <c r="MJK29" s="19"/>
      <c r="MJL29" s="19"/>
      <c r="MJM29" s="19"/>
      <c r="MJN29" s="19"/>
      <c r="MJO29" s="19"/>
      <c r="MJP29" s="19"/>
      <c r="MJQ29" s="19"/>
      <c r="MJR29" s="19"/>
      <c r="MJS29" s="19"/>
      <c r="MJT29" s="19"/>
      <c r="MJU29" s="19"/>
      <c r="MJV29" s="19"/>
      <c r="MJW29" s="19"/>
      <c r="MJX29" s="19"/>
      <c r="MJY29" s="19"/>
      <c r="MJZ29" s="19"/>
      <c r="MKA29" s="19"/>
      <c r="MKB29" s="19"/>
      <c r="MKC29" s="19"/>
      <c r="MKD29" s="19"/>
      <c r="MKE29" s="19"/>
      <c r="MKF29" s="19"/>
      <c r="MKG29" s="19"/>
      <c r="MKH29" s="19"/>
      <c r="MKI29" s="19"/>
      <c r="MKJ29" s="19"/>
      <c r="MKK29" s="19"/>
      <c r="MKL29" s="19"/>
      <c r="MKM29" s="19"/>
      <c r="MKN29" s="19"/>
      <c r="MKO29" s="19"/>
      <c r="MKP29" s="19"/>
      <c r="MKQ29" s="19"/>
      <c r="MKR29" s="19"/>
      <c r="MKS29" s="19"/>
      <c r="MKT29" s="19"/>
      <c r="MKU29" s="19"/>
      <c r="MKV29" s="19"/>
      <c r="MKW29" s="19"/>
      <c r="MKX29" s="19"/>
      <c r="MKY29" s="19"/>
      <c r="MKZ29" s="19"/>
      <c r="MLA29" s="19"/>
      <c r="MLB29" s="19"/>
      <c r="MLC29" s="19"/>
      <c r="MLD29" s="19"/>
      <c r="MLE29" s="19"/>
      <c r="MLF29" s="19"/>
      <c r="MLG29" s="19"/>
      <c r="MLH29" s="19"/>
      <c r="MLI29" s="19"/>
      <c r="MLJ29" s="19"/>
      <c r="MLK29" s="19"/>
      <c r="MLL29" s="19"/>
      <c r="MLM29" s="19"/>
      <c r="MLN29" s="19"/>
      <c r="MLO29" s="19"/>
      <c r="MLP29" s="19"/>
      <c r="MLQ29" s="19"/>
      <c r="MLR29" s="19"/>
      <c r="MLS29" s="19"/>
      <c r="MLT29" s="19"/>
      <c r="MLU29" s="19"/>
      <c r="MLV29" s="19"/>
      <c r="MLW29" s="19"/>
      <c r="MLX29" s="19"/>
      <c r="MLY29" s="19"/>
      <c r="MLZ29" s="19"/>
      <c r="MMA29" s="19"/>
      <c r="MMB29" s="19"/>
      <c r="MMC29" s="19"/>
      <c r="MMD29" s="19"/>
      <c r="MME29" s="19"/>
      <c r="MMF29" s="19"/>
      <c r="MMG29" s="19"/>
      <c r="MMH29" s="19"/>
      <c r="MMI29" s="19"/>
      <c r="MMJ29" s="19"/>
      <c r="MMK29" s="19"/>
      <c r="MML29" s="19"/>
      <c r="MMM29" s="19"/>
      <c r="MMN29" s="19"/>
      <c r="MMO29" s="19"/>
      <c r="MMP29" s="19"/>
      <c r="MMQ29" s="19"/>
      <c r="MMR29" s="19"/>
      <c r="MMS29" s="19"/>
      <c r="MMT29" s="19"/>
      <c r="MMU29" s="19"/>
      <c r="MMV29" s="19"/>
      <c r="MMW29" s="19"/>
      <c r="MMX29" s="19"/>
      <c r="MMY29" s="19"/>
      <c r="MMZ29" s="19"/>
      <c r="MNA29" s="19"/>
      <c r="MNB29" s="19"/>
      <c r="MNC29" s="19"/>
      <c r="MND29" s="19"/>
      <c r="MNE29" s="19"/>
      <c r="MNF29" s="19"/>
      <c r="MNG29" s="19"/>
      <c r="MNH29" s="19"/>
      <c r="MNI29" s="19"/>
      <c r="MNJ29" s="19"/>
      <c r="MNK29" s="19"/>
      <c r="MNL29" s="19"/>
      <c r="MNM29" s="19"/>
      <c r="MNN29" s="19"/>
      <c r="MNO29" s="19"/>
      <c r="MNP29" s="19"/>
      <c r="MNQ29" s="19"/>
      <c r="MNR29" s="19"/>
      <c r="MNS29" s="19"/>
      <c r="MNT29" s="19"/>
      <c r="MNU29" s="19"/>
      <c r="MNV29" s="19"/>
      <c r="MNW29" s="19"/>
      <c r="MNX29" s="19"/>
      <c r="MNY29" s="19"/>
      <c r="MNZ29" s="19"/>
      <c r="MOA29" s="19"/>
      <c r="MOB29" s="19"/>
      <c r="MOC29" s="19"/>
      <c r="MOD29" s="19"/>
      <c r="MOE29" s="19"/>
      <c r="MOF29" s="19"/>
      <c r="MOG29" s="19"/>
      <c r="MOH29" s="19"/>
      <c r="MOI29" s="19"/>
      <c r="MOJ29" s="19"/>
      <c r="MOK29" s="19"/>
      <c r="MOL29" s="19"/>
      <c r="MOM29" s="19"/>
      <c r="MON29" s="19"/>
      <c r="MOO29" s="19"/>
      <c r="MOP29" s="19"/>
      <c r="MOQ29" s="19"/>
      <c r="MOR29" s="19"/>
      <c r="MOS29" s="19"/>
      <c r="MOT29" s="19"/>
      <c r="MOU29" s="19"/>
      <c r="MOV29" s="19"/>
      <c r="MOW29" s="19"/>
      <c r="MOX29" s="19"/>
      <c r="MOY29" s="19"/>
      <c r="MOZ29" s="19"/>
      <c r="MPA29" s="19"/>
      <c r="MPB29" s="19"/>
      <c r="MPC29" s="19"/>
      <c r="MPD29" s="19"/>
      <c r="MPE29" s="19"/>
      <c r="MPF29" s="19"/>
      <c r="MPG29" s="19"/>
      <c r="MPH29" s="19"/>
      <c r="MPI29" s="19"/>
      <c r="MPJ29" s="19"/>
      <c r="MPK29" s="19"/>
      <c r="MPL29" s="19"/>
      <c r="MPM29" s="19"/>
      <c r="MPN29" s="19"/>
      <c r="MPO29" s="19"/>
      <c r="MPP29" s="19"/>
      <c r="MPQ29" s="19"/>
      <c r="MPR29" s="19"/>
      <c r="MPS29" s="19"/>
      <c r="MPT29" s="19"/>
      <c r="MPU29" s="19"/>
      <c r="MPV29" s="19"/>
      <c r="MPW29" s="19"/>
      <c r="MPX29" s="19"/>
      <c r="MPY29" s="19"/>
      <c r="MPZ29" s="19"/>
      <c r="MQA29" s="19"/>
      <c r="MQB29" s="19"/>
      <c r="MQC29" s="19"/>
      <c r="MQD29" s="19"/>
      <c r="MQE29" s="19"/>
      <c r="MQF29" s="19"/>
      <c r="MQG29" s="19"/>
      <c r="MQH29" s="19"/>
      <c r="MQI29" s="19"/>
      <c r="MQJ29" s="19"/>
      <c r="MQK29" s="19"/>
      <c r="MQL29" s="19"/>
      <c r="MQM29" s="19"/>
      <c r="MQN29" s="19"/>
      <c r="MQO29" s="19"/>
      <c r="MQP29" s="19"/>
      <c r="MQQ29" s="19"/>
      <c r="MQR29" s="19"/>
      <c r="MQS29" s="19"/>
      <c r="MQT29" s="19"/>
      <c r="MQU29" s="19"/>
      <c r="MQV29" s="19"/>
      <c r="MQW29" s="19"/>
      <c r="MQX29" s="19"/>
      <c r="MQY29" s="19"/>
      <c r="MQZ29" s="19"/>
      <c r="MRA29" s="19"/>
      <c r="MRB29" s="19"/>
      <c r="MRC29" s="19"/>
      <c r="MRD29" s="19"/>
      <c r="MRE29" s="19"/>
      <c r="MRF29" s="19"/>
      <c r="MRG29" s="19"/>
      <c r="MRH29" s="19"/>
      <c r="MRI29" s="19"/>
      <c r="MRJ29" s="19"/>
      <c r="MRK29" s="19"/>
      <c r="MRL29" s="19"/>
      <c r="MRM29" s="19"/>
      <c r="MRN29" s="19"/>
      <c r="MRO29" s="19"/>
      <c r="MRP29" s="19"/>
      <c r="MRQ29" s="19"/>
      <c r="MRR29" s="19"/>
      <c r="MRS29" s="19"/>
      <c r="MRT29" s="19"/>
      <c r="MRU29" s="19"/>
      <c r="MRV29" s="19"/>
      <c r="MRW29" s="19"/>
      <c r="MRX29" s="19"/>
      <c r="MRY29" s="19"/>
      <c r="MRZ29" s="19"/>
      <c r="MSA29" s="19"/>
      <c r="MSB29" s="19"/>
      <c r="MSC29" s="19"/>
      <c r="MSD29" s="19"/>
      <c r="MSE29" s="19"/>
      <c r="MSF29" s="19"/>
      <c r="MSG29" s="19"/>
      <c r="MSH29" s="19"/>
      <c r="MSI29" s="19"/>
      <c r="MSJ29" s="19"/>
      <c r="MSK29" s="19"/>
      <c r="MSL29" s="19"/>
      <c r="MSM29" s="19"/>
      <c r="MSN29" s="19"/>
      <c r="MSO29" s="19"/>
      <c r="MSP29" s="19"/>
      <c r="MSQ29" s="19"/>
      <c r="MSR29" s="19"/>
      <c r="MSS29" s="19"/>
      <c r="MST29" s="19"/>
      <c r="MSU29" s="19"/>
      <c r="MSV29" s="19"/>
      <c r="MSW29" s="19"/>
      <c r="MSX29" s="19"/>
      <c r="MSY29" s="19"/>
      <c r="MSZ29" s="19"/>
      <c r="MTA29" s="19"/>
      <c r="MTB29" s="19"/>
      <c r="MTC29" s="19"/>
      <c r="MTD29" s="19"/>
      <c r="MTE29" s="19"/>
      <c r="MTF29" s="19"/>
      <c r="MTG29" s="19"/>
      <c r="MTH29" s="19"/>
      <c r="MTI29" s="19"/>
      <c r="MTJ29" s="19"/>
      <c r="MTK29" s="19"/>
      <c r="MTL29" s="19"/>
      <c r="MTM29" s="19"/>
      <c r="MTN29" s="19"/>
      <c r="MTO29" s="19"/>
      <c r="MTP29" s="19"/>
      <c r="MTQ29" s="19"/>
      <c r="MTR29" s="19"/>
      <c r="MTS29" s="19"/>
      <c r="MTT29" s="19"/>
      <c r="MTU29" s="19"/>
      <c r="MTV29" s="19"/>
      <c r="MTW29" s="19"/>
      <c r="MTX29" s="19"/>
      <c r="MTY29" s="19"/>
      <c r="MTZ29" s="19"/>
      <c r="MUA29" s="19"/>
      <c r="MUB29" s="19"/>
      <c r="MUC29" s="19"/>
      <c r="MUD29" s="19"/>
      <c r="MUE29" s="19"/>
      <c r="MUF29" s="19"/>
      <c r="MUG29" s="19"/>
      <c r="MUH29" s="19"/>
      <c r="MUI29" s="19"/>
      <c r="MUJ29" s="19"/>
      <c r="MUK29" s="19"/>
      <c r="MUL29" s="19"/>
      <c r="MUM29" s="19"/>
      <c r="MUN29" s="19"/>
      <c r="MUO29" s="19"/>
      <c r="MUP29" s="19"/>
      <c r="MUQ29" s="19"/>
      <c r="MUR29" s="19"/>
      <c r="MUS29" s="19"/>
      <c r="MUT29" s="19"/>
      <c r="MUU29" s="19"/>
      <c r="MUV29" s="19"/>
      <c r="MUW29" s="19"/>
      <c r="MUX29" s="19"/>
      <c r="MUY29" s="19"/>
      <c r="MUZ29" s="19"/>
      <c r="MVA29" s="19"/>
      <c r="MVB29" s="19"/>
      <c r="MVC29" s="19"/>
      <c r="MVD29" s="19"/>
      <c r="MVE29" s="19"/>
      <c r="MVF29" s="19"/>
      <c r="MVG29" s="19"/>
      <c r="MVH29" s="19"/>
      <c r="MVI29" s="19"/>
      <c r="MVJ29" s="19"/>
      <c r="MVK29" s="19"/>
      <c r="MVL29" s="19"/>
      <c r="MVM29" s="19"/>
      <c r="MVN29" s="19"/>
      <c r="MVO29" s="19"/>
      <c r="MVP29" s="19"/>
      <c r="MVQ29" s="19"/>
      <c r="MVR29" s="19"/>
      <c r="MVS29" s="19"/>
      <c r="MVT29" s="19"/>
      <c r="MVU29" s="19"/>
      <c r="MVV29" s="19"/>
      <c r="MVW29" s="19"/>
      <c r="MVX29" s="19"/>
      <c r="MVY29" s="19"/>
      <c r="MVZ29" s="19"/>
      <c r="MWA29" s="19"/>
      <c r="MWB29" s="19"/>
      <c r="MWC29" s="19"/>
      <c r="MWD29" s="19"/>
      <c r="MWE29" s="19"/>
      <c r="MWF29" s="19"/>
      <c r="MWG29" s="19"/>
      <c r="MWH29" s="19"/>
      <c r="MWI29" s="19"/>
      <c r="MWJ29" s="19"/>
      <c r="MWK29" s="19"/>
      <c r="MWL29" s="19"/>
      <c r="MWM29" s="19"/>
      <c r="MWN29" s="19"/>
      <c r="MWO29" s="19"/>
      <c r="MWP29" s="19"/>
      <c r="MWQ29" s="19"/>
      <c r="MWR29" s="19"/>
      <c r="MWS29" s="19"/>
      <c r="MWT29" s="19"/>
      <c r="MWU29" s="19"/>
      <c r="MWV29" s="19"/>
      <c r="MWW29" s="19"/>
      <c r="MWX29" s="19"/>
      <c r="MWY29" s="19"/>
      <c r="MWZ29" s="19"/>
      <c r="MXA29" s="19"/>
      <c r="MXB29" s="19"/>
      <c r="MXC29" s="19"/>
      <c r="MXD29" s="19"/>
      <c r="MXE29" s="19"/>
      <c r="MXF29" s="19"/>
      <c r="MXG29" s="19"/>
      <c r="MXH29" s="19"/>
      <c r="MXI29" s="19"/>
      <c r="MXJ29" s="19"/>
      <c r="MXK29" s="19"/>
      <c r="MXL29" s="19"/>
      <c r="MXM29" s="19"/>
      <c r="MXN29" s="19"/>
      <c r="MXO29" s="19"/>
      <c r="MXP29" s="19"/>
      <c r="MXQ29" s="19"/>
      <c r="MXR29" s="19"/>
      <c r="MXS29" s="19"/>
      <c r="MXT29" s="19"/>
      <c r="MXU29" s="19"/>
      <c r="MXV29" s="19"/>
      <c r="MXW29" s="19"/>
      <c r="MXX29" s="19"/>
      <c r="MXY29" s="19"/>
      <c r="MXZ29" s="19"/>
      <c r="MYA29" s="19"/>
      <c r="MYB29" s="19"/>
      <c r="MYC29" s="19"/>
      <c r="MYD29" s="19"/>
      <c r="MYE29" s="19"/>
      <c r="MYF29" s="19"/>
      <c r="MYG29" s="19"/>
      <c r="MYH29" s="19"/>
      <c r="MYI29" s="19"/>
      <c r="MYJ29" s="19"/>
      <c r="MYK29" s="19"/>
      <c r="MYL29" s="19"/>
      <c r="MYM29" s="19"/>
      <c r="MYN29" s="19"/>
      <c r="MYO29" s="19"/>
      <c r="MYP29" s="19"/>
      <c r="MYQ29" s="19"/>
      <c r="MYR29" s="19"/>
      <c r="MYS29" s="19"/>
      <c r="MYT29" s="19"/>
      <c r="MYU29" s="19"/>
      <c r="MYV29" s="19"/>
      <c r="MYW29" s="19"/>
      <c r="MYX29" s="19"/>
      <c r="MYY29" s="19"/>
      <c r="MYZ29" s="19"/>
      <c r="MZA29" s="19"/>
      <c r="MZB29" s="19"/>
      <c r="MZC29" s="19"/>
      <c r="MZD29" s="19"/>
      <c r="MZE29" s="19"/>
      <c r="MZF29" s="19"/>
      <c r="MZG29" s="19"/>
      <c r="MZH29" s="19"/>
      <c r="MZI29" s="19"/>
      <c r="MZJ29" s="19"/>
      <c r="MZK29" s="19"/>
      <c r="MZL29" s="19"/>
      <c r="MZM29" s="19"/>
      <c r="MZN29" s="19"/>
      <c r="MZO29" s="19"/>
      <c r="MZP29" s="19"/>
      <c r="MZQ29" s="19"/>
      <c r="MZR29" s="19"/>
      <c r="MZS29" s="19"/>
      <c r="MZT29" s="19"/>
      <c r="MZU29" s="19"/>
      <c r="MZV29" s="19"/>
      <c r="MZW29" s="19"/>
      <c r="MZX29" s="19"/>
      <c r="MZY29" s="19"/>
      <c r="MZZ29" s="19"/>
      <c r="NAA29" s="19"/>
      <c r="NAB29" s="19"/>
      <c r="NAC29" s="19"/>
      <c r="NAD29" s="19"/>
      <c r="NAE29" s="19"/>
      <c r="NAF29" s="19"/>
      <c r="NAG29" s="19"/>
      <c r="NAH29" s="19"/>
      <c r="NAI29" s="19"/>
      <c r="NAJ29" s="19"/>
      <c r="NAK29" s="19"/>
      <c r="NAL29" s="19"/>
      <c r="NAM29" s="19"/>
      <c r="NAN29" s="19"/>
      <c r="NAO29" s="19"/>
      <c r="NAP29" s="19"/>
      <c r="NAQ29" s="19"/>
      <c r="NAR29" s="19"/>
      <c r="NAS29" s="19"/>
      <c r="NAT29" s="19"/>
      <c r="NAU29" s="19"/>
      <c r="NAV29" s="19"/>
      <c r="NAW29" s="19"/>
      <c r="NAX29" s="19"/>
      <c r="NAY29" s="19"/>
      <c r="NAZ29" s="19"/>
      <c r="NBA29" s="19"/>
      <c r="NBB29" s="19"/>
      <c r="NBC29" s="19"/>
      <c r="NBD29" s="19"/>
      <c r="NBE29" s="19"/>
      <c r="NBF29" s="19"/>
      <c r="NBG29" s="19"/>
      <c r="NBH29" s="19"/>
      <c r="NBI29" s="19"/>
      <c r="NBJ29" s="19"/>
      <c r="NBK29" s="19"/>
      <c r="NBL29" s="19"/>
      <c r="NBM29" s="19"/>
      <c r="NBN29" s="19"/>
      <c r="NBO29" s="19"/>
      <c r="NBP29" s="19"/>
      <c r="NBQ29" s="19"/>
      <c r="NBR29" s="19"/>
      <c r="NBS29" s="19"/>
      <c r="NBT29" s="19"/>
      <c r="NBU29" s="19"/>
      <c r="NBV29" s="19"/>
      <c r="NBW29" s="19"/>
      <c r="NBX29" s="19"/>
      <c r="NBY29" s="19"/>
      <c r="NBZ29" s="19"/>
      <c r="NCA29" s="19"/>
      <c r="NCB29" s="19"/>
      <c r="NCC29" s="19"/>
      <c r="NCD29" s="19"/>
      <c r="NCE29" s="19"/>
      <c r="NCF29" s="19"/>
      <c r="NCG29" s="19"/>
      <c r="NCH29" s="19"/>
      <c r="NCI29" s="19"/>
      <c r="NCJ29" s="19"/>
      <c r="NCK29" s="19"/>
      <c r="NCL29" s="19"/>
      <c r="NCM29" s="19"/>
      <c r="NCN29" s="19"/>
      <c r="NCO29" s="19"/>
      <c r="NCP29" s="19"/>
      <c r="NCQ29" s="19"/>
      <c r="NCR29" s="19"/>
      <c r="NCS29" s="19"/>
      <c r="NCT29" s="19"/>
      <c r="NCU29" s="19"/>
      <c r="NCV29" s="19"/>
      <c r="NCW29" s="19"/>
      <c r="NCX29" s="19"/>
      <c r="NCY29" s="19"/>
      <c r="NCZ29" s="19"/>
      <c r="NDA29" s="19"/>
      <c r="NDB29" s="19"/>
      <c r="NDC29" s="19"/>
      <c r="NDD29" s="19"/>
      <c r="NDE29" s="19"/>
      <c r="NDF29" s="19"/>
      <c r="NDG29" s="19"/>
      <c r="NDH29" s="19"/>
      <c r="NDI29" s="19"/>
      <c r="NDJ29" s="19"/>
      <c r="NDK29" s="19"/>
      <c r="NDL29" s="19"/>
      <c r="NDM29" s="19"/>
      <c r="NDN29" s="19"/>
      <c r="NDO29" s="19"/>
      <c r="NDP29" s="19"/>
      <c r="NDQ29" s="19"/>
      <c r="NDR29" s="19"/>
      <c r="NDS29" s="19"/>
      <c r="NDT29" s="19"/>
      <c r="NDU29" s="19"/>
      <c r="NDV29" s="19"/>
      <c r="NDW29" s="19"/>
      <c r="NDX29" s="19"/>
      <c r="NDY29" s="19"/>
      <c r="NDZ29" s="19"/>
      <c r="NEA29" s="19"/>
      <c r="NEB29" s="19"/>
      <c r="NEC29" s="19"/>
      <c r="NED29" s="19"/>
      <c r="NEE29" s="19"/>
      <c r="NEF29" s="19"/>
      <c r="NEG29" s="19"/>
      <c r="NEH29" s="19"/>
      <c r="NEI29" s="19"/>
      <c r="NEJ29" s="19"/>
      <c r="NEK29" s="19"/>
      <c r="NEL29" s="19"/>
      <c r="NEM29" s="19"/>
      <c r="NEN29" s="19"/>
      <c r="NEO29" s="19"/>
      <c r="NEP29" s="19"/>
      <c r="NEQ29" s="19"/>
      <c r="NER29" s="19"/>
      <c r="NES29" s="19"/>
      <c r="NET29" s="19"/>
      <c r="NEU29" s="19"/>
      <c r="NEV29" s="19"/>
      <c r="NEW29" s="19"/>
      <c r="NEX29" s="19"/>
      <c r="NEY29" s="19"/>
      <c r="NEZ29" s="19"/>
      <c r="NFA29" s="19"/>
      <c r="NFB29" s="19"/>
      <c r="NFC29" s="19"/>
      <c r="NFD29" s="19"/>
      <c r="NFE29" s="19"/>
      <c r="NFF29" s="19"/>
      <c r="NFG29" s="19"/>
      <c r="NFH29" s="19"/>
      <c r="NFI29" s="19"/>
      <c r="NFJ29" s="19"/>
      <c r="NFK29" s="19"/>
      <c r="NFL29" s="19"/>
      <c r="NFM29" s="19"/>
      <c r="NFN29" s="19"/>
      <c r="NFO29" s="19"/>
      <c r="NFP29" s="19"/>
      <c r="NFQ29" s="19"/>
      <c r="NFR29" s="19"/>
      <c r="NFS29" s="19"/>
      <c r="NFT29" s="19"/>
      <c r="NFU29" s="19"/>
      <c r="NFV29" s="19"/>
      <c r="NFW29" s="19"/>
      <c r="NFX29" s="19"/>
      <c r="NFY29" s="19"/>
      <c r="NFZ29" s="19"/>
      <c r="NGA29" s="19"/>
      <c r="NGB29" s="19"/>
      <c r="NGC29" s="19"/>
      <c r="NGD29" s="19"/>
      <c r="NGE29" s="19"/>
      <c r="NGF29" s="19"/>
      <c r="NGG29" s="19"/>
      <c r="NGH29" s="19"/>
      <c r="NGI29" s="19"/>
      <c r="NGJ29" s="19"/>
      <c r="NGK29" s="19"/>
      <c r="NGL29" s="19"/>
      <c r="NGM29" s="19"/>
      <c r="NGN29" s="19"/>
      <c r="NGO29" s="19"/>
      <c r="NGP29" s="19"/>
      <c r="NGQ29" s="19"/>
      <c r="NGR29" s="19"/>
      <c r="NGS29" s="19"/>
      <c r="NGT29" s="19"/>
      <c r="NGU29" s="19"/>
      <c r="NGV29" s="19"/>
      <c r="NGW29" s="19"/>
      <c r="NGX29" s="19"/>
      <c r="NGY29" s="19"/>
      <c r="NGZ29" s="19"/>
      <c r="NHA29" s="19"/>
      <c r="NHB29" s="19"/>
      <c r="NHC29" s="19"/>
      <c r="NHD29" s="19"/>
      <c r="NHE29" s="19"/>
      <c r="NHF29" s="19"/>
      <c r="NHG29" s="19"/>
      <c r="NHH29" s="19"/>
      <c r="NHI29" s="19"/>
      <c r="NHJ29" s="19"/>
      <c r="NHK29" s="19"/>
      <c r="NHL29" s="19"/>
      <c r="NHM29" s="19"/>
      <c r="NHN29" s="19"/>
      <c r="NHO29" s="19"/>
      <c r="NHP29" s="19"/>
      <c r="NHQ29" s="19"/>
      <c r="NHR29" s="19"/>
      <c r="NHS29" s="19"/>
      <c r="NHT29" s="19"/>
      <c r="NHU29" s="19"/>
      <c r="NHV29" s="19"/>
      <c r="NHW29" s="19"/>
      <c r="NHX29" s="19"/>
      <c r="NHY29" s="19"/>
      <c r="NHZ29" s="19"/>
      <c r="NIA29" s="19"/>
      <c r="NIB29" s="19"/>
      <c r="NIC29" s="19"/>
      <c r="NID29" s="19"/>
      <c r="NIE29" s="19"/>
      <c r="NIF29" s="19"/>
      <c r="NIG29" s="19"/>
      <c r="NIH29" s="19"/>
      <c r="NII29" s="19"/>
      <c r="NIJ29" s="19"/>
      <c r="NIK29" s="19"/>
      <c r="NIL29" s="19"/>
      <c r="NIM29" s="19"/>
      <c r="NIN29" s="19"/>
      <c r="NIO29" s="19"/>
      <c r="NIP29" s="19"/>
      <c r="NIQ29" s="19"/>
      <c r="NIR29" s="19"/>
      <c r="NIS29" s="19"/>
      <c r="NIT29" s="19"/>
      <c r="NIU29" s="19"/>
      <c r="NIV29" s="19"/>
      <c r="NIW29" s="19"/>
      <c r="NIX29" s="19"/>
      <c r="NIY29" s="19"/>
      <c r="NIZ29" s="19"/>
      <c r="NJA29" s="19"/>
      <c r="NJB29" s="19"/>
      <c r="NJC29" s="19"/>
      <c r="NJD29" s="19"/>
      <c r="NJE29" s="19"/>
      <c r="NJF29" s="19"/>
      <c r="NJG29" s="19"/>
      <c r="NJH29" s="19"/>
      <c r="NJI29" s="19"/>
      <c r="NJJ29" s="19"/>
      <c r="NJK29" s="19"/>
      <c r="NJL29" s="19"/>
      <c r="NJM29" s="19"/>
      <c r="NJN29" s="19"/>
      <c r="NJO29" s="19"/>
      <c r="NJP29" s="19"/>
      <c r="NJQ29" s="19"/>
      <c r="NJR29" s="19"/>
      <c r="NJS29" s="19"/>
      <c r="NJT29" s="19"/>
      <c r="NJU29" s="19"/>
      <c r="NJV29" s="19"/>
      <c r="NJW29" s="19"/>
      <c r="NJX29" s="19"/>
      <c r="NJY29" s="19"/>
      <c r="NJZ29" s="19"/>
      <c r="NKA29" s="19"/>
      <c r="NKB29" s="19"/>
      <c r="NKC29" s="19"/>
      <c r="NKD29" s="19"/>
      <c r="NKE29" s="19"/>
      <c r="NKF29" s="19"/>
      <c r="NKG29" s="19"/>
      <c r="NKH29" s="19"/>
      <c r="NKI29" s="19"/>
      <c r="NKJ29" s="19"/>
      <c r="NKK29" s="19"/>
      <c r="NKL29" s="19"/>
      <c r="NKM29" s="19"/>
      <c r="NKN29" s="19"/>
      <c r="NKO29" s="19"/>
      <c r="NKP29" s="19"/>
      <c r="NKQ29" s="19"/>
      <c r="NKR29" s="19"/>
      <c r="NKS29" s="19"/>
      <c r="NKT29" s="19"/>
      <c r="NKU29" s="19"/>
      <c r="NKV29" s="19"/>
      <c r="NKW29" s="19"/>
      <c r="NKX29" s="19"/>
      <c r="NKY29" s="19"/>
      <c r="NKZ29" s="19"/>
      <c r="NLA29" s="19"/>
      <c r="NLB29" s="19"/>
      <c r="NLC29" s="19"/>
      <c r="NLD29" s="19"/>
      <c r="NLE29" s="19"/>
      <c r="NLF29" s="19"/>
      <c r="NLG29" s="19"/>
      <c r="NLH29" s="19"/>
      <c r="NLI29" s="19"/>
      <c r="NLJ29" s="19"/>
      <c r="NLK29" s="19"/>
      <c r="NLL29" s="19"/>
      <c r="NLM29" s="19"/>
      <c r="NLN29" s="19"/>
      <c r="NLO29" s="19"/>
      <c r="NLP29" s="19"/>
      <c r="NLQ29" s="19"/>
      <c r="NLR29" s="19"/>
      <c r="NLS29" s="19"/>
      <c r="NLT29" s="19"/>
      <c r="NLU29" s="19"/>
      <c r="NLV29" s="19"/>
      <c r="NLW29" s="19"/>
      <c r="NLX29" s="19"/>
      <c r="NLY29" s="19"/>
      <c r="NLZ29" s="19"/>
      <c r="NMA29" s="19"/>
      <c r="NMB29" s="19"/>
      <c r="NMC29" s="19"/>
      <c r="NMD29" s="19"/>
      <c r="NME29" s="19"/>
      <c r="NMF29" s="19"/>
      <c r="NMG29" s="19"/>
      <c r="NMH29" s="19"/>
      <c r="NMI29" s="19"/>
      <c r="NMJ29" s="19"/>
      <c r="NMK29" s="19"/>
      <c r="NML29" s="19"/>
      <c r="NMM29" s="19"/>
      <c r="NMN29" s="19"/>
      <c r="NMO29" s="19"/>
      <c r="NMP29" s="19"/>
      <c r="NMQ29" s="19"/>
      <c r="NMR29" s="19"/>
      <c r="NMS29" s="19"/>
      <c r="NMT29" s="19"/>
      <c r="NMU29" s="19"/>
      <c r="NMV29" s="19"/>
      <c r="NMW29" s="19"/>
      <c r="NMX29" s="19"/>
      <c r="NMY29" s="19"/>
      <c r="NMZ29" s="19"/>
      <c r="NNA29" s="19"/>
      <c r="NNB29" s="19"/>
      <c r="NNC29" s="19"/>
      <c r="NND29" s="19"/>
      <c r="NNE29" s="19"/>
      <c r="NNF29" s="19"/>
      <c r="NNG29" s="19"/>
      <c r="NNH29" s="19"/>
      <c r="NNI29" s="19"/>
      <c r="NNJ29" s="19"/>
      <c r="NNK29" s="19"/>
      <c r="NNL29" s="19"/>
      <c r="NNM29" s="19"/>
      <c r="NNN29" s="19"/>
      <c r="NNO29" s="19"/>
      <c r="NNP29" s="19"/>
      <c r="NNQ29" s="19"/>
      <c r="NNR29" s="19"/>
      <c r="NNS29" s="19"/>
      <c r="NNT29" s="19"/>
      <c r="NNU29" s="19"/>
      <c r="NNV29" s="19"/>
      <c r="NNW29" s="19"/>
      <c r="NNX29" s="19"/>
      <c r="NNY29" s="19"/>
      <c r="NNZ29" s="19"/>
      <c r="NOA29" s="19"/>
      <c r="NOB29" s="19"/>
      <c r="NOC29" s="19"/>
      <c r="NOD29" s="19"/>
      <c r="NOE29" s="19"/>
      <c r="NOF29" s="19"/>
      <c r="NOG29" s="19"/>
      <c r="NOH29" s="19"/>
      <c r="NOI29" s="19"/>
      <c r="NOJ29" s="19"/>
      <c r="NOK29" s="19"/>
      <c r="NOL29" s="19"/>
      <c r="NOM29" s="19"/>
      <c r="NON29" s="19"/>
      <c r="NOO29" s="19"/>
      <c r="NOP29" s="19"/>
      <c r="NOQ29" s="19"/>
      <c r="NOR29" s="19"/>
      <c r="NOS29" s="19"/>
      <c r="NOT29" s="19"/>
      <c r="NOU29" s="19"/>
      <c r="NOV29" s="19"/>
      <c r="NOW29" s="19"/>
      <c r="NOX29" s="19"/>
      <c r="NOY29" s="19"/>
      <c r="NOZ29" s="19"/>
      <c r="NPA29" s="19"/>
      <c r="NPB29" s="19"/>
      <c r="NPC29" s="19"/>
      <c r="NPD29" s="19"/>
      <c r="NPE29" s="19"/>
      <c r="NPF29" s="19"/>
      <c r="NPG29" s="19"/>
      <c r="NPH29" s="19"/>
      <c r="NPI29" s="19"/>
      <c r="NPJ29" s="19"/>
      <c r="NPK29" s="19"/>
      <c r="NPL29" s="19"/>
      <c r="NPM29" s="19"/>
      <c r="NPN29" s="19"/>
      <c r="NPO29" s="19"/>
      <c r="NPP29" s="19"/>
      <c r="NPQ29" s="19"/>
      <c r="NPR29" s="19"/>
      <c r="NPS29" s="19"/>
      <c r="NPT29" s="19"/>
      <c r="NPU29" s="19"/>
      <c r="NPV29" s="19"/>
      <c r="NPW29" s="19"/>
      <c r="NPX29" s="19"/>
      <c r="NPY29" s="19"/>
      <c r="NPZ29" s="19"/>
      <c r="NQA29" s="19"/>
      <c r="NQB29" s="19"/>
      <c r="NQC29" s="19"/>
      <c r="NQD29" s="19"/>
      <c r="NQE29" s="19"/>
      <c r="NQF29" s="19"/>
      <c r="NQG29" s="19"/>
      <c r="NQH29" s="19"/>
      <c r="NQI29" s="19"/>
      <c r="NQJ29" s="19"/>
      <c r="NQK29" s="19"/>
      <c r="NQL29" s="19"/>
      <c r="NQM29" s="19"/>
      <c r="NQN29" s="19"/>
      <c r="NQO29" s="19"/>
      <c r="NQP29" s="19"/>
      <c r="NQQ29" s="19"/>
      <c r="NQR29" s="19"/>
      <c r="NQS29" s="19"/>
      <c r="NQT29" s="19"/>
      <c r="NQU29" s="19"/>
      <c r="NQV29" s="19"/>
      <c r="NQW29" s="19"/>
      <c r="NQX29" s="19"/>
      <c r="NQY29" s="19"/>
      <c r="NQZ29" s="19"/>
      <c r="NRA29" s="19"/>
      <c r="NRB29" s="19"/>
      <c r="NRC29" s="19"/>
      <c r="NRD29" s="19"/>
      <c r="NRE29" s="19"/>
      <c r="NRF29" s="19"/>
      <c r="NRG29" s="19"/>
      <c r="NRH29" s="19"/>
      <c r="NRI29" s="19"/>
      <c r="NRJ29" s="19"/>
      <c r="NRK29" s="19"/>
      <c r="NRL29" s="19"/>
      <c r="NRM29" s="19"/>
      <c r="NRN29" s="19"/>
      <c r="NRO29" s="19"/>
      <c r="NRP29" s="19"/>
      <c r="NRQ29" s="19"/>
      <c r="NRR29" s="19"/>
      <c r="NRS29" s="19"/>
      <c r="NRT29" s="19"/>
      <c r="NRU29" s="19"/>
      <c r="NRV29" s="19"/>
      <c r="NRW29" s="19"/>
      <c r="NRX29" s="19"/>
      <c r="NRY29" s="19"/>
      <c r="NRZ29" s="19"/>
      <c r="NSA29" s="19"/>
      <c r="NSB29" s="19"/>
      <c r="NSC29" s="19"/>
      <c r="NSD29" s="19"/>
      <c r="NSE29" s="19"/>
      <c r="NSF29" s="19"/>
      <c r="NSG29" s="19"/>
      <c r="NSH29" s="19"/>
      <c r="NSI29" s="19"/>
      <c r="NSJ29" s="19"/>
      <c r="NSK29" s="19"/>
      <c r="NSL29" s="19"/>
      <c r="NSM29" s="19"/>
      <c r="NSN29" s="19"/>
      <c r="NSO29" s="19"/>
      <c r="NSP29" s="19"/>
      <c r="NSQ29" s="19"/>
      <c r="NSR29" s="19"/>
      <c r="NSS29" s="19"/>
      <c r="NST29" s="19"/>
      <c r="NSU29" s="19"/>
      <c r="NSV29" s="19"/>
      <c r="NSW29" s="19"/>
      <c r="NSX29" s="19"/>
      <c r="NSY29" s="19"/>
      <c r="NSZ29" s="19"/>
      <c r="NTA29" s="19"/>
      <c r="NTB29" s="19"/>
      <c r="NTC29" s="19"/>
      <c r="NTD29" s="19"/>
      <c r="NTE29" s="19"/>
      <c r="NTF29" s="19"/>
      <c r="NTG29" s="19"/>
      <c r="NTH29" s="19"/>
      <c r="NTI29" s="19"/>
      <c r="NTJ29" s="19"/>
      <c r="NTK29" s="19"/>
      <c r="NTL29" s="19"/>
      <c r="NTM29" s="19"/>
      <c r="NTN29" s="19"/>
      <c r="NTO29" s="19"/>
      <c r="NTP29" s="19"/>
      <c r="NTQ29" s="19"/>
      <c r="NTR29" s="19"/>
      <c r="NTS29" s="19"/>
      <c r="NTT29" s="19"/>
      <c r="NTU29" s="19"/>
      <c r="NTV29" s="19"/>
      <c r="NTW29" s="19"/>
      <c r="NTX29" s="19"/>
      <c r="NTY29" s="19"/>
      <c r="NTZ29" s="19"/>
      <c r="NUA29" s="19"/>
      <c r="NUB29" s="19"/>
      <c r="NUC29" s="19"/>
      <c r="NUD29" s="19"/>
      <c r="NUE29" s="19"/>
      <c r="NUF29" s="19"/>
      <c r="NUG29" s="19"/>
      <c r="NUH29" s="19"/>
      <c r="NUI29" s="19"/>
      <c r="NUJ29" s="19"/>
      <c r="NUK29" s="19"/>
      <c r="NUL29" s="19"/>
      <c r="NUM29" s="19"/>
      <c r="NUN29" s="19"/>
      <c r="NUO29" s="19"/>
      <c r="NUP29" s="19"/>
      <c r="NUQ29" s="19"/>
      <c r="NUR29" s="19"/>
      <c r="NUS29" s="19"/>
      <c r="NUT29" s="19"/>
      <c r="NUU29" s="19"/>
      <c r="NUV29" s="19"/>
      <c r="NUW29" s="19"/>
      <c r="NUX29" s="19"/>
      <c r="NUY29" s="19"/>
      <c r="NUZ29" s="19"/>
      <c r="NVA29" s="19"/>
      <c r="NVB29" s="19"/>
      <c r="NVC29" s="19"/>
      <c r="NVD29" s="19"/>
      <c r="NVE29" s="19"/>
      <c r="NVF29" s="19"/>
      <c r="NVG29" s="19"/>
      <c r="NVH29" s="19"/>
      <c r="NVI29" s="19"/>
      <c r="NVJ29" s="19"/>
      <c r="NVK29" s="19"/>
      <c r="NVL29" s="19"/>
      <c r="NVM29" s="19"/>
      <c r="NVN29" s="19"/>
      <c r="NVO29" s="19"/>
      <c r="NVP29" s="19"/>
      <c r="NVQ29" s="19"/>
      <c r="NVR29" s="19"/>
      <c r="NVS29" s="19"/>
      <c r="NVT29" s="19"/>
      <c r="NVU29" s="19"/>
      <c r="NVV29" s="19"/>
      <c r="NVW29" s="19"/>
      <c r="NVX29" s="19"/>
      <c r="NVY29" s="19"/>
      <c r="NVZ29" s="19"/>
      <c r="NWA29" s="19"/>
      <c r="NWB29" s="19"/>
      <c r="NWC29" s="19"/>
      <c r="NWD29" s="19"/>
      <c r="NWE29" s="19"/>
      <c r="NWF29" s="19"/>
      <c r="NWG29" s="19"/>
      <c r="NWH29" s="19"/>
      <c r="NWI29" s="19"/>
      <c r="NWJ29" s="19"/>
      <c r="NWK29" s="19"/>
      <c r="NWL29" s="19"/>
      <c r="NWM29" s="19"/>
      <c r="NWN29" s="19"/>
      <c r="NWO29" s="19"/>
      <c r="NWP29" s="19"/>
      <c r="NWQ29" s="19"/>
      <c r="NWR29" s="19"/>
      <c r="NWS29" s="19"/>
      <c r="NWT29" s="19"/>
      <c r="NWU29" s="19"/>
      <c r="NWV29" s="19"/>
      <c r="NWW29" s="19"/>
      <c r="NWX29" s="19"/>
      <c r="NWY29" s="19"/>
      <c r="NWZ29" s="19"/>
      <c r="NXA29" s="19"/>
      <c r="NXB29" s="19"/>
      <c r="NXC29" s="19"/>
      <c r="NXD29" s="19"/>
      <c r="NXE29" s="19"/>
      <c r="NXF29" s="19"/>
      <c r="NXG29" s="19"/>
      <c r="NXH29" s="19"/>
      <c r="NXI29" s="19"/>
      <c r="NXJ29" s="19"/>
      <c r="NXK29" s="19"/>
      <c r="NXL29" s="19"/>
      <c r="NXM29" s="19"/>
      <c r="NXN29" s="19"/>
      <c r="NXO29" s="19"/>
      <c r="NXP29" s="19"/>
      <c r="NXQ29" s="19"/>
      <c r="NXR29" s="19"/>
      <c r="NXS29" s="19"/>
      <c r="NXT29" s="19"/>
      <c r="NXU29" s="19"/>
      <c r="NXV29" s="19"/>
      <c r="NXW29" s="19"/>
      <c r="NXX29" s="19"/>
      <c r="NXY29" s="19"/>
      <c r="NXZ29" s="19"/>
      <c r="NYA29" s="19"/>
      <c r="NYB29" s="19"/>
      <c r="NYC29" s="19"/>
      <c r="NYD29" s="19"/>
      <c r="NYE29" s="19"/>
      <c r="NYF29" s="19"/>
      <c r="NYG29" s="19"/>
      <c r="NYH29" s="19"/>
      <c r="NYI29" s="19"/>
      <c r="NYJ29" s="19"/>
      <c r="NYK29" s="19"/>
      <c r="NYL29" s="19"/>
      <c r="NYM29" s="19"/>
      <c r="NYN29" s="19"/>
      <c r="NYO29" s="19"/>
      <c r="NYP29" s="19"/>
      <c r="NYQ29" s="19"/>
      <c r="NYR29" s="19"/>
      <c r="NYS29" s="19"/>
      <c r="NYT29" s="19"/>
      <c r="NYU29" s="19"/>
      <c r="NYV29" s="19"/>
      <c r="NYW29" s="19"/>
      <c r="NYX29" s="19"/>
      <c r="NYY29" s="19"/>
      <c r="NYZ29" s="19"/>
      <c r="NZA29" s="19"/>
      <c r="NZB29" s="19"/>
      <c r="NZC29" s="19"/>
      <c r="NZD29" s="19"/>
      <c r="NZE29" s="19"/>
      <c r="NZF29" s="19"/>
      <c r="NZG29" s="19"/>
      <c r="NZH29" s="19"/>
      <c r="NZI29" s="19"/>
      <c r="NZJ29" s="19"/>
      <c r="NZK29" s="19"/>
      <c r="NZL29" s="19"/>
      <c r="NZM29" s="19"/>
      <c r="NZN29" s="19"/>
      <c r="NZO29" s="19"/>
      <c r="NZP29" s="19"/>
      <c r="NZQ29" s="19"/>
      <c r="NZR29" s="19"/>
      <c r="NZS29" s="19"/>
      <c r="NZT29" s="19"/>
      <c r="NZU29" s="19"/>
      <c r="NZV29" s="19"/>
      <c r="NZW29" s="19"/>
      <c r="NZX29" s="19"/>
      <c r="NZY29" s="19"/>
      <c r="NZZ29" s="19"/>
      <c r="OAA29" s="19"/>
      <c r="OAB29" s="19"/>
      <c r="OAC29" s="19"/>
      <c r="OAD29" s="19"/>
      <c r="OAE29" s="19"/>
      <c r="OAF29" s="19"/>
      <c r="OAG29" s="19"/>
      <c r="OAH29" s="19"/>
      <c r="OAI29" s="19"/>
      <c r="OAJ29" s="19"/>
      <c r="OAK29" s="19"/>
      <c r="OAL29" s="19"/>
      <c r="OAM29" s="19"/>
      <c r="OAN29" s="19"/>
      <c r="OAO29" s="19"/>
      <c r="OAP29" s="19"/>
      <c r="OAQ29" s="19"/>
      <c r="OAR29" s="19"/>
      <c r="OAS29" s="19"/>
      <c r="OAT29" s="19"/>
      <c r="OAU29" s="19"/>
      <c r="OAV29" s="19"/>
      <c r="OAW29" s="19"/>
      <c r="OAX29" s="19"/>
      <c r="OAY29" s="19"/>
      <c r="OAZ29" s="19"/>
      <c r="OBA29" s="19"/>
      <c r="OBB29" s="19"/>
      <c r="OBC29" s="19"/>
      <c r="OBD29" s="19"/>
      <c r="OBE29" s="19"/>
      <c r="OBF29" s="19"/>
      <c r="OBG29" s="19"/>
      <c r="OBH29" s="19"/>
      <c r="OBI29" s="19"/>
      <c r="OBJ29" s="19"/>
      <c r="OBK29" s="19"/>
      <c r="OBL29" s="19"/>
      <c r="OBM29" s="19"/>
      <c r="OBN29" s="19"/>
      <c r="OBO29" s="19"/>
      <c r="OBP29" s="19"/>
      <c r="OBQ29" s="19"/>
      <c r="OBR29" s="19"/>
      <c r="OBS29" s="19"/>
      <c r="OBT29" s="19"/>
      <c r="OBU29" s="19"/>
      <c r="OBV29" s="19"/>
      <c r="OBW29" s="19"/>
      <c r="OBX29" s="19"/>
      <c r="OBY29" s="19"/>
      <c r="OBZ29" s="19"/>
      <c r="OCA29" s="19"/>
      <c r="OCB29" s="19"/>
      <c r="OCC29" s="19"/>
      <c r="OCD29" s="19"/>
      <c r="OCE29" s="19"/>
      <c r="OCF29" s="19"/>
      <c r="OCG29" s="19"/>
      <c r="OCH29" s="19"/>
      <c r="OCI29" s="19"/>
      <c r="OCJ29" s="19"/>
      <c r="OCK29" s="19"/>
      <c r="OCL29" s="19"/>
      <c r="OCM29" s="19"/>
      <c r="OCN29" s="19"/>
      <c r="OCO29" s="19"/>
      <c r="OCP29" s="19"/>
      <c r="OCQ29" s="19"/>
      <c r="OCR29" s="19"/>
      <c r="OCS29" s="19"/>
      <c r="OCT29" s="19"/>
      <c r="OCU29" s="19"/>
      <c r="OCV29" s="19"/>
      <c r="OCW29" s="19"/>
      <c r="OCX29" s="19"/>
      <c r="OCY29" s="19"/>
      <c r="OCZ29" s="19"/>
      <c r="ODA29" s="19"/>
      <c r="ODB29" s="19"/>
      <c r="ODC29" s="19"/>
      <c r="ODD29" s="19"/>
      <c r="ODE29" s="19"/>
      <c r="ODF29" s="19"/>
      <c r="ODG29" s="19"/>
      <c r="ODH29" s="19"/>
      <c r="ODI29" s="19"/>
      <c r="ODJ29" s="19"/>
      <c r="ODK29" s="19"/>
      <c r="ODL29" s="19"/>
      <c r="ODM29" s="19"/>
      <c r="ODN29" s="19"/>
      <c r="ODO29" s="19"/>
      <c r="ODP29" s="19"/>
      <c r="ODQ29" s="19"/>
      <c r="ODR29" s="19"/>
      <c r="ODS29" s="19"/>
      <c r="ODT29" s="19"/>
      <c r="ODU29" s="19"/>
      <c r="ODV29" s="19"/>
      <c r="ODW29" s="19"/>
      <c r="ODX29" s="19"/>
      <c r="ODY29" s="19"/>
      <c r="ODZ29" s="19"/>
      <c r="OEA29" s="19"/>
      <c r="OEB29" s="19"/>
      <c r="OEC29" s="19"/>
      <c r="OED29" s="19"/>
      <c r="OEE29" s="19"/>
      <c r="OEF29" s="19"/>
      <c r="OEG29" s="19"/>
      <c r="OEH29" s="19"/>
      <c r="OEI29" s="19"/>
      <c r="OEJ29" s="19"/>
      <c r="OEK29" s="19"/>
      <c r="OEL29" s="19"/>
      <c r="OEM29" s="19"/>
      <c r="OEN29" s="19"/>
      <c r="OEO29" s="19"/>
      <c r="OEP29" s="19"/>
      <c r="OEQ29" s="19"/>
      <c r="OER29" s="19"/>
      <c r="OES29" s="19"/>
      <c r="OET29" s="19"/>
      <c r="OEU29" s="19"/>
      <c r="OEV29" s="19"/>
      <c r="OEW29" s="19"/>
      <c r="OEX29" s="19"/>
      <c r="OEY29" s="19"/>
      <c r="OEZ29" s="19"/>
      <c r="OFA29" s="19"/>
      <c r="OFB29" s="19"/>
      <c r="OFC29" s="19"/>
      <c r="OFD29" s="19"/>
      <c r="OFE29" s="19"/>
      <c r="OFF29" s="19"/>
      <c r="OFG29" s="19"/>
      <c r="OFH29" s="19"/>
      <c r="OFI29" s="19"/>
      <c r="OFJ29" s="19"/>
      <c r="OFK29" s="19"/>
      <c r="OFL29" s="19"/>
      <c r="OFM29" s="19"/>
      <c r="OFN29" s="19"/>
      <c r="OFO29" s="19"/>
      <c r="OFP29" s="19"/>
      <c r="OFQ29" s="19"/>
      <c r="OFR29" s="19"/>
      <c r="OFS29" s="19"/>
      <c r="OFT29" s="19"/>
      <c r="OFU29" s="19"/>
      <c r="OFV29" s="19"/>
      <c r="OFW29" s="19"/>
      <c r="OFX29" s="19"/>
      <c r="OFY29" s="19"/>
      <c r="OFZ29" s="19"/>
      <c r="OGA29" s="19"/>
      <c r="OGB29" s="19"/>
      <c r="OGC29" s="19"/>
      <c r="OGD29" s="19"/>
      <c r="OGE29" s="19"/>
      <c r="OGF29" s="19"/>
      <c r="OGG29" s="19"/>
      <c r="OGH29" s="19"/>
      <c r="OGI29" s="19"/>
      <c r="OGJ29" s="19"/>
      <c r="OGK29" s="19"/>
      <c r="OGL29" s="19"/>
      <c r="OGM29" s="19"/>
      <c r="OGN29" s="19"/>
      <c r="OGO29" s="19"/>
      <c r="OGP29" s="19"/>
      <c r="OGQ29" s="19"/>
      <c r="OGR29" s="19"/>
      <c r="OGS29" s="19"/>
      <c r="OGT29" s="19"/>
      <c r="OGU29" s="19"/>
      <c r="OGV29" s="19"/>
      <c r="OGW29" s="19"/>
      <c r="OGX29" s="19"/>
      <c r="OGY29" s="19"/>
      <c r="OGZ29" s="19"/>
      <c r="OHA29" s="19"/>
      <c r="OHB29" s="19"/>
      <c r="OHC29" s="19"/>
      <c r="OHD29" s="19"/>
      <c r="OHE29" s="19"/>
      <c r="OHF29" s="19"/>
      <c r="OHG29" s="19"/>
      <c r="OHH29" s="19"/>
      <c r="OHI29" s="19"/>
      <c r="OHJ29" s="19"/>
      <c r="OHK29" s="19"/>
      <c r="OHL29" s="19"/>
      <c r="OHM29" s="19"/>
      <c r="OHN29" s="19"/>
      <c r="OHO29" s="19"/>
      <c r="OHP29" s="19"/>
      <c r="OHQ29" s="19"/>
      <c r="OHR29" s="19"/>
      <c r="OHS29" s="19"/>
      <c r="OHT29" s="19"/>
      <c r="OHU29" s="19"/>
      <c r="OHV29" s="19"/>
      <c r="OHW29" s="19"/>
      <c r="OHX29" s="19"/>
      <c r="OHY29" s="19"/>
      <c r="OHZ29" s="19"/>
      <c r="OIA29" s="19"/>
      <c r="OIB29" s="19"/>
      <c r="OIC29" s="19"/>
      <c r="OID29" s="19"/>
      <c r="OIE29" s="19"/>
      <c r="OIF29" s="19"/>
      <c r="OIG29" s="19"/>
      <c r="OIH29" s="19"/>
      <c r="OII29" s="19"/>
      <c r="OIJ29" s="19"/>
      <c r="OIK29" s="19"/>
      <c r="OIL29" s="19"/>
      <c r="OIM29" s="19"/>
      <c r="OIN29" s="19"/>
      <c r="OIO29" s="19"/>
      <c r="OIP29" s="19"/>
      <c r="OIQ29" s="19"/>
      <c r="OIR29" s="19"/>
      <c r="OIS29" s="19"/>
      <c r="OIT29" s="19"/>
      <c r="OIU29" s="19"/>
      <c r="OIV29" s="19"/>
      <c r="OIW29" s="19"/>
      <c r="OIX29" s="19"/>
      <c r="OIY29" s="19"/>
      <c r="OIZ29" s="19"/>
      <c r="OJA29" s="19"/>
      <c r="OJB29" s="19"/>
      <c r="OJC29" s="19"/>
      <c r="OJD29" s="19"/>
      <c r="OJE29" s="19"/>
      <c r="OJF29" s="19"/>
      <c r="OJG29" s="19"/>
      <c r="OJH29" s="19"/>
      <c r="OJI29" s="19"/>
      <c r="OJJ29" s="19"/>
      <c r="OJK29" s="19"/>
      <c r="OJL29" s="19"/>
      <c r="OJM29" s="19"/>
      <c r="OJN29" s="19"/>
      <c r="OJO29" s="19"/>
      <c r="OJP29" s="19"/>
      <c r="OJQ29" s="19"/>
      <c r="OJR29" s="19"/>
      <c r="OJS29" s="19"/>
      <c r="OJT29" s="19"/>
      <c r="OJU29" s="19"/>
      <c r="OJV29" s="19"/>
      <c r="OJW29" s="19"/>
      <c r="OJX29" s="19"/>
      <c r="OJY29" s="19"/>
      <c r="OJZ29" s="19"/>
      <c r="OKA29" s="19"/>
      <c r="OKB29" s="19"/>
      <c r="OKC29" s="19"/>
      <c r="OKD29" s="19"/>
      <c r="OKE29" s="19"/>
      <c r="OKF29" s="19"/>
      <c r="OKG29" s="19"/>
      <c r="OKH29" s="19"/>
      <c r="OKI29" s="19"/>
      <c r="OKJ29" s="19"/>
      <c r="OKK29" s="19"/>
      <c r="OKL29" s="19"/>
      <c r="OKM29" s="19"/>
      <c r="OKN29" s="19"/>
      <c r="OKO29" s="19"/>
      <c r="OKP29" s="19"/>
      <c r="OKQ29" s="19"/>
      <c r="OKR29" s="19"/>
      <c r="OKS29" s="19"/>
      <c r="OKT29" s="19"/>
      <c r="OKU29" s="19"/>
      <c r="OKV29" s="19"/>
      <c r="OKW29" s="19"/>
      <c r="OKX29" s="19"/>
      <c r="OKY29" s="19"/>
      <c r="OKZ29" s="19"/>
      <c r="OLA29" s="19"/>
      <c r="OLB29" s="19"/>
      <c r="OLC29" s="19"/>
      <c r="OLD29" s="19"/>
      <c r="OLE29" s="19"/>
      <c r="OLF29" s="19"/>
      <c r="OLG29" s="19"/>
      <c r="OLH29" s="19"/>
      <c r="OLI29" s="19"/>
      <c r="OLJ29" s="19"/>
      <c r="OLK29" s="19"/>
      <c r="OLL29" s="19"/>
      <c r="OLM29" s="19"/>
      <c r="OLN29" s="19"/>
      <c r="OLO29" s="19"/>
      <c r="OLP29" s="19"/>
      <c r="OLQ29" s="19"/>
      <c r="OLR29" s="19"/>
      <c r="OLS29" s="19"/>
      <c r="OLT29" s="19"/>
      <c r="OLU29" s="19"/>
      <c r="OLV29" s="19"/>
      <c r="OLW29" s="19"/>
      <c r="OLX29" s="19"/>
      <c r="OLY29" s="19"/>
      <c r="OLZ29" s="19"/>
      <c r="OMA29" s="19"/>
      <c r="OMB29" s="19"/>
      <c r="OMC29" s="19"/>
      <c r="OMD29" s="19"/>
      <c r="OME29" s="19"/>
      <c r="OMF29" s="19"/>
      <c r="OMG29" s="19"/>
      <c r="OMH29" s="19"/>
      <c r="OMI29" s="19"/>
      <c r="OMJ29" s="19"/>
      <c r="OMK29" s="19"/>
      <c r="OML29" s="19"/>
      <c r="OMM29" s="19"/>
      <c r="OMN29" s="19"/>
      <c r="OMO29" s="19"/>
      <c r="OMP29" s="19"/>
      <c r="OMQ29" s="19"/>
      <c r="OMR29" s="19"/>
      <c r="OMS29" s="19"/>
      <c r="OMT29" s="19"/>
      <c r="OMU29" s="19"/>
      <c r="OMV29" s="19"/>
      <c r="OMW29" s="19"/>
      <c r="OMX29" s="19"/>
      <c r="OMY29" s="19"/>
      <c r="OMZ29" s="19"/>
      <c r="ONA29" s="19"/>
      <c r="ONB29" s="19"/>
      <c r="ONC29" s="19"/>
      <c r="OND29" s="19"/>
      <c r="ONE29" s="19"/>
      <c r="ONF29" s="19"/>
      <c r="ONG29" s="19"/>
      <c r="ONH29" s="19"/>
      <c r="ONI29" s="19"/>
      <c r="ONJ29" s="19"/>
      <c r="ONK29" s="19"/>
      <c r="ONL29" s="19"/>
      <c r="ONM29" s="19"/>
      <c r="ONN29" s="19"/>
      <c r="ONO29" s="19"/>
      <c r="ONP29" s="19"/>
      <c r="ONQ29" s="19"/>
      <c r="ONR29" s="19"/>
      <c r="ONS29" s="19"/>
      <c r="ONT29" s="19"/>
      <c r="ONU29" s="19"/>
      <c r="ONV29" s="19"/>
      <c r="ONW29" s="19"/>
      <c r="ONX29" s="19"/>
      <c r="ONY29" s="19"/>
      <c r="ONZ29" s="19"/>
      <c r="OOA29" s="19"/>
      <c r="OOB29" s="19"/>
      <c r="OOC29" s="19"/>
      <c r="OOD29" s="19"/>
      <c r="OOE29" s="19"/>
      <c r="OOF29" s="19"/>
      <c r="OOG29" s="19"/>
      <c r="OOH29" s="19"/>
      <c r="OOI29" s="19"/>
      <c r="OOJ29" s="19"/>
      <c r="OOK29" s="19"/>
      <c r="OOL29" s="19"/>
      <c r="OOM29" s="19"/>
      <c r="OON29" s="19"/>
      <c r="OOO29" s="19"/>
      <c r="OOP29" s="19"/>
      <c r="OOQ29" s="19"/>
      <c r="OOR29" s="19"/>
      <c r="OOS29" s="19"/>
      <c r="OOT29" s="19"/>
      <c r="OOU29" s="19"/>
      <c r="OOV29" s="19"/>
      <c r="OOW29" s="19"/>
      <c r="OOX29" s="19"/>
      <c r="OOY29" s="19"/>
      <c r="OOZ29" s="19"/>
      <c r="OPA29" s="19"/>
      <c r="OPB29" s="19"/>
      <c r="OPC29" s="19"/>
      <c r="OPD29" s="19"/>
      <c r="OPE29" s="19"/>
      <c r="OPF29" s="19"/>
      <c r="OPG29" s="19"/>
      <c r="OPH29" s="19"/>
      <c r="OPI29" s="19"/>
      <c r="OPJ29" s="19"/>
      <c r="OPK29" s="19"/>
      <c r="OPL29" s="19"/>
      <c r="OPM29" s="19"/>
      <c r="OPN29" s="19"/>
      <c r="OPO29" s="19"/>
      <c r="OPP29" s="19"/>
      <c r="OPQ29" s="19"/>
      <c r="OPR29" s="19"/>
      <c r="OPS29" s="19"/>
      <c r="OPT29" s="19"/>
      <c r="OPU29" s="19"/>
      <c r="OPV29" s="19"/>
      <c r="OPW29" s="19"/>
      <c r="OPX29" s="19"/>
      <c r="OPY29" s="19"/>
      <c r="OPZ29" s="19"/>
      <c r="OQA29" s="19"/>
      <c r="OQB29" s="19"/>
      <c r="OQC29" s="19"/>
      <c r="OQD29" s="19"/>
      <c r="OQE29" s="19"/>
      <c r="OQF29" s="19"/>
      <c r="OQG29" s="19"/>
      <c r="OQH29" s="19"/>
      <c r="OQI29" s="19"/>
      <c r="OQJ29" s="19"/>
      <c r="OQK29" s="19"/>
      <c r="OQL29" s="19"/>
      <c r="OQM29" s="19"/>
      <c r="OQN29" s="19"/>
      <c r="OQO29" s="19"/>
      <c r="OQP29" s="19"/>
      <c r="OQQ29" s="19"/>
      <c r="OQR29" s="19"/>
      <c r="OQS29" s="19"/>
      <c r="OQT29" s="19"/>
      <c r="OQU29" s="19"/>
      <c r="OQV29" s="19"/>
      <c r="OQW29" s="19"/>
      <c r="OQX29" s="19"/>
      <c r="OQY29" s="19"/>
      <c r="OQZ29" s="19"/>
      <c r="ORA29" s="19"/>
      <c r="ORB29" s="19"/>
      <c r="ORC29" s="19"/>
      <c r="ORD29" s="19"/>
      <c r="ORE29" s="19"/>
      <c r="ORF29" s="19"/>
      <c r="ORG29" s="19"/>
      <c r="ORH29" s="19"/>
      <c r="ORI29" s="19"/>
      <c r="ORJ29" s="19"/>
      <c r="ORK29" s="19"/>
      <c r="ORL29" s="19"/>
      <c r="ORM29" s="19"/>
      <c r="ORN29" s="19"/>
      <c r="ORO29" s="19"/>
      <c r="ORP29" s="19"/>
      <c r="ORQ29" s="19"/>
      <c r="ORR29" s="19"/>
      <c r="ORS29" s="19"/>
      <c r="ORT29" s="19"/>
      <c r="ORU29" s="19"/>
      <c r="ORV29" s="19"/>
      <c r="ORW29" s="19"/>
      <c r="ORX29" s="19"/>
      <c r="ORY29" s="19"/>
      <c r="ORZ29" s="19"/>
      <c r="OSA29" s="19"/>
      <c r="OSB29" s="19"/>
      <c r="OSC29" s="19"/>
      <c r="OSD29" s="19"/>
      <c r="OSE29" s="19"/>
      <c r="OSF29" s="19"/>
      <c r="OSG29" s="19"/>
      <c r="OSH29" s="19"/>
      <c r="OSI29" s="19"/>
      <c r="OSJ29" s="19"/>
      <c r="OSK29" s="19"/>
      <c r="OSL29" s="19"/>
      <c r="OSM29" s="19"/>
      <c r="OSN29" s="19"/>
      <c r="OSO29" s="19"/>
      <c r="OSP29" s="19"/>
      <c r="OSQ29" s="19"/>
      <c r="OSR29" s="19"/>
      <c r="OSS29" s="19"/>
      <c r="OST29" s="19"/>
      <c r="OSU29" s="19"/>
      <c r="OSV29" s="19"/>
      <c r="OSW29" s="19"/>
      <c r="OSX29" s="19"/>
      <c r="OSY29" s="19"/>
      <c r="OSZ29" s="19"/>
      <c r="OTA29" s="19"/>
      <c r="OTB29" s="19"/>
      <c r="OTC29" s="19"/>
      <c r="OTD29" s="19"/>
      <c r="OTE29" s="19"/>
      <c r="OTF29" s="19"/>
      <c r="OTG29" s="19"/>
      <c r="OTH29" s="19"/>
      <c r="OTI29" s="19"/>
      <c r="OTJ29" s="19"/>
      <c r="OTK29" s="19"/>
      <c r="OTL29" s="19"/>
      <c r="OTM29" s="19"/>
      <c r="OTN29" s="19"/>
      <c r="OTO29" s="19"/>
      <c r="OTP29" s="19"/>
      <c r="OTQ29" s="19"/>
      <c r="OTR29" s="19"/>
      <c r="OTS29" s="19"/>
      <c r="OTT29" s="19"/>
      <c r="OTU29" s="19"/>
      <c r="OTV29" s="19"/>
      <c r="OTW29" s="19"/>
      <c r="OTX29" s="19"/>
      <c r="OTY29" s="19"/>
      <c r="OTZ29" s="19"/>
      <c r="OUA29" s="19"/>
      <c r="OUB29" s="19"/>
      <c r="OUC29" s="19"/>
      <c r="OUD29" s="19"/>
      <c r="OUE29" s="19"/>
      <c r="OUF29" s="19"/>
      <c r="OUG29" s="19"/>
      <c r="OUH29" s="19"/>
      <c r="OUI29" s="19"/>
      <c r="OUJ29" s="19"/>
      <c r="OUK29" s="19"/>
      <c r="OUL29" s="19"/>
      <c r="OUM29" s="19"/>
      <c r="OUN29" s="19"/>
      <c r="OUO29" s="19"/>
      <c r="OUP29" s="19"/>
      <c r="OUQ29" s="19"/>
      <c r="OUR29" s="19"/>
      <c r="OUS29" s="19"/>
      <c r="OUT29" s="19"/>
      <c r="OUU29" s="19"/>
      <c r="OUV29" s="19"/>
      <c r="OUW29" s="19"/>
      <c r="OUX29" s="19"/>
      <c r="OUY29" s="19"/>
      <c r="OUZ29" s="19"/>
      <c r="OVA29" s="19"/>
      <c r="OVB29" s="19"/>
      <c r="OVC29" s="19"/>
      <c r="OVD29" s="19"/>
      <c r="OVE29" s="19"/>
      <c r="OVF29" s="19"/>
      <c r="OVG29" s="19"/>
      <c r="OVH29" s="19"/>
      <c r="OVI29" s="19"/>
      <c r="OVJ29" s="19"/>
      <c r="OVK29" s="19"/>
      <c r="OVL29" s="19"/>
      <c r="OVM29" s="19"/>
      <c r="OVN29" s="19"/>
      <c r="OVO29" s="19"/>
      <c r="OVP29" s="19"/>
      <c r="OVQ29" s="19"/>
      <c r="OVR29" s="19"/>
      <c r="OVS29" s="19"/>
      <c r="OVT29" s="19"/>
      <c r="OVU29" s="19"/>
      <c r="OVV29" s="19"/>
      <c r="OVW29" s="19"/>
      <c r="OVX29" s="19"/>
      <c r="OVY29" s="19"/>
      <c r="OVZ29" s="19"/>
      <c r="OWA29" s="19"/>
      <c r="OWB29" s="19"/>
      <c r="OWC29" s="19"/>
      <c r="OWD29" s="19"/>
      <c r="OWE29" s="19"/>
      <c r="OWF29" s="19"/>
      <c r="OWG29" s="19"/>
      <c r="OWH29" s="19"/>
      <c r="OWI29" s="19"/>
      <c r="OWJ29" s="19"/>
      <c r="OWK29" s="19"/>
      <c r="OWL29" s="19"/>
      <c r="OWM29" s="19"/>
      <c r="OWN29" s="19"/>
      <c r="OWO29" s="19"/>
      <c r="OWP29" s="19"/>
      <c r="OWQ29" s="19"/>
      <c r="OWR29" s="19"/>
      <c r="OWS29" s="19"/>
      <c r="OWT29" s="19"/>
      <c r="OWU29" s="19"/>
      <c r="OWV29" s="19"/>
      <c r="OWW29" s="19"/>
      <c r="OWX29" s="19"/>
      <c r="OWY29" s="19"/>
      <c r="OWZ29" s="19"/>
      <c r="OXA29" s="19"/>
      <c r="OXB29" s="19"/>
      <c r="OXC29" s="19"/>
      <c r="OXD29" s="19"/>
      <c r="OXE29" s="19"/>
      <c r="OXF29" s="19"/>
      <c r="OXG29" s="19"/>
      <c r="OXH29" s="19"/>
      <c r="OXI29" s="19"/>
      <c r="OXJ29" s="19"/>
      <c r="OXK29" s="19"/>
      <c r="OXL29" s="19"/>
      <c r="OXM29" s="19"/>
      <c r="OXN29" s="19"/>
      <c r="OXO29" s="19"/>
      <c r="OXP29" s="19"/>
      <c r="OXQ29" s="19"/>
      <c r="OXR29" s="19"/>
      <c r="OXS29" s="19"/>
      <c r="OXT29" s="19"/>
      <c r="OXU29" s="19"/>
      <c r="OXV29" s="19"/>
      <c r="OXW29" s="19"/>
      <c r="OXX29" s="19"/>
      <c r="OXY29" s="19"/>
      <c r="OXZ29" s="19"/>
      <c r="OYA29" s="19"/>
      <c r="OYB29" s="19"/>
      <c r="OYC29" s="19"/>
      <c r="OYD29" s="19"/>
      <c r="OYE29" s="19"/>
      <c r="OYF29" s="19"/>
      <c r="OYG29" s="19"/>
      <c r="OYH29" s="19"/>
      <c r="OYI29" s="19"/>
      <c r="OYJ29" s="19"/>
      <c r="OYK29" s="19"/>
      <c r="OYL29" s="19"/>
      <c r="OYM29" s="19"/>
      <c r="OYN29" s="19"/>
      <c r="OYO29" s="19"/>
      <c r="OYP29" s="19"/>
      <c r="OYQ29" s="19"/>
      <c r="OYR29" s="19"/>
      <c r="OYS29" s="19"/>
      <c r="OYT29" s="19"/>
      <c r="OYU29" s="19"/>
      <c r="OYV29" s="19"/>
      <c r="OYW29" s="19"/>
      <c r="OYX29" s="19"/>
      <c r="OYY29" s="19"/>
      <c r="OYZ29" s="19"/>
      <c r="OZA29" s="19"/>
      <c r="OZB29" s="19"/>
      <c r="OZC29" s="19"/>
      <c r="OZD29" s="19"/>
      <c r="OZE29" s="19"/>
      <c r="OZF29" s="19"/>
      <c r="OZG29" s="19"/>
      <c r="OZH29" s="19"/>
      <c r="OZI29" s="19"/>
      <c r="OZJ29" s="19"/>
      <c r="OZK29" s="19"/>
      <c r="OZL29" s="19"/>
      <c r="OZM29" s="19"/>
      <c r="OZN29" s="19"/>
      <c r="OZO29" s="19"/>
      <c r="OZP29" s="19"/>
      <c r="OZQ29" s="19"/>
      <c r="OZR29" s="19"/>
      <c r="OZS29" s="19"/>
      <c r="OZT29" s="19"/>
      <c r="OZU29" s="19"/>
      <c r="OZV29" s="19"/>
      <c r="OZW29" s="19"/>
      <c r="OZX29" s="19"/>
      <c r="OZY29" s="19"/>
      <c r="OZZ29" s="19"/>
      <c r="PAA29" s="19"/>
      <c r="PAB29" s="19"/>
      <c r="PAC29" s="19"/>
      <c r="PAD29" s="19"/>
      <c r="PAE29" s="19"/>
      <c r="PAF29" s="19"/>
      <c r="PAG29" s="19"/>
      <c r="PAH29" s="19"/>
      <c r="PAI29" s="19"/>
      <c r="PAJ29" s="19"/>
      <c r="PAK29" s="19"/>
      <c r="PAL29" s="19"/>
      <c r="PAM29" s="19"/>
      <c r="PAN29" s="19"/>
      <c r="PAO29" s="19"/>
      <c r="PAP29" s="19"/>
      <c r="PAQ29" s="19"/>
      <c r="PAR29" s="19"/>
      <c r="PAS29" s="19"/>
      <c r="PAT29" s="19"/>
      <c r="PAU29" s="19"/>
      <c r="PAV29" s="19"/>
      <c r="PAW29" s="19"/>
      <c r="PAX29" s="19"/>
      <c r="PAY29" s="19"/>
      <c r="PAZ29" s="19"/>
      <c r="PBA29" s="19"/>
      <c r="PBB29" s="19"/>
      <c r="PBC29" s="19"/>
      <c r="PBD29" s="19"/>
      <c r="PBE29" s="19"/>
      <c r="PBF29" s="19"/>
      <c r="PBG29" s="19"/>
      <c r="PBH29" s="19"/>
      <c r="PBI29" s="19"/>
      <c r="PBJ29" s="19"/>
      <c r="PBK29" s="19"/>
      <c r="PBL29" s="19"/>
      <c r="PBM29" s="19"/>
      <c r="PBN29" s="19"/>
      <c r="PBO29" s="19"/>
      <c r="PBP29" s="19"/>
      <c r="PBQ29" s="19"/>
      <c r="PBR29" s="19"/>
      <c r="PBS29" s="19"/>
      <c r="PBT29" s="19"/>
      <c r="PBU29" s="19"/>
      <c r="PBV29" s="19"/>
      <c r="PBW29" s="19"/>
      <c r="PBX29" s="19"/>
      <c r="PBY29" s="19"/>
      <c r="PBZ29" s="19"/>
      <c r="PCA29" s="19"/>
      <c r="PCB29" s="19"/>
      <c r="PCC29" s="19"/>
      <c r="PCD29" s="19"/>
      <c r="PCE29" s="19"/>
      <c r="PCF29" s="19"/>
      <c r="PCG29" s="19"/>
      <c r="PCH29" s="19"/>
      <c r="PCI29" s="19"/>
      <c r="PCJ29" s="19"/>
      <c r="PCK29" s="19"/>
      <c r="PCL29" s="19"/>
      <c r="PCM29" s="19"/>
      <c r="PCN29" s="19"/>
      <c r="PCO29" s="19"/>
      <c r="PCP29" s="19"/>
      <c r="PCQ29" s="19"/>
      <c r="PCR29" s="19"/>
      <c r="PCS29" s="19"/>
      <c r="PCT29" s="19"/>
      <c r="PCU29" s="19"/>
      <c r="PCV29" s="19"/>
      <c r="PCW29" s="19"/>
      <c r="PCX29" s="19"/>
      <c r="PCY29" s="19"/>
      <c r="PCZ29" s="19"/>
      <c r="PDA29" s="19"/>
      <c r="PDB29" s="19"/>
      <c r="PDC29" s="19"/>
      <c r="PDD29" s="19"/>
      <c r="PDE29" s="19"/>
      <c r="PDF29" s="19"/>
      <c r="PDG29" s="19"/>
      <c r="PDH29" s="19"/>
      <c r="PDI29" s="19"/>
      <c r="PDJ29" s="19"/>
      <c r="PDK29" s="19"/>
      <c r="PDL29" s="19"/>
      <c r="PDM29" s="19"/>
      <c r="PDN29" s="19"/>
      <c r="PDO29" s="19"/>
      <c r="PDP29" s="19"/>
      <c r="PDQ29" s="19"/>
      <c r="PDR29" s="19"/>
      <c r="PDS29" s="19"/>
      <c r="PDT29" s="19"/>
      <c r="PDU29" s="19"/>
      <c r="PDV29" s="19"/>
      <c r="PDW29" s="19"/>
      <c r="PDX29" s="19"/>
      <c r="PDY29" s="19"/>
      <c r="PDZ29" s="19"/>
      <c r="PEA29" s="19"/>
      <c r="PEB29" s="19"/>
      <c r="PEC29" s="19"/>
      <c r="PED29" s="19"/>
      <c r="PEE29" s="19"/>
      <c r="PEF29" s="19"/>
      <c r="PEG29" s="19"/>
      <c r="PEH29" s="19"/>
      <c r="PEI29" s="19"/>
      <c r="PEJ29" s="19"/>
      <c r="PEK29" s="19"/>
      <c r="PEL29" s="19"/>
      <c r="PEM29" s="19"/>
      <c r="PEN29" s="19"/>
      <c r="PEO29" s="19"/>
      <c r="PEP29" s="19"/>
      <c r="PEQ29" s="19"/>
      <c r="PER29" s="19"/>
      <c r="PES29" s="19"/>
      <c r="PET29" s="19"/>
      <c r="PEU29" s="19"/>
      <c r="PEV29" s="19"/>
      <c r="PEW29" s="19"/>
      <c r="PEX29" s="19"/>
      <c r="PEY29" s="19"/>
      <c r="PEZ29" s="19"/>
      <c r="PFA29" s="19"/>
      <c r="PFB29" s="19"/>
      <c r="PFC29" s="19"/>
      <c r="PFD29" s="19"/>
      <c r="PFE29" s="19"/>
      <c r="PFF29" s="19"/>
      <c r="PFG29" s="19"/>
      <c r="PFH29" s="19"/>
      <c r="PFI29" s="19"/>
      <c r="PFJ29" s="19"/>
      <c r="PFK29" s="19"/>
      <c r="PFL29" s="19"/>
      <c r="PFM29" s="19"/>
      <c r="PFN29" s="19"/>
      <c r="PFO29" s="19"/>
      <c r="PFP29" s="19"/>
      <c r="PFQ29" s="19"/>
      <c r="PFR29" s="19"/>
      <c r="PFS29" s="19"/>
      <c r="PFT29" s="19"/>
      <c r="PFU29" s="19"/>
      <c r="PFV29" s="19"/>
      <c r="PFW29" s="19"/>
      <c r="PFX29" s="19"/>
      <c r="PFY29" s="19"/>
      <c r="PFZ29" s="19"/>
      <c r="PGA29" s="19"/>
      <c r="PGB29" s="19"/>
      <c r="PGC29" s="19"/>
      <c r="PGD29" s="19"/>
      <c r="PGE29" s="19"/>
      <c r="PGF29" s="19"/>
      <c r="PGG29" s="19"/>
      <c r="PGH29" s="19"/>
      <c r="PGI29" s="19"/>
      <c r="PGJ29" s="19"/>
      <c r="PGK29" s="19"/>
      <c r="PGL29" s="19"/>
      <c r="PGM29" s="19"/>
      <c r="PGN29" s="19"/>
      <c r="PGO29" s="19"/>
      <c r="PGP29" s="19"/>
      <c r="PGQ29" s="19"/>
      <c r="PGR29" s="19"/>
      <c r="PGS29" s="19"/>
      <c r="PGT29" s="19"/>
      <c r="PGU29" s="19"/>
      <c r="PGV29" s="19"/>
      <c r="PGW29" s="19"/>
      <c r="PGX29" s="19"/>
      <c r="PGY29" s="19"/>
      <c r="PGZ29" s="19"/>
      <c r="PHA29" s="19"/>
      <c r="PHB29" s="19"/>
      <c r="PHC29" s="19"/>
      <c r="PHD29" s="19"/>
      <c r="PHE29" s="19"/>
      <c r="PHF29" s="19"/>
      <c r="PHG29" s="19"/>
      <c r="PHH29" s="19"/>
      <c r="PHI29" s="19"/>
      <c r="PHJ29" s="19"/>
      <c r="PHK29" s="19"/>
      <c r="PHL29" s="19"/>
      <c r="PHM29" s="19"/>
      <c r="PHN29" s="19"/>
      <c r="PHO29" s="19"/>
      <c r="PHP29" s="19"/>
      <c r="PHQ29" s="19"/>
      <c r="PHR29" s="19"/>
      <c r="PHS29" s="19"/>
      <c r="PHT29" s="19"/>
      <c r="PHU29" s="19"/>
      <c r="PHV29" s="19"/>
      <c r="PHW29" s="19"/>
      <c r="PHX29" s="19"/>
      <c r="PHY29" s="19"/>
      <c r="PHZ29" s="19"/>
      <c r="PIA29" s="19"/>
      <c r="PIB29" s="19"/>
      <c r="PIC29" s="19"/>
      <c r="PID29" s="19"/>
      <c r="PIE29" s="19"/>
      <c r="PIF29" s="19"/>
      <c r="PIG29" s="19"/>
      <c r="PIH29" s="19"/>
      <c r="PII29" s="19"/>
      <c r="PIJ29" s="19"/>
      <c r="PIK29" s="19"/>
      <c r="PIL29" s="19"/>
      <c r="PIM29" s="19"/>
      <c r="PIN29" s="19"/>
      <c r="PIO29" s="19"/>
      <c r="PIP29" s="19"/>
      <c r="PIQ29" s="19"/>
      <c r="PIR29" s="19"/>
      <c r="PIS29" s="19"/>
      <c r="PIT29" s="19"/>
      <c r="PIU29" s="19"/>
      <c r="PIV29" s="19"/>
      <c r="PIW29" s="19"/>
      <c r="PIX29" s="19"/>
      <c r="PIY29" s="19"/>
      <c r="PIZ29" s="19"/>
      <c r="PJA29" s="19"/>
      <c r="PJB29" s="19"/>
      <c r="PJC29" s="19"/>
      <c r="PJD29" s="19"/>
      <c r="PJE29" s="19"/>
      <c r="PJF29" s="19"/>
      <c r="PJG29" s="19"/>
      <c r="PJH29" s="19"/>
      <c r="PJI29" s="19"/>
      <c r="PJJ29" s="19"/>
      <c r="PJK29" s="19"/>
      <c r="PJL29" s="19"/>
      <c r="PJM29" s="19"/>
      <c r="PJN29" s="19"/>
      <c r="PJO29" s="19"/>
      <c r="PJP29" s="19"/>
      <c r="PJQ29" s="19"/>
      <c r="PJR29" s="19"/>
      <c r="PJS29" s="19"/>
      <c r="PJT29" s="19"/>
      <c r="PJU29" s="19"/>
      <c r="PJV29" s="19"/>
      <c r="PJW29" s="19"/>
      <c r="PJX29" s="19"/>
      <c r="PJY29" s="19"/>
      <c r="PJZ29" s="19"/>
      <c r="PKA29" s="19"/>
      <c r="PKB29" s="19"/>
      <c r="PKC29" s="19"/>
      <c r="PKD29" s="19"/>
      <c r="PKE29" s="19"/>
      <c r="PKF29" s="19"/>
      <c r="PKG29" s="19"/>
      <c r="PKH29" s="19"/>
      <c r="PKI29" s="19"/>
      <c r="PKJ29" s="19"/>
      <c r="PKK29" s="19"/>
      <c r="PKL29" s="19"/>
      <c r="PKM29" s="19"/>
      <c r="PKN29" s="19"/>
      <c r="PKO29" s="19"/>
      <c r="PKP29" s="19"/>
      <c r="PKQ29" s="19"/>
      <c r="PKR29" s="19"/>
      <c r="PKS29" s="19"/>
      <c r="PKT29" s="19"/>
      <c r="PKU29" s="19"/>
      <c r="PKV29" s="19"/>
      <c r="PKW29" s="19"/>
      <c r="PKX29" s="19"/>
      <c r="PKY29" s="19"/>
      <c r="PKZ29" s="19"/>
      <c r="PLA29" s="19"/>
      <c r="PLB29" s="19"/>
      <c r="PLC29" s="19"/>
      <c r="PLD29" s="19"/>
      <c r="PLE29" s="19"/>
      <c r="PLF29" s="19"/>
      <c r="PLG29" s="19"/>
      <c r="PLH29" s="19"/>
      <c r="PLI29" s="19"/>
      <c r="PLJ29" s="19"/>
      <c r="PLK29" s="19"/>
      <c r="PLL29" s="19"/>
      <c r="PLM29" s="19"/>
      <c r="PLN29" s="19"/>
      <c r="PLO29" s="19"/>
      <c r="PLP29" s="19"/>
      <c r="PLQ29" s="19"/>
      <c r="PLR29" s="19"/>
      <c r="PLS29" s="19"/>
      <c r="PLT29" s="19"/>
      <c r="PLU29" s="19"/>
      <c r="PLV29" s="19"/>
      <c r="PLW29" s="19"/>
      <c r="PLX29" s="19"/>
      <c r="PLY29" s="19"/>
      <c r="PLZ29" s="19"/>
      <c r="PMA29" s="19"/>
      <c r="PMB29" s="19"/>
      <c r="PMC29" s="19"/>
      <c r="PMD29" s="19"/>
      <c r="PME29" s="19"/>
      <c r="PMF29" s="19"/>
      <c r="PMG29" s="19"/>
      <c r="PMH29" s="19"/>
      <c r="PMI29" s="19"/>
      <c r="PMJ29" s="19"/>
      <c r="PMK29" s="19"/>
      <c r="PML29" s="19"/>
      <c r="PMM29" s="19"/>
      <c r="PMN29" s="19"/>
      <c r="PMO29" s="19"/>
      <c r="PMP29" s="19"/>
      <c r="PMQ29" s="19"/>
      <c r="PMR29" s="19"/>
      <c r="PMS29" s="19"/>
      <c r="PMT29" s="19"/>
      <c r="PMU29" s="19"/>
      <c r="PMV29" s="19"/>
      <c r="PMW29" s="19"/>
      <c r="PMX29" s="19"/>
      <c r="PMY29" s="19"/>
      <c r="PMZ29" s="19"/>
      <c r="PNA29" s="19"/>
      <c r="PNB29" s="19"/>
      <c r="PNC29" s="19"/>
      <c r="PND29" s="19"/>
      <c r="PNE29" s="19"/>
      <c r="PNF29" s="19"/>
      <c r="PNG29" s="19"/>
      <c r="PNH29" s="19"/>
      <c r="PNI29" s="19"/>
      <c r="PNJ29" s="19"/>
      <c r="PNK29" s="19"/>
      <c r="PNL29" s="19"/>
      <c r="PNM29" s="19"/>
      <c r="PNN29" s="19"/>
      <c r="PNO29" s="19"/>
      <c r="PNP29" s="19"/>
      <c r="PNQ29" s="19"/>
      <c r="PNR29" s="19"/>
      <c r="PNS29" s="19"/>
      <c r="PNT29" s="19"/>
      <c r="PNU29" s="19"/>
      <c r="PNV29" s="19"/>
      <c r="PNW29" s="19"/>
      <c r="PNX29" s="19"/>
      <c r="PNY29" s="19"/>
      <c r="PNZ29" s="19"/>
      <c r="POA29" s="19"/>
      <c r="POB29" s="19"/>
      <c r="POC29" s="19"/>
      <c r="POD29" s="19"/>
      <c r="POE29" s="19"/>
      <c r="POF29" s="19"/>
      <c r="POG29" s="19"/>
      <c r="POH29" s="19"/>
      <c r="POI29" s="19"/>
      <c r="POJ29" s="19"/>
      <c r="POK29" s="19"/>
      <c r="POL29" s="19"/>
      <c r="POM29" s="19"/>
      <c r="PON29" s="19"/>
      <c r="POO29" s="19"/>
      <c r="POP29" s="19"/>
      <c r="POQ29" s="19"/>
      <c r="POR29" s="19"/>
      <c r="POS29" s="19"/>
      <c r="POT29" s="19"/>
      <c r="POU29" s="19"/>
      <c r="POV29" s="19"/>
      <c r="POW29" s="19"/>
      <c r="POX29" s="19"/>
      <c r="POY29" s="19"/>
      <c r="POZ29" s="19"/>
      <c r="PPA29" s="19"/>
      <c r="PPB29" s="19"/>
      <c r="PPC29" s="19"/>
      <c r="PPD29" s="19"/>
      <c r="PPE29" s="19"/>
      <c r="PPF29" s="19"/>
      <c r="PPG29" s="19"/>
      <c r="PPH29" s="19"/>
      <c r="PPI29" s="19"/>
      <c r="PPJ29" s="19"/>
      <c r="PPK29" s="19"/>
      <c r="PPL29" s="19"/>
      <c r="PPM29" s="19"/>
      <c r="PPN29" s="19"/>
      <c r="PPO29" s="19"/>
      <c r="PPP29" s="19"/>
      <c r="PPQ29" s="19"/>
      <c r="PPR29" s="19"/>
      <c r="PPS29" s="19"/>
      <c r="PPT29" s="19"/>
      <c r="PPU29" s="19"/>
      <c r="PPV29" s="19"/>
      <c r="PPW29" s="19"/>
      <c r="PPX29" s="19"/>
      <c r="PPY29" s="19"/>
      <c r="PPZ29" s="19"/>
      <c r="PQA29" s="19"/>
      <c r="PQB29" s="19"/>
      <c r="PQC29" s="19"/>
      <c r="PQD29" s="19"/>
      <c r="PQE29" s="19"/>
      <c r="PQF29" s="19"/>
      <c r="PQG29" s="19"/>
      <c r="PQH29" s="19"/>
      <c r="PQI29" s="19"/>
      <c r="PQJ29" s="19"/>
      <c r="PQK29" s="19"/>
      <c r="PQL29" s="19"/>
      <c r="PQM29" s="19"/>
      <c r="PQN29" s="19"/>
      <c r="PQO29" s="19"/>
      <c r="PQP29" s="19"/>
      <c r="PQQ29" s="19"/>
      <c r="PQR29" s="19"/>
      <c r="PQS29" s="19"/>
      <c r="PQT29" s="19"/>
      <c r="PQU29" s="19"/>
      <c r="PQV29" s="19"/>
      <c r="PQW29" s="19"/>
      <c r="PQX29" s="19"/>
      <c r="PQY29" s="19"/>
      <c r="PQZ29" s="19"/>
      <c r="PRA29" s="19"/>
      <c r="PRB29" s="19"/>
      <c r="PRC29" s="19"/>
      <c r="PRD29" s="19"/>
      <c r="PRE29" s="19"/>
      <c r="PRF29" s="19"/>
      <c r="PRG29" s="19"/>
      <c r="PRH29" s="19"/>
      <c r="PRI29" s="19"/>
      <c r="PRJ29" s="19"/>
      <c r="PRK29" s="19"/>
      <c r="PRL29" s="19"/>
      <c r="PRM29" s="19"/>
      <c r="PRN29" s="19"/>
      <c r="PRO29" s="19"/>
      <c r="PRP29" s="19"/>
      <c r="PRQ29" s="19"/>
      <c r="PRR29" s="19"/>
      <c r="PRS29" s="19"/>
      <c r="PRT29" s="19"/>
      <c r="PRU29" s="19"/>
      <c r="PRV29" s="19"/>
      <c r="PRW29" s="19"/>
      <c r="PRX29" s="19"/>
      <c r="PRY29" s="19"/>
      <c r="PRZ29" s="19"/>
      <c r="PSA29" s="19"/>
      <c r="PSB29" s="19"/>
      <c r="PSC29" s="19"/>
      <c r="PSD29" s="19"/>
      <c r="PSE29" s="19"/>
      <c r="PSF29" s="19"/>
      <c r="PSG29" s="19"/>
      <c r="PSH29" s="19"/>
      <c r="PSI29" s="19"/>
      <c r="PSJ29" s="19"/>
      <c r="PSK29" s="19"/>
      <c r="PSL29" s="19"/>
      <c r="PSM29" s="19"/>
      <c r="PSN29" s="19"/>
      <c r="PSO29" s="19"/>
      <c r="PSP29" s="19"/>
      <c r="PSQ29" s="19"/>
      <c r="PSR29" s="19"/>
      <c r="PSS29" s="19"/>
      <c r="PST29" s="19"/>
      <c r="PSU29" s="19"/>
      <c r="PSV29" s="19"/>
      <c r="PSW29" s="19"/>
      <c r="PSX29" s="19"/>
      <c r="PSY29" s="19"/>
      <c r="PSZ29" s="19"/>
      <c r="PTA29" s="19"/>
      <c r="PTB29" s="19"/>
      <c r="PTC29" s="19"/>
      <c r="PTD29" s="19"/>
      <c r="PTE29" s="19"/>
      <c r="PTF29" s="19"/>
      <c r="PTG29" s="19"/>
      <c r="PTH29" s="19"/>
      <c r="PTI29" s="19"/>
      <c r="PTJ29" s="19"/>
      <c r="PTK29" s="19"/>
      <c r="PTL29" s="19"/>
      <c r="PTM29" s="19"/>
      <c r="PTN29" s="19"/>
      <c r="PTO29" s="19"/>
      <c r="PTP29" s="19"/>
      <c r="PTQ29" s="19"/>
      <c r="PTR29" s="19"/>
      <c r="PTS29" s="19"/>
      <c r="PTT29" s="19"/>
      <c r="PTU29" s="19"/>
      <c r="PTV29" s="19"/>
      <c r="PTW29" s="19"/>
      <c r="PTX29" s="19"/>
      <c r="PTY29" s="19"/>
      <c r="PTZ29" s="19"/>
      <c r="PUA29" s="19"/>
      <c r="PUB29" s="19"/>
      <c r="PUC29" s="19"/>
      <c r="PUD29" s="19"/>
      <c r="PUE29" s="19"/>
      <c r="PUF29" s="19"/>
      <c r="PUG29" s="19"/>
      <c r="PUH29" s="19"/>
      <c r="PUI29" s="19"/>
      <c r="PUJ29" s="19"/>
      <c r="PUK29" s="19"/>
      <c r="PUL29" s="19"/>
      <c r="PUM29" s="19"/>
      <c r="PUN29" s="19"/>
      <c r="PUO29" s="19"/>
      <c r="PUP29" s="19"/>
      <c r="PUQ29" s="19"/>
      <c r="PUR29" s="19"/>
      <c r="PUS29" s="19"/>
      <c r="PUT29" s="19"/>
      <c r="PUU29" s="19"/>
      <c r="PUV29" s="19"/>
      <c r="PUW29" s="19"/>
      <c r="PUX29" s="19"/>
      <c r="PUY29" s="19"/>
      <c r="PUZ29" s="19"/>
      <c r="PVA29" s="19"/>
      <c r="PVB29" s="19"/>
      <c r="PVC29" s="19"/>
      <c r="PVD29" s="19"/>
      <c r="PVE29" s="19"/>
      <c r="PVF29" s="19"/>
      <c r="PVG29" s="19"/>
      <c r="PVH29" s="19"/>
      <c r="PVI29" s="19"/>
      <c r="PVJ29" s="19"/>
      <c r="PVK29" s="19"/>
      <c r="PVL29" s="19"/>
      <c r="PVM29" s="19"/>
      <c r="PVN29" s="19"/>
      <c r="PVO29" s="19"/>
      <c r="PVP29" s="19"/>
      <c r="PVQ29" s="19"/>
      <c r="PVR29" s="19"/>
      <c r="PVS29" s="19"/>
      <c r="PVT29" s="19"/>
      <c r="PVU29" s="19"/>
      <c r="PVV29" s="19"/>
      <c r="PVW29" s="19"/>
      <c r="PVX29" s="19"/>
      <c r="PVY29" s="19"/>
      <c r="PVZ29" s="19"/>
      <c r="PWA29" s="19"/>
      <c r="PWB29" s="19"/>
      <c r="PWC29" s="19"/>
      <c r="PWD29" s="19"/>
      <c r="PWE29" s="19"/>
      <c r="PWF29" s="19"/>
      <c r="PWG29" s="19"/>
      <c r="PWH29" s="19"/>
      <c r="PWI29" s="19"/>
      <c r="PWJ29" s="19"/>
      <c r="PWK29" s="19"/>
      <c r="PWL29" s="19"/>
      <c r="PWM29" s="19"/>
      <c r="PWN29" s="19"/>
      <c r="PWO29" s="19"/>
      <c r="PWP29" s="19"/>
      <c r="PWQ29" s="19"/>
      <c r="PWR29" s="19"/>
      <c r="PWS29" s="19"/>
      <c r="PWT29" s="19"/>
      <c r="PWU29" s="19"/>
      <c r="PWV29" s="19"/>
      <c r="PWW29" s="19"/>
      <c r="PWX29" s="19"/>
      <c r="PWY29" s="19"/>
      <c r="PWZ29" s="19"/>
      <c r="PXA29" s="19"/>
      <c r="PXB29" s="19"/>
      <c r="PXC29" s="19"/>
      <c r="PXD29" s="19"/>
      <c r="PXE29" s="19"/>
      <c r="PXF29" s="19"/>
      <c r="PXG29" s="19"/>
      <c r="PXH29" s="19"/>
      <c r="PXI29" s="19"/>
      <c r="PXJ29" s="19"/>
      <c r="PXK29" s="19"/>
      <c r="PXL29" s="19"/>
      <c r="PXM29" s="19"/>
      <c r="PXN29" s="19"/>
      <c r="PXO29" s="19"/>
      <c r="PXP29" s="19"/>
      <c r="PXQ29" s="19"/>
      <c r="PXR29" s="19"/>
      <c r="PXS29" s="19"/>
      <c r="PXT29" s="19"/>
      <c r="PXU29" s="19"/>
      <c r="PXV29" s="19"/>
      <c r="PXW29" s="19"/>
      <c r="PXX29" s="19"/>
      <c r="PXY29" s="19"/>
      <c r="PXZ29" s="19"/>
      <c r="PYA29" s="19"/>
      <c r="PYB29" s="19"/>
      <c r="PYC29" s="19"/>
      <c r="PYD29" s="19"/>
      <c r="PYE29" s="19"/>
      <c r="PYF29" s="19"/>
      <c r="PYG29" s="19"/>
      <c r="PYH29" s="19"/>
      <c r="PYI29" s="19"/>
      <c r="PYJ29" s="19"/>
      <c r="PYK29" s="19"/>
      <c r="PYL29" s="19"/>
      <c r="PYM29" s="19"/>
      <c r="PYN29" s="19"/>
      <c r="PYO29" s="19"/>
      <c r="PYP29" s="19"/>
      <c r="PYQ29" s="19"/>
      <c r="PYR29" s="19"/>
      <c r="PYS29" s="19"/>
      <c r="PYT29" s="19"/>
      <c r="PYU29" s="19"/>
      <c r="PYV29" s="19"/>
      <c r="PYW29" s="19"/>
      <c r="PYX29" s="19"/>
      <c r="PYY29" s="19"/>
      <c r="PYZ29" s="19"/>
      <c r="PZA29" s="19"/>
      <c r="PZB29" s="19"/>
      <c r="PZC29" s="19"/>
      <c r="PZD29" s="19"/>
      <c r="PZE29" s="19"/>
      <c r="PZF29" s="19"/>
      <c r="PZG29" s="19"/>
      <c r="PZH29" s="19"/>
      <c r="PZI29" s="19"/>
      <c r="PZJ29" s="19"/>
      <c r="PZK29" s="19"/>
      <c r="PZL29" s="19"/>
      <c r="PZM29" s="19"/>
      <c r="PZN29" s="19"/>
      <c r="PZO29" s="19"/>
      <c r="PZP29" s="19"/>
      <c r="PZQ29" s="19"/>
      <c r="PZR29" s="19"/>
      <c r="PZS29" s="19"/>
      <c r="PZT29" s="19"/>
      <c r="PZU29" s="19"/>
      <c r="PZV29" s="19"/>
      <c r="PZW29" s="19"/>
      <c r="PZX29" s="19"/>
      <c r="PZY29" s="19"/>
      <c r="PZZ29" s="19"/>
      <c r="QAA29" s="19"/>
      <c r="QAB29" s="19"/>
      <c r="QAC29" s="19"/>
      <c r="QAD29" s="19"/>
      <c r="QAE29" s="19"/>
      <c r="QAF29" s="19"/>
      <c r="QAG29" s="19"/>
      <c r="QAH29" s="19"/>
      <c r="QAI29" s="19"/>
      <c r="QAJ29" s="19"/>
      <c r="QAK29" s="19"/>
      <c r="QAL29" s="19"/>
      <c r="QAM29" s="19"/>
      <c r="QAN29" s="19"/>
      <c r="QAO29" s="19"/>
      <c r="QAP29" s="19"/>
      <c r="QAQ29" s="19"/>
      <c r="QAR29" s="19"/>
      <c r="QAS29" s="19"/>
      <c r="QAT29" s="19"/>
      <c r="QAU29" s="19"/>
      <c r="QAV29" s="19"/>
      <c r="QAW29" s="19"/>
      <c r="QAX29" s="19"/>
      <c r="QAY29" s="19"/>
      <c r="QAZ29" s="19"/>
      <c r="QBA29" s="19"/>
      <c r="QBB29" s="19"/>
      <c r="QBC29" s="19"/>
      <c r="QBD29" s="19"/>
      <c r="QBE29" s="19"/>
      <c r="QBF29" s="19"/>
      <c r="QBG29" s="19"/>
      <c r="QBH29" s="19"/>
      <c r="QBI29" s="19"/>
      <c r="QBJ29" s="19"/>
      <c r="QBK29" s="19"/>
      <c r="QBL29" s="19"/>
      <c r="QBM29" s="19"/>
      <c r="QBN29" s="19"/>
      <c r="QBO29" s="19"/>
      <c r="QBP29" s="19"/>
      <c r="QBQ29" s="19"/>
      <c r="QBR29" s="19"/>
      <c r="QBS29" s="19"/>
      <c r="QBT29" s="19"/>
      <c r="QBU29" s="19"/>
      <c r="QBV29" s="19"/>
      <c r="QBW29" s="19"/>
      <c r="QBX29" s="19"/>
      <c r="QBY29" s="19"/>
      <c r="QBZ29" s="19"/>
      <c r="QCA29" s="19"/>
      <c r="QCB29" s="19"/>
      <c r="QCC29" s="19"/>
      <c r="QCD29" s="19"/>
      <c r="QCE29" s="19"/>
      <c r="QCF29" s="19"/>
      <c r="QCG29" s="19"/>
      <c r="QCH29" s="19"/>
      <c r="QCI29" s="19"/>
      <c r="QCJ29" s="19"/>
      <c r="QCK29" s="19"/>
      <c r="QCL29" s="19"/>
      <c r="QCM29" s="19"/>
      <c r="QCN29" s="19"/>
      <c r="QCO29" s="19"/>
      <c r="QCP29" s="19"/>
      <c r="QCQ29" s="19"/>
      <c r="QCR29" s="19"/>
      <c r="QCS29" s="19"/>
      <c r="QCT29" s="19"/>
      <c r="QCU29" s="19"/>
      <c r="QCV29" s="19"/>
      <c r="QCW29" s="19"/>
      <c r="QCX29" s="19"/>
      <c r="QCY29" s="19"/>
      <c r="QCZ29" s="19"/>
      <c r="QDA29" s="19"/>
      <c r="QDB29" s="19"/>
      <c r="QDC29" s="19"/>
      <c r="QDD29" s="19"/>
      <c r="QDE29" s="19"/>
      <c r="QDF29" s="19"/>
      <c r="QDG29" s="19"/>
      <c r="QDH29" s="19"/>
      <c r="QDI29" s="19"/>
      <c r="QDJ29" s="19"/>
      <c r="QDK29" s="19"/>
      <c r="QDL29" s="19"/>
      <c r="QDM29" s="19"/>
      <c r="QDN29" s="19"/>
      <c r="QDO29" s="19"/>
      <c r="QDP29" s="19"/>
      <c r="QDQ29" s="19"/>
      <c r="QDR29" s="19"/>
      <c r="QDS29" s="19"/>
      <c r="QDT29" s="19"/>
      <c r="QDU29" s="19"/>
      <c r="QDV29" s="19"/>
      <c r="QDW29" s="19"/>
      <c r="QDX29" s="19"/>
      <c r="QDY29" s="19"/>
      <c r="QDZ29" s="19"/>
      <c r="QEA29" s="19"/>
      <c r="QEB29" s="19"/>
      <c r="QEC29" s="19"/>
      <c r="QED29" s="19"/>
      <c r="QEE29" s="19"/>
      <c r="QEF29" s="19"/>
      <c r="QEG29" s="19"/>
      <c r="QEH29" s="19"/>
      <c r="QEI29" s="19"/>
      <c r="QEJ29" s="19"/>
      <c r="QEK29" s="19"/>
      <c r="QEL29" s="19"/>
      <c r="QEM29" s="19"/>
      <c r="QEN29" s="19"/>
      <c r="QEO29" s="19"/>
      <c r="QEP29" s="19"/>
      <c r="QEQ29" s="19"/>
      <c r="QER29" s="19"/>
      <c r="QES29" s="19"/>
      <c r="QET29" s="19"/>
      <c r="QEU29" s="19"/>
      <c r="QEV29" s="19"/>
      <c r="QEW29" s="19"/>
      <c r="QEX29" s="19"/>
      <c r="QEY29" s="19"/>
      <c r="QEZ29" s="19"/>
      <c r="QFA29" s="19"/>
      <c r="QFB29" s="19"/>
      <c r="QFC29" s="19"/>
      <c r="QFD29" s="19"/>
      <c r="QFE29" s="19"/>
      <c r="QFF29" s="19"/>
      <c r="QFG29" s="19"/>
      <c r="QFH29" s="19"/>
      <c r="QFI29" s="19"/>
      <c r="QFJ29" s="19"/>
      <c r="QFK29" s="19"/>
      <c r="QFL29" s="19"/>
      <c r="QFM29" s="19"/>
      <c r="QFN29" s="19"/>
      <c r="QFO29" s="19"/>
      <c r="QFP29" s="19"/>
      <c r="QFQ29" s="19"/>
      <c r="QFR29" s="19"/>
      <c r="QFS29" s="19"/>
      <c r="QFT29" s="19"/>
      <c r="QFU29" s="19"/>
      <c r="QFV29" s="19"/>
      <c r="QFW29" s="19"/>
      <c r="QFX29" s="19"/>
      <c r="QFY29" s="19"/>
      <c r="QFZ29" s="19"/>
      <c r="QGA29" s="19"/>
      <c r="QGB29" s="19"/>
      <c r="QGC29" s="19"/>
      <c r="QGD29" s="19"/>
      <c r="QGE29" s="19"/>
      <c r="QGF29" s="19"/>
      <c r="QGG29" s="19"/>
      <c r="QGH29" s="19"/>
      <c r="QGI29" s="19"/>
      <c r="QGJ29" s="19"/>
      <c r="QGK29" s="19"/>
      <c r="QGL29" s="19"/>
      <c r="QGM29" s="19"/>
      <c r="QGN29" s="19"/>
      <c r="QGO29" s="19"/>
      <c r="QGP29" s="19"/>
      <c r="QGQ29" s="19"/>
      <c r="QGR29" s="19"/>
      <c r="QGS29" s="19"/>
      <c r="QGT29" s="19"/>
      <c r="QGU29" s="19"/>
      <c r="QGV29" s="19"/>
      <c r="QGW29" s="19"/>
      <c r="QGX29" s="19"/>
      <c r="QGY29" s="19"/>
      <c r="QGZ29" s="19"/>
      <c r="QHA29" s="19"/>
      <c r="QHB29" s="19"/>
      <c r="QHC29" s="19"/>
      <c r="QHD29" s="19"/>
      <c r="QHE29" s="19"/>
      <c r="QHF29" s="19"/>
      <c r="QHG29" s="19"/>
      <c r="QHH29" s="19"/>
      <c r="QHI29" s="19"/>
      <c r="QHJ29" s="19"/>
      <c r="QHK29" s="19"/>
      <c r="QHL29" s="19"/>
      <c r="QHM29" s="19"/>
      <c r="QHN29" s="19"/>
      <c r="QHO29" s="19"/>
      <c r="QHP29" s="19"/>
      <c r="QHQ29" s="19"/>
      <c r="QHR29" s="19"/>
      <c r="QHS29" s="19"/>
      <c r="QHT29" s="19"/>
      <c r="QHU29" s="19"/>
      <c r="QHV29" s="19"/>
      <c r="QHW29" s="19"/>
      <c r="QHX29" s="19"/>
      <c r="QHY29" s="19"/>
      <c r="QHZ29" s="19"/>
      <c r="QIA29" s="19"/>
      <c r="QIB29" s="19"/>
      <c r="QIC29" s="19"/>
      <c r="QID29" s="19"/>
      <c r="QIE29" s="19"/>
      <c r="QIF29" s="19"/>
      <c r="QIG29" s="19"/>
      <c r="QIH29" s="19"/>
      <c r="QII29" s="19"/>
      <c r="QIJ29" s="19"/>
      <c r="QIK29" s="19"/>
      <c r="QIL29" s="19"/>
      <c r="QIM29" s="19"/>
      <c r="QIN29" s="19"/>
      <c r="QIO29" s="19"/>
      <c r="QIP29" s="19"/>
      <c r="QIQ29" s="19"/>
      <c r="QIR29" s="19"/>
      <c r="QIS29" s="19"/>
      <c r="QIT29" s="19"/>
      <c r="QIU29" s="19"/>
      <c r="QIV29" s="19"/>
      <c r="QIW29" s="19"/>
      <c r="QIX29" s="19"/>
      <c r="QIY29" s="19"/>
      <c r="QIZ29" s="19"/>
      <c r="QJA29" s="19"/>
      <c r="QJB29" s="19"/>
      <c r="QJC29" s="19"/>
      <c r="QJD29" s="19"/>
      <c r="QJE29" s="19"/>
      <c r="QJF29" s="19"/>
      <c r="QJG29" s="19"/>
      <c r="QJH29" s="19"/>
      <c r="QJI29" s="19"/>
      <c r="QJJ29" s="19"/>
      <c r="QJK29" s="19"/>
      <c r="QJL29" s="19"/>
      <c r="QJM29" s="19"/>
      <c r="QJN29" s="19"/>
      <c r="QJO29" s="19"/>
      <c r="QJP29" s="19"/>
      <c r="QJQ29" s="19"/>
      <c r="QJR29" s="19"/>
      <c r="QJS29" s="19"/>
      <c r="QJT29" s="19"/>
      <c r="QJU29" s="19"/>
      <c r="QJV29" s="19"/>
      <c r="QJW29" s="19"/>
      <c r="QJX29" s="19"/>
      <c r="QJY29" s="19"/>
      <c r="QJZ29" s="19"/>
      <c r="QKA29" s="19"/>
      <c r="QKB29" s="19"/>
      <c r="QKC29" s="19"/>
      <c r="QKD29" s="19"/>
      <c r="QKE29" s="19"/>
      <c r="QKF29" s="19"/>
      <c r="QKG29" s="19"/>
      <c r="QKH29" s="19"/>
      <c r="QKI29" s="19"/>
      <c r="QKJ29" s="19"/>
      <c r="QKK29" s="19"/>
      <c r="QKL29" s="19"/>
      <c r="QKM29" s="19"/>
      <c r="QKN29" s="19"/>
      <c r="QKO29" s="19"/>
      <c r="QKP29" s="19"/>
      <c r="QKQ29" s="19"/>
      <c r="QKR29" s="19"/>
      <c r="QKS29" s="19"/>
      <c r="QKT29" s="19"/>
      <c r="QKU29" s="19"/>
      <c r="QKV29" s="19"/>
      <c r="QKW29" s="19"/>
      <c r="QKX29" s="19"/>
      <c r="QKY29" s="19"/>
      <c r="QKZ29" s="19"/>
      <c r="QLA29" s="19"/>
      <c r="QLB29" s="19"/>
      <c r="QLC29" s="19"/>
      <c r="QLD29" s="19"/>
      <c r="QLE29" s="19"/>
      <c r="QLF29" s="19"/>
      <c r="QLG29" s="19"/>
      <c r="QLH29" s="19"/>
      <c r="QLI29" s="19"/>
      <c r="QLJ29" s="19"/>
      <c r="QLK29" s="19"/>
      <c r="QLL29" s="19"/>
      <c r="QLM29" s="19"/>
      <c r="QLN29" s="19"/>
      <c r="QLO29" s="19"/>
      <c r="QLP29" s="19"/>
      <c r="QLQ29" s="19"/>
      <c r="QLR29" s="19"/>
      <c r="QLS29" s="19"/>
      <c r="QLT29" s="19"/>
      <c r="QLU29" s="19"/>
      <c r="QLV29" s="19"/>
      <c r="QLW29" s="19"/>
      <c r="QLX29" s="19"/>
      <c r="QLY29" s="19"/>
      <c r="QLZ29" s="19"/>
      <c r="QMA29" s="19"/>
      <c r="QMB29" s="19"/>
      <c r="QMC29" s="19"/>
      <c r="QMD29" s="19"/>
      <c r="QME29" s="19"/>
      <c r="QMF29" s="19"/>
      <c r="QMG29" s="19"/>
      <c r="QMH29" s="19"/>
      <c r="QMI29" s="19"/>
      <c r="QMJ29" s="19"/>
      <c r="QMK29" s="19"/>
      <c r="QML29" s="19"/>
      <c r="QMM29" s="19"/>
      <c r="QMN29" s="19"/>
      <c r="QMO29" s="19"/>
      <c r="QMP29" s="19"/>
      <c r="QMQ29" s="19"/>
      <c r="QMR29" s="19"/>
      <c r="QMS29" s="19"/>
      <c r="QMT29" s="19"/>
      <c r="QMU29" s="19"/>
      <c r="QMV29" s="19"/>
      <c r="QMW29" s="19"/>
      <c r="QMX29" s="19"/>
      <c r="QMY29" s="19"/>
      <c r="QMZ29" s="19"/>
      <c r="QNA29" s="19"/>
      <c r="QNB29" s="19"/>
      <c r="QNC29" s="19"/>
      <c r="QND29" s="19"/>
      <c r="QNE29" s="19"/>
      <c r="QNF29" s="19"/>
      <c r="QNG29" s="19"/>
      <c r="QNH29" s="19"/>
      <c r="QNI29" s="19"/>
      <c r="QNJ29" s="19"/>
      <c r="QNK29" s="19"/>
      <c r="QNL29" s="19"/>
      <c r="QNM29" s="19"/>
      <c r="QNN29" s="19"/>
      <c r="QNO29" s="19"/>
      <c r="QNP29" s="19"/>
      <c r="QNQ29" s="19"/>
      <c r="QNR29" s="19"/>
      <c r="QNS29" s="19"/>
      <c r="QNT29" s="19"/>
      <c r="QNU29" s="19"/>
      <c r="QNV29" s="19"/>
      <c r="QNW29" s="19"/>
      <c r="QNX29" s="19"/>
      <c r="QNY29" s="19"/>
      <c r="QNZ29" s="19"/>
      <c r="QOA29" s="19"/>
      <c r="QOB29" s="19"/>
      <c r="QOC29" s="19"/>
      <c r="QOD29" s="19"/>
      <c r="QOE29" s="19"/>
      <c r="QOF29" s="19"/>
      <c r="QOG29" s="19"/>
      <c r="QOH29" s="19"/>
      <c r="QOI29" s="19"/>
      <c r="QOJ29" s="19"/>
      <c r="QOK29" s="19"/>
      <c r="QOL29" s="19"/>
      <c r="QOM29" s="19"/>
      <c r="QON29" s="19"/>
      <c r="QOO29" s="19"/>
      <c r="QOP29" s="19"/>
      <c r="QOQ29" s="19"/>
      <c r="QOR29" s="19"/>
      <c r="QOS29" s="19"/>
      <c r="QOT29" s="19"/>
      <c r="QOU29" s="19"/>
      <c r="QOV29" s="19"/>
      <c r="QOW29" s="19"/>
      <c r="QOX29" s="19"/>
      <c r="QOY29" s="19"/>
      <c r="QOZ29" s="19"/>
      <c r="QPA29" s="19"/>
      <c r="QPB29" s="19"/>
      <c r="QPC29" s="19"/>
      <c r="QPD29" s="19"/>
      <c r="QPE29" s="19"/>
      <c r="QPF29" s="19"/>
      <c r="QPG29" s="19"/>
      <c r="QPH29" s="19"/>
      <c r="QPI29" s="19"/>
      <c r="QPJ29" s="19"/>
      <c r="QPK29" s="19"/>
      <c r="QPL29" s="19"/>
      <c r="QPM29" s="19"/>
      <c r="QPN29" s="19"/>
      <c r="QPO29" s="19"/>
      <c r="QPP29" s="19"/>
      <c r="QPQ29" s="19"/>
      <c r="QPR29" s="19"/>
      <c r="QPS29" s="19"/>
      <c r="QPT29" s="19"/>
      <c r="QPU29" s="19"/>
      <c r="QPV29" s="19"/>
      <c r="QPW29" s="19"/>
      <c r="QPX29" s="19"/>
      <c r="QPY29" s="19"/>
      <c r="QPZ29" s="19"/>
      <c r="QQA29" s="19"/>
      <c r="QQB29" s="19"/>
      <c r="QQC29" s="19"/>
      <c r="QQD29" s="19"/>
      <c r="QQE29" s="19"/>
      <c r="QQF29" s="19"/>
      <c r="QQG29" s="19"/>
      <c r="QQH29" s="19"/>
      <c r="QQI29" s="19"/>
      <c r="QQJ29" s="19"/>
      <c r="QQK29" s="19"/>
      <c r="QQL29" s="19"/>
      <c r="QQM29" s="19"/>
      <c r="QQN29" s="19"/>
      <c r="QQO29" s="19"/>
      <c r="QQP29" s="19"/>
      <c r="QQQ29" s="19"/>
      <c r="QQR29" s="19"/>
      <c r="QQS29" s="19"/>
      <c r="QQT29" s="19"/>
      <c r="QQU29" s="19"/>
      <c r="QQV29" s="19"/>
      <c r="QQW29" s="19"/>
      <c r="QQX29" s="19"/>
      <c r="QQY29" s="19"/>
      <c r="QQZ29" s="19"/>
      <c r="QRA29" s="19"/>
      <c r="QRB29" s="19"/>
      <c r="QRC29" s="19"/>
      <c r="QRD29" s="19"/>
      <c r="QRE29" s="19"/>
      <c r="QRF29" s="19"/>
      <c r="QRG29" s="19"/>
      <c r="QRH29" s="19"/>
      <c r="QRI29" s="19"/>
      <c r="QRJ29" s="19"/>
      <c r="QRK29" s="19"/>
      <c r="QRL29" s="19"/>
      <c r="QRM29" s="19"/>
      <c r="QRN29" s="19"/>
      <c r="QRO29" s="19"/>
      <c r="QRP29" s="19"/>
      <c r="QRQ29" s="19"/>
      <c r="QRR29" s="19"/>
      <c r="QRS29" s="19"/>
      <c r="QRT29" s="19"/>
      <c r="QRU29" s="19"/>
      <c r="QRV29" s="19"/>
      <c r="QRW29" s="19"/>
      <c r="QRX29" s="19"/>
      <c r="QRY29" s="19"/>
      <c r="QRZ29" s="19"/>
      <c r="QSA29" s="19"/>
      <c r="QSB29" s="19"/>
      <c r="QSC29" s="19"/>
      <c r="QSD29" s="19"/>
      <c r="QSE29" s="19"/>
      <c r="QSF29" s="19"/>
      <c r="QSG29" s="19"/>
      <c r="QSH29" s="19"/>
      <c r="QSI29" s="19"/>
      <c r="QSJ29" s="19"/>
      <c r="QSK29" s="19"/>
      <c r="QSL29" s="19"/>
      <c r="QSM29" s="19"/>
      <c r="QSN29" s="19"/>
      <c r="QSO29" s="19"/>
      <c r="QSP29" s="19"/>
      <c r="QSQ29" s="19"/>
      <c r="QSR29" s="19"/>
      <c r="QSS29" s="19"/>
      <c r="QST29" s="19"/>
      <c r="QSU29" s="19"/>
      <c r="QSV29" s="19"/>
      <c r="QSW29" s="19"/>
      <c r="QSX29" s="19"/>
      <c r="QSY29" s="19"/>
      <c r="QSZ29" s="19"/>
      <c r="QTA29" s="19"/>
      <c r="QTB29" s="19"/>
      <c r="QTC29" s="19"/>
      <c r="QTD29" s="19"/>
      <c r="QTE29" s="19"/>
      <c r="QTF29" s="19"/>
      <c r="QTG29" s="19"/>
      <c r="QTH29" s="19"/>
      <c r="QTI29" s="19"/>
      <c r="QTJ29" s="19"/>
      <c r="QTK29" s="19"/>
      <c r="QTL29" s="19"/>
      <c r="QTM29" s="19"/>
      <c r="QTN29" s="19"/>
      <c r="QTO29" s="19"/>
      <c r="QTP29" s="19"/>
      <c r="QTQ29" s="19"/>
      <c r="QTR29" s="19"/>
      <c r="QTS29" s="19"/>
      <c r="QTT29" s="19"/>
      <c r="QTU29" s="19"/>
      <c r="QTV29" s="19"/>
      <c r="QTW29" s="19"/>
      <c r="QTX29" s="19"/>
      <c r="QTY29" s="19"/>
      <c r="QTZ29" s="19"/>
      <c r="QUA29" s="19"/>
      <c r="QUB29" s="19"/>
      <c r="QUC29" s="19"/>
      <c r="QUD29" s="19"/>
      <c r="QUE29" s="19"/>
      <c r="QUF29" s="19"/>
      <c r="QUG29" s="19"/>
      <c r="QUH29" s="19"/>
      <c r="QUI29" s="19"/>
      <c r="QUJ29" s="19"/>
      <c r="QUK29" s="19"/>
      <c r="QUL29" s="19"/>
      <c r="QUM29" s="19"/>
      <c r="QUN29" s="19"/>
      <c r="QUO29" s="19"/>
      <c r="QUP29" s="19"/>
      <c r="QUQ29" s="19"/>
      <c r="QUR29" s="19"/>
      <c r="QUS29" s="19"/>
      <c r="QUT29" s="19"/>
      <c r="QUU29" s="19"/>
      <c r="QUV29" s="19"/>
      <c r="QUW29" s="19"/>
      <c r="QUX29" s="19"/>
      <c r="QUY29" s="19"/>
      <c r="QUZ29" s="19"/>
      <c r="QVA29" s="19"/>
      <c r="QVB29" s="19"/>
      <c r="QVC29" s="19"/>
      <c r="QVD29" s="19"/>
      <c r="QVE29" s="19"/>
      <c r="QVF29" s="19"/>
      <c r="QVG29" s="19"/>
      <c r="QVH29" s="19"/>
      <c r="QVI29" s="19"/>
      <c r="QVJ29" s="19"/>
      <c r="QVK29" s="19"/>
      <c r="QVL29" s="19"/>
      <c r="QVM29" s="19"/>
      <c r="QVN29" s="19"/>
      <c r="QVO29" s="19"/>
      <c r="QVP29" s="19"/>
      <c r="QVQ29" s="19"/>
      <c r="QVR29" s="19"/>
      <c r="QVS29" s="19"/>
      <c r="QVT29" s="19"/>
      <c r="QVU29" s="19"/>
      <c r="QVV29" s="19"/>
      <c r="QVW29" s="19"/>
      <c r="QVX29" s="19"/>
      <c r="QVY29" s="19"/>
      <c r="QVZ29" s="19"/>
      <c r="QWA29" s="19"/>
      <c r="QWB29" s="19"/>
      <c r="QWC29" s="19"/>
      <c r="QWD29" s="19"/>
      <c r="QWE29" s="19"/>
      <c r="QWF29" s="19"/>
      <c r="QWG29" s="19"/>
      <c r="QWH29" s="19"/>
      <c r="QWI29" s="19"/>
      <c r="QWJ29" s="19"/>
      <c r="QWK29" s="19"/>
      <c r="QWL29" s="19"/>
      <c r="QWM29" s="19"/>
      <c r="QWN29" s="19"/>
      <c r="QWO29" s="19"/>
      <c r="QWP29" s="19"/>
      <c r="QWQ29" s="19"/>
      <c r="QWR29" s="19"/>
      <c r="QWS29" s="19"/>
      <c r="QWT29" s="19"/>
      <c r="QWU29" s="19"/>
      <c r="QWV29" s="19"/>
      <c r="QWW29" s="19"/>
      <c r="QWX29" s="19"/>
      <c r="QWY29" s="19"/>
      <c r="QWZ29" s="19"/>
      <c r="QXA29" s="19"/>
      <c r="QXB29" s="19"/>
      <c r="QXC29" s="19"/>
      <c r="QXD29" s="19"/>
      <c r="QXE29" s="19"/>
      <c r="QXF29" s="19"/>
      <c r="QXG29" s="19"/>
      <c r="QXH29" s="19"/>
      <c r="QXI29" s="19"/>
      <c r="QXJ29" s="19"/>
      <c r="QXK29" s="19"/>
      <c r="QXL29" s="19"/>
      <c r="QXM29" s="19"/>
      <c r="QXN29" s="19"/>
      <c r="QXO29" s="19"/>
      <c r="QXP29" s="19"/>
      <c r="QXQ29" s="19"/>
      <c r="QXR29" s="19"/>
      <c r="QXS29" s="19"/>
      <c r="QXT29" s="19"/>
      <c r="QXU29" s="19"/>
      <c r="QXV29" s="19"/>
      <c r="QXW29" s="19"/>
      <c r="QXX29" s="19"/>
      <c r="QXY29" s="19"/>
      <c r="QXZ29" s="19"/>
      <c r="QYA29" s="19"/>
      <c r="QYB29" s="19"/>
      <c r="QYC29" s="19"/>
      <c r="QYD29" s="19"/>
      <c r="QYE29" s="19"/>
      <c r="QYF29" s="19"/>
      <c r="QYG29" s="19"/>
      <c r="QYH29" s="19"/>
      <c r="QYI29" s="19"/>
      <c r="QYJ29" s="19"/>
      <c r="QYK29" s="19"/>
      <c r="QYL29" s="19"/>
      <c r="QYM29" s="19"/>
      <c r="QYN29" s="19"/>
      <c r="QYO29" s="19"/>
      <c r="QYP29" s="19"/>
      <c r="QYQ29" s="19"/>
      <c r="QYR29" s="19"/>
      <c r="QYS29" s="19"/>
      <c r="QYT29" s="19"/>
      <c r="QYU29" s="19"/>
      <c r="QYV29" s="19"/>
      <c r="QYW29" s="19"/>
      <c r="QYX29" s="19"/>
      <c r="QYY29" s="19"/>
      <c r="QYZ29" s="19"/>
      <c r="QZA29" s="19"/>
      <c r="QZB29" s="19"/>
      <c r="QZC29" s="19"/>
      <c r="QZD29" s="19"/>
      <c r="QZE29" s="19"/>
      <c r="QZF29" s="19"/>
      <c r="QZG29" s="19"/>
      <c r="QZH29" s="19"/>
      <c r="QZI29" s="19"/>
      <c r="QZJ29" s="19"/>
      <c r="QZK29" s="19"/>
      <c r="QZL29" s="19"/>
      <c r="QZM29" s="19"/>
      <c r="QZN29" s="19"/>
      <c r="QZO29" s="19"/>
      <c r="QZP29" s="19"/>
      <c r="QZQ29" s="19"/>
      <c r="QZR29" s="19"/>
      <c r="QZS29" s="19"/>
      <c r="QZT29" s="19"/>
      <c r="QZU29" s="19"/>
      <c r="QZV29" s="19"/>
      <c r="QZW29" s="19"/>
      <c r="QZX29" s="19"/>
      <c r="QZY29" s="19"/>
      <c r="QZZ29" s="19"/>
      <c r="RAA29" s="19"/>
      <c r="RAB29" s="19"/>
      <c r="RAC29" s="19"/>
      <c r="RAD29" s="19"/>
      <c r="RAE29" s="19"/>
      <c r="RAF29" s="19"/>
      <c r="RAG29" s="19"/>
      <c r="RAH29" s="19"/>
      <c r="RAI29" s="19"/>
      <c r="RAJ29" s="19"/>
      <c r="RAK29" s="19"/>
      <c r="RAL29" s="19"/>
      <c r="RAM29" s="19"/>
      <c r="RAN29" s="19"/>
      <c r="RAO29" s="19"/>
      <c r="RAP29" s="19"/>
      <c r="RAQ29" s="19"/>
      <c r="RAR29" s="19"/>
      <c r="RAS29" s="19"/>
      <c r="RAT29" s="19"/>
      <c r="RAU29" s="19"/>
      <c r="RAV29" s="19"/>
      <c r="RAW29" s="19"/>
      <c r="RAX29" s="19"/>
      <c r="RAY29" s="19"/>
      <c r="RAZ29" s="19"/>
      <c r="RBA29" s="19"/>
      <c r="RBB29" s="19"/>
      <c r="RBC29" s="19"/>
      <c r="RBD29" s="19"/>
      <c r="RBE29" s="19"/>
      <c r="RBF29" s="19"/>
      <c r="RBG29" s="19"/>
      <c r="RBH29" s="19"/>
      <c r="RBI29" s="19"/>
      <c r="RBJ29" s="19"/>
      <c r="RBK29" s="19"/>
      <c r="RBL29" s="19"/>
      <c r="RBM29" s="19"/>
      <c r="RBN29" s="19"/>
      <c r="RBO29" s="19"/>
      <c r="RBP29" s="19"/>
      <c r="RBQ29" s="19"/>
      <c r="RBR29" s="19"/>
      <c r="RBS29" s="19"/>
      <c r="RBT29" s="19"/>
      <c r="RBU29" s="19"/>
      <c r="RBV29" s="19"/>
      <c r="RBW29" s="19"/>
      <c r="RBX29" s="19"/>
      <c r="RBY29" s="19"/>
      <c r="RBZ29" s="19"/>
      <c r="RCA29" s="19"/>
      <c r="RCB29" s="19"/>
      <c r="RCC29" s="19"/>
      <c r="RCD29" s="19"/>
      <c r="RCE29" s="19"/>
      <c r="RCF29" s="19"/>
      <c r="RCG29" s="19"/>
      <c r="RCH29" s="19"/>
      <c r="RCI29" s="19"/>
      <c r="RCJ29" s="19"/>
      <c r="RCK29" s="19"/>
      <c r="RCL29" s="19"/>
      <c r="RCM29" s="19"/>
      <c r="RCN29" s="19"/>
      <c r="RCO29" s="19"/>
      <c r="RCP29" s="19"/>
      <c r="RCQ29" s="19"/>
      <c r="RCR29" s="19"/>
      <c r="RCS29" s="19"/>
      <c r="RCT29" s="19"/>
      <c r="RCU29" s="19"/>
      <c r="RCV29" s="19"/>
      <c r="RCW29" s="19"/>
      <c r="RCX29" s="19"/>
      <c r="RCY29" s="19"/>
      <c r="RCZ29" s="19"/>
      <c r="RDA29" s="19"/>
      <c r="RDB29" s="19"/>
      <c r="RDC29" s="19"/>
      <c r="RDD29" s="19"/>
      <c r="RDE29" s="19"/>
      <c r="RDF29" s="19"/>
      <c r="RDG29" s="19"/>
      <c r="RDH29" s="19"/>
      <c r="RDI29" s="19"/>
      <c r="RDJ29" s="19"/>
      <c r="RDK29" s="19"/>
      <c r="RDL29" s="19"/>
      <c r="RDM29" s="19"/>
      <c r="RDN29" s="19"/>
      <c r="RDO29" s="19"/>
      <c r="RDP29" s="19"/>
      <c r="RDQ29" s="19"/>
      <c r="RDR29" s="19"/>
      <c r="RDS29" s="19"/>
      <c r="RDT29" s="19"/>
      <c r="RDU29" s="19"/>
      <c r="RDV29" s="19"/>
      <c r="RDW29" s="19"/>
      <c r="RDX29" s="19"/>
      <c r="RDY29" s="19"/>
      <c r="RDZ29" s="19"/>
      <c r="REA29" s="19"/>
      <c r="REB29" s="19"/>
      <c r="REC29" s="19"/>
      <c r="RED29" s="19"/>
      <c r="REE29" s="19"/>
      <c r="REF29" s="19"/>
      <c r="REG29" s="19"/>
      <c r="REH29" s="19"/>
      <c r="REI29" s="19"/>
      <c r="REJ29" s="19"/>
      <c r="REK29" s="19"/>
      <c r="REL29" s="19"/>
      <c r="REM29" s="19"/>
      <c r="REN29" s="19"/>
      <c r="REO29" s="19"/>
      <c r="REP29" s="19"/>
      <c r="REQ29" s="19"/>
      <c r="RER29" s="19"/>
      <c r="RES29" s="19"/>
      <c r="RET29" s="19"/>
      <c r="REU29" s="19"/>
      <c r="REV29" s="19"/>
      <c r="REW29" s="19"/>
      <c r="REX29" s="19"/>
      <c r="REY29" s="19"/>
      <c r="REZ29" s="19"/>
      <c r="RFA29" s="19"/>
      <c r="RFB29" s="19"/>
      <c r="RFC29" s="19"/>
      <c r="RFD29" s="19"/>
      <c r="RFE29" s="19"/>
      <c r="RFF29" s="19"/>
      <c r="RFG29" s="19"/>
      <c r="RFH29" s="19"/>
      <c r="RFI29" s="19"/>
      <c r="RFJ29" s="19"/>
      <c r="RFK29" s="19"/>
      <c r="RFL29" s="19"/>
      <c r="RFM29" s="19"/>
      <c r="RFN29" s="19"/>
      <c r="RFO29" s="19"/>
      <c r="RFP29" s="19"/>
      <c r="RFQ29" s="19"/>
      <c r="RFR29" s="19"/>
      <c r="RFS29" s="19"/>
      <c r="RFT29" s="19"/>
      <c r="RFU29" s="19"/>
      <c r="RFV29" s="19"/>
      <c r="RFW29" s="19"/>
      <c r="RFX29" s="19"/>
      <c r="RFY29" s="19"/>
      <c r="RFZ29" s="19"/>
      <c r="RGA29" s="19"/>
      <c r="RGB29" s="19"/>
      <c r="RGC29" s="19"/>
      <c r="RGD29" s="19"/>
      <c r="RGE29" s="19"/>
      <c r="RGF29" s="19"/>
      <c r="RGG29" s="19"/>
      <c r="RGH29" s="19"/>
      <c r="RGI29" s="19"/>
      <c r="RGJ29" s="19"/>
      <c r="RGK29" s="19"/>
      <c r="RGL29" s="19"/>
      <c r="RGM29" s="19"/>
      <c r="RGN29" s="19"/>
      <c r="RGO29" s="19"/>
      <c r="RGP29" s="19"/>
      <c r="RGQ29" s="19"/>
      <c r="RGR29" s="19"/>
      <c r="RGS29" s="19"/>
      <c r="RGT29" s="19"/>
      <c r="RGU29" s="19"/>
      <c r="RGV29" s="19"/>
      <c r="RGW29" s="19"/>
      <c r="RGX29" s="19"/>
      <c r="RGY29" s="19"/>
      <c r="RGZ29" s="19"/>
      <c r="RHA29" s="19"/>
      <c r="RHB29" s="19"/>
      <c r="RHC29" s="19"/>
      <c r="RHD29" s="19"/>
      <c r="RHE29" s="19"/>
      <c r="RHF29" s="19"/>
      <c r="RHG29" s="19"/>
      <c r="RHH29" s="19"/>
      <c r="RHI29" s="19"/>
      <c r="RHJ29" s="19"/>
      <c r="RHK29" s="19"/>
      <c r="RHL29" s="19"/>
      <c r="RHM29" s="19"/>
      <c r="RHN29" s="19"/>
      <c r="RHO29" s="19"/>
      <c r="RHP29" s="19"/>
      <c r="RHQ29" s="19"/>
      <c r="RHR29" s="19"/>
      <c r="RHS29" s="19"/>
      <c r="RHT29" s="19"/>
      <c r="RHU29" s="19"/>
      <c r="RHV29" s="19"/>
      <c r="RHW29" s="19"/>
      <c r="RHX29" s="19"/>
      <c r="RHY29" s="19"/>
      <c r="RHZ29" s="19"/>
      <c r="RIA29" s="19"/>
      <c r="RIB29" s="19"/>
      <c r="RIC29" s="19"/>
      <c r="RID29" s="19"/>
      <c r="RIE29" s="19"/>
      <c r="RIF29" s="19"/>
      <c r="RIG29" s="19"/>
      <c r="RIH29" s="19"/>
      <c r="RII29" s="19"/>
      <c r="RIJ29" s="19"/>
      <c r="RIK29" s="19"/>
      <c r="RIL29" s="19"/>
      <c r="RIM29" s="19"/>
      <c r="RIN29" s="19"/>
      <c r="RIO29" s="19"/>
      <c r="RIP29" s="19"/>
      <c r="RIQ29" s="19"/>
      <c r="RIR29" s="19"/>
      <c r="RIS29" s="19"/>
      <c r="RIT29" s="19"/>
      <c r="RIU29" s="19"/>
      <c r="RIV29" s="19"/>
      <c r="RIW29" s="19"/>
      <c r="RIX29" s="19"/>
      <c r="RIY29" s="19"/>
      <c r="RIZ29" s="19"/>
      <c r="RJA29" s="19"/>
      <c r="RJB29" s="19"/>
      <c r="RJC29" s="19"/>
      <c r="RJD29" s="19"/>
      <c r="RJE29" s="19"/>
      <c r="RJF29" s="19"/>
      <c r="RJG29" s="19"/>
      <c r="RJH29" s="19"/>
      <c r="RJI29" s="19"/>
      <c r="RJJ29" s="19"/>
      <c r="RJK29" s="19"/>
      <c r="RJL29" s="19"/>
      <c r="RJM29" s="19"/>
      <c r="RJN29" s="19"/>
      <c r="RJO29" s="19"/>
      <c r="RJP29" s="19"/>
      <c r="RJQ29" s="19"/>
      <c r="RJR29" s="19"/>
      <c r="RJS29" s="19"/>
      <c r="RJT29" s="19"/>
      <c r="RJU29" s="19"/>
      <c r="RJV29" s="19"/>
      <c r="RJW29" s="19"/>
      <c r="RJX29" s="19"/>
      <c r="RJY29" s="19"/>
      <c r="RJZ29" s="19"/>
      <c r="RKA29" s="19"/>
      <c r="RKB29" s="19"/>
      <c r="RKC29" s="19"/>
      <c r="RKD29" s="19"/>
      <c r="RKE29" s="19"/>
      <c r="RKF29" s="19"/>
      <c r="RKG29" s="19"/>
      <c r="RKH29" s="19"/>
      <c r="RKI29" s="19"/>
      <c r="RKJ29" s="19"/>
      <c r="RKK29" s="19"/>
      <c r="RKL29" s="19"/>
      <c r="RKM29" s="19"/>
      <c r="RKN29" s="19"/>
      <c r="RKO29" s="19"/>
      <c r="RKP29" s="19"/>
      <c r="RKQ29" s="19"/>
      <c r="RKR29" s="19"/>
      <c r="RKS29" s="19"/>
      <c r="RKT29" s="19"/>
      <c r="RKU29" s="19"/>
      <c r="RKV29" s="19"/>
      <c r="RKW29" s="19"/>
      <c r="RKX29" s="19"/>
      <c r="RKY29" s="19"/>
      <c r="RKZ29" s="19"/>
      <c r="RLA29" s="19"/>
      <c r="RLB29" s="19"/>
      <c r="RLC29" s="19"/>
      <c r="RLD29" s="19"/>
      <c r="RLE29" s="19"/>
      <c r="RLF29" s="19"/>
      <c r="RLG29" s="19"/>
      <c r="RLH29" s="19"/>
      <c r="RLI29" s="19"/>
      <c r="RLJ29" s="19"/>
      <c r="RLK29" s="19"/>
      <c r="RLL29" s="19"/>
      <c r="RLM29" s="19"/>
      <c r="RLN29" s="19"/>
      <c r="RLO29" s="19"/>
      <c r="RLP29" s="19"/>
      <c r="RLQ29" s="19"/>
      <c r="RLR29" s="19"/>
      <c r="RLS29" s="19"/>
      <c r="RLT29" s="19"/>
      <c r="RLU29" s="19"/>
      <c r="RLV29" s="19"/>
      <c r="RLW29" s="19"/>
      <c r="RLX29" s="19"/>
      <c r="RLY29" s="19"/>
      <c r="RLZ29" s="19"/>
      <c r="RMA29" s="19"/>
      <c r="RMB29" s="19"/>
      <c r="RMC29" s="19"/>
      <c r="RMD29" s="19"/>
      <c r="RME29" s="19"/>
      <c r="RMF29" s="19"/>
      <c r="RMG29" s="19"/>
      <c r="RMH29" s="19"/>
      <c r="RMI29" s="19"/>
      <c r="RMJ29" s="19"/>
      <c r="RMK29" s="19"/>
      <c r="RML29" s="19"/>
      <c r="RMM29" s="19"/>
      <c r="RMN29" s="19"/>
      <c r="RMO29" s="19"/>
      <c r="RMP29" s="19"/>
      <c r="RMQ29" s="19"/>
      <c r="RMR29" s="19"/>
      <c r="RMS29" s="19"/>
      <c r="RMT29" s="19"/>
      <c r="RMU29" s="19"/>
      <c r="RMV29" s="19"/>
      <c r="RMW29" s="19"/>
      <c r="RMX29" s="19"/>
      <c r="RMY29" s="19"/>
      <c r="RMZ29" s="19"/>
      <c r="RNA29" s="19"/>
      <c r="RNB29" s="19"/>
      <c r="RNC29" s="19"/>
      <c r="RND29" s="19"/>
      <c r="RNE29" s="19"/>
      <c r="RNF29" s="19"/>
      <c r="RNG29" s="19"/>
      <c r="RNH29" s="19"/>
      <c r="RNI29" s="19"/>
      <c r="RNJ29" s="19"/>
      <c r="RNK29" s="19"/>
      <c r="RNL29" s="19"/>
      <c r="RNM29" s="19"/>
      <c r="RNN29" s="19"/>
      <c r="RNO29" s="19"/>
      <c r="RNP29" s="19"/>
      <c r="RNQ29" s="19"/>
      <c r="RNR29" s="19"/>
      <c r="RNS29" s="19"/>
      <c r="RNT29" s="19"/>
      <c r="RNU29" s="19"/>
      <c r="RNV29" s="19"/>
      <c r="RNW29" s="19"/>
      <c r="RNX29" s="19"/>
      <c r="RNY29" s="19"/>
      <c r="RNZ29" s="19"/>
      <c r="ROA29" s="19"/>
      <c r="ROB29" s="19"/>
      <c r="ROC29" s="19"/>
      <c r="ROD29" s="19"/>
      <c r="ROE29" s="19"/>
      <c r="ROF29" s="19"/>
      <c r="ROG29" s="19"/>
      <c r="ROH29" s="19"/>
      <c r="ROI29" s="19"/>
      <c r="ROJ29" s="19"/>
      <c r="ROK29" s="19"/>
      <c r="ROL29" s="19"/>
      <c r="ROM29" s="19"/>
      <c r="RON29" s="19"/>
      <c r="ROO29" s="19"/>
      <c r="ROP29" s="19"/>
      <c r="ROQ29" s="19"/>
      <c r="ROR29" s="19"/>
      <c r="ROS29" s="19"/>
      <c r="ROT29" s="19"/>
      <c r="ROU29" s="19"/>
      <c r="ROV29" s="19"/>
      <c r="ROW29" s="19"/>
      <c r="ROX29" s="19"/>
      <c r="ROY29" s="19"/>
      <c r="ROZ29" s="19"/>
      <c r="RPA29" s="19"/>
      <c r="RPB29" s="19"/>
      <c r="RPC29" s="19"/>
      <c r="RPD29" s="19"/>
      <c r="RPE29" s="19"/>
      <c r="RPF29" s="19"/>
      <c r="RPG29" s="19"/>
      <c r="RPH29" s="19"/>
      <c r="RPI29" s="19"/>
      <c r="RPJ29" s="19"/>
      <c r="RPK29" s="19"/>
      <c r="RPL29" s="19"/>
      <c r="RPM29" s="19"/>
      <c r="RPN29" s="19"/>
      <c r="RPO29" s="19"/>
      <c r="RPP29" s="19"/>
      <c r="RPQ29" s="19"/>
      <c r="RPR29" s="19"/>
      <c r="RPS29" s="19"/>
      <c r="RPT29" s="19"/>
      <c r="RPU29" s="19"/>
      <c r="RPV29" s="19"/>
      <c r="RPW29" s="19"/>
      <c r="RPX29" s="19"/>
      <c r="RPY29" s="19"/>
      <c r="RPZ29" s="19"/>
      <c r="RQA29" s="19"/>
      <c r="RQB29" s="19"/>
      <c r="RQC29" s="19"/>
      <c r="RQD29" s="19"/>
      <c r="RQE29" s="19"/>
      <c r="RQF29" s="19"/>
      <c r="RQG29" s="19"/>
      <c r="RQH29" s="19"/>
      <c r="RQI29" s="19"/>
      <c r="RQJ29" s="19"/>
      <c r="RQK29" s="19"/>
      <c r="RQL29" s="19"/>
      <c r="RQM29" s="19"/>
      <c r="RQN29" s="19"/>
      <c r="RQO29" s="19"/>
      <c r="RQP29" s="19"/>
      <c r="RQQ29" s="19"/>
      <c r="RQR29" s="19"/>
      <c r="RQS29" s="19"/>
      <c r="RQT29" s="19"/>
      <c r="RQU29" s="19"/>
      <c r="RQV29" s="19"/>
      <c r="RQW29" s="19"/>
      <c r="RQX29" s="19"/>
      <c r="RQY29" s="19"/>
      <c r="RQZ29" s="19"/>
      <c r="RRA29" s="19"/>
      <c r="RRB29" s="19"/>
      <c r="RRC29" s="19"/>
      <c r="RRD29" s="19"/>
      <c r="RRE29" s="19"/>
      <c r="RRF29" s="19"/>
      <c r="RRG29" s="19"/>
      <c r="RRH29" s="19"/>
      <c r="RRI29" s="19"/>
      <c r="RRJ29" s="19"/>
      <c r="RRK29" s="19"/>
      <c r="RRL29" s="19"/>
      <c r="RRM29" s="19"/>
      <c r="RRN29" s="19"/>
      <c r="RRO29" s="19"/>
      <c r="RRP29" s="19"/>
      <c r="RRQ29" s="19"/>
      <c r="RRR29" s="19"/>
      <c r="RRS29" s="19"/>
      <c r="RRT29" s="19"/>
      <c r="RRU29" s="19"/>
      <c r="RRV29" s="19"/>
      <c r="RRW29" s="19"/>
      <c r="RRX29" s="19"/>
      <c r="RRY29" s="19"/>
      <c r="RRZ29" s="19"/>
      <c r="RSA29" s="19"/>
      <c r="RSB29" s="19"/>
      <c r="RSC29" s="19"/>
      <c r="RSD29" s="19"/>
      <c r="RSE29" s="19"/>
      <c r="RSF29" s="19"/>
      <c r="RSG29" s="19"/>
      <c r="RSH29" s="19"/>
      <c r="RSI29" s="19"/>
      <c r="RSJ29" s="19"/>
      <c r="RSK29" s="19"/>
      <c r="RSL29" s="19"/>
      <c r="RSM29" s="19"/>
      <c r="RSN29" s="19"/>
      <c r="RSO29" s="19"/>
      <c r="RSP29" s="19"/>
      <c r="RSQ29" s="19"/>
      <c r="RSR29" s="19"/>
      <c r="RSS29" s="19"/>
      <c r="RST29" s="19"/>
      <c r="RSU29" s="19"/>
      <c r="RSV29" s="19"/>
      <c r="RSW29" s="19"/>
      <c r="RSX29" s="19"/>
      <c r="RSY29" s="19"/>
      <c r="RSZ29" s="19"/>
      <c r="RTA29" s="19"/>
      <c r="RTB29" s="19"/>
      <c r="RTC29" s="19"/>
      <c r="RTD29" s="19"/>
      <c r="RTE29" s="19"/>
      <c r="RTF29" s="19"/>
      <c r="RTG29" s="19"/>
      <c r="RTH29" s="19"/>
      <c r="RTI29" s="19"/>
      <c r="RTJ29" s="19"/>
      <c r="RTK29" s="19"/>
      <c r="RTL29" s="19"/>
      <c r="RTM29" s="19"/>
      <c r="RTN29" s="19"/>
      <c r="RTO29" s="19"/>
      <c r="RTP29" s="19"/>
      <c r="RTQ29" s="19"/>
      <c r="RTR29" s="19"/>
      <c r="RTS29" s="19"/>
      <c r="RTT29" s="19"/>
      <c r="RTU29" s="19"/>
      <c r="RTV29" s="19"/>
      <c r="RTW29" s="19"/>
      <c r="RTX29" s="19"/>
      <c r="RTY29" s="19"/>
      <c r="RTZ29" s="19"/>
      <c r="RUA29" s="19"/>
      <c r="RUB29" s="19"/>
      <c r="RUC29" s="19"/>
      <c r="RUD29" s="19"/>
      <c r="RUE29" s="19"/>
      <c r="RUF29" s="19"/>
      <c r="RUG29" s="19"/>
      <c r="RUH29" s="19"/>
      <c r="RUI29" s="19"/>
      <c r="RUJ29" s="19"/>
      <c r="RUK29" s="19"/>
      <c r="RUL29" s="19"/>
      <c r="RUM29" s="19"/>
      <c r="RUN29" s="19"/>
      <c r="RUO29" s="19"/>
      <c r="RUP29" s="19"/>
      <c r="RUQ29" s="19"/>
      <c r="RUR29" s="19"/>
      <c r="RUS29" s="19"/>
      <c r="RUT29" s="19"/>
      <c r="RUU29" s="19"/>
      <c r="RUV29" s="19"/>
      <c r="RUW29" s="19"/>
      <c r="RUX29" s="19"/>
      <c r="RUY29" s="19"/>
      <c r="RUZ29" s="19"/>
      <c r="RVA29" s="19"/>
      <c r="RVB29" s="19"/>
      <c r="RVC29" s="19"/>
      <c r="RVD29" s="19"/>
      <c r="RVE29" s="19"/>
      <c r="RVF29" s="19"/>
      <c r="RVG29" s="19"/>
      <c r="RVH29" s="19"/>
      <c r="RVI29" s="19"/>
      <c r="RVJ29" s="19"/>
      <c r="RVK29" s="19"/>
      <c r="RVL29" s="19"/>
      <c r="RVM29" s="19"/>
      <c r="RVN29" s="19"/>
      <c r="RVO29" s="19"/>
      <c r="RVP29" s="19"/>
      <c r="RVQ29" s="19"/>
      <c r="RVR29" s="19"/>
      <c r="RVS29" s="19"/>
      <c r="RVT29" s="19"/>
      <c r="RVU29" s="19"/>
      <c r="RVV29" s="19"/>
      <c r="RVW29" s="19"/>
      <c r="RVX29" s="19"/>
      <c r="RVY29" s="19"/>
      <c r="RVZ29" s="19"/>
      <c r="RWA29" s="19"/>
      <c r="RWB29" s="19"/>
      <c r="RWC29" s="19"/>
      <c r="RWD29" s="19"/>
      <c r="RWE29" s="19"/>
      <c r="RWF29" s="19"/>
      <c r="RWG29" s="19"/>
      <c r="RWH29" s="19"/>
      <c r="RWI29" s="19"/>
      <c r="RWJ29" s="19"/>
      <c r="RWK29" s="19"/>
      <c r="RWL29" s="19"/>
      <c r="RWM29" s="19"/>
      <c r="RWN29" s="19"/>
      <c r="RWO29" s="19"/>
      <c r="RWP29" s="19"/>
      <c r="RWQ29" s="19"/>
      <c r="RWR29" s="19"/>
      <c r="RWS29" s="19"/>
      <c r="RWT29" s="19"/>
      <c r="RWU29" s="19"/>
      <c r="RWV29" s="19"/>
      <c r="RWW29" s="19"/>
      <c r="RWX29" s="19"/>
      <c r="RWY29" s="19"/>
      <c r="RWZ29" s="19"/>
      <c r="RXA29" s="19"/>
      <c r="RXB29" s="19"/>
      <c r="RXC29" s="19"/>
      <c r="RXD29" s="19"/>
      <c r="RXE29" s="19"/>
      <c r="RXF29" s="19"/>
      <c r="RXG29" s="19"/>
      <c r="RXH29" s="19"/>
      <c r="RXI29" s="19"/>
      <c r="RXJ29" s="19"/>
      <c r="RXK29" s="19"/>
      <c r="RXL29" s="19"/>
      <c r="RXM29" s="19"/>
      <c r="RXN29" s="19"/>
      <c r="RXO29" s="19"/>
      <c r="RXP29" s="19"/>
      <c r="RXQ29" s="19"/>
      <c r="RXR29" s="19"/>
      <c r="RXS29" s="19"/>
      <c r="RXT29" s="19"/>
      <c r="RXU29" s="19"/>
      <c r="RXV29" s="19"/>
      <c r="RXW29" s="19"/>
      <c r="RXX29" s="19"/>
      <c r="RXY29" s="19"/>
      <c r="RXZ29" s="19"/>
      <c r="RYA29" s="19"/>
      <c r="RYB29" s="19"/>
      <c r="RYC29" s="19"/>
      <c r="RYD29" s="19"/>
      <c r="RYE29" s="19"/>
      <c r="RYF29" s="19"/>
      <c r="RYG29" s="19"/>
      <c r="RYH29" s="19"/>
      <c r="RYI29" s="19"/>
      <c r="RYJ29" s="19"/>
      <c r="RYK29" s="19"/>
      <c r="RYL29" s="19"/>
      <c r="RYM29" s="19"/>
      <c r="RYN29" s="19"/>
      <c r="RYO29" s="19"/>
      <c r="RYP29" s="19"/>
      <c r="RYQ29" s="19"/>
      <c r="RYR29" s="19"/>
      <c r="RYS29" s="19"/>
      <c r="RYT29" s="19"/>
      <c r="RYU29" s="19"/>
      <c r="RYV29" s="19"/>
      <c r="RYW29" s="19"/>
      <c r="RYX29" s="19"/>
      <c r="RYY29" s="19"/>
      <c r="RYZ29" s="19"/>
      <c r="RZA29" s="19"/>
      <c r="RZB29" s="19"/>
      <c r="RZC29" s="19"/>
      <c r="RZD29" s="19"/>
      <c r="RZE29" s="19"/>
      <c r="RZF29" s="19"/>
      <c r="RZG29" s="19"/>
      <c r="RZH29" s="19"/>
      <c r="RZI29" s="19"/>
      <c r="RZJ29" s="19"/>
      <c r="RZK29" s="19"/>
      <c r="RZL29" s="19"/>
      <c r="RZM29" s="19"/>
      <c r="RZN29" s="19"/>
      <c r="RZO29" s="19"/>
      <c r="RZP29" s="19"/>
      <c r="RZQ29" s="19"/>
      <c r="RZR29" s="19"/>
      <c r="RZS29" s="19"/>
      <c r="RZT29" s="19"/>
      <c r="RZU29" s="19"/>
      <c r="RZV29" s="19"/>
      <c r="RZW29" s="19"/>
      <c r="RZX29" s="19"/>
      <c r="RZY29" s="19"/>
      <c r="RZZ29" s="19"/>
      <c r="SAA29" s="19"/>
      <c r="SAB29" s="19"/>
      <c r="SAC29" s="19"/>
      <c r="SAD29" s="19"/>
      <c r="SAE29" s="19"/>
      <c r="SAF29" s="19"/>
      <c r="SAG29" s="19"/>
      <c r="SAH29" s="19"/>
      <c r="SAI29" s="19"/>
      <c r="SAJ29" s="19"/>
      <c r="SAK29" s="19"/>
      <c r="SAL29" s="19"/>
      <c r="SAM29" s="19"/>
      <c r="SAN29" s="19"/>
      <c r="SAO29" s="19"/>
      <c r="SAP29" s="19"/>
      <c r="SAQ29" s="19"/>
      <c r="SAR29" s="19"/>
      <c r="SAS29" s="19"/>
      <c r="SAT29" s="19"/>
      <c r="SAU29" s="19"/>
      <c r="SAV29" s="19"/>
      <c r="SAW29" s="19"/>
      <c r="SAX29" s="19"/>
      <c r="SAY29" s="19"/>
      <c r="SAZ29" s="19"/>
      <c r="SBA29" s="19"/>
      <c r="SBB29" s="19"/>
      <c r="SBC29" s="19"/>
      <c r="SBD29" s="19"/>
      <c r="SBE29" s="19"/>
      <c r="SBF29" s="19"/>
      <c r="SBG29" s="19"/>
      <c r="SBH29" s="19"/>
      <c r="SBI29" s="19"/>
      <c r="SBJ29" s="19"/>
      <c r="SBK29" s="19"/>
      <c r="SBL29" s="19"/>
      <c r="SBM29" s="19"/>
      <c r="SBN29" s="19"/>
      <c r="SBO29" s="19"/>
      <c r="SBP29" s="19"/>
      <c r="SBQ29" s="19"/>
      <c r="SBR29" s="19"/>
      <c r="SBS29" s="19"/>
      <c r="SBT29" s="19"/>
      <c r="SBU29" s="19"/>
      <c r="SBV29" s="19"/>
      <c r="SBW29" s="19"/>
      <c r="SBX29" s="19"/>
      <c r="SBY29" s="19"/>
      <c r="SBZ29" s="19"/>
      <c r="SCA29" s="19"/>
      <c r="SCB29" s="19"/>
      <c r="SCC29" s="19"/>
      <c r="SCD29" s="19"/>
      <c r="SCE29" s="19"/>
      <c r="SCF29" s="19"/>
      <c r="SCG29" s="19"/>
      <c r="SCH29" s="19"/>
      <c r="SCI29" s="19"/>
      <c r="SCJ29" s="19"/>
      <c r="SCK29" s="19"/>
      <c r="SCL29" s="19"/>
      <c r="SCM29" s="19"/>
      <c r="SCN29" s="19"/>
      <c r="SCO29" s="19"/>
      <c r="SCP29" s="19"/>
      <c r="SCQ29" s="19"/>
      <c r="SCR29" s="19"/>
      <c r="SCS29" s="19"/>
      <c r="SCT29" s="19"/>
      <c r="SCU29" s="19"/>
      <c r="SCV29" s="19"/>
      <c r="SCW29" s="19"/>
      <c r="SCX29" s="19"/>
      <c r="SCY29" s="19"/>
      <c r="SCZ29" s="19"/>
      <c r="SDA29" s="19"/>
      <c r="SDB29" s="19"/>
      <c r="SDC29" s="19"/>
      <c r="SDD29" s="19"/>
      <c r="SDE29" s="19"/>
      <c r="SDF29" s="19"/>
      <c r="SDG29" s="19"/>
      <c r="SDH29" s="19"/>
      <c r="SDI29" s="19"/>
      <c r="SDJ29" s="19"/>
      <c r="SDK29" s="19"/>
      <c r="SDL29" s="19"/>
      <c r="SDM29" s="19"/>
      <c r="SDN29" s="19"/>
      <c r="SDO29" s="19"/>
      <c r="SDP29" s="19"/>
      <c r="SDQ29" s="19"/>
      <c r="SDR29" s="19"/>
      <c r="SDS29" s="19"/>
      <c r="SDT29" s="19"/>
      <c r="SDU29" s="19"/>
      <c r="SDV29" s="19"/>
      <c r="SDW29" s="19"/>
      <c r="SDX29" s="19"/>
      <c r="SDY29" s="19"/>
      <c r="SDZ29" s="19"/>
      <c r="SEA29" s="19"/>
      <c r="SEB29" s="19"/>
      <c r="SEC29" s="19"/>
      <c r="SED29" s="19"/>
      <c r="SEE29" s="19"/>
      <c r="SEF29" s="19"/>
      <c r="SEG29" s="19"/>
      <c r="SEH29" s="19"/>
      <c r="SEI29" s="19"/>
      <c r="SEJ29" s="19"/>
      <c r="SEK29" s="19"/>
      <c r="SEL29" s="19"/>
      <c r="SEM29" s="19"/>
      <c r="SEN29" s="19"/>
      <c r="SEO29" s="19"/>
      <c r="SEP29" s="19"/>
      <c r="SEQ29" s="19"/>
      <c r="SER29" s="19"/>
      <c r="SES29" s="19"/>
      <c r="SET29" s="19"/>
      <c r="SEU29" s="19"/>
      <c r="SEV29" s="19"/>
      <c r="SEW29" s="19"/>
      <c r="SEX29" s="19"/>
      <c r="SEY29" s="19"/>
      <c r="SEZ29" s="19"/>
      <c r="SFA29" s="19"/>
      <c r="SFB29" s="19"/>
      <c r="SFC29" s="19"/>
      <c r="SFD29" s="19"/>
      <c r="SFE29" s="19"/>
      <c r="SFF29" s="19"/>
      <c r="SFG29" s="19"/>
      <c r="SFH29" s="19"/>
      <c r="SFI29" s="19"/>
      <c r="SFJ29" s="19"/>
      <c r="SFK29" s="19"/>
      <c r="SFL29" s="19"/>
      <c r="SFM29" s="19"/>
      <c r="SFN29" s="19"/>
      <c r="SFO29" s="19"/>
      <c r="SFP29" s="19"/>
      <c r="SFQ29" s="19"/>
      <c r="SFR29" s="19"/>
      <c r="SFS29" s="19"/>
      <c r="SFT29" s="19"/>
      <c r="SFU29" s="19"/>
      <c r="SFV29" s="19"/>
      <c r="SFW29" s="19"/>
      <c r="SFX29" s="19"/>
      <c r="SFY29" s="19"/>
      <c r="SFZ29" s="19"/>
      <c r="SGA29" s="19"/>
      <c r="SGB29" s="19"/>
      <c r="SGC29" s="19"/>
      <c r="SGD29" s="19"/>
      <c r="SGE29" s="19"/>
      <c r="SGF29" s="19"/>
      <c r="SGG29" s="19"/>
      <c r="SGH29" s="19"/>
      <c r="SGI29" s="19"/>
      <c r="SGJ29" s="19"/>
      <c r="SGK29" s="19"/>
      <c r="SGL29" s="19"/>
      <c r="SGM29" s="19"/>
      <c r="SGN29" s="19"/>
      <c r="SGO29" s="19"/>
      <c r="SGP29" s="19"/>
      <c r="SGQ29" s="19"/>
      <c r="SGR29" s="19"/>
      <c r="SGS29" s="19"/>
      <c r="SGT29" s="19"/>
      <c r="SGU29" s="19"/>
      <c r="SGV29" s="19"/>
      <c r="SGW29" s="19"/>
      <c r="SGX29" s="19"/>
      <c r="SGY29" s="19"/>
      <c r="SGZ29" s="19"/>
      <c r="SHA29" s="19"/>
      <c r="SHB29" s="19"/>
      <c r="SHC29" s="19"/>
      <c r="SHD29" s="19"/>
      <c r="SHE29" s="19"/>
      <c r="SHF29" s="19"/>
      <c r="SHG29" s="19"/>
      <c r="SHH29" s="19"/>
      <c r="SHI29" s="19"/>
      <c r="SHJ29" s="19"/>
      <c r="SHK29" s="19"/>
      <c r="SHL29" s="19"/>
      <c r="SHM29" s="19"/>
      <c r="SHN29" s="19"/>
      <c r="SHO29" s="19"/>
      <c r="SHP29" s="19"/>
      <c r="SHQ29" s="19"/>
      <c r="SHR29" s="19"/>
      <c r="SHS29" s="19"/>
      <c r="SHT29" s="19"/>
      <c r="SHU29" s="19"/>
      <c r="SHV29" s="19"/>
      <c r="SHW29" s="19"/>
      <c r="SHX29" s="19"/>
      <c r="SHY29" s="19"/>
      <c r="SHZ29" s="19"/>
      <c r="SIA29" s="19"/>
      <c r="SIB29" s="19"/>
      <c r="SIC29" s="19"/>
      <c r="SID29" s="19"/>
      <c r="SIE29" s="19"/>
      <c r="SIF29" s="19"/>
      <c r="SIG29" s="19"/>
      <c r="SIH29" s="19"/>
      <c r="SII29" s="19"/>
      <c r="SIJ29" s="19"/>
      <c r="SIK29" s="19"/>
      <c r="SIL29" s="19"/>
      <c r="SIM29" s="19"/>
      <c r="SIN29" s="19"/>
      <c r="SIO29" s="19"/>
      <c r="SIP29" s="19"/>
      <c r="SIQ29" s="19"/>
      <c r="SIR29" s="19"/>
      <c r="SIS29" s="19"/>
      <c r="SIT29" s="19"/>
      <c r="SIU29" s="19"/>
      <c r="SIV29" s="19"/>
      <c r="SIW29" s="19"/>
      <c r="SIX29" s="19"/>
      <c r="SIY29" s="19"/>
      <c r="SIZ29" s="19"/>
      <c r="SJA29" s="19"/>
      <c r="SJB29" s="19"/>
      <c r="SJC29" s="19"/>
      <c r="SJD29" s="19"/>
      <c r="SJE29" s="19"/>
      <c r="SJF29" s="19"/>
      <c r="SJG29" s="19"/>
      <c r="SJH29" s="19"/>
      <c r="SJI29" s="19"/>
      <c r="SJJ29" s="19"/>
      <c r="SJK29" s="19"/>
      <c r="SJL29" s="19"/>
      <c r="SJM29" s="19"/>
      <c r="SJN29" s="19"/>
      <c r="SJO29" s="19"/>
      <c r="SJP29" s="19"/>
      <c r="SJQ29" s="19"/>
      <c r="SJR29" s="19"/>
      <c r="SJS29" s="19"/>
      <c r="SJT29" s="19"/>
      <c r="SJU29" s="19"/>
      <c r="SJV29" s="19"/>
      <c r="SJW29" s="19"/>
      <c r="SJX29" s="19"/>
      <c r="SJY29" s="19"/>
      <c r="SJZ29" s="19"/>
      <c r="SKA29" s="19"/>
      <c r="SKB29" s="19"/>
      <c r="SKC29" s="19"/>
      <c r="SKD29" s="19"/>
      <c r="SKE29" s="19"/>
      <c r="SKF29" s="19"/>
      <c r="SKG29" s="19"/>
      <c r="SKH29" s="19"/>
      <c r="SKI29" s="19"/>
      <c r="SKJ29" s="19"/>
      <c r="SKK29" s="19"/>
      <c r="SKL29" s="19"/>
      <c r="SKM29" s="19"/>
      <c r="SKN29" s="19"/>
      <c r="SKO29" s="19"/>
      <c r="SKP29" s="19"/>
      <c r="SKQ29" s="19"/>
      <c r="SKR29" s="19"/>
      <c r="SKS29" s="19"/>
      <c r="SKT29" s="19"/>
      <c r="SKU29" s="19"/>
      <c r="SKV29" s="19"/>
      <c r="SKW29" s="19"/>
      <c r="SKX29" s="19"/>
      <c r="SKY29" s="19"/>
      <c r="SKZ29" s="19"/>
      <c r="SLA29" s="19"/>
      <c r="SLB29" s="19"/>
      <c r="SLC29" s="19"/>
      <c r="SLD29" s="19"/>
      <c r="SLE29" s="19"/>
      <c r="SLF29" s="19"/>
      <c r="SLG29" s="19"/>
      <c r="SLH29" s="19"/>
      <c r="SLI29" s="19"/>
      <c r="SLJ29" s="19"/>
      <c r="SLK29" s="19"/>
      <c r="SLL29" s="19"/>
      <c r="SLM29" s="19"/>
      <c r="SLN29" s="19"/>
      <c r="SLO29" s="19"/>
      <c r="SLP29" s="19"/>
      <c r="SLQ29" s="19"/>
      <c r="SLR29" s="19"/>
      <c r="SLS29" s="19"/>
      <c r="SLT29" s="19"/>
      <c r="SLU29" s="19"/>
      <c r="SLV29" s="19"/>
      <c r="SLW29" s="19"/>
      <c r="SLX29" s="19"/>
      <c r="SLY29" s="19"/>
      <c r="SLZ29" s="19"/>
      <c r="SMA29" s="19"/>
      <c r="SMB29" s="19"/>
      <c r="SMC29" s="19"/>
      <c r="SMD29" s="19"/>
      <c r="SME29" s="19"/>
      <c r="SMF29" s="19"/>
      <c r="SMG29" s="19"/>
      <c r="SMH29" s="19"/>
      <c r="SMI29" s="19"/>
      <c r="SMJ29" s="19"/>
      <c r="SMK29" s="19"/>
      <c r="SML29" s="19"/>
      <c r="SMM29" s="19"/>
      <c r="SMN29" s="19"/>
      <c r="SMO29" s="19"/>
      <c r="SMP29" s="19"/>
      <c r="SMQ29" s="19"/>
      <c r="SMR29" s="19"/>
      <c r="SMS29" s="19"/>
      <c r="SMT29" s="19"/>
      <c r="SMU29" s="19"/>
      <c r="SMV29" s="19"/>
      <c r="SMW29" s="19"/>
      <c r="SMX29" s="19"/>
      <c r="SMY29" s="19"/>
      <c r="SMZ29" s="19"/>
      <c r="SNA29" s="19"/>
      <c r="SNB29" s="19"/>
      <c r="SNC29" s="19"/>
      <c r="SND29" s="19"/>
      <c r="SNE29" s="19"/>
      <c r="SNF29" s="19"/>
      <c r="SNG29" s="19"/>
      <c r="SNH29" s="19"/>
      <c r="SNI29" s="19"/>
      <c r="SNJ29" s="19"/>
      <c r="SNK29" s="19"/>
      <c r="SNL29" s="19"/>
      <c r="SNM29" s="19"/>
      <c r="SNN29" s="19"/>
      <c r="SNO29" s="19"/>
      <c r="SNP29" s="19"/>
      <c r="SNQ29" s="19"/>
      <c r="SNR29" s="19"/>
      <c r="SNS29" s="19"/>
      <c r="SNT29" s="19"/>
      <c r="SNU29" s="19"/>
      <c r="SNV29" s="19"/>
      <c r="SNW29" s="19"/>
      <c r="SNX29" s="19"/>
      <c r="SNY29" s="19"/>
      <c r="SNZ29" s="19"/>
      <c r="SOA29" s="19"/>
      <c r="SOB29" s="19"/>
      <c r="SOC29" s="19"/>
      <c r="SOD29" s="19"/>
      <c r="SOE29" s="19"/>
      <c r="SOF29" s="19"/>
      <c r="SOG29" s="19"/>
      <c r="SOH29" s="19"/>
      <c r="SOI29" s="19"/>
      <c r="SOJ29" s="19"/>
      <c r="SOK29" s="19"/>
      <c r="SOL29" s="19"/>
      <c r="SOM29" s="19"/>
      <c r="SON29" s="19"/>
      <c r="SOO29" s="19"/>
      <c r="SOP29" s="19"/>
      <c r="SOQ29" s="19"/>
      <c r="SOR29" s="19"/>
      <c r="SOS29" s="19"/>
      <c r="SOT29" s="19"/>
      <c r="SOU29" s="19"/>
      <c r="SOV29" s="19"/>
      <c r="SOW29" s="19"/>
      <c r="SOX29" s="19"/>
      <c r="SOY29" s="19"/>
      <c r="SOZ29" s="19"/>
      <c r="SPA29" s="19"/>
      <c r="SPB29" s="19"/>
      <c r="SPC29" s="19"/>
      <c r="SPD29" s="19"/>
      <c r="SPE29" s="19"/>
      <c r="SPF29" s="19"/>
      <c r="SPG29" s="19"/>
      <c r="SPH29" s="19"/>
      <c r="SPI29" s="19"/>
      <c r="SPJ29" s="19"/>
      <c r="SPK29" s="19"/>
      <c r="SPL29" s="19"/>
      <c r="SPM29" s="19"/>
      <c r="SPN29" s="19"/>
      <c r="SPO29" s="19"/>
      <c r="SPP29" s="19"/>
      <c r="SPQ29" s="19"/>
      <c r="SPR29" s="19"/>
      <c r="SPS29" s="19"/>
      <c r="SPT29" s="19"/>
      <c r="SPU29" s="19"/>
      <c r="SPV29" s="19"/>
      <c r="SPW29" s="19"/>
      <c r="SPX29" s="19"/>
      <c r="SPY29" s="19"/>
      <c r="SPZ29" s="19"/>
      <c r="SQA29" s="19"/>
      <c r="SQB29" s="19"/>
      <c r="SQC29" s="19"/>
      <c r="SQD29" s="19"/>
      <c r="SQE29" s="19"/>
      <c r="SQF29" s="19"/>
      <c r="SQG29" s="19"/>
      <c r="SQH29" s="19"/>
      <c r="SQI29" s="19"/>
      <c r="SQJ29" s="19"/>
      <c r="SQK29" s="19"/>
      <c r="SQL29" s="19"/>
      <c r="SQM29" s="19"/>
      <c r="SQN29" s="19"/>
      <c r="SQO29" s="19"/>
      <c r="SQP29" s="19"/>
      <c r="SQQ29" s="19"/>
      <c r="SQR29" s="19"/>
      <c r="SQS29" s="19"/>
      <c r="SQT29" s="19"/>
      <c r="SQU29" s="19"/>
      <c r="SQV29" s="19"/>
      <c r="SQW29" s="19"/>
      <c r="SQX29" s="19"/>
      <c r="SQY29" s="19"/>
      <c r="SQZ29" s="19"/>
      <c r="SRA29" s="19"/>
      <c r="SRB29" s="19"/>
      <c r="SRC29" s="19"/>
      <c r="SRD29" s="19"/>
      <c r="SRE29" s="19"/>
      <c r="SRF29" s="19"/>
      <c r="SRG29" s="19"/>
      <c r="SRH29" s="19"/>
      <c r="SRI29" s="19"/>
      <c r="SRJ29" s="19"/>
      <c r="SRK29" s="19"/>
      <c r="SRL29" s="19"/>
      <c r="SRM29" s="19"/>
      <c r="SRN29" s="19"/>
      <c r="SRO29" s="19"/>
      <c r="SRP29" s="19"/>
      <c r="SRQ29" s="19"/>
      <c r="SRR29" s="19"/>
      <c r="SRS29" s="19"/>
      <c r="SRT29" s="19"/>
      <c r="SRU29" s="19"/>
      <c r="SRV29" s="19"/>
      <c r="SRW29" s="19"/>
      <c r="SRX29" s="19"/>
      <c r="SRY29" s="19"/>
      <c r="SRZ29" s="19"/>
      <c r="SSA29" s="19"/>
      <c r="SSB29" s="19"/>
      <c r="SSC29" s="19"/>
      <c r="SSD29" s="19"/>
      <c r="SSE29" s="19"/>
      <c r="SSF29" s="19"/>
      <c r="SSG29" s="19"/>
      <c r="SSH29" s="19"/>
      <c r="SSI29" s="19"/>
      <c r="SSJ29" s="19"/>
      <c r="SSK29" s="19"/>
      <c r="SSL29" s="19"/>
      <c r="SSM29" s="19"/>
      <c r="SSN29" s="19"/>
      <c r="SSO29" s="19"/>
      <c r="SSP29" s="19"/>
      <c r="SSQ29" s="19"/>
      <c r="SSR29" s="19"/>
      <c r="SSS29" s="19"/>
      <c r="SST29" s="19"/>
      <c r="SSU29" s="19"/>
      <c r="SSV29" s="19"/>
      <c r="SSW29" s="19"/>
      <c r="SSX29" s="19"/>
      <c r="SSY29" s="19"/>
      <c r="SSZ29" s="19"/>
      <c r="STA29" s="19"/>
      <c r="STB29" s="19"/>
      <c r="STC29" s="19"/>
      <c r="STD29" s="19"/>
      <c r="STE29" s="19"/>
      <c r="STF29" s="19"/>
      <c r="STG29" s="19"/>
      <c r="STH29" s="19"/>
      <c r="STI29" s="19"/>
      <c r="STJ29" s="19"/>
      <c r="STK29" s="19"/>
      <c r="STL29" s="19"/>
      <c r="STM29" s="19"/>
      <c r="STN29" s="19"/>
      <c r="STO29" s="19"/>
      <c r="STP29" s="19"/>
      <c r="STQ29" s="19"/>
      <c r="STR29" s="19"/>
      <c r="STS29" s="19"/>
      <c r="STT29" s="19"/>
      <c r="STU29" s="19"/>
      <c r="STV29" s="19"/>
      <c r="STW29" s="19"/>
      <c r="STX29" s="19"/>
      <c r="STY29" s="19"/>
      <c r="STZ29" s="19"/>
      <c r="SUA29" s="19"/>
      <c r="SUB29" s="19"/>
      <c r="SUC29" s="19"/>
      <c r="SUD29" s="19"/>
      <c r="SUE29" s="19"/>
      <c r="SUF29" s="19"/>
      <c r="SUG29" s="19"/>
      <c r="SUH29" s="19"/>
      <c r="SUI29" s="19"/>
      <c r="SUJ29" s="19"/>
      <c r="SUK29" s="19"/>
      <c r="SUL29" s="19"/>
      <c r="SUM29" s="19"/>
      <c r="SUN29" s="19"/>
      <c r="SUO29" s="19"/>
      <c r="SUP29" s="19"/>
      <c r="SUQ29" s="19"/>
      <c r="SUR29" s="19"/>
      <c r="SUS29" s="19"/>
      <c r="SUT29" s="19"/>
      <c r="SUU29" s="19"/>
      <c r="SUV29" s="19"/>
      <c r="SUW29" s="19"/>
      <c r="SUX29" s="19"/>
      <c r="SUY29" s="19"/>
      <c r="SUZ29" s="19"/>
      <c r="SVA29" s="19"/>
      <c r="SVB29" s="19"/>
      <c r="SVC29" s="19"/>
      <c r="SVD29" s="19"/>
      <c r="SVE29" s="19"/>
      <c r="SVF29" s="19"/>
      <c r="SVG29" s="19"/>
      <c r="SVH29" s="19"/>
      <c r="SVI29" s="19"/>
      <c r="SVJ29" s="19"/>
      <c r="SVK29" s="19"/>
      <c r="SVL29" s="19"/>
      <c r="SVM29" s="19"/>
      <c r="SVN29" s="19"/>
      <c r="SVO29" s="19"/>
      <c r="SVP29" s="19"/>
      <c r="SVQ29" s="19"/>
      <c r="SVR29" s="19"/>
      <c r="SVS29" s="19"/>
      <c r="SVT29" s="19"/>
      <c r="SVU29" s="19"/>
      <c r="SVV29" s="19"/>
      <c r="SVW29" s="19"/>
      <c r="SVX29" s="19"/>
      <c r="SVY29" s="19"/>
      <c r="SVZ29" s="19"/>
      <c r="SWA29" s="19"/>
      <c r="SWB29" s="19"/>
      <c r="SWC29" s="19"/>
      <c r="SWD29" s="19"/>
      <c r="SWE29" s="19"/>
      <c r="SWF29" s="19"/>
      <c r="SWG29" s="19"/>
      <c r="SWH29" s="19"/>
      <c r="SWI29" s="19"/>
      <c r="SWJ29" s="19"/>
      <c r="SWK29" s="19"/>
      <c r="SWL29" s="19"/>
      <c r="SWM29" s="19"/>
      <c r="SWN29" s="19"/>
      <c r="SWO29" s="19"/>
      <c r="SWP29" s="19"/>
      <c r="SWQ29" s="19"/>
      <c r="SWR29" s="19"/>
      <c r="SWS29" s="19"/>
      <c r="SWT29" s="19"/>
      <c r="SWU29" s="19"/>
      <c r="SWV29" s="19"/>
      <c r="SWW29" s="19"/>
      <c r="SWX29" s="19"/>
      <c r="SWY29" s="19"/>
      <c r="SWZ29" s="19"/>
      <c r="SXA29" s="19"/>
      <c r="SXB29" s="19"/>
      <c r="SXC29" s="19"/>
      <c r="SXD29" s="19"/>
      <c r="SXE29" s="19"/>
      <c r="SXF29" s="19"/>
      <c r="SXG29" s="19"/>
      <c r="SXH29" s="19"/>
      <c r="SXI29" s="19"/>
      <c r="SXJ29" s="19"/>
      <c r="SXK29" s="19"/>
      <c r="SXL29" s="19"/>
      <c r="SXM29" s="19"/>
      <c r="SXN29" s="19"/>
      <c r="SXO29" s="19"/>
      <c r="SXP29" s="19"/>
      <c r="SXQ29" s="19"/>
      <c r="SXR29" s="19"/>
      <c r="SXS29" s="19"/>
      <c r="SXT29" s="19"/>
      <c r="SXU29" s="19"/>
      <c r="SXV29" s="19"/>
      <c r="SXW29" s="19"/>
      <c r="SXX29" s="19"/>
      <c r="SXY29" s="19"/>
      <c r="SXZ29" s="19"/>
      <c r="SYA29" s="19"/>
      <c r="SYB29" s="19"/>
      <c r="SYC29" s="19"/>
      <c r="SYD29" s="19"/>
      <c r="SYE29" s="19"/>
      <c r="SYF29" s="19"/>
      <c r="SYG29" s="19"/>
      <c r="SYH29" s="19"/>
      <c r="SYI29" s="19"/>
      <c r="SYJ29" s="19"/>
      <c r="SYK29" s="19"/>
      <c r="SYL29" s="19"/>
      <c r="SYM29" s="19"/>
      <c r="SYN29" s="19"/>
      <c r="SYO29" s="19"/>
      <c r="SYP29" s="19"/>
      <c r="SYQ29" s="19"/>
      <c r="SYR29" s="19"/>
      <c r="SYS29" s="19"/>
      <c r="SYT29" s="19"/>
      <c r="SYU29" s="19"/>
      <c r="SYV29" s="19"/>
      <c r="SYW29" s="19"/>
      <c r="SYX29" s="19"/>
      <c r="SYY29" s="19"/>
      <c r="SYZ29" s="19"/>
      <c r="SZA29" s="19"/>
      <c r="SZB29" s="19"/>
      <c r="SZC29" s="19"/>
      <c r="SZD29" s="19"/>
      <c r="SZE29" s="19"/>
      <c r="SZF29" s="19"/>
      <c r="SZG29" s="19"/>
      <c r="SZH29" s="19"/>
      <c r="SZI29" s="19"/>
      <c r="SZJ29" s="19"/>
      <c r="SZK29" s="19"/>
      <c r="SZL29" s="19"/>
      <c r="SZM29" s="19"/>
      <c r="SZN29" s="19"/>
      <c r="SZO29" s="19"/>
      <c r="SZP29" s="19"/>
      <c r="SZQ29" s="19"/>
      <c r="SZR29" s="19"/>
      <c r="SZS29" s="19"/>
      <c r="SZT29" s="19"/>
      <c r="SZU29" s="19"/>
      <c r="SZV29" s="19"/>
      <c r="SZW29" s="19"/>
      <c r="SZX29" s="19"/>
      <c r="SZY29" s="19"/>
      <c r="SZZ29" s="19"/>
      <c r="TAA29" s="19"/>
      <c r="TAB29" s="19"/>
      <c r="TAC29" s="19"/>
      <c r="TAD29" s="19"/>
      <c r="TAE29" s="19"/>
      <c r="TAF29" s="19"/>
      <c r="TAG29" s="19"/>
      <c r="TAH29" s="19"/>
      <c r="TAI29" s="19"/>
      <c r="TAJ29" s="19"/>
      <c r="TAK29" s="19"/>
      <c r="TAL29" s="19"/>
      <c r="TAM29" s="19"/>
      <c r="TAN29" s="19"/>
      <c r="TAO29" s="19"/>
      <c r="TAP29" s="19"/>
      <c r="TAQ29" s="19"/>
      <c r="TAR29" s="19"/>
      <c r="TAS29" s="19"/>
      <c r="TAT29" s="19"/>
      <c r="TAU29" s="19"/>
      <c r="TAV29" s="19"/>
      <c r="TAW29" s="19"/>
      <c r="TAX29" s="19"/>
      <c r="TAY29" s="19"/>
      <c r="TAZ29" s="19"/>
      <c r="TBA29" s="19"/>
      <c r="TBB29" s="19"/>
      <c r="TBC29" s="19"/>
      <c r="TBD29" s="19"/>
      <c r="TBE29" s="19"/>
      <c r="TBF29" s="19"/>
      <c r="TBG29" s="19"/>
      <c r="TBH29" s="19"/>
      <c r="TBI29" s="19"/>
      <c r="TBJ29" s="19"/>
      <c r="TBK29" s="19"/>
      <c r="TBL29" s="19"/>
      <c r="TBM29" s="19"/>
      <c r="TBN29" s="19"/>
      <c r="TBO29" s="19"/>
      <c r="TBP29" s="19"/>
      <c r="TBQ29" s="19"/>
      <c r="TBR29" s="19"/>
      <c r="TBS29" s="19"/>
      <c r="TBT29" s="19"/>
      <c r="TBU29" s="19"/>
      <c r="TBV29" s="19"/>
      <c r="TBW29" s="19"/>
      <c r="TBX29" s="19"/>
      <c r="TBY29" s="19"/>
      <c r="TBZ29" s="19"/>
      <c r="TCA29" s="19"/>
      <c r="TCB29" s="19"/>
      <c r="TCC29" s="19"/>
      <c r="TCD29" s="19"/>
      <c r="TCE29" s="19"/>
      <c r="TCF29" s="19"/>
      <c r="TCG29" s="19"/>
      <c r="TCH29" s="19"/>
      <c r="TCI29" s="19"/>
      <c r="TCJ29" s="19"/>
      <c r="TCK29" s="19"/>
      <c r="TCL29" s="19"/>
      <c r="TCM29" s="19"/>
      <c r="TCN29" s="19"/>
      <c r="TCO29" s="19"/>
      <c r="TCP29" s="19"/>
      <c r="TCQ29" s="19"/>
      <c r="TCR29" s="19"/>
      <c r="TCS29" s="19"/>
      <c r="TCT29" s="19"/>
      <c r="TCU29" s="19"/>
      <c r="TCV29" s="19"/>
      <c r="TCW29" s="19"/>
      <c r="TCX29" s="19"/>
      <c r="TCY29" s="19"/>
      <c r="TCZ29" s="19"/>
      <c r="TDA29" s="19"/>
      <c r="TDB29" s="19"/>
      <c r="TDC29" s="19"/>
      <c r="TDD29" s="19"/>
      <c r="TDE29" s="19"/>
      <c r="TDF29" s="19"/>
      <c r="TDG29" s="19"/>
      <c r="TDH29" s="19"/>
      <c r="TDI29" s="19"/>
      <c r="TDJ29" s="19"/>
      <c r="TDK29" s="19"/>
      <c r="TDL29" s="19"/>
      <c r="TDM29" s="19"/>
      <c r="TDN29" s="19"/>
      <c r="TDO29" s="19"/>
      <c r="TDP29" s="19"/>
      <c r="TDQ29" s="19"/>
      <c r="TDR29" s="19"/>
      <c r="TDS29" s="19"/>
      <c r="TDT29" s="19"/>
      <c r="TDU29" s="19"/>
      <c r="TDV29" s="19"/>
      <c r="TDW29" s="19"/>
      <c r="TDX29" s="19"/>
      <c r="TDY29" s="19"/>
      <c r="TDZ29" s="19"/>
      <c r="TEA29" s="19"/>
      <c r="TEB29" s="19"/>
      <c r="TEC29" s="19"/>
      <c r="TED29" s="19"/>
      <c r="TEE29" s="19"/>
      <c r="TEF29" s="19"/>
      <c r="TEG29" s="19"/>
      <c r="TEH29" s="19"/>
      <c r="TEI29" s="19"/>
      <c r="TEJ29" s="19"/>
      <c r="TEK29" s="19"/>
      <c r="TEL29" s="19"/>
      <c r="TEM29" s="19"/>
      <c r="TEN29" s="19"/>
      <c r="TEO29" s="19"/>
      <c r="TEP29" s="19"/>
      <c r="TEQ29" s="19"/>
      <c r="TER29" s="19"/>
      <c r="TES29" s="19"/>
      <c r="TET29" s="19"/>
      <c r="TEU29" s="19"/>
      <c r="TEV29" s="19"/>
      <c r="TEW29" s="19"/>
      <c r="TEX29" s="19"/>
      <c r="TEY29" s="19"/>
      <c r="TEZ29" s="19"/>
      <c r="TFA29" s="19"/>
      <c r="TFB29" s="19"/>
      <c r="TFC29" s="19"/>
      <c r="TFD29" s="19"/>
      <c r="TFE29" s="19"/>
      <c r="TFF29" s="19"/>
      <c r="TFG29" s="19"/>
      <c r="TFH29" s="19"/>
      <c r="TFI29" s="19"/>
      <c r="TFJ29" s="19"/>
      <c r="TFK29" s="19"/>
      <c r="TFL29" s="19"/>
      <c r="TFM29" s="19"/>
      <c r="TFN29" s="19"/>
      <c r="TFO29" s="19"/>
      <c r="TFP29" s="19"/>
      <c r="TFQ29" s="19"/>
      <c r="TFR29" s="19"/>
      <c r="TFS29" s="19"/>
      <c r="TFT29" s="19"/>
      <c r="TFU29" s="19"/>
      <c r="TFV29" s="19"/>
      <c r="TFW29" s="19"/>
      <c r="TFX29" s="19"/>
      <c r="TFY29" s="19"/>
      <c r="TFZ29" s="19"/>
      <c r="TGA29" s="19"/>
      <c r="TGB29" s="19"/>
      <c r="TGC29" s="19"/>
      <c r="TGD29" s="19"/>
      <c r="TGE29" s="19"/>
      <c r="TGF29" s="19"/>
      <c r="TGG29" s="19"/>
      <c r="TGH29" s="19"/>
      <c r="TGI29" s="19"/>
      <c r="TGJ29" s="19"/>
      <c r="TGK29" s="19"/>
      <c r="TGL29" s="19"/>
      <c r="TGM29" s="19"/>
      <c r="TGN29" s="19"/>
      <c r="TGO29" s="19"/>
      <c r="TGP29" s="19"/>
      <c r="TGQ29" s="19"/>
      <c r="TGR29" s="19"/>
      <c r="TGS29" s="19"/>
      <c r="TGT29" s="19"/>
      <c r="TGU29" s="19"/>
      <c r="TGV29" s="19"/>
      <c r="TGW29" s="19"/>
      <c r="TGX29" s="19"/>
      <c r="TGY29" s="19"/>
      <c r="TGZ29" s="19"/>
      <c r="THA29" s="19"/>
      <c r="THB29" s="19"/>
      <c r="THC29" s="19"/>
      <c r="THD29" s="19"/>
      <c r="THE29" s="19"/>
      <c r="THF29" s="19"/>
      <c r="THG29" s="19"/>
      <c r="THH29" s="19"/>
      <c r="THI29" s="19"/>
      <c r="THJ29" s="19"/>
      <c r="THK29" s="19"/>
      <c r="THL29" s="19"/>
      <c r="THM29" s="19"/>
      <c r="THN29" s="19"/>
      <c r="THO29" s="19"/>
      <c r="THP29" s="19"/>
      <c r="THQ29" s="19"/>
      <c r="THR29" s="19"/>
      <c r="THS29" s="19"/>
      <c r="THT29" s="19"/>
      <c r="THU29" s="19"/>
      <c r="THV29" s="19"/>
      <c r="THW29" s="19"/>
      <c r="THX29" s="19"/>
      <c r="THY29" s="19"/>
      <c r="THZ29" s="19"/>
      <c r="TIA29" s="19"/>
      <c r="TIB29" s="19"/>
      <c r="TIC29" s="19"/>
      <c r="TID29" s="19"/>
      <c r="TIE29" s="19"/>
      <c r="TIF29" s="19"/>
      <c r="TIG29" s="19"/>
      <c r="TIH29" s="19"/>
      <c r="TII29" s="19"/>
      <c r="TIJ29" s="19"/>
      <c r="TIK29" s="19"/>
      <c r="TIL29" s="19"/>
      <c r="TIM29" s="19"/>
      <c r="TIN29" s="19"/>
      <c r="TIO29" s="19"/>
      <c r="TIP29" s="19"/>
      <c r="TIQ29" s="19"/>
      <c r="TIR29" s="19"/>
      <c r="TIS29" s="19"/>
      <c r="TIT29" s="19"/>
      <c r="TIU29" s="19"/>
      <c r="TIV29" s="19"/>
      <c r="TIW29" s="19"/>
      <c r="TIX29" s="19"/>
      <c r="TIY29" s="19"/>
      <c r="TIZ29" s="19"/>
      <c r="TJA29" s="19"/>
      <c r="TJB29" s="19"/>
      <c r="TJC29" s="19"/>
      <c r="TJD29" s="19"/>
      <c r="TJE29" s="19"/>
      <c r="TJF29" s="19"/>
      <c r="TJG29" s="19"/>
      <c r="TJH29" s="19"/>
      <c r="TJI29" s="19"/>
      <c r="TJJ29" s="19"/>
      <c r="TJK29" s="19"/>
      <c r="TJL29" s="19"/>
      <c r="TJM29" s="19"/>
      <c r="TJN29" s="19"/>
      <c r="TJO29" s="19"/>
      <c r="TJP29" s="19"/>
      <c r="TJQ29" s="19"/>
      <c r="TJR29" s="19"/>
      <c r="TJS29" s="19"/>
      <c r="TJT29" s="19"/>
      <c r="TJU29" s="19"/>
      <c r="TJV29" s="19"/>
      <c r="TJW29" s="19"/>
      <c r="TJX29" s="19"/>
      <c r="TJY29" s="19"/>
      <c r="TJZ29" s="19"/>
      <c r="TKA29" s="19"/>
      <c r="TKB29" s="19"/>
      <c r="TKC29" s="19"/>
      <c r="TKD29" s="19"/>
      <c r="TKE29" s="19"/>
      <c r="TKF29" s="19"/>
      <c r="TKG29" s="19"/>
      <c r="TKH29" s="19"/>
      <c r="TKI29" s="19"/>
      <c r="TKJ29" s="19"/>
      <c r="TKK29" s="19"/>
      <c r="TKL29" s="19"/>
      <c r="TKM29" s="19"/>
      <c r="TKN29" s="19"/>
      <c r="TKO29" s="19"/>
      <c r="TKP29" s="19"/>
      <c r="TKQ29" s="19"/>
      <c r="TKR29" s="19"/>
      <c r="TKS29" s="19"/>
      <c r="TKT29" s="19"/>
      <c r="TKU29" s="19"/>
      <c r="TKV29" s="19"/>
      <c r="TKW29" s="19"/>
      <c r="TKX29" s="19"/>
      <c r="TKY29" s="19"/>
      <c r="TKZ29" s="19"/>
      <c r="TLA29" s="19"/>
      <c r="TLB29" s="19"/>
      <c r="TLC29" s="19"/>
      <c r="TLD29" s="19"/>
      <c r="TLE29" s="19"/>
      <c r="TLF29" s="19"/>
      <c r="TLG29" s="19"/>
      <c r="TLH29" s="19"/>
      <c r="TLI29" s="19"/>
      <c r="TLJ29" s="19"/>
      <c r="TLK29" s="19"/>
      <c r="TLL29" s="19"/>
      <c r="TLM29" s="19"/>
      <c r="TLN29" s="19"/>
      <c r="TLO29" s="19"/>
      <c r="TLP29" s="19"/>
      <c r="TLQ29" s="19"/>
      <c r="TLR29" s="19"/>
      <c r="TLS29" s="19"/>
      <c r="TLT29" s="19"/>
      <c r="TLU29" s="19"/>
      <c r="TLV29" s="19"/>
      <c r="TLW29" s="19"/>
      <c r="TLX29" s="19"/>
      <c r="TLY29" s="19"/>
      <c r="TLZ29" s="19"/>
      <c r="TMA29" s="19"/>
      <c r="TMB29" s="19"/>
      <c r="TMC29" s="19"/>
      <c r="TMD29" s="19"/>
      <c r="TME29" s="19"/>
      <c r="TMF29" s="19"/>
      <c r="TMG29" s="19"/>
      <c r="TMH29" s="19"/>
      <c r="TMI29" s="19"/>
      <c r="TMJ29" s="19"/>
      <c r="TMK29" s="19"/>
      <c r="TML29" s="19"/>
      <c r="TMM29" s="19"/>
      <c r="TMN29" s="19"/>
      <c r="TMO29" s="19"/>
      <c r="TMP29" s="19"/>
      <c r="TMQ29" s="19"/>
      <c r="TMR29" s="19"/>
      <c r="TMS29" s="19"/>
      <c r="TMT29" s="19"/>
      <c r="TMU29" s="19"/>
      <c r="TMV29" s="19"/>
      <c r="TMW29" s="19"/>
      <c r="TMX29" s="19"/>
      <c r="TMY29" s="19"/>
      <c r="TMZ29" s="19"/>
      <c r="TNA29" s="19"/>
      <c r="TNB29" s="19"/>
      <c r="TNC29" s="19"/>
      <c r="TND29" s="19"/>
      <c r="TNE29" s="19"/>
      <c r="TNF29" s="19"/>
      <c r="TNG29" s="19"/>
      <c r="TNH29" s="19"/>
      <c r="TNI29" s="19"/>
      <c r="TNJ29" s="19"/>
      <c r="TNK29" s="19"/>
      <c r="TNL29" s="19"/>
      <c r="TNM29" s="19"/>
      <c r="TNN29" s="19"/>
      <c r="TNO29" s="19"/>
      <c r="TNP29" s="19"/>
      <c r="TNQ29" s="19"/>
      <c r="TNR29" s="19"/>
      <c r="TNS29" s="19"/>
      <c r="TNT29" s="19"/>
      <c r="TNU29" s="19"/>
      <c r="TNV29" s="19"/>
      <c r="TNW29" s="19"/>
      <c r="TNX29" s="19"/>
      <c r="TNY29" s="19"/>
      <c r="TNZ29" s="19"/>
      <c r="TOA29" s="19"/>
      <c r="TOB29" s="19"/>
      <c r="TOC29" s="19"/>
      <c r="TOD29" s="19"/>
      <c r="TOE29" s="19"/>
      <c r="TOF29" s="19"/>
      <c r="TOG29" s="19"/>
      <c r="TOH29" s="19"/>
      <c r="TOI29" s="19"/>
      <c r="TOJ29" s="19"/>
      <c r="TOK29" s="19"/>
      <c r="TOL29" s="19"/>
      <c r="TOM29" s="19"/>
      <c r="TON29" s="19"/>
      <c r="TOO29" s="19"/>
      <c r="TOP29" s="19"/>
      <c r="TOQ29" s="19"/>
      <c r="TOR29" s="19"/>
      <c r="TOS29" s="19"/>
      <c r="TOT29" s="19"/>
      <c r="TOU29" s="19"/>
      <c r="TOV29" s="19"/>
      <c r="TOW29" s="19"/>
      <c r="TOX29" s="19"/>
      <c r="TOY29" s="19"/>
      <c r="TOZ29" s="19"/>
      <c r="TPA29" s="19"/>
      <c r="TPB29" s="19"/>
      <c r="TPC29" s="19"/>
      <c r="TPD29" s="19"/>
      <c r="TPE29" s="19"/>
      <c r="TPF29" s="19"/>
      <c r="TPG29" s="19"/>
      <c r="TPH29" s="19"/>
      <c r="TPI29" s="19"/>
      <c r="TPJ29" s="19"/>
      <c r="TPK29" s="19"/>
      <c r="TPL29" s="19"/>
      <c r="TPM29" s="19"/>
      <c r="TPN29" s="19"/>
      <c r="TPO29" s="19"/>
      <c r="TPP29" s="19"/>
      <c r="TPQ29" s="19"/>
      <c r="TPR29" s="19"/>
      <c r="TPS29" s="19"/>
      <c r="TPT29" s="19"/>
      <c r="TPU29" s="19"/>
      <c r="TPV29" s="19"/>
      <c r="TPW29" s="19"/>
      <c r="TPX29" s="19"/>
      <c r="TPY29" s="19"/>
      <c r="TPZ29" s="19"/>
      <c r="TQA29" s="19"/>
      <c r="TQB29" s="19"/>
      <c r="TQC29" s="19"/>
      <c r="TQD29" s="19"/>
      <c r="TQE29" s="19"/>
      <c r="TQF29" s="19"/>
      <c r="TQG29" s="19"/>
      <c r="TQH29" s="19"/>
      <c r="TQI29" s="19"/>
      <c r="TQJ29" s="19"/>
      <c r="TQK29" s="19"/>
      <c r="TQL29" s="19"/>
      <c r="TQM29" s="19"/>
      <c r="TQN29" s="19"/>
      <c r="TQO29" s="19"/>
      <c r="TQP29" s="19"/>
      <c r="TQQ29" s="19"/>
      <c r="TQR29" s="19"/>
      <c r="TQS29" s="19"/>
      <c r="TQT29" s="19"/>
      <c r="TQU29" s="19"/>
      <c r="TQV29" s="19"/>
      <c r="TQW29" s="19"/>
      <c r="TQX29" s="19"/>
      <c r="TQY29" s="19"/>
      <c r="TQZ29" s="19"/>
      <c r="TRA29" s="19"/>
      <c r="TRB29" s="19"/>
      <c r="TRC29" s="19"/>
      <c r="TRD29" s="19"/>
      <c r="TRE29" s="19"/>
      <c r="TRF29" s="19"/>
      <c r="TRG29" s="19"/>
      <c r="TRH29" s="19"/>
      <c r="TRI29" s="19"/>
      <c r="TRJ29" s="19"/>
      <c r="TRK29" s="19"/>
      <c r="TRL29" s="19"/>
      <c r="TRM29" s="19"/>
      <c r="TRN29" s="19"/>
      <c r="TRO29" s="19"/>
      <c r="TRP29" s="19"/>
      <c r="TRQ29" s="19"/>
      <c r="TRR29" s="19"/>
      <c r="TRS29" s="19"/>
      <c r="TRT29" s="19"/>
      <c r="TRU29" s="19"/>
      <c r="TRV29" s="19"/>
      <c r="TRW29" s="19"/>
      <c r="TRX29" s="19"/>
      <c r="TRY29" s="19"/>
      <c r="TRZ29" s="19"/>
      <c r="TSA29" s="19"/>
      <c r="TSB29" s="19"/>
      <c r="TSC29" s="19"/>
      <c r="TSD29" s="19"/>
      <c r="TSE29" s="19"/>
      <c r="TSF29" s="19"/>
      <c r="TSG29" s="19"/>
      <c r="TSH29" s="19"/>
      <c r="TSI29" s="19"/>
      <c r="TSJ29" s="19"/>
      <c r="TSK29" s="19"/>
      <c r="TSL29" s="19"/>
      <c r="TSM29" s="19"/>
      <c r="TSN29" s="19"/>
      <c r="TSO29" s="19"/>
      <c r="TSP29" s="19"/>
      <c r="TSQ29" s="19"/>
      <c r="TSR29" s="19"/>
      <c r="TSS29" s="19"/>
      <c r="TST29" s="19"/>
      <c r="TSU29" s="19"/>
      <c r="TSV29" s="19"/>
      <c r="TSW29" s="19"/>
      <c r="TSX29" s="19"/>
      <c r="TSY29" s="19"/>
      <c r="TSZ29" s="19"/>
      <c r="TTA29" s="19"/>
      <c r="TTB29" s="19"/>
      <c r="TTC29" s="19"/>
      <c r="TTD29" s="19"/>
      <c r="TTE29" s="19"/>
      <c r="TTF29" s="19"/>
      <c r="TTG29" s="19"/>
      <c r="TTH29" s="19"/>
      <c r="TTI29" s="19"/>
      <c r="TTJ29" s="19"/>
      <c r="TTK29" s="19"/>
      <c r="TTL29" s="19"/>
      <c r="TTM29" s="19"/>
      <c r="TTN29" s="19"/>
      <c r="TTO29" s="19"/>
      <c r="TTP29" s="19"/>
      <c r="TTQ29" s="19"/>
      <c r="TTR29" s="19"/>
      <c r="TTS29" s="19"/>
      <c r="TTT29" s="19"/>
      <c r="TTU29" s="19"/>
      <c r="TTV29" s="19"/>
      <c r="TTW29" s="19"/>
      <c r="TTX29" s="19"/>
      <c r="TTY29" s="19"/>
      <c r="TTZ29" s="19"/>
      <c r="TUA29" s="19"/>
      <c r="TUB29" s="19"/>
      <c r="TUC29" s="19"/>
      <c r="TUD29" s="19"/>
      <c r="TUE29" s="19"/>
      <c r="TUF29" s="19"/>
      <c r="TUG29" s="19"/>
      <c r="TUH29" s="19"/>
      <c r="TUI29" s="19"/>
      <c r="TUJ29" s="19"/>
      <c r="TUK29" s="19"/>
      <c r="TUL29" s="19"/>
      <c r="TUM29" s="19"/>
      <c r="TUN29" s="19"/>
      <c r="TUO29" s="19"/>
      <c r="TUP29" s="19"/>
      <c r="TUQ29" s="19"/>
      <c r="TUR29" s="19"/>
      <c r="TUS29" s="19"/>
      <c r="TUT29" s="19"/>
      <c r="TUU29" s="19"/>
      <c r="TUV29" s="19"/>
      <c r="TUW29" s="19"/>
      <c r="TUX29" s="19"/>
      <c r="TUY29" s="19"/>
      <c r="TUZ29" s="19"/>
      <c r="TVA29" s="19"/>
      <c r="TVB29" s="19"/>
      <c r="TVC29" s="19"/>
      <c r="TVD29" s="19"/>
      <c r="TVE29" s="19"/>
      <c r="TVF29" s="19"/>
      <c r="TVG29" s="19"/>
      <c r="TVH29" s="19"/>
      <c r="TVI29" s="19"/>
      <c r="TVJ29" s="19"/>
      <c r="TVK29" s="19"/>
      <c r="TVL29" s="19"/>
      <c r="TVM29" s="19"/>
      <c r="TVN29" s="19"/>
      <c r="TVO29" s="19"/>
      <c r="TVP29" s="19"/>
      <c r="TVQ29" s="19"/>
      <c r="TVR29" s="19"/>
      <c r="TVS29" s="19"/>
      <c r="TVT29" s="19"/>
      <c r="TVU29" s="19"/>
      <c r="TVV29" s="19"/>
      <c r="TVW29" s="19"/>
      <c r="TVX29" s="19"/>
      <c r="TVY29" s="19"/>
      <c r="TVZ29" s="19"/>
      <c r="TWA29" s="19"/>
      <c r="TWB29" s="19"/>
      <c r="TWC29" s="19"/>
      <c r="TWD29" s="19"/>
      <c r="TWE29" s="19"/>
      <c r="TWF29" s="19"/>
      <c r="TWG29" s="19"/>
      <c r="TWH29" s="19"/>
      <c r="TWI29" s="19"/>
      <c r="TWJ29" s="19"/>
      <c r="TWK29" s="19"/>
      <c r="TWL29" s="19"/>
      <c r="TWM29" s="19"/>
      <c r="TWN29" s="19"/>
      <c r="TWO29" s="19"/>
      <c r="TWP29" s="19"/>
      <c r="TWQ29" s="19"/>
      <c r="TWR29" s="19"/>
      <c r="TWS29" s="19"/>
      <c r="TWT29" s="19"/>
      <c r="TWU29" s="19"/>
      <c r="TWV29" s="19"/>
      <c r="TWW29" s="19"/>
      <c r="TWX29" s="19"/>
      <c r="TWY29" s="19"/>
      <c r="TWZ29" s="19"/>
      <c r="TXA29" s="19"/>
      <c r="TXB29" s="19"/>
      <c r="TXC29" s="19"/>
      <c r="TXD29" s="19"/>
      <c r="TXE29" s="19"/>
      <c r="TXF29" s="19"/>
      <c r="TXG29" s="19"/>
      <c r="TXH29" s="19"/>
      <c r="TXI29" s="19"/>
      <c r="TXJ29" s="19"/>
      <c r="TXK29" s="19"/>
      <c r="TXL29" s="19"/>
      <c r="TXM29" s="19"/>
      <c r="TXN29" s="19"/>
      <c r="TXO29" s="19"/>
      <c r="TXP29" s="19"/>
      <c r="TXQ29" s="19"/>
      <c r="TXR29" s="19"/>
      <c r="TXS29" s="19"/>
      <c r="TXT29" s="19"/>
      <c r="TXU29" s="19"/>
      <c r="TXV29" s="19"/>
      <c r="TXW29" s="19"/>
      <c r="TXX29" s="19"/>
      <c r="TXY29" s="19"/>
      <c r="TXZ29" s="19"/>
      <c r="TYA29" s="19"/>
      <c r="TYB29" s="19"/>
      <c r="TYC29" s="19"/>
      <c r="TYD29" s="19"/>
      <c r="TYE29" s="19"/>
      <c r="TYF29" s="19"/>
      <c r="TYG29" s="19"/>
      <c r="TYH29" s="19"/>
      <c r="TYI29" s="19"/>
      <c r="TYJ29" s="19"/>
      <c r="TYK29" s="19"/>
      <c r="TYL29" s="19"/>
      <c r="TYM29" s="19"/>
      <c r="TYN29" s="19"/>
      <c r="TYO29" s="19"/>
      <c r="TYP29" s="19"/>
      <c r="TYQ29" s="19"/>
      <c r="TYR29" s="19"/>
      <c r="TYS29" s="19"/>
      <c r="TYT29" s="19"/>
      <c r="TYU29" s="19"/>
      <c r="TYV29" s="19"/>
      <c r="TYW29" s="19"/>
      <c r="TYX29" s="19"/>
      <c r="TYY29" s="19"/>
      <c r="TYZ29" s="19"/>
      <c r="TZA29" s="19"/>
      <c r="TZB29" s="19"/>
      <c r="TZC29" s="19"/>
      <c r="TZD29" s="19"/>
      <c r="TZE29" s="19"/>
      <c r="TZF29" s="19"/>
      <c r="TZG29" s="19"/>
      <c r="TZH29" s="19"/>
      <c r="TZI29" s="19"/>
      <c r="TZJ29" s="19"/>
      <c r="TZK29" s="19"/>
      <c r="TZL29" s="19"/>
      <c r="TZM29" s="19"/>
      <c r="TZN29" s="19"/>
      <c r="TZO29" s="19"/>
      <c r="TZP29" s="19"/>
      <c r="TZQ29" s="19"/>
      <c r="TZR29" s="19"/>
      <c r="TZS29" s="19"/>
      <c r="TZT29" s="19"/>
      <c r="TZU29" s="19"/>
      <c r="TZV29" s="19"/>
      <c r="TZW29" s="19"/>
      <c r="TZX29" s="19"/>
      <c r="TZY29" s="19"/>
      <c r="TZZ29" s="19"/>
      <c r="UAA29" s="19"/>
      <c r="UAB29" s="19"/>
      <c r="UAC29" s="19"/>
      <c r="UAD29" s="19"/>
      <c r="UAE29" s="19"/>
      <c r="UAF29" s="19"/>
      <c r="UAG29" s="19"/>
      <c r="UAH29" s="19"/>
      <c r="UAI29" s="19"/>
      <c r="UAJ29" s="19"/>
      <c r="UAK29" s="19"/>
      <c r="UAL29" s="19"/>
      <c r="UAM29" s="19"/>
      <c r="UAN29" s="19"/>
      <c r="UAO29" s="19"/>
      <c r="UAP29" s="19"/>
      <c r="UAQ29" s="19"/>
      <c r="UAR29" s="19"/>
      <c r="UAS29" s="19"/>
      <c r="UAT29" s="19"/>
      <c r="UAU29" s="19"/>
      <c r="UAV29" s="19"/>
      <c r="UAW29" s="19"/>
      <c r="UAX29" s="19"/>
      <c r="UAY29" s="19"/>
      <c r="UAZ29" s="19"/>
      <c r="UBA29" s="19"/>
      <c r="UBB29" s="19"/>
      <c r="UBC29" s="19"/>
      <c r="UBD29" s="19"/>
      <c r="UBE29" s="19"/>
      <c r="UBF29" s="19"/>
      <c r="UBG29" s="19"/>
      <c r="UBH29" s="19"/>
      <c r="UBI29" s="19"/>
      <c r="UBJ29" s="19"/>
      <c r="UBK29" s="19"/>
      <c r="UBL29" s="19"/>
      <c r="UBM29" s="19"/>
      <c r="UBN29" s="19"/>
      <c r="UBO29" s="19"/>
      <c r="UBP29" s="19"/>
      <c r="UBQ29" s="19"/>
      <c r="UBR29" s="19"/>
      <c r="UBS29" s="19"/>
      <c r="UBT29" s="19"/>
      <c r="UBU29" s="19"/>
      <c r="UBV29" s="19"/>
      <c r="UBW29" s="19"/>
      <c r="UBX29" s="19"/>
      <c r="UBY29" s="19"/>
      <c r="UBZ29" s="19"/>
      <c r="UCA29" s="19"/>
      <c r="UCB29" s="19"/>
      <c r="UCC29" s="19"/>
      <c r="UCD29" s="19"/>
      <c r="UCE29" s="19"/>
      <c r="UCF29" s="19"/>
      <c r="UCG29" s="19"/>
      <c r="UCH29" s="19"/>
      <c r="UCI29" s="19"/>
      <c r="UCJ29" s="19"/>
      <c r="UCK29" s="19"/>
      <c r="UCL29" s="19"/>
      <c r="UCM29" s="19"/>
      <c r="UCN29" s="19"/>
      <c r="UCO29" s="19"/>
      <c r="UCP29" s="19"/>
      <c r="UCQ29" s="19"/>
      <c r="UCR29" s="19"/>
      <c r="UCS29" s="19"/>
      <c r="UCT29" s="19"/>
      <c r="UCU29" s="19"/>
      <c r="UCV29" s="19"/>
      <c r="UCW29" s="19"/>
      <c r="UCX29" s="19"/>
      <c r="UCY29" s="19"/>
      <c r="UCZ29" s="19"/>
      <c r="UDA29" s="19"/>
      <c r="UDB29" s="19"/>
      <c r="UDC29" s="19"/>
      <c r="UDD29" s="19"/>
      <c r="UDE29" s="19"/>
      <c r="UDF29" s="19"/>
      <c r="UDG29" s="19"/>
      <c r="UDH29" s="19"/>
      <c r="UDI29" s="19"/>
      <c r="UDJ29" s="19"/>
      <c r="UDK29" s="19"/>
      <c r="UDL29" s="19"/>
      <c r="UDM29" s="19"/>
      <c r="UDN29" s="19"/>
      <c r="UDO29" s="19"/>
      <c r="UDP29" s="19"/>
      <c r="UDQ29" s="19"/>
      <c r="UDR29" s="19"/>
      <c r="UDS29" s="19"/>
      <c r="UDT29" s="19"/>
      <c r="UDU29" s="19"/>
      <c r="UDV29" s="19"/>
      <c r="UDW29" s="19"/>
      <c r="UDX29" s="19"/>
      <c r="UDY29" s="19"/>
      <c r="UDZ29" s="19"/>
      <c r="UEA29" s="19"/>
      <c r="UEB29" s="19"/>
      <c r="UEC29" s="19"/>
      <c r="UED29" s="19"/>
      <c r="UEE29" s="19"/>
      <c r="UEF29" s="19"/>
      <c r="UEG29" s="19"/>
      <c r="UEH29" s="19"/>
      <c r="UEI29" s="19"/>
      <c r="UEJ29" s="19"/>
      <c r="UEK29" s="19"/>
      <c r="UEL29" s="19"/>
      <c r="UEM29" s="19"/>
      <c r="UEN29" s="19"/>
      <c r="UEO29" s="19"/>
      <c r="UEP29" s="19"/>
      <c r="UEQ29" s="19"/>
      <c r="UER29" s="19"/>
      <c r="UES29" s="19"/>
      <c r="UET29" s="19"/>
      <c r="UEU29" s="19"/>
      <c r="UEV29" s="19"/>
      <c r="UEW29" s="19"/>
      <c r="UEX29" s="19"/>
      <c r="UEY29" s="19"/>
      <c r="UEZ29" s="19"/>
      <c r="UFA29" s="19"/>
      <c r="UFB29" s="19"/>
      <c r="UFC29" s="19"/>
      <c r="UFD29" s="19"/>
      <c r="UFE29" s="19"/>
      <c r="UFF29" s="19"/>
      <c r="UFG29" s="19"/>
      <c r="UFH29" s="19"/>
      <c r="UFI29" s="19"/>
      <c r="UFJ29" s="19"/>
      <c r="UFK29" s="19"/>
      <c r="UFL29" s="19"/>
      <c r="UFM29" s="19"/>
      <c r="UFN29" s="19"/>
      <c r="UFO29" s="19"/>
      <c r="UFP29" s="19"/>
      <c r="UFQ29" s="19"/>
      <c r="UFR29" s="19"/>
      <c r="UFS29" s="19"/>
      <c r="UFT29" s="19"/>
      <c r="UFU29" s="19"/>
      <c r="UFV29" s="19"/>
      <c r="UFW29" s="19"/>
      <c r="UFX29" s="19"/>
      <c r="UFY29" s="19"/>
      <c r="UFZ29" s="19"/>
      <c r="UGA29" s="19"/>
      <c r="UGB29" s="19"/>
      <c r="UGC29" s="19"/>
      <c r="UGD29" s="19"/>
      <c r="UGE29" s="19"/>
      <c r="UGF29" s="19"/>
      <c r="UGG29" s="19"/>
      <c r="UGH29" s="19"/>
      <c r="UGI29" s="19"/>
      <c r="UGJ29" s="19"/>
      <c r="UGK29" s="19"/>
      <c r="UGL29" s="19"/>
      <c r="UGM29" s="19"/>
      <c r="UGN29" s="19"/>
      <c r="UGO29" s="19"/>
      <c r="UGP29" s="19"/>
      <c r="UGQ29" s="19"/>
      <c r="UGR29" s="19"/>
      <c r="UGS29" s="19"/>
      <c r="UGT29" s="19"/>
      <c r="UGU29" s="19"/>
      <c r="UGV29" s="19"/>
      <c r="UGW29" s="19"/>
      <c r="UGX29" s="19"/>
      <c r="UGY29" s="19"/>
      <c r="UGZ29" s="19"/>
      <c r="UHA29" s="19"/>
      <c r="UHB29" s="19"/>
      <c r="UHC29" s="19"/>
      <c r="UHD29" s="19"/>
      <c r="UHE29" s="19"/>
      <c r="UHF29" s="19"/>
      <c r="UHG29" s="19"/>
      <c r="UHH29" s="19"/>
      <c r="UHI29" s="19"/>
      <c r="UHJ29" s="19"/>
      <c r="UHK29" s="19"/>
      <c r="UHL29" s="19"/>
      <c r="UHM29" s="19"/>
      <c r="UHN29" s="19"/>
      <c r="UHO29" s="19"/>
      <c r="UHP29" s="19"/>
      <c r="UHQ29" s="19"/>
      <c r="UHR29" s="19"/>
      <c r="UHS29" s="19"/>
      <c r="UHT29" s="19"/>
      <c r="UHU29" s="19"/>
      <c r="UHV29" s="19"/>
      <c r="UHW29" s="19"/>
      <c r="UHX29" s="19"/>
      <c r="UHY29" s="19"/>
      <c r="UHZ29" s="19"/>
      <c r="UIA29" s="19"/>
      <c r="UIB29" s="19"/>
      <c r="UIC29" s="19"/>
      <c r="UID29" s="19"/>
      <c r="UIE29" s="19"/>
      <c r="UIF29" s="19"/>
      <c r="UIG29" s="19"/>
      <c r="UIH29" s="19"/>
      <c r="UII29" s="19"/>
      <c r="UIJ29" s="19"/>
      <c r="UIK29" s="19"/>
      <c r="UIL29" s="19"/>
      <c r="UIM29" s="19"/>
      <c r="UIN29" s="19"/>
      <c r="UIO29" s="19"/>
      <c r="UIP29" s="19"/>
      <c r="UIQ29" s="19"/>
      <c r="UIR29" s="19"/>
      <c r="UIS29" s="19"/>
      <c r="UIT29" s="19"/>
      <c r="UIU29" s="19"/>
      <c r="UIV29" s="19"/>
      <c r="UIW29" s="19"/>
      <c r="UIX29" s="19"/>
      <c r="UIY29" s="19"/>
      <c r="UIZ29" s="19"/>
      <c r="UJA29" s="19"/>
      <c r="UJB29" s="19"/>
      <c r="UJC29" s="19"/>
      <c r="UJD29" s="19"/>
      <c r="UJE29" s="19"/>
      <c r="UJF29" s="19"/>
      <c r="UJG29" s="19"/>
      <c r="UJH29" s="19"/>
      <c r="UJI29" s="19"/>
      <c r="UJJ29" s="19"/>
      <c r="UJK29" s="19"/>
      <c r="UJL29" s="19"/>
      <c r="UJM29" s="19"/>
      <c r="UJN29" s="19"/>
      <c r="UJO29" s="19"/>
      <c r="UJP29" s="19"/>
      <c r="UJQ29" s="19"/>
      <c r="UJR29" s="19"/>
      <c r="UJS29" s="19"/>
      <c r="UJT29" s="19"/>
      <c r="UJU29" s="19"/>
      <c r="UJV29" s="19"/>
      <c r="UJW29" s="19"/>
      <c r="UJX29" s="19"/>
      <c r="UJY29" s="19"/>
      <c r="UJZ29" s="19"/>
      <c r="UKA29" s="19"/>
      <c r="UKB29" s="19"/>
      <c r="UKC29" s="19"/>
      <c r="UKD29" s="19"/>
      <c r="UKE29" s="19"/>
      <c r="UKF29" s="19"/>
      <c r="UKG29" s="19"/>
      <c r="UKH29" s="19"/>
      <c r="UKI29" s="19"/>
      <c r="UKJ29" s="19"/>
      <c r="UKK29" s="19"/>
      <c r="UKL29" s="19"/>
      <c r="UKM29" s="19"/>
      <c r="UKN29" s="19"/>
      <c r="UKO29" s="19"/>
      <c r="UKP29" s="19"/>
      <c r="UKQ29" s="19"/>
      <c r="UKR29" s="19"/>
      <c r="UKS29" s="19"/>
      <c r="UKT29" s="19"/>
      <c r="UKU29" s="19"/>
      <c r="UKV29" s="19"/>
      <c r="UKW29" s="19"/>
      <c r="UKX29" s="19"/>
      <c r="UKY29" s="19"/>
      <c r="UKZ29" s="19"/>
      <c r="ULA29" s="19"/>
      <c r="ULB29" s="19"/>
      <c r="ULC29" s="19"/>
      <c r="ULD29" s="19"/>
      <c r="ULE29" s="19"/>
      <c r="ULF29" s="19"/>
      <c r="ULG29" s="19"/>
      <c r="ULH29" s="19"/>
      <c r="ULI29" s="19"/>
      <c r="ULJ29" s="19"/>
      <c r="ULK29" s="19"/>
      <c r="ULL29" s="19"/>
      <c r="ULM29" s="19"/>
      <c r="ULN29" s="19"/>
      <c r="ULO29" s="19"/>
      <c r="ULP29" s="19"/>
      <c r="ULQ29" s="19"/>
      <c r="ULR29" s="19"/>
      <c r="ULS29" s="19"/>
      <c r="ULT29" s="19"/>
      <c r="ULU29" s="19"/>
      <c r="ULV29" s="19"/>
      <c r="ULW29" s="19"/>
      <c r="ULX29" s="19"/>
      <c r="ULY29" s="19"/>
      <c r="ULZ29" s="19"/>
      <c r="UMA29" s="19"/>
      <c r="UMB29" s="19"/>
      <c r="UMC29" s="19"/>
      <c r="UMD29" s="19"/>
      <c r="UME29" s="19"/>
      <c r="UMF29" s="19"/>
      <c r="UMG29" s="19"/>
      <c r="UMH29" s="19"/>
      <c r="UMI29" s="19"/>
      <c r="UMJ29" s="19"/>
      <c r="UMK29" s="19"/>
      <c r="UML29" s="19"/>
      <c r="UMM29" s="19"/>
      <c r="UMN29" s="19"/>
      <c r="UMO29" s="19"/>
      <c r="UMP29" s="19"/>
      <c r="UMQ29" s="19"/>
      <c r="UMR29" s="19"/>
      <c r="UMS29" s="19"/>
      <c r="UMT29" s="19"/>
      <c r="UMU29" s="19"/>
      <c r="UMV29" s="19"/>
      <c r="UMW29" s="19"/>
      <c r="UMX29" s="19"/>
      <c r="UMY29" s="19"/>
      <c r="UMZ29" s="19"/>
      <c r="UNA29" s="19"/>
      <c r="UNB29" s="19"/>
      <c r="UNC29" s="19"/>
      <c r="UND29" s="19"/>
      <c r="UNE29" s="19"/>
      <c r="UNF29" s="19"/>
      <c r="UNG29" s="19"/>
      <c r="UNH29" s="19"/>
      <c r="UNI29" s="19"/>
      <c r="UNJ29" s="19"/>
      <c r="UNK29" s="19"/>
      <c r="UNL29" s="19"/>
      <c r="UNM29" s="19"/>
      <c r="UNN29" s="19"/>
      <c r="UNO29" s="19"/>
      <c r="UNP29" s="19"/>
      <c r="UNQ29" s="19"/>
      <c r="UNR29" s="19"/>
      <c r="UNS29" s="19"/>
      <c r="UNT29" s="19"/>
      <c r="UNU29" s="19"/>
      <c r="UNV29" s="19"/>
      <c r="UNW29" s="19"/>
      <c r="UNX29" s="19"/>
      <c r="UNY29" s="19"/>
      <c r="UNZ29" s="19"/>
      <c r="UOA29" s="19"/>
      <c r="UOB29" s="19"/>
      <c r="UOC29" s="19"/>
      <c r="UOD29" s="19"/>
      <c r="UOE29" s="19"/>
      <c r="UOF29" s="19"/>
      <c r="UOG29" s="19"/>
      <c r="UOH29" s="19"/>
      <c r="UOI29" s="19"/>
      <c r="UOJ29" s="19"/>
      <c r="UOK29" s="19"/>
      <c r="UOL29" s="19"/>
      <c r="UOM29" s="19"/>
      <c r="UON29" s="19"/>
      <c r="UOO29" s="19"/>
      <c r="UOP29" s="19"/>
      <c r="UOQ29" s="19"/>
      <c r="UOR29" s="19"/>
      <c r="UOS29" s="19"/>
      <c r="UOT29" s="19"/>
      <c r="UOU29" s="19"/>
      <c r="UOV29" s="19"/>
      <c r="UOW29" s="19"/>
      <c r="UOX29" s="19"/>
      <c r="UOY29" s="19"/>
      <c r="UOZ29" s="19"/>
      <c r="UPA29" s="19"/>
      <c r="UPB29" s="19"/>
      <c r="UPC29" s="19"/>
      <c r="UPD29" s="19"/>
      <c r="UPE29" s="19"/>
      <c r="UPF29" s="19"/>
      <c r="UPG29" s="19"/>
      <c r="UPH29" s="19"/>
      <c r="UPI29" s="19"/>
      <c r="UPJ29" s="19"/>
      <c r="UPK29" s="19"/>
      <c r="UPL29" s="19"/>
      <c r="UPM29" s="19"/>
      <c r="UPN29" s="19"/>
      <c r="UPO29" s="19"/>
      <c r="UPP29" s="19"/>
      <c r="UPQ29" s="19"/>
      <c r="UPR29" s="19"/>
      <c r="UPS29" s="19"/>
      <c r="UPT29" s="19"/>
      <c r="UPU29" s="19"/>
      <c r="UPV29" s="19"/>
      <c r="UPW29" s="19"/>
      <c r="UPX29" s="19"/>
      <c r="UPY29" s="19"/>
      <c r="UPZ29" s="19"/>
      <c r="UQA29" s="19"/>
      <c r="UQB29" s="19"/>
      <c r="UQC29" s="19"/>
      <c r="UQD29" s="19"/>
      <c r="UQE29" s="19"/>
      <c r="UQF29" s="19"/>
      <c r="UQG29" s="19"/>
      <c r="UQH29" s="19"/>
      <c r="UQI29" s="19"/>
      <c r="UQJ29" s="19"/>
      <c r="UQK29" s="19"/>
      <c r="UQL29" s="19"/>
      <c r="UQM29" s="19"/>
      <c r="UQN29" s="19"/>
      <c r="UQO29" s="19"/>
      <c r="UQP29" s="19"/>
      <c r="UQQ29" s="19"/>
      <c r="UQR29" s="19"/>
      <c r="UQS29" s="19"/>
      <c r="UQT29" s="19"/>
      <c r="UQU29" s="19"/>
      <c r="UQV29" s="19"/>
      <c r="UQW29" s="19"/>
      <c r="UQX29" s="19"/>
      <c r="UQY29" s="19"/>
      <c r="UQZ29" s="19"/>
      <c r="URA29" s="19"/>
      <c r="URB29" s="19"/>
      <c r="URC29" s="19"/>
      <c r="URD29" s="19"/>
      <c r="URE29" s="19"/>
      <c r="URF29" s="19"/>
      <c r="URG29" s="19"/>
      <c r="URH29" s="19"/>
      <c r="URI29" s="19"/>
      <c r="URJ29" s="19"/>
      <c r="URK29" s="19"/>
      <c r="URL29" s="19"/>
      <c r="URM29" s="19"/>
      <c r="URN29" s="19"/>
      <c r="URO29" s="19"/>
      <c r="URP29" s="19"/>
      <c r="URQ29" s="19"/>
      <c r="URR29" s="19"/>
      <c r="URS29" s="19"/>
      <c r="URT29" s="19"/>
      <c r="URU29" s="19"/>
      <c r="URV29" s="19"/>
      <c r="URW29" s="19"/>
      <c r="URX29" s="19"/>
      <c r="URY29" s="19"/>
      <c r="URZ29" s="19"/>
      <c r="USA29" s="19"/>
      <c r="USB29" s="19"/>
      <c r="USC29" s="19"/>
      <c r="USD29" s="19"/>
      <c r="USE29" s="19"/>
      <c r="USF29" s="19"/>
      <c r="USG29" s="19"/>
      <c r="USH29" s="19"/>
      <c r="USI29" s="19"/>
      <c r="USJ29" s="19"/>
      <c r="USK29" s="19"/>
      <c r="USL29" s="19"/>
      <c r="USM29" s="19"/>
      <c r="USN29" s="19"/>
      <c r="USO29" s="19"/>
      <c r="USP29" s="19"/>
      <c r="USQ29" s="19"/>
      <c r="USR29" s="19"/>
      <c r="USS29" s="19"/>
      <c r="UST29" s="19"/>
      <c r="USU29" s="19"/>
      <c r="USV29" s="19"/>
      <c r="USW29" s="19"/>
      <c r="USX29" s="19"/>
      <c r="USY29" s="19"/>
      <c r="USZ29" s="19"/>
      <c r="UTA29" s="19"/>
      <c r="UTB29" s="19"/>
      <c r="UTC29" s="19"/>
      <c r="UTD29" s="19"/>
      <c r="UTE29" s="19"/>
      <c r="UTF29" s="19"/>
      <c r="UTG29" s="19"/>
      <c r="UTH29" s="19"/>
      <c r="UTI29" s="19"/>
      <c r="UTJ29" s="19"/>
      <c r="UTK29" s="19"/>
      <c r="UTL29" s="19"/>
      <c r="UTM29" s="19"/>
      <c r="UTN29" s="19"/>
      <c r="UTO29" s="19"/>
      <c r="UTP29" s="19"/>
      <c r="UTQ29" s="19"/>
      <c r="UTR29" s="19"/>
      <c r="UTS29" s="19"/>
      <c r="UTT29" s="19"/>
      <c r="UTU29" s="19"/>
      <c r="UTV29" s="19"/>
      <c r="UTW29" s="19"/>
      <c r="UTX29" s="19"/>
      <c r="UTY29" s="19"/>
      <c r="UTZ29" s="19"/>
      <c r="UUA29" s="19"/>
      <c r="UUB29" s="19"/>
      <c r="UUC29" s="19"/>
      <c r="UUD29" s="19"/>
      <c r="UUE29" s="19"/>
      <c r="UUF29" s="19"/>
      <c r="UUG29" s="19"/>
      <c r="UUH29" s="19"/>
      <c r="UUI29" s="19"/>
      <c r="UUJ29" s="19"/>
      <c r="UUK29" s="19"/>
      <c r="UUL29" s="19"/>
      <c r="UUM29" s="19"/>
      <c r="UUN29" s="19"/>
      <c r="UUO29" s="19"/>
      <c r="UUP29" s="19"/>
      <c r="UUQ29" s="19"/>
      <c r="UUR29" s="19"/>
      <c r="UUS29" s="19"/>
      <c r="UUT29" s="19"/>
      <c r="UUU29" s="19"/>
      <c r="UUV29" s="19"/>
      <c r="UUW29" s="19"/>
      <c r="UUX29" s="19"/>
      <c r="UUY29" s="19"/>
      <c r="UUZ29" s="19"/>
      <c r="UVA29" s="19"/>
      <c r="UVB29" s="19"/>
      <c r="UVC29" s="19"/>
      <c r="UVD29" s="19"/>
      <c r="UVE29" s="19"/>
      <c r="UVF29" s="19"/>
      <c r="UVG29" s="19"/>
      <c r="UVH29" s="19"/>
      <c r="UVI29" s="19"/>
      <c r="UVJ29" s="19"/>
      <c r="UVK29" s="19"/>
      <c r="UVL29" s="19"/>
      <c r="UVM29" s="19"/>
      <c r="UVN29" s="19"/>
      <c r="UVO29" s="19"/>
      <c r="UVP29" s="19"/>
      <c r="UVQ29" s="19"/>
      <c r="UVR29" s="19"/>
      <c r="UVS29" s="19"/>
      <c r="UVT29" s="19"/>
      <c r="UVU29" s="19"/>
      <c r="UVV29" s="19"/>
      <c r="UVW29" s="19"/>
      <c r="UVX29" s="19"/>
      <c r="UVY29" s="19"/>
      <c r="UVZ29" s="19"/>
      <c r="UWA29" s="19"/>
      <c r="UWB29" s="19"/>
      <c r="UWC29" s="19"/>
      <c r="UWD29" s="19"/>
      <c r="UWE29" s="19"/>
      <c r="UWF29" s="19"/>
      <c r="UWG29" s="19"/>
      <c r="UWH29" s="19"/>
      <c r="UWI29" s="19"/>
      <c r="UWJ29" s="19"/>
      <c r="UWK29" s="19"/>
      <c r="UWL29" s="19"/>
      <c r="UWM29" s="19"/>
      <c r="UWN29" s="19"/>
      <c r="UWO29" s="19"/>
      <c r="UWP29" s="19"/>
      <c r="UWQ29" s="19"/>
      <c r="UWR29" s="19"/>
      <c r="UWS29" s="19"/>
      <c r="UWT29" s="19"/>
      <c r="UWU29" s="19"/>
      <c r="UWV29" s="19"/>
      <c r="UWW29" s="19"/>
      <c r="UWX29" s="19"/>
      <c r="UWY29" s="19"/>
      <c r="UWZ29" s="19"/>
      <c r="UXA29" s="19"/>
      <c r="UXB29" s="19"/>
      <c r="UXC29" s="19"/>
      <c r="UXD29" s="19"/>
      <c r="UXE29" s="19"/>
      <c r="UXF29" s="19"/>
      <c r="UXG29" s="19"/>
      <c r="UXH29" s="19"/>
      <c r="UXI29" s="19"/>
      <c r="UXJ29" s="19"/>
      <c r="UXK29" s="19"/>
      <c r="UXL29" s="19"/>
      <c r="UXM29" s="19"/>
      <c r="UXN29" s="19"/>
      <c r="UXO29" s="19"/>
      <c r="UXP29" s="19"/>
      <c r="UXQ29" s="19"/>
      <c r="UXR29" s="19"/>
      <c r="UXS29" s="19"/>
      <c r="UXT29" s="19"/>
      <c r="UXU29" s="19"/>
      <c r="UXV29" s="19"/>
      <c r="UXW29" s="19"/>
      <c r="UXX29" s="19"/>
      <c r="UXY29" s="19"/>
      <c r="UXZ29" s="19"/>
      <c r="UYA29" s="19"/>
      <c r="UYB29" s="19"/>
      <c r="UYC29" s="19"/>
      <c r="UYD29" s="19"/>
      <c r="UYE29" s="19"/>
      <c r="UYF29" s="19"/>
      <c r="UYG29" s="19"/>
      <c r="UYH29" s="19"/>
      <c r="UYI29" s="19"/>
      <c r="UYJ29" s="19"/>
      <c r="UYK29" s="19"/>
      <c r="UYL29" s="19"/>
      <c r="UYM29" s="19"/>
      <c r="UYN29" s="19"/>
      <c r="UYO29" s="19"/>
      <c r="UYP29" s="19"/>
      <c r="UYQ29" s="19"/>
      <c r="UYR29" s="19"/>
      <c r="UYS29" s="19"/>
      <c r="UYT29" s="19"/>
      <c r="UYU29" s="19"/>
      <c r="UYV29" s="19"/>
      <c r="UYW29" s="19"/>
      <c r="UYX29" s="19"/>
      <c r="UYY29" s="19"/>
      <c r="UYZ29" s="19"/>
      <c r="UZA29" s="19"/>
      <c r="UZB29" s="19"/>
      <c r="UZC29" s="19"/>
      <c r="UZD29" s="19"/>
      <c r="UZE29" s="19"/>
      <c r="UZF29" s="19"/>
      <c r="UZG29" s="19"/>
      <c r="UZH29" s="19"/>
      <c r="UZI29" s="19"/>
      <c r="UZJ29" s="19"/>
      <c r="UZK29" s="19"/>
      <c r="UZL29" s="19"/>
      <c r="UZM29" s="19"/>
      <c r="UZN29" s="19"/>
      <c r="UZO29" s="19"/>
      <c r="UZP29" s="19"/>
      <c r="UZQ29" s="19"/>
      <c r="UZR29" s="19"/>
      <c r="UZS29" s="19"/>
      <c r="UZT29" s="19"/>
      <c r="UZU29" s="19"/>
      <c r="UZV29" s="19"/>
      <c r="UZW29" s="19"/>
      <c r="UZX29" s="19"/>
      <c r="UZY29" s="19"/>
      <c r="UZZ29" s="19"/>
      <c r="VAA29" s="19"/>
      <c r="VAB29" s="19"/>
      <c r="VAC29" s="19"/>
      <c r="VAD29" s="19"/>
      <c r="VAE29" s="19"/>
      <c r="VAF29" s="19"/>
      <c r="VAG29" s="19"/>
      <c r="VAH29" s="19"/>
      <c r="VAI29" s="19"/>
      <c r="VAJ29" s="19"/>
      <c r="VAK29" s="19"/>
      <c r="VAL29" s="19"/>
      <c r="VAM29" s="19"/>
      <c r="VAN29" s="19"/>
      <c r="VAO29" s="19"/>
      <c r="VAP29" s="19"/>
      <c r="VAQ29" s="19"/>
      <c r="VAR29" s="19"/>
      <c r="VAS29" s="19"/>
      <c r="VAT29" s="19"/>
      <c r="VAU29" s="19"/>
      <c r="VAV29" s="19"/>
      <c r="VAW29" s="19"/>
      <c r="VAX29" s="19"/>
      <c r="VAY29" s="19"/>
      <c r="VAZ29" s="19"/>
      <c r="VBA29" s="19"/>
      <c r="VBB29" s="19"/>
      <c r="VBC29" s="19"/>
      <c r="VBD29" s="19"/>
      <c r="VBE29" s="19"/>
      <c r="VBF29" s="19"/>
      <c r="VBG29" s="19"/>
      <c r="VBH29" s="19"/>
      <c r="VBI29" s="19"/>
      <c r="VBJ29" s="19"/>
      <c r="VBK29" s="19"/>
      <c r="VBL29" s="19"/>
      <c r="VBM29" s="19"/>
      <c r="VBN29" s="19"/>
      <c r="VBO29" s="19"/>
      <c r="VBP29" s="19"/>
      <c r="VBQ29" s="19"/>
      <c r="VBR29" s="19"/>
      <c r="VBS29" s="19"/>
      <c r="VBT29" s="19"/>
      <c r="VBU29" s="19"/>
      <c r="VBV29" s="19"/>
      <c r="VBW29" s="19"/>
      <c r="VBX29" s="19"/>
      <c r="VBY29" s="19"/>
      <c r="VBZ29" s="19"/>
      <c r="VCA29" s="19"/>
      <c r="VCB29" s="19"/>
      <c r="VCC29" s="19"/>
      <c r="VCD29" s="19"/>
      <c r="VCE29" s="19"/>
      <c r="VCF29" s="19"/>
      <c r="VCG29" s="19"/>
      <c r="VCH29" s="19"/>
      <c r="VCI29" s="19"/>
      <c r="VCJ29" s="19"/>
      <c r="VCK29" s="19"/>
      <c r="VCL29" s="19"/>
      <c r="VCM29" s="19"/>
      <c r="VCN29" s="19"/>
      <c r="VCO29" s="19"/>
      <c r="VCP29" s="19"/>
      <c r="VCQ29" s="19"/>
      <c r="VCR29" s="19"/>
      <c r="VCS29" s="19"/>
      <c r="VCT29" s="19"/>
      <c r="VCU29" s="19"/>
      <c r="VCV29" s="19"/>
      <c r="VCW29" s="19"/>
      <c r="VCX29" s="19"/>
      <c r="VCY29" s="19"/>
      <c r="VCZ29" s="19"/>
      <c r="VDA29" s="19"/>
      <c r="VDB29" s="19"/>
      <c r="VDC29" s="19"/>
      <c r="VDD29" s="19"/>
      <c r="VDE29" s="19"/>
      <c r="VDF29" s="19"/>
      <c r="VDG29" s="19"/>
      <c r="VDH29" s="19"/>
      <c r="VDI29" s="19"/>
      <c r="VDJ29" s="19"/>
      <c r="VDK29" s="19"/>
      <c r="VDL29" s="19"/>
      <c r="VDM29" s="19"/>
      <c r="VDN29" s="19"/>
      <c r="VDO29" s="19"/>
      <c r="VDP29" s="19"/>
      <c r="VDQ29" s="19"/>
      <c r="VDR29" s="19"/>
      <c r="VDS29" s="19"/>
      <c r="VDT29" s="19"/>
      <c r="VDU29" s="19"/>
      <c r="VDV29" s="19"/>
      <c r="VDW29" s="19"/>
      <c r="VDX29" s="19"/>
      <c r="VDY29" s="19"/>
      <c r="VDZ29" s="19"/>
      <c r="VEA29" s="19"/>
      <c r="VEB29" s="19"/>
      <c r="VEC29" s="19"/>
      <c r="VED29" s="19"/>
      <c r="VEE29" s="19"/>
      <c r="VEF29" s="19"/>
      <c r="VEG29" s="19"/>
      <c r="VEH29" s="19"/>
      <c r="VEI29" s="19"/>
      <c r="VEJ29" s="19"/>
      <c r="VEK29" s="19"/>
      <c r="VEL29" s="19"/>
      <c r="VEM29" s="19"/>
      <c r="VEN29" s="19"/>
      <c r="VEO29" s="19"/>
      <c r="VEP29" s="19"/>
      <c r="VEQ29" s="19"/>
      <c r="VER29" s="19"/>
      <c r="VES29" s="19"/>
      <c r="VET29" s="19"/>
      <c r="VEU29" s="19"/>
      <c r="VEV29" s="19"/>
      <c r="VEW29" s="19"/>
      <c r="VEX29" s="19"/>
      <c r="VEY29" s="19"/>
      <c r="VEZ29" s="19"/>
      <c r="VFA29" s="19"/>
      <c r="VFB29" s="19"/>
      <c r="VFC29" s="19"/>
      <c r="VFD29" s="19"/>
      <c r="VFE29" s="19"/>
      <c r="VFF29" s="19"/>
      <c r="VFG29" s="19"/>
      <c r="VFH29" s="19"/>
      <c r="VFI29" s="19"/>
      <c r="VFJ29" s="19"/>
      <c r="VFK29" s="19"/>
      <c r="VFL29" s="19"/>
      <c r="VFM29" s="19"/>
      <c r="VFN29" s="19"/>
      <c r="VFO29" s="19"/>
      <c r="VFP29" s="19"/>
      <c r="VFQ29" s="19"/>
      <c r="VFR29" s="19"/>
      <c r="VFS29" s="19"/>
      <c r="VFT29" s="19"/>
      <c r="VFU29" s="19"/>
      <c r="VFV29" s="19"/>
      <c r="VFW29" s="19"/>
      <c r="VFX29" s="19"/>
      <c r="VFY29" s="19"/>
      <c r="VFZ29" s="19"/>
      <c r="VGA29" s="19"/>
      <c r="VGB29" s="19"/>
      <c r="VGC29" s="19"/>
      <c r="VGD29" s="19"/>
      <c r="VGE29" s="19"/>
      <c r="VGF29" s="19"/>
      <c r="VGG29" s="19"/>
      <c r="VGH29" s="19"/>
      <c r="VGI29" s="19"/>
      <c r="VGJ29" s="19"/>
      <c r="VGK29" s="19"/>
      <c r="VGL29" s="19"/>
      <c r="VGM29" s="19"/>
      <c r="VGN29" s="19"/>
      <c r="VGO29" s="19"/>
      <c r="VGP29" s="19"/>
      <c r="VGQ29" s="19"/>
      <c r="VGR29" s="19"/>
      <c r="VGS29" s="19"/>
      <c r="VGT29" s="19"/>
      <c r="VGU29" s="19"/>
      <c r="VGV29" s="19"/>
      <c r="VGW29" s="19"/>
      <c r="VGX29" s="19"/>
      <c r="VGY29" s="19"/>
      <c r="VGZ29" s="19"/>
      <c r="VHA29" s="19"/>
      <c r="VHB29" s="19"/>
      <c r="VHC29" s="19"/>
      <c r="VHD29" s="19"/>
      <c r="VHE29" s="19"/>
      <c r="VHF29" s="19"/>
      <c r="VHG29" s="19"/>
      <c r="VHH29" s="19"/>
      <c r="VHI29" s="19"/>
      <c r="VHJ29" s="19"/>
      <c r="VHK29" s="19"/>
      <c r="VHL29" s="19"/>
      <c r="VHM29" s="19"/>
      <c r="VHN29" s="19"/>
      <c r="VHO29" s="19"/>
      <c r="VHP29" s="19"/>
      <c r="VHQ29" s="19"/>
      <c r="VHR29" s="19"/>
      <c r="VHS29" s="19"/>
      <c r="VHT29" s="19"/>
      <c r="VHU29" s="19"/>
      <c r="VHV29" s="19"/>
      <c r="VHW29" s="19"/>
      <c r="VHX29" s="19"/>
      <c r="VHY29" s="19"/>
      <c r="VHZ29" s="19"/>
      <c r="VIA29" s="19"/>
      <c r="VIB29" s="19"/>
      <c r="VIC29" s="19"/>
      <c r="VID29" s="19"/>
      <c r="VIE29" s="19"/>
      <c r="VIF29" s="19"/>
      <c r="VIG29" s="19"/>
      <c r="VIH29" s="19"/>
      <c r="VII29" s="19"/>
      <c r="VIJ29" s="19"/>
      <c r="VIK29" s="19"/>
      <c r="VIL29" s="19"/>
      <c r="VIM29" s="19"/>
      <c r="VIN29" s="19"/>
      <c r="VIO29" s="19"/>
      <c r="VIP29" s="19"/>
      <c r="VIQ29" s="19"/>
      <c r="VIR29" s="19"/>
      <c r="VIS29" s="19"/>
      <c r="VIT29" s="19"/>
      <c r="VIU29" s="19"/>
      <c r="VIV29" s="19"/>
      <c r="VIW29" s="19"/>
      <c r="VIX29" s="19"/>
      <c r="VIY29" s="19"/>
      <c r="VIZ29" s="19"/>
      <c r="VJA29" s="19"/>
      <c r="VJB29" s="19"/>
      <c r="VJC29" s="19"/>
      <c r="VJD29" s="19"/>
      <c r="VJE29" s="19"/>
      <c r="VJF29" s="19"/>
      <c r="VJG29" s="19"/>
      <c r="VJH29" s="19"/>
      <c r="VJI29" s="19"/>
      <c r="VJJ29" s="19"/>
      <c r="VJK29" s="19"/>
      <c r="VJL29" s="19"/>
      <c r="VJM29" s="19"/>
      <c r="VJN29" s="19"/>
      <c r="VJO29" s="19"/>
      <c r="VJP29" s="19"/>
      <c r="VJQ29" s="19"/>
      <c r="VJR29" s="19"/>
      <c r="VJS29" s="19"/>
      <c r="VJT29" s="19"/>
      <c r="VJU29" s="19"/>
      <c r="VJV29" s="19"/>
      <c r="VJW29" s="19"/>
      <c r="VJX29" s="19"/>
      <c r="VJY29" s="19"/>
      <c r="VJZ29" s="19"/>
      <c r="VKA29" s="19"/>
      <c r="VKB29" s="19"/>
      <c r="VKC29" s="19"/>
      <c r="VKD29" s="19"/>
      <c r="VKE29" s="19"/>
      <c r="VKF29" s="19"/>
      <c r="VKG29" s="19"/>
      <c r="VKH29" s="19"/>
      <c r="VKI29" s="19"/>
      <c r="VKJ29" s="19"/>
      <c r="VKK29" s="19"/>
      <c r="VKL29" s="19"/>
      <c r="VKM29" s="19"/>
      <c r="VKN29" s="19"/>
      <c r="VKO29" s="19"/>
      <c r="VKP29" s="19"/>
      <c r="VKQ29" s="19"/>
      <c r="VKR29" s="19"/>
      <c r="VKS29" s="19"/>
      <c r="VKT29" s="19"/>
      <c r="VKU29" s="19"/>
      <c r="VKV29" s="19"/>
      <c r="VKW29" s="19"/>
      <c r="VKX29" s="19"/>
      <c r="VKY29" s="19"/>
      <c r="VKZ29" s="19"/>
      <c r="VLA29" s="19"/>
      <c r="VLB29" s="19"/>
      <c r="VLC29" s="19"/>
      <c r="VLD29" s="19"/>
      <c r="VLE29" s="19"/>
      <c r="VLF29" s="19"/>
      <c r="VLG29" s="19"/>
      <c r="VLH29" s="19"/>
      <c r="VLI29" s="19"/>
      <c r="VLJ29" s="19"/>
      <c r="VLK29" s="19"/>
      <c r="VLL29" s="19"/>
      <c r="VLM29" s="19"/>
      <c r="VLN29" s="19"/>
      <c r="VLO29" s="19"/>
      <c r="VLP29" s="19"/>
      <c r="VLQ29" s="19"/>
      <c r="VLR29" s="19"/>
      <c r="VLS29" s="19"/>
      <c r="VLT29" s="19"/>
      <c r="VLU29" s="19"/>
      <c r="VLV29" s="19"/>
      <c r="VLW29" s="19"/>
      <c r="VLX29" s="19"/>
      <c r="VLY29" s="19"/>
      <c r="VLZ29" s="19"/>
      <c r="VMA29" s="19"/>
      <c r="VMB29" s="19"/>
      <c r="VMC29" s="19"/>
      <c r="VMD29" s="19"/>
      <c r="VME29" s="19"/>
      <c r="VMF29" s="19"/>
      <c r="VMG29" s="19"/>
      <c r="VMH29" s="19"/>
      <c r="VMI29" s="19"/>
      <c r="VMJ29" s="19"/>
      <c r="VMK29" s="19"/>
      <c r="VML29" s="19"/>
      <c r="VMM29" s="19"/>
      <c r="VMN29" s="19"/>
      <c r="VMO29" s="19"/>
      <c r="VMP29" s="19"/>
      <c r="VMQ29" s="19"/>
      <c r="VMR29" s="19"/>
      <c r="VMS29" s="19"/>
      <c r="VMT29" s="19"/>
      <c r="VMU29" s="19"/>
      <c r="VMV29" s="19"/>
      <c r="VMW29" s="19"/>
      <c r="VMX29" s="19"/>
      <c r="VMY29" s="19"/>
      <c r="VMZ29" s="19"/>
      <c r="VNA29" s="19"/>
      <c r="VNB29" s="19"/>
      <c r="VNC29" s="19"/>
      <c r="VND29" s="19"/>
      <c r="VNE29" s="19"/>
      <c r="VNF29" s="19"/>
      <c r="VNG29" s="19"/>
      <c r="VNH29" s="19"/>
      <c r="VNI29" s="19"/>
      <c r="VNJ29" s="19"/>
      <c r="VNK29" s="19"/>
      <c r="VNL29" s="19"/>
      <c r="VNM29" s="19"/>
      <c r="VNN29" s="19"/>
      <c r="VNO29" s="19"/>
      <c r="VNP29" s="19"/>
      <c r="VNQ29" s="19"/>
      <c r="VNR29" s="19"/>
      <c r="VNS29" s="19"/>
      <c r="VNT29" s="19"/>
      <c r="VNU29" s="19"/>
      <c r="VNV29" s="19"/>
      <c r="VNW29" s="19"/>
      <c r="VNX29" s="19"/>
      <c r="VNY29" s="19"/>
      <c r="VNZ29" s="19"/>
      <c r="VOA29" s="19"/>
      <c r="VOB29" s="19"/>
      <c r="VOC29" s="19"/>
      <c r="VOD29" s="19"/>
      <c r="VOE29" s="19"/>
      <c r="VOF29" s="19"/>
      <c r="VOG29" s="19"/>
      <c r="VOH29" s="19"/>
      <c r="VOI29" s="19"/>
      <c r="VOJ29" s="19"/>
      <c r="VOK29" s="19"/>
      <c r="VOL29" s="19"/>
      <c r="VOM29" s="19"/>
      <c r="VON29" s="19"/>
      <c r="VOO29" s="19"/>
      <c r="VOP29" s="19"/>
      <c r="VOQ29" s="19"/>
      <c r="VOR29" s="19"/>
      <c r="VOS29" s="19"/>
      <c r="VOT29" s="19"/>
      <c r="VOU29" s="19"/>
      <c r="VOV29" s="19"/>
      <c r="VOW29" s="19"/>
      <c r="VOX29" s="19"/>
      <c r="VOY29" s="19"/>
      <c r="VOZ29" s="19"/>
      <c r="VPA29" s="19"/>
      <c r="VPB29" s="19"/>
      <c r="VPC29" s="19"/>
      <c r="VPD29" s="19"/>
      <c r="VPE29" s="19"/>
      <c r="VPF29" s="19"/>
      <c r="VPG29" s="19"/>
      <c r="VPH29" s="19"/>
      <c r="VPI29" s="19"/>
      <c r="VPJ29" s="19"/>
      <c r="VPK29" s="19"/>
      <c r="VPL29" s="19"/>
      <c r="VPM29" s="19"/>
      <c r="VPN29" s="19"/>
      <c r="VPO29" s="19"/>
      <c r="VPP29" s="19"/>
      <c r="VPQ29" s="19"/>
      <c r="VPR29" s="19"/>
      <c r="VPS29" s="19"/>
      <c r="VPT29" s="19"/>
      <c r="VPU29" s="19"/>
      <c r="VPV29" s="19"/>
      <c r="VPW29" s="19"/>
      <c r="VPX29" s="19"/>
      <c r="VPY29" s="19"/>
      <c r="VPZ29" s="19"/>
      <c r="VQA29" s="19"/>
      <c r="VQB29" s="19"/>
      <c r="VQC29" s="19"/>
      <c r="VQD29" s="19"/>
      <c r="VQE29" s="19"/>
      <c r="VQF29" s="19"/>
      <c r="VQG29" s="19"/>
      <c r="VQH29" s="19"/>
      <c r="VQI29" s="19"/>
      <c r="VQJ29" s="19"/>
      <c r="VQK29" s="19"/>
      <c r="VQL29" s="19"/>
      <c r="VQM29" s="19"/>
      <c r="VQN29" s="19"/>
      <c r="VQO29" s="19"/>
      <c r="VQP29" s="19"/>
      <c r="VQQ29" s="19"/>
      <c r="VQR29" s="19"/>
      <c r="VQS29" s="19"/>
      <c r="VQT29" s="19"/>
      <c r="VQU29" s="19"/>
      <c r="VQV29" s="19"/>
      <c r="VQW29" s="19"/>
      <c r="VQX29" s="19"/>
      <c r="VQY29" s="19"/>
      <c r="VQZ29" s="19"/>
      <c r="VRA29" s="19"/>
      <c r="VRB29" s="19"/>
      <c r="VRC29" s="19"/>
      <c r="VRD29" s="19"/>
      <c r="VRE29" s="19"/>
      <c r="VRF29" s="19"/>
      <c r="VRG29" s="19"/>
      <c r="VRH29" s="19"/>
      <c r="VRI29" s="19"/>
      <c r="VRJ29" s="19"/>
      <c r="VRK29" s="19"/>
      <c r="VRL29" s="19"/>
      <c r="VRM29" s="19"/>
      <c r="VRN29" s="19"/>
      <c r="VRO29" s="19"/>
      <c r="VRP29" s="19"/>
      <c r="VRQ29" s="19"/>
      <c r="VRR29" s="19"/>
      <c r="VRS29" s="19"/>
      <c r="VRT29" s="19"/>
      <c r="VRU29" s="19"/>
      <c r="VRV29" s="19"/>
      <c r="VRW29" s="19"/>
      <c r="VRX29" s="19"/>
      <c r="VRY29" s="19"/>
      <c r="VRZ29" s="19"/>
      <c r="VSA29" s="19"/>
      <c r="VSB29" s="19"/>
      <c r="VSC29" s="19"/>
      <c r="VSD29" s="19"/>
      <c r="VSE29" s="19"/>
      <c r="VSF29" s="19"/>
      <c r="VSG29" s="19"/>
      <c r="VSH29" s="19"/>
      <c r="VSI29" s="19"/>
      <c r="VSJ29" s="19"/>
      <c r="VSK29" s="19"/>
      <c r="VSL29" s="19"/>
      <c r="VSM29" s="19"/>
      <c r="VSN29" s="19"/>
      <c r="VSO29" s="19"/>
      <c r="VSP29" s="19"/>
      <c r="VSQ29" s="19"/>
      <c r="VSR29" s="19"/>
      <c r="VSS29" s="19"/>
      <c r="VST29" s="19"/>
      <c r="VSU29" s="19"/>
      <c r="VSV29" s="19"/>
      <c r="VSW29" s="19"/>
      <c r="VSX29" s="19"/>
      <c r="VSY29" s="19"/>
      <c r="VSZ29" s="19"/>
      <c r="VTA29" s="19"/>
      <c r="VTB29" s="19"/>
      <c r="VTC29" s="19"/>
      <c r="VTD29" s="19"/>
      <c r="VTE29" s="19"/>
      <c r="VTF29" s="19"/>
      <c r="VTG29" s="19"/>
      <c r="VTH29" s="19"/>
      <c r="VTI29" s="19"/>
      <c r="VTJ29" s="19"/>
      <c r="VTK29" s="19"/>
      <c r="VTL29" s="19"/>
      <c r="VTM29" s="19"/>
      <c r="VTN29" s="19"/>
      <c r="VTO29" s="19"/>
      <c r="VTP29" s="19"/>
      <c r="VTQ29" s="19"/>
      <c r="VTR29" s="19"/>
      <c r="VTS29" s="19"/>
      <c r="VTT29" s="19"/>
      <c r="VTU29" s="19"/>
      <c r="VTV29" s="19"/>
      <c r="VTW29" s="19"/>
      <c r="VTX29" s="19"/>
      <c r="VTY29" s="19"/>
      <c r="VTZ29" s="19"/>
      <c r="VUA29" s="19"/>
      <c r="VUB29" s="19"/>
      <c r="VUC29" s="19"/>
      <c r="VUD29" s="19"/>
      <c r="VUE29" s="19"/>
      <c r="VUF29" s="19"/>
      <c r="VUG29" s="19"/>
      <c r="VUH29" s="19"/>
      <c r="VUI29" s="19"/>
      <c r="VUJ29" s="19"/>
      <c r="VUK29" s="19"/>
      <c r="VUL29" s="19"/>
      <c r="VUM29" s="19"/>
      <c r="VUN29" s="19"/>
      <c r="VUO29" s="19"/>
      <c r="VUP29" s="19"/>
      <c r="VUQ29" s="19"/>
      <c r="VUR29" s="19"/>
      <c r="VUS29" s="19"/>
      <c r="VUT29" s="19"/>
      <c r="VUU29" s="19"/>
      <c r="VUV29" s="19"/>
      <c r="VUW29" s="19"/>
      <c r="VUX29" s="19"/>
      <c r="VUY29" s="19"/>
      <c r="VUZ29" s="19"/>
      <c r="VVA29" s="19"/>
      <c r="VVB29" s="19"/>
      <c r="VVC29" s="19"/>
      <c r="VVD29" s="19"/>
      <c r="VVE29" s="19"/>
      <c r="VVF29" s="19"/>
      <c r="VVG29" s="19"/>
      <c r="VVH29" s="19"/>
      <c r="VVI29" s="19"/>
      <c r="VVJ29" s="19"/>
      <c r="VVK29" s="19"/>
      <c r="VVL29" s="19"/>
      <c r="VVM29" s="19"/>
      <c r="VVN29" s="19"/>
      <c r="VVO29" s="19"/>
      <c r="VVP29" s="19"/>
      <c r="VVQ29" s="19"/>
      <c r="VVR29" s="19"/>
      <c r="VVS29" s="19"/>
      <c r="VVT29" s="19"/>
      <c r="VVU29" s="19"/>
      <c r="VVV29" s="19"/>
      <c r="VVW29" s="19"/>
      <c r="VVX29" s="19"/>
      <c r="VVY29" s="19"/>
      <c r="VVZ29" s="19"/>
      <c r="VWA29" s="19"/>
      <c r="VWB29" s="19"/>
      <c r="VWC29" s="19"/>
      <c r="VWD29" s="19"/>
      <c r="VWE29" s="19"/>
      <c r="VWF29" s="19"/>
      <c r="VWG29" s="19"/>
      <c r="VWH29" s="19"/>
      <c r="VWI29" s="19"/>
      <c r="VWJ29" s="19"/>
      <c r="VWK29" s="19"/>
      <c r="VWL29" s="19"/>
      <c r="VWM29" s="19"/>
      <c r="VWN29" s="19"/>
      <c r="VWO29" s="19"/>
      <c r="VWP29" s="19"/>
      <c r="VWQ29" s="19"/>
      <c r="VWR29" s="19"/>
      <c r="VWS29" s="19"/>
      <c r="VWT29" s="19"/>
      <c r="VWU29" s="19"/>
      <c r="VWV29" s="19"/>
      <c r="VWW29" s="19"/>
      <c r="VWX29" s="19"/>
      <c r="VWY29" s="19"/>
      <c r="VWZ29" s="19"/>
      <c r="VXA29" s="19"/>
      <c r="VXB29" s="19"/>
      <c r="VXC29" s="19"/>
      <c r="VXD29" s="19"/>
      <c r="VXE29" s="19"/>
      <c r="VXF29" s="19"/>
      <c r="VXG29" s="19"/>
      <c r="VXH29" s="19"/>
      <c r="VXI29" s="19"/>
      <c r="VXJ29" s="19"/>
      <c r="VXK29" s="19"/>
      <c r="VXL29" s="19"/>
      <c r="VXM29" s="19"/>
      <c r="VXN29" s="19"/>
      <c r="VXO29" s="19"/>
      <c r="VXP29" s="19"/>
      <c r="VXQ29" s="19"/>
      <c r="VXR29" s="19"/>
      <c r="VXS29" s="19"/>
      <c r="VXT29" s="19"/>
      <c r="VXU29" s="19"/>
      <c r="VXV29" s="19"/>
      <c r="VXW29" s="19"/>
      <c r="VXX29" s="19"/>
      <c r="VXY29" s="19"/>
      <c r="VXZ29" s="19"/>
      <c r="VYA29" s="19"/>
      <c r="VYB29" s="19"/>
      <c r="VYC29" s="19"/>
      <c r="VYD29" s="19"/>
      <c r="VYE29" s="19"/>
      <c r="VYF29" s="19"/>
      <c r="VYG29" s="19"/>
      <c r="VYH29" s="19"/>
      <c r="VYI29" s="19"/>
      <c r="VYJ29" s="19"/>
      <c r="VYK29" s="19"/>
      <c r="VYL29" s="19"/>
      <c r="VYM29" s="19"/>
      <c r="VYN29" s="19"/>
      <c r="VYO29" s="19"/>
      <c r="VYP29" s="19"/>
      <c r="VYQ29" s="19"/>
      <c r="VYR29" s="19"/>
      <c r="VYS29" s="19"/>
      <c r="VYT29" s="19"/>
      <c r="VYU29" s="19"/>
      <c r="VYV29" s="19"/>
      <c r="VYW29" s="19"/>
      <c r="VYX29" s="19"/>
      <c r="VYY29" s="19"/>
      <c r="VYZ29" s="19"/>
      <c r="VZA29" s="19"/>
      <c r="VZB29" s="19"/>
      <c r="VZC29" s="19"/>
      <c r="VZD29" s="19"/>
      <c r="VZE29" s="19"/>
      <c r="VZF29" s="19"/>
      <c r="VZG29" s="19"/>
      <c r="VZH29" s="19"/>
      <c r="VZI29" s="19"/>
      <c r="VZJ29" s="19"/>
      <c r="VZK29" s="19"/>
      <c r="VZL29" s="19"/>
      <c r="VZM29" s="19"/>
      <c r="VZN29" s="19"/>
      <c r="VZO29" s="19"/>
      <c r="VZP29" s="19"/>
      <c r="VZQ29" s="19"/>
      <c r="VZR29" s="19"/>
      <c r="VZS29" s="19"/>
      <c r="VZT29" s="19"/>
      <c r="VZU29" s="19"/>
      <c r="VZV29" s="19"/>
      <c r="VZW29" s="19"/>
      <c r="VZX29" s="19"/>
      <c r="VZY29" s="19"/>
      <c r="VZZ29" s="19"/>
      <c r="WAA29" s="19"/>
      <c r="WAB29" s="19"/>
      <c r="WAC29" s="19"/>
      <c r="WAD29" s="19"/>
      <c r="WAE29" s="19"/>
      <c r="WAF29" s="19"/>
      <c r="WAG29" s="19"/>
      <c r="WAH29" s="19"/>
      <c r="WAI29" s="19"/>
      <c r="WAJ29" s="19"/>
      <c r="WAK29" s="19"/>
      <c r="WAL29" s="19"/>
      <c r="WAM29" s="19"/>
      <c r="WAN29" s="19"/>
      <c r="WAO29" s="19"/>
      <c r="WAP29" s="19"/>
      <c r="WAQ29" s="19"/>
      <c r="WAR29" s="19"/>
      <c r="WAS29" s="19"/>
      <c r="WAT29" s="19"/>
      <c r="WAU29" s="19"/>
      <c r="WAV29" s="19"/>
      <c r="WAW29" s="19"/>
      <c r="WAX29" s="19"/>
      <c r="WAY29" s="19"/>
      <c r="WAZ29" s="19"/>
      <c r="WBA29" s="19"/>
      <c r="WBB29" s="19"/>
      <c r="WBC29" s="19"/>
      <c r="WBD29" s="19"/>
      <c r="WBE29" s="19"/>
      <c r="WBF29" s="19"/>
      <c r="WBG29" s="19"/>
      <c r="WBH29" s="19"/>
      <c r="WBI29" s="19"/>
      <c r="WBJ29" s="19"/>
      <c r="WBK29" s="19"/>
      <c r="WBL29" s="19"/>
      <c r="WBM29" s="19"/>
      <c r="WBN29" s="19"/>
      <c r="WBO29" s="19"/>
      <c r="WBP29" s="19"/>
      <c r="WBQ29" s="19"/>
      <c r="WBR29" s="19"/>
      <c r="WBS29" s="19"/>
      <c r="WBT29" s="19"/>
      <c r="WBU29" s="19"/>
      <c r="WBV29" s="19"/>
      <c r="WBW29" s="19"/>
      <c r="WBX29" s="19"/>
      <c r="WBY29" s="19"/>
      <c r="WBZ29" s="19"/>
      <c r="WCA29" s="19"/>
      <c r="WCB29" s="19"/>
      <c r="WCC29" s="19"/>
      <c r="WCD29" s="19"/>
      <c r="WCE29" s="19"/>
      <c r="WCF29" s="19"/>
      <c r="WCG29" s="19"/>
      <c r="WCH29" s="19"/>
      <c r="WCI29" s="19"/>
      <c r="WCJ29" s="19"/>
      <c r="WCK29" s="19"/>
      <c r="WCL29" s="19"/>
      <c r="WCM29" s="19"/>
      <c r="WCN29" s="19"/>
      <c r="WCO29" s="19"/>
      <c r="WCP29" s="19"/>
      <c r="WCQ29" s="19"/>
      <c r="WCR29" s="19"/>
      <c r="WCS29" s="19"/>
      <c r="WCT29" s="19"/>
      <c r="WCU29" s="19"/>
      <c r="WCV29" s="19"/>
      <c r="WCW29" s="19"/>
      <c r="WCX29" s="19"/>
      <c r="WCY29" s="19"/>
      <c r="WCZ29" s="19"/>
      <c r="WDA29" s="19"/>
      <c r="WDB29" s="19"/>
      <c r="WDC29" s="19"/>
      <c r="WDD29" s="19"/>
      <c r="WDE29" s="19"/>
      <c r="WDF29" s="19"/>
      <c r="WDG29" s="19"/>
      <c r="WDH29" s="19"/>
      <c r="WDI29" s="19"/>
      <c r="WDJ29" s="19"/>
      <c r="WDK29" s="19"/>
      <c r="WDL29" s="19"/>
      <c r="WDM29" s="19"/>
      <c r="WDN29" s="19"/>
      <c r="WDO29" s="19"/>
      <c r="WDP29" s="19"/>
      <c r="WDQ29" s="19"/>
      <c r="WDR29" s="19"/>
      <c r="WDS29" s="19"/>
      <c r="WDT29" s="19"/>
      <c r="WDU29" s="19"/>
      <c r="WDV29" s="19"/>
      <c r="WDW29" s="19"/>
      <c r="WDX29" s="19"/>
      <c r="WDY29" s="19"/>
      <c r="WDZ29" s="19"/>
      <c r="WEA29" s="19"/>
      <c r="WEB29" s="19"/>
      <c r="WEC29" s="19"/>
      <c r="WED29" s="19"/>
      <c r="WEE29" s="19"/>
      <c r="WEF29" s="19"/>
      <c r="WEG29" s="19"/>
      <c r="WEH29" s="19"/>
      <c r="WEI29" s="19"/>
      <c r="WEJ29" s="19"/>
      <c r="WEK29" s="19"/>
      <c r="WEL29" s="19"/>
      <c r="WEM29" s="19"/>
      <c r="WEN29" s="19"/>
      <c r="WEO29" s="19"/>
      <c r="WEP29" s="19"/>
      <c r="WEQ29" s="19"/>
      <c r="WER29" s="19"/>
      <c r="WES29" s="19"/>
      <c r="WET29" s="19"/>
      <c r="WEU29" s="19"/>
      <c r="WEV29" s="19"/>
      <c r="WEW29" s="19"/>
      <c r="WEX29" s="19"/>
      <c r="WEY29" s="19"/>
      <c r="WEZ29" s="19"/>
      <c r="WFA29" s="19"/>
      <c r="WFB29" s="19"/>
      <c r="WFC29" s="19"/>
      <c r="WFD29" s="19"/>
      <c r="WFE29" s="19"/>
      <c r="WFF29" s="19"/>
      <c r="WFG29" s="19"/>
      <c r="WFH29" s="19"/>
      <c r="WFI29" s="19"/>
      <c r="WFJ29" s="19"/>
      <c r="WFK29" s="19"/>
      <c r="WFL29" s="19"/>
      <c r="WFM29" s="19"/>
      <c r="WFN29" s="19"/>
      <c r="WFO29" s="19"/>
      <c r="WFP29" s="19"/>
      <c r="WFQ29" s="19"/>
      <c r="WFR29" s="19"/>
      <c r="WFS29" s="19"/>
      <c r="WFT29" s="19"/>
      <c r="WFU29" s="19"/>
      <c r="WFV29" s="19"/>
      <c r="WFW29" s="19"/>
      <c r="WFX29" s="19"/>
      <c r="WFY29" s="19"/>
      <c r="WFZ29" s="19"/>
      <c r="WGA29" s="19"/>
      <c r="WGB29" s="19"/>
      <c r="WGC29" s="19"/>
      <c r="WGD29" s="19"/>
      <c r="WGE29" s="19"/>
      <c r="WGF29" s="19"/>
      <c r="WGG29" s="19"/>
      <c r="WGH29" s="19"/>
      <c r="WGI29" s="19"/>
      <c r="WGJ29" s="19"/>
      <c r="WGK29" s="19"/>
      <c r="WGL29" s="19"/>
      <c r="WGM29" s="19"/>
      <c r="WGN29" s="19"/>
      <c r="WGO29" s="19"/>
      <c r="WGP29" s="19"/>
      <c r="WGQ29" s="19"/>
      <c r="WGR29" s="19"/>
      <c r="WGS29" s="19"/>
      <c r="WGT29" s="19"/>
      <c r="WGU29" s="19"/>
      <c r="WGV29" s="19"/>
      <c r="WGW29" s="19"/>
      <c r="WGX29" s="19"/>
      <c r="WGY29" s="19"/>
      <c r="WGZ29" s="19"/>
      <c r="WHA29" s="19"/>
      <c r="WHB29" s="19"/>
      <c r="WHC29" s="19"/>
      <c r="WHD29" s="19"/>
      <c r="WHE29" s="19"/>
      <c r="WHF29" s="19"/>
      <c r="WHG29" s="19"/>
      <c r="WHH29" s="19"/>
      <c r="WHI29" s="19"/>
      <c r="WHJ29" s="19"/>
      <c r="WHK29" s="19"/>
      <c r="WHL29" s="19"/>
      <c r="WHM29" s="19"/>
      <c r="WHN29" s="19"/>
      <c r="WHO29" s="19"/>
      <c r="WHP29" s="19"/>
      <c r="WHQ29" s="19"/>
      <c r="WHR29" s="19"/>
      <c r="WHS29" s="19"/>
      <c r="WHT29" s="19"/>
      <c r="WHU29" s="19"/>
      <c r="WHV29" s="19"/>
      <c r="WHW29" s="19"/>
      <c r="WHX29" s="19"/>
      <c r="WHY29" s="19"/>
      <c r="WHZ29" s="19"/>
      <c r="WIA29" s="19"/>
      <c r="WIB29" s="19"/>
      <c r="WIC29" s="19"/>
      <c r="WID29" s="19"/>
      <c r="WIE29" s="19"/>
      <c r="WIF29" s="19"/>
      <c r="WIG29" s="19"/>
      <c r="WIH29" s="19"/>
      <c r="WII29" s="19"/>
      <c r="WIJ29" s="19"/>
      <c r="WIK29" s="19"/>
      <c r="WIL29" s="19"/>
      <c r="WIM29" s="19"/>
      <c r="WIN29" s="19"/>
      <c r="WIO29" s="19"/>
      <c r="WIP29" s="19"/>
      <c r="WIQ29" s="19"/>
      <c r="WIR29" s="19"/>
      <c r="WIS29" s="19"/>
      <c r="WIT29" s="19"/>
      <c r="WIU29" s="19"/>
      <c r="WIV29" s="19"/>
      <c r="WIW29" s="19"/>
      <c r="WIX29" s="19"/>
      <c r="WIY29" s="19"/>
      <c r="WIZ29" s="19"/>
      <c r="WJA29" s="19"/>
      <c r="WJB29" s="19"/>
      <c r="WJC29" s="19"/>
      <c r="WJD29" s="19"/>
      <c r="WJE29" s="19"/>
      <c r="WJF29" s="19"/>
      <c r="WJG29" s="19"/>
      <c r="WJH29" s="19"/>
      <c r="WJI29" s="19"/>
      <c r="WJJ29" s="19"/>
      <c r="WJK29" s="19"/>
      <c r="WJL29" s="19"/>
      <c r="WJM29" s="19"/>
      <c r="WJN29" s="19"/>
      <c r="WJO29" s="19"/>
      <c r="WJP29" s="19"/>
      <c r="WJQ29" s="19"/>
      <c r="WJR29" s="19"/>
      <c r="WJS29" s="19"/>
      <c r="WJT29" s="19"/>
      <c r="WJU29" s="19"/>
      <c r="WJV29" s="19"/>
      <c r="WJW29" s="19"/>
      <c r="WJX29" s="19"/>
      <c r="WJY29" s="19"/>
      <c r="WJZ29" s="19"/>
      <c r="WKA29" s="19"/>
      <c r="WKB29" s="19"/>
      <c r="WKC29" s="19"/>
      <c r="WKD29" s="19"/>
      <c r="WKE29" s="19"/>
      <c r="WKF29" s="19"/>
      <c r="WKG29" s="19"/>
      <c r="WKH29" s="19"/>
      <c r="WKI29" s="19"/>
      <c r="WKJ29" s="19"/>
      <c r="WKK29" s="19"/>
      <c r="WKL29" s="19"/>
      <c r="WKM29" s="19"/>
      <c r="WKN29" s="19"/>
      <c r="WKO29" s="19"/>
      <c r="WKP29" s="19"/>
      <c r="WKQ29" s="19"/>
      <c r="WKR29" s="19"/>
      <c r="WKS29" s="19"/>
      <c r="WKT29" s="19"/>
      <c r="WKU29" s="19"/>
      <c r="WKV29" s="19"/>
      <c r="WKW29" s="19"/>
      <c r="WKX29" s="19"/>
      <c r="WKY29" s="19"/>
      <c r="WKZ29" s="19"/>
      <c r="WLA29" s="19"/>
      <c r="WLB29" s="19"/>
      <c r="WLC29" s="19"/>
      <c r="WLD29" s="19"/>
      <c r="WLE29" s="19"/>
      <c r="WLF29" s="19"/>
      <c r="WLG29" s="19"/>
      <c r="WLH29" s="19"/>
      <c r="WLI29" s="19"/>
      <c r="WLJ29" s="19"/>
      <c r="WLK29" s="19"/>
      <c r="WLL29" s="19"/>
      <c r="WLM29" s="19"/>
      <c r="WLN29" s="19"/>
      <c r="WLO29" s="19"/>
      <c r="WLP29" s="19"/>
      <c r="WLQ29" s="19"/>
      <c r="WLR29" s="19"/>
      <c r="WLS29" s="19"/>
      <c r="WLT29" s="19"/>
      <c r="WLU29" s="19"/>
      <c r="WLV29" s="19"/>
      <c r="WLW29" s="19"/>
      <c r="WLX29" s="19"/>
      <c r="WLY29" s="19"/>
      <c r="WLZ29" s="19"/>
      <c r="WMA29" s="19"/>
      <c r="WMB29" s="19"/>
      <c r="WMC29" s="19"/>
      <c r="WMD29" s="19"/>
      <c r="WME29" s="19"/>
      <c r="WMF29" s="19"/>
      <c r="WMG29" s="19"/>
      <c r="WMH29" s="19"/>
      <c r="WMI29" s="19"/>
      <c r="WMJ29" s="19"/>
      <c r="WMK29" s="19"/>
      <c r="WML29" s="19"/>
      <c r="WMM29" s="19"/>
      <c r="WMN29" s="19"/>
      <c r="WMO29" s="19"/>
      <c r="WMP29" s="19"/>
      <c r="WMQ29" s="19"/>
      <c r="WMR29" s="19"/>
      <c r="WMS29" s="19"/>
      <c r="WMT29" s="19"/>
      <c r="WMU29" s="19"/>
      <c r="WMV29" s="19"/>
      <c r="WMW29" s="19"/>
      <c r="WMX29" s="19"/>
      <c r="WMY29" s="19"/>
      <c r="WMZ29" s="19"/>
      <c r="WNA29" s="19"/>
      <c r="WNB29" s="19"/>
      <c r="WNC29" s="19"/>
      <c r="WND29" s="19"/>
      <c r="WNE29" s="19"/>
      <c r="WNF29" s="19"/>
      <c r="WNG29" s="19"/>
      <c r="WNH29" s="19"/>
      <c r="WNI29" s="19"/>
      <c r="WNJ29" s="19"/>
      <c r="WNK29" s="19"/>
      <c r="WNL29" s="19"/>
      <c r="WNM29" s="19"/>
      <c r="WNN29" s="19"/>
      <c r="WNO29" s="19"/>
      <c r="WNP29" s="19"/>
      <c r="WNQ29" s="19"/>
      <c r="WNR29" s="19"/>
      <c r="WNS29" s="19"/>
      <c r="WNT29" s="19"/>
      <c r="WNU29" s="19"/>
      <c r="WNV29" s="19"/>
      <c r="WNW29" s="19"/>
      <c r="WNX29" s="19"/>
      <c r="WNY29" s="19"/>
      <c r="WNZ29" s="19"/>
      <c r="WOA29" s="19"/>
      <c r="WOB29" s="19"/>
      <c r="WOC29" s="19"/>
      <c r="WOD29" s="19"/>
      <c r="WOE29" s="19"/>
      <c r="WOF29" s="19"/>
      <c r="WOG29" s="19"/>
      <c r="WOH29" s="19"/>
      <c r="WOI29" s="19"/>
      <c r="WOJ29" s="19"/>
      <c r="WOK29" s="19"/>
      <c r="WOL29" s="19"/>
      <c r="WOM29" s="19"/>
      <c r="WON29" s="19"/>
      <c r="WOO29" s="19"/>
      <c r="WOP29" s="19"/>
      <c r="WOQ29" s="19"/>
      <c r="WOR29" s="19"/>
      <c r="WOS29" s="19"/>
      <c r="WOT29" s="19"/>
      <c r="WOU29" s="19"/>
      <c r="WOV29" s="19"/>
      <c r="WOW29" s="19"/>
      <c r="WOX29" s="19"/>
      <c r="WOY29" s="19"/>
      <c r="WOZ29" s="19"/>
      <c r="WPA29" s="19"/>
      <c r="WPB29" s="19"/>
      <c r="WPC29" s="19"/>
      <c r="WPD29" s="19"/>
      <c r="WPE29" s="19"/>
      <c r="WPF29" s="19"/>
      <c r="WPG29" s="19"/>
      <c r="WPH29" s="19"/>
      <c r="WPI29" s="19"/>
      <c r="WPJ29" s="19"/>
      <c r="WPK29" s="19"/>
      <c r="WPL29" s="19"/>
      <c r="WPM29" s="19"/>
      <c r="WPN29" s="19"/>
      <c r="WPO29" s="19"/>
      <c r="WPP29" s="19"/>
      <c r="WPQ29" s="19"/>
      <c r="WPR29" s="19"/>
      <c r="WPS29" s="19"/>
      <c r="WPT29" s="19"/>
      <c r="WPU29" s="19"/>
      <c r="WPV29" s="19"/>
      <c r="WPW29" s="19"/>
      <c r="WPX29" s="19"/>
      <c r="WPY29" s="19"/>
      <c r="WPZ29" s="19"/>
      <c r="WQA29" s="19"/>
      <c r="WQB29" s="19"/>
      <c r="WQC29" s="19"/>
      <c r="WQD29" s="19"/>
      <c r="WQE29" s="19"/>
      <c r="WQF29" s="19"/>
      <c r="WQG29" s="19"/>
      <c r="WQH29" s="19"/>
      <c r="WQI29" s="19"/>
      <c r="WQJ29" s="19"/>
      <c r="WQK29" s="19"/>
      <c r="WQL29" s="19"/>
      <c r="WQM29" s="19"/>
      <c r="WQN29" s="19"/>
      <c r="WQO29" s="19"/>
      <c r="WQP29" s="19"/>
      <c r="WQQ29" s="19"/>
      <c r="WQR29" s="19"/>
      <c r="WQS29" s="19"/>
      <c r="WQT29" s="19"/>
      <c r="WQU29" s="19"/>
      <c r="WQV29" s="19"/>
      <c r="WQW29" s="19"/>
      <c r="WQX29" s="19"/>
      <c r="WQY29" s="19"/>
      <c r="WQZ29" s="19"/>
      <c r="WRA29" s="19"/>
      <c r="WRB29" s="19"/>
      <c r="WRC29" s="19"/>
      <c r="WRD29" s="19"/>
      <c r="WRE29" s="19"/>
      <c r="WRF29" s="19"/>
      <c r="WRG29" s="19"/>
      <c r="WRH29" s="19"/>
      <c r="WRI29" s="19"/>
      <c r="WRJ29" s="19"/>
      <c r="WRK29" s="19"/>
      <c r="WRL29" s="19"/>
      <c r="WRM29" s="19"/>
      <c r="WRN29" s="19"/>
      <c r="WRO29" s="19"/>
      <c r="WRP29" s="19"/>
      <c r="WRQ29" s="19"/>
      <c r="WRR29" s="19"/>
      <c r="WRS29" s="19"/>
      <c r="WRT29" s="19"/>
      <c r="WRU29" s="19"/>
      <c r="WRV29" s="19"/>
      <c r="WRW29" s="19"/>
      <c r="WRX29" s="19"/>
      <c r="WRY29" s="19"/>
      <c r="WRZ29" s="19"/>
      <c r="WSA29" s="19"/>
      <c r="WSB29" s="19"/>
      <c r="WSC29" s="19"/>
      <c r="WSD29" s="19"/>
      <c r="WSE29" s="19"/>
      <c r="WSF29" s="19"/>
      <c r="WSG29" s="19"/>
      <c r="WSH29" s="19"/>
      <c r="WSI29" s="19"/>
      <c r="WSJ29" s="19"/>
      <c r="WSK29" s="19"/>
      <c r="WSL29" s="19"/>
      <c r="WSM29" s="19"/>
      <c r="WSN29" s="19"/>
      <c r="WSO29" s="19"/>
      <c r="WSP29" s="19"/>
      <c r="WSQ29" s="19"/>
      <c r="WSR29" s="19"/>
      <c r="WSS29" s="19"/>
      <c r="WST29" s="19"/>
      <c r="WSU29" s="19"/>
      <c r="WSV29" s="19"/>
      <c r="WSW29" s="19"/>
      <c r="WSX29" s="19"/>
      <c r="WSY29" s="19"/>
      <c r="WSZ29" s="19"/>
      <c r="WTA29" s="19"/>
      <c r="WTB29" s="19"/>
      <c r="WTC29" s="19"/>
      <c r="WTD29" s="19"/>
      <c r="WTE29" s="19"/>
      <c r="WTF29" s="19"/>
      <c r="WTG29" s="19"/>
      <c r="WTH29" s="19"/>
      <c r="WTI29" s="19"/>
      <c r="WTJ29" s="19"/>
      <c r="WTK29" s="19"/>
      <c r="WTL29" s="19"/>
      <c r="WTM29" s="19"/>
      <c r="WTN29" s="19"/>
      <c r="WTO29" s="19"/>
      <c r="WTP29" s="19"/>
      <c r="WTQ29" s="19"/>
      <c r="WTR29" s="19"/>
      <c r="WTS29" s="19"/>
      <c r="WTT29" s="19"/>
      <c r="WTU29" s="19"/>
      <c r="WTV29" s="19"/>
      <c r="WTW29" s="19"/>
      <c r="WTX29" s="19"/>
      <c r="WTY29" s="19"/>
      <c r="WTZ29" s="19"/>
      <c r="WUA29" s="19"/>
      <c r="WUB29" s="19"/>
      <c r="WUC29" s="19"/>
      <c r="WUD29" s="19"/>
      <c r="WUE29" s="19"/>
      <c r="WUF29" s="19"/>
      <c r="WUG29" s="19"/>
      <c r="WUH29" s="19"/>
      <c r="WUI29" s="19"/>
      <c r="WUJ29" s="19"/>
      <c r="WUK29" s="19"/>
      <c r="WUL29" s="19"/>
      <c r="WUM29" s="19"/>
      <c r="WUN29" s="19"/>
      <c r="WUO29" s="19"/>
      <c r="WUP29" s="19"/>
      <c r="WUQ29" s="19"/>
      <c r="WUR29" s="19"/>
      <c r="WUS29" s="19"/>
      <c r="WUT29" s="19"/>
      <c r="WUU29" s="19"/>
      <c r="WUV29" s="19"/>
      <c r="WUW29" s="19"/>
      <c r="WUX29" s="19"/>
      <c r="WUY29" s="19"/>
      <c r="WUZ29" s="19"/>
      <c r="WVA29" s="19"/>
      <c r="WVB29" s="19"/>
      <c r="WVC29" s="19"/>
      <c r="WVD29" s="19"/>
      <c r="WVE29" s="19"/>
      <c r="WVF29" s="19"/>
      <c r="WVG29" s="19"/>
      <c r="WVH29" s="19"/>
      <c r="WVI29" s="19"/>
      <c r="WVJ29" s="19"/>
      <c r="WVK29" s="19"/>
      <c r="WVL29" s="19"/>
      <c r="WVM29" s="19"/>
      <c r="WVN29" s="19"/>
      <c r="WVO29" s="19"/>
      <c r="WVP29" s="19"/>
      <c r="WVQ29" s="19"/>
      <c r="WVR29" s="19"/>
      <c r="WVS29" s="19"/>
      <c r="WVT29" s="19"/>
      <c r="WVU29" s="19"/>
      <c r="WVV29" s="19"/>
      <c r="WVW29" s="19"/>
      <c r="WVX29" s="19"/>
      <c r="WVY29" s="19"/>
      <c r="WVZ29" s="19"/>
      <c r="WWA29" s="19"/>
      <c r="WWB29" s="19"/>
      <c r="WWC29" s="19"/>
      <c r="WWD29" s="19"/>
      <c r="WWE29" s="19"/>
      <c r="WWF29" s="19"/>
      <c r="WWG29" s="19"/>
      <c r="WWH29" s="19"/>
      <c r="WWI29" s="19"/>
      <c r="WWJ29" s="19"/>
      <c r="WWK29" s="19"/>
      <c r="WWL29" s="19"/>
      <c r="WWM29" s="19"/>
      <c r="WWN29" s="19"/>
      <c r="WWO29" s="19"/>
      <c r="WWP29" s="19"/>
      <c r="WWQ29" s="19"/>
      <c r="WWR29" s="19"/>
      <c r="WWS29" s="19"/>
      <c r="WWT29" s="19"/>
      <c r="WWU29" s="19"/>
      <c r="WWV29" s="19"/>
      <c r="WWW29" s="19"/>
      <c r="WWX29" s="19"/>
      <c r="WWY29" s="19"/>
      <c r="WWZ29" s="19"/>
      <c r="WXA29" s="19"/>
      <c r="WXB29" s="19"/>
      <c r="WXC29" s="19"/>
      <c r="WXD29" s="19"/>
      <c r="WXE29" s="19"/>
      <c r="WXF29" s="19"/>
      <c r="WXG29" s="19"/>
      <c r="WXH29" s="19"/>
      <c r="WXI29" s="19"/>
      <c r="WXJ29" s="19"/>
      <c r="WXK29" s="19"/>
      <c r="WXL29" s="19"/>
      <c r="WXM29" s="19"/>
      <c r="WXN29" s="19"/>
      <c r="WXO29" s="19"/>
      <c r="WXP29" s="19"/>
      <c r="WXQ29" s="19"/>
      <c r="WXR29" s="19"/>
      <c r="WXS29" s="19"/>
      <c r="WXT29" s="19"/>
      <c r="WXU29" s="19"/>
      <c r="WXV29" s="19"/>
      <c r="WXW29" s="19"/>
      <c r="WXX29" s="19"/>
      <c r="WXY29" s="19"/>
      <c r="WXZ29" s="19"/>
      <c r="WYA29" s="19"/>
      <c r="WYB29" s="19"/>
      <c r="WYC29" s="19"/>
      <c r="WYD29" s="19"/>
      <c r="WYE29" s="19"/>
      <c r="WYF29" s="19"/>
      <c r="WYG29" s="19"/>
      <c r="WYH29" s="19"/>
      <c r="WYI29" s="19"/>
      <c r="WYJ29" s="19"/>
      <c r="WYK29" s="19"/>
      <c r="WYL29" s="19"/>
      <c r="WYM29" s="19"/>
      <c r="WYN29" s="19"/>
      <c r="WYO29" s="19"/>
      <c r="WYP29" s="19"/>
      <c r="WYQ29" s="19"/>
      <c r="WYR29" s="19"/>
      <c r="WYS29" s="19"/>
      <c r="WYT29" s="19"/>
      <c r="WYU29" s="19"/>
      <c r="WYV29" s="19"/>
      <c r="WYW29" s="19"/>
      <c r="WYX29" s="19"/>
      <c r="WYY29" s="19"/>
      <c r="WYZ29" s="19"/>
      <c r="WZA29" s="19"/>
      <c r="WZB29" s="19"/>
      <c r="WZC29" s="19"/>
      <c r="WZD29" s="19"/>
      <c r="WZE29" s="19"/>
      <c r="WZF29" s="19"/>
      <c r="WZG29" s="19"/>
      <c r="WZH29" s="19"/>
      <c r="WZI29" s="19"/>
      <c r="WZJ29" s="19"/>
      <c r="WZK29" s="19"/>
      <c r="WZL29" s="19"/>
      <c r="WZM29" s="19"/>
      <c r="WZN29" s="19"/>
      <c r="WZO29" s="19"/>
      <c r="WZP29" s="19"/>
      <c r="WZQ29" s="19"/>
      <c r="WZR29" s="19"/>
      <c r="WZS29" s="19"/>
      <c r="WZT29" s="19"/>
      <c r="WZU29" s="19"/>
      <c r="WZV29" s="19"/>
      <c r="WZW29" s="19"/>
      <c r="WZX29" s="19"/>
      <c r="WZY29" s="19"/>
      <c r="WZZ29" s="19"/>
      <c r="XAA29" s="19"/>
      <c r="XAB29" s="19"/>
      <c r="XAC29" s="19"/>
      <c r="XAD29" s="19"/>
      <c r="XAE29" s="19"/>
      <c r="XAF29" s="19"/>
      <c r="XAG29" s="19"/>
      <c r="XAH29" s="19"/>
      <c r="XAI29" s="19"/>
      <c r="XAJ29" s="19"/>
      <c r="XAK29" s="19"/>
      <c r="XAL29" s="19"/>
      <c r="XAM29" s="19"/>
      <c r="XAN29" s="19"/>
      <c r="XAO29" s="19"/>
      <c r="XAP29" s="19"/>
      <c r="XAQ29" s="19"/>
      <c r="XAR29" s="19"/>
      <c r="XAS29" s="19"/>
      <c r="XAT29" s="19"/>
      <c r="XAU29" s="19"/>
      <c r="XAV29" s="19"/>
      <c r="XAW29" s="19"/>
      <c r="XAX29" s="19"/>
      <c r="XAY29" s="19"/>
      <c r="XAZ29" s="19"/>
      <c r="XBA29" s="19"/>
      <c r="XBB29" s="19"/>
      <c r="XBC29" s="19"/>
      <c r="XBD29" s="19"/>
      <c r="XBE29" s="19"/>
      <c r="XBF29" s="19"/>
      <c r="XBG29" s="19"/>
      <c r="XBH29" s="19"/>
      <c r="XBI29" s="19"/>
      <c r="XBJ29" s="19"/>
      <c r="XBK29" s="19"/>
      <c r="XBL29" s="19"/>
      <c r="XBM29" s="19"/>
      <c r="XBN29" s="19"/>
      <c r="XBO29" s="19"/>
      <c r="XBP29" s="19"/>
      <c r="XBQ29" s="19"/>
      <c r="XBR29" s="19"/>
      <c r="XBS29" s="19"/>
      <c r="XBT29" s="19"/>
      <c r="XBU29" s="19"/>
      <c r="XBV29" s="19"/>
      <c r="XBW29" s="19"/>
      <c r="XBX29" s="19"/>
      <c r="XBY29" s="19"/>
      <c r="XBZ29" s="19"/>
      <c r="XCA29" s="19"/>
      <c r="XCB29" s="19"/>
      <c r="XCC29" s="19"/>
      <c r="XCD29" s="19"/>
      <c r="XCE29" s="19"/>
      <c r="XCF29" s="19"/>
      <c r="XCG29" s="19"/>
      <c r="XCH29" s="19"/>
      <c r="XCI29" s="19"/>
      <c r="XCJ29" s="19"/>
      <c r="XCK29" s="19"/>
      <c r="XCL29" s="19"/>
      <c r="XCM29" s="19"/>
      <c r="XCN29" s="19"/>
      <c r="XCO29" s="19"/>
      <c r="XCP29" s="19"/>
      <c r="XCQ29" s="19"/>
      <c r="XCR29" s="19"/>
      <c r="XCS29" s="19"/>
      <c r="XCT29" s="19"/>
      <c r="XCU29" s="19"/>
      <c r="XCV29" s="19"/>
      <c r="XCW29" s="19"/>
      <c r="XCX29" s="19"/>
      <c r="XCY29" s="19"/>
      <c r="XCZ29" s="19"/>
      <c r="XDA29" s="19"/>
      <c r="XDB29" s="19"/>
      <c r="XDC29" s="19"/>
      <c r="XDD29" s="19"/>
      <c r="XDE29" s="19"/>
      <c r="XDF29" s="19"/>
      <c r="XDG29" s="19"/>
      <c r="XDH29" s="19"/>
      <c r="XDI29" s="19"/>
      <c r="XDJ29" s="19"/>
      <c r="XDK29" s="19"/>
      <c r="XDL29" s="19"/>
      <c r="XDM29" s="19"/>
      <c r="XDN29" s="19"/>
      <c r="XDO29" s="19"/>
      <c r="XDP29" s="19"/>
      <c r="XDQ29" s="19"/>
      <c r="XDR29" s="19"/>
      <c r="XDS29" s="19"/>
      <c r="XDT29" s="19"/>
      <c r="XDU29" s="19"/>
      <c r="XDV29" s="19"/>
      <c r="XDW29" s="19"/>
      <c r="XDX29" s="19"/>
      <c r="XDY29" s="19"/>
      <c r="XDZ29" s="19"/>
      <c r="XEA29" s="19"/>
      <c r="XEB29" s="19"/>
      <c r="XEC29" s="19"/>
      <c r="XED29" s="19"/>
      <c r="XEE29" s="19"/>
      <c r="XEF29" s="19"/>
      <c r="XEG29" s="19"/>
      <c r="XEH29" s="19"/>
      <c r="XEI29" s="19"/>
      <c r="XEJ29" s="19"/>
      <c r="XEK29" s="19"/>
      <c r="XEL29" s="19"/>
      <c r="XEM29" s="19"/>
      <c r="XEN29" s="19"/>
      <c r="XEO29" s="19"/>
      <c r="XEP29" s="19"/>
      <c r="XEQ29" s="19"/>
      <c r="XER29" s="19"/>
      <c r="XES29" s="19"/>
      <c r="XET29" s="19"/>
      <c r="XEU29" s="19"/>
      <c r="XEV29" s="19"/>
      <c r="XEW29" s="19"/>
      <c r="XEX29" s="19"/>
      <c r="XEY29" s="19"/>
      <c r="XEZ29" s="19"/>
      <c r="XFA29" s="19"/>
      <c r="XFB29" s="19"/>
      <c r="XFC29" s="19"/>
      <c r="XFD29" s="19"/>
    </row>
    <row r="30" spans="1:16384" ht="15.75" x14ac:dyDescent="0.25">
      <c r="A30" s="217"/>
      <c r="B30" s="219" t="s">
        <v>45</v>
      </c>
      <c r="C30" s="218">
        <f>SUM(C25:C29)</f>
        <v>5</v>
      </c>
      <c r="D30" s="218">
        <f t="shared" ref="D30:F30" si="4">SUM(D25:D29)</f>
        <v>25</v>
      </c>
      <c r="E30" s="218">
        <f t="shared" si="4"/>
        <v>30</v>
      </c>
      <c r="F30" s="218">
        <f t="shared" si="4"/>
        <v>45</v>
      </c>
      <c r="G30" s="217"/>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c r="NQ30" s="19"/>
      <c r="NR30" s="19"/>
      <c r="NS30" s="19"/>
      <c r="NT30" s="19"/>
      <c r="NU30" s="19"/>
      <c r="NV30" s="19"/>
      <c r="NW30" s="19"/>
      <c r="NX30" s="19"/>
      <c r="NY30" s="19"/>
      <c r="NZ30" s="19"/>
      <c r="OA30" s="19"/>
      <c r="OB30" s="19"/>
      <c r="OC30" s="19"/>
      <c r="OD30" s="19"/>
      <c r="OE30" s="19"/>
      <c r="OF30" s="19"/>
      <c r="OG30" s="19"/>
      <c r="OH30" s="19"/>
      <c r="OI30" s="19"/>
      <c r="OJ30" s="19"/>
      <c r="OK30" s="19"/>
      <c r="OL30" s="19"/>
      <c r="OM30" s="19"/>
      <c r="ON30" s="19"/>
      <c r="OO30" s="19"/>
      <c r="OP30" s="19"/>
      <c r="OQ30" s="19"/>
      <c r="OR30" s="19"/>
      <c r="OS30" s="19"/>
      <c r="OT30" s="19"/>
      <c r="OU30" s="19"/>
      <c r="OV30" s="19"/>
      <c r="OW30" s="19"/>
      <c r="OX30" s="19"/>
      <c r="OY30" s="19"/>
      <c r="OZ30" s="19"/>
      <c r="PA30" s="19"/>
      <c r="PB30" s="19"/>
      <c r="PC30" s="19"/>
      <c r="PD30" s="19"/>
      <c r="PE30" s="19"/>
      <c r="PF30" s="19"/>
      <c r="PG30" s="19"/>
      <c r="PH30" s="19"/>
      <c r="PI30" s="19"/>
      <c r="PJ30" s="19"/>
      <c r="PK30" s="19"/>
      <c r="PL30" s="19"/>
      <c r="PM30" s="19"/>
      <c r="PN30" s="19"/>
      <c r="PO30" s="19"/>
      <c r="PP30" s="19"/>
      <c r="PQ30" s="19"/>
      <c r="PR30" s="19"/>
      <c r="PS30" s="19"/>
      <c r="PT30" s="19"/>
      <c r="PU30" s="19"/>
      <c r="PV30" s="19"/>
      <c r="PW30" s="19"/>
      <c r="PX30" s="19"/>
      <c r="PY30" s="19"/>
      <c r="PZ30" s="19"/>
      <c r="QA30" s="19"/>
      <c r="QB30" s="19"/>
      <c r="QC30" s="19"/>
      <c r="QD30" s="19"/>
      <c r="QE30" s="19"/>
      <c r="QF30" s="19"/>
      <c r="QG30" s="19"/>
      <c r="QH30" s="19"/>
      <c r="QI30" s="19"/>
      <c r="QJ30" s="19"/>
      <c r="QK30" s="19"/>
      <c r="QL30" s="19"/>
      <c r="QM30" s="19"/>
      <c r="QN30" s="19"/>
      <c r="QO30" s="19"/>
      <c r="QP30" s="19"/>
      <c r="QQ30" s="19"/>
      <c r="QR30" s="19"/>
      <c r="QS30" s="19"/>
      <c r="QT30" s="19"/>
      <c r="QU30" s="19"/>
      <c r="QV30" s="19"/>
      <c r="QW30" s="19"/>
      <c r="QX30" s="19"/>
      <c r="QY30" s="19"/>
      <c r="QZ30" s="19"/>
      <c r="RA30" s="19"/>
      <c r="RB30" s="19"/>
      <c r="RC30" s="19"/>
      <c r="RD30" s="19"/>
      <c r="RE30" s="19"/>
      <c r="RF30" s="19"/>
      <c r="RG30" s="19"/>
      <c r="RH30" s="19"/>
      <c r="RI30" s="19"/>
      <c r="RJ30" s="19"/>
      <c r="RK30" s="19"/>
      <c r="RL30" s="19"/>
      <c r="RM30" s="19"/>
      <c r="RN30" s="19"/>
      <c r="RO30" s="19"/>
      <c r="RP30" s="19"/>
      <c r="RQ30" s="19"/>
      <c r="RR30" s="19"/>
      <c r="RS30" s="19"/>
      <c r="RT30" s="19"/>
      <c r="RU30" s="19"/>
      <c r="RV30" s="19"/>
      <c r="RW30" s="19"/>
      <c r="RX30" s="19"/>
      <c r="RY30" s="19"/>
      <c r="RZ30" s="19"/>
      <c r="SA30" s="19"/>
      <c r="SB30" s="19"/>
      <c r="SC30" s="19"/>
      <c r="SD30" s="19"/>
      <c r="SE30" s="19"/>
      <c r="SF30" s="19"/>
      <c r="SG30" s="19"/>
      <c r="SH30" s="19"/>
      <c r="SI30" s="19"/>
      <c r="SJ30" s="19"/>
      <c r="SK30" s="19"/>
      <c r="SL30" s="19"/>
      <c r="SM30" s="19"/>
      <c r="SN30" s="19"/>
      <c r="SO30" s="19"/>
      <c r="SP30" s="19"/>
      <c r="SQ30" s="19"/>
      <c r="SR30" s="19"/>
      <c r="SS30" s="19"/>
      <c r="ST30" s="19"/>
      <c r="SU30" s="19"/>
      <c r="SV30" s="19"/>
      <c r="SW30" s="19"/>
      <c r="SX30" s="19"/>
      <c r="SY30" s="19"/>
      <c r="SZ30" s="19"/>
      <c r="TA30" s="19"/>
      <c r="TB30" s="19"/>
      <c r="TC30" s="19"/>
      <c r="TD30" s="19"/>
      <c r="TE30" s="19"/>
      <c r="TF30" s="19"/>
      <c r="TG30" s="19"/>
      <c r="TH30" s="19"/>
      <c r="TI30" s="19"/>
      <c r="TJ30" s="19"/>
      <c r="TK30" s="19"/>
      <c r="TL30" s="19"/>
      <c r="TM30" s="19"/>
      <c r="TN30" s="19"/>
      <c r="TO30" s="19"/>
      <c r="TP30" s="19"/>
      <c r="TQ30" s="19"/>
      <c r="TR30" s="19"/>
      <c r="TS30" s="19"/>
      <c r="TT30" s="19"/>
      <c r="TU30" s="19"/>
      <c r="TV30" s="19"/>
      <c r="TW30" s="19"/>
      <c r="TX30" s="19"/>
      <c r="TY30" s="19"/>
      <c r="TZ30" s="19"/>
      <c r="UA30" s="19"/>
      <c r="UB30" s="19"/>
      <c r="UC30" s="19"/>
      <c r="UD30" s="19"/>
      <c r="UE30" s="19"/>
      <c r="UF30" s="19"/>
      <c r="UG30" s="19"/>
      <c r="UH30" s="19"/>
      <c r="UI30" s="19"/>
      <c r="UJ30" s="19"/>
      <c r="UK30" s="19"/>
      <c r="UL30" s="19"/>
      <c r="UM30" s="19"/>
      <c r="UN30" s="19"/>
      <c r="UO30" s="19"/>
      <c r="UP30" s="19"/>
      <c r="UQ30" s="19"/>
      <c r="UR30" s="19"/>
      <c r="US30" s="19"/>
      <c r="UT30" s="19"/>
      <c r="UU30" s="19"/>
      <c r="UV30" s="19"/>
      <c r="UW30" s="19"/>
      <c r="UX30" s="19"/>
      <c r="UY30" s="19"/>
      <c r="UZ30" s="19"/>
      <c r="VA30" s="19"/>
      <c r="VB30" s="19"/>
      <c r="VC30" s="19"/>
      <c r="VD30" s="19"/>
      <c r="VE30" s="19"/>
      <c r="VF30" s="19"/>
      <c r="VG30" s="19"/>
      <c r="VH30" s="19"/>
      <c r="VI30" s="19"/>
      <c r="VJ30" s="19"/>
      <c r="VK30" s="19"/>
      <c r="VL30" s="19"/>
      <c r="VM30" s="19"/>
      <c r="VN30" s="19"/>
      <c r="VO30" s="19"/>
      <c r="VP30" s="19"/>
      <c r="VQ30" s="19"/>
      <c r="VR30" s="19"/>
      <c r="VS30" s="19"/>
      <c r="VT30" s="19"/>
      <c r="VU30" s="19"/>
      <c r="VV30" s="19"/>
      <c r="VW30" s="19"/>
      <c r="VX30" s="19"/>
      <c r="VY30" s="19"/>
      <c r="VZ30" s="19"/>
      <c r="WA30" s="19"/>
      <c r="WB30" s="19"/>
      <c r="WC30" s="19"/>
      <c r="WD30" s="19"/>
      <c r="WE30" s="19"/>
      <c r="WF30" s="19"/>
      <c r="WG30" s="19"/>
      <c r="WH30" s="19"/>
      <c r="WI30" s="19"/>
      <c r="WJ30" s="19"/>
      <c r="WK30" s="19"/>
      <c r="WL30" s="19"/>
      <c r="WM30" s="19"/>
      <c r="WN30" s="19"/>
      <c r="WO30" s="19"/>
      <c r="WP30" s="19"/>
      <c r="WQ30" s="19"/>
      <c r="WR30" s="19"/>
      <c r="WS30" s="19"/>
      <c r="WT30" s="19"/>
      <c r="WU30" s="19"/>
      <c r="WV30" s="19"/>
      <c r="WW30" s="19"/>
      <c r="WX30" s="19"/>
      <c r="WY30" s="19"/>
      <c r="WZ30" s="19"/>
      <c r="XA30" s="19"/>
      <c r="XB30" s="19"/>
      <c r="XC30" s="19"/>
      <c r="XD30" s="19"/>
      <c r="XE30" s="19"/>
      <c r="XF30" s="19"/>
      <c r="XG30" s="19"/>
      <c r="XH30" s="19"/>
      <c r="XI30" s="19"/>
      <c r="XJ30" s="19"/>
      <c r="XK30" s="19"/>
      <c r="XL30" s="19"/>
      <c r="XM30" s="19"/>
      <c r="XN30" s="19"/>
      <c r="XO30" s="19"/>
      <c r="XP30" s="19"/>
      <c r="XQ30" s="19"/>
      <c r="XR30" s="19"/>
      <c r="XS30" s="19"/>
      <c r="XT30" s="19"/>
      <c r="XU30" s="19"/>
      <c r="XV30" s="19"/>
      <c r="XW30" s="19"/>
      <c r="XX30" s="19"/>
      <c r="XY30" s="19"/>
      <c r="XZ30" s="19"/>
      <c r="YA30" s="19"/>
      <c r="YB30" s="19"/>
      <c r="YC30" s="19"/>
      <c r="YD30" s="19"/>
      <c r="YE30" s="19"/>
      <c r="YF30" s="19"/>
      <c r="YG30" s="19"/>
      <c r="YH30" s="19"/>
      <c r="YI30" s="19"/>
      <c r="YJ30" s="19"/>
      <c r="YK30" s="19"/>
      <c r="YL30" s="19"/>
      <c r="YM30" s="19"/>
      <c r="YN30" s="19"/>
      <c r="YO30" s="19"/>
      <c r="YP30" s="19"/>
      <c r="YQ30" s="19"/>
      <c r="YR30" s="19"/>
      <c r="YS30" s="19"/>
      <c r="YT30" s="19"/>
      <c r="YU30" s="19"/>
      <c r="YV30" s="19"/>
      <c r="YW30" s="19"/>
      <c r="YX30" s="19"/>
      <c r="YY30" s="19"/>
      <c r="YZ30" s="19"/>
      <c r="ZA30" s="19"/>
      <c r="ZB30" s="19"/>
      <c r="ZC30" s="19"/>
      <c r="ZD30" s="19"/>
      <c r="ZE30" s="19"/>
      <c r="ZF30" s="19"/>
      <c r="ZG30" s="19"/>
      <c r="ZH30" s="19"/>
      <c r="ZI30" s="19"/>
      <c r="ZJ30" s="19"/>
      <c r="ZK30" s="19"/>
      <c r="ZL30" s="19"/>
      <c r="ZM30" s="19"/>
      <c r="ZN30" s="19"/>
      <c r="ZO30" s="19"/>
      <c r="ZP30" s="19"/>
      <c r="ZQ30" s="19"/>
      <c r="ZR30" s="19"/>
      <c r="ZS30" s="19"/>
      <c r="ZT30" s="19"/>
      <c r="ZU30" s="19"/>
      <c r="ZV30" s="19"/>
      <c r="ZW30" s="19"/>
      <c r="ZX30" s="19"/>
      <c r="ZY30" s="19"/>
      <c r="ZZ30" s="19"/>
      <c r="AAA30" s="19"/>
      <c r="AAB30" s="19"/>
      <c r="AAC30" s="19"/>
      <c r="AAD30" s="19"/>
      <c r="AAE30" s="19"/>
      <c r="AAF30" s="19"/>
      <c r="AAG30" s="19"/>
      <c r="AAH30" s="19"/>
      <c r="AAI30" s="19"/>
      <c r="AAJ30" s="19"/>
      <c r="AAK30" s="19"/>
      <c r="AAL30" s="19"/>
      <c r="AAM30" s="19"/>
      <c r="AAN30" s="19"/>
      <c r="AAO30" s="19"/>
      <c r="AAP30" s="19"/>
      <c r="AAQ30" s="19"/>
      <c r="AAR30" s="19"/>
      <c r="AAS30" s="19"/>
      <c r="AAT30" s="19"/>
      <c r="AAU30" s="19"/>
      <c r="AAV30" s="19"/>
      <c r="AAW30" s="19"/>
      <c r="AAX30" s="19"/>
      <c r="AAY30" s="19"/>
      <c r="AAZ30" s="19"/>
      <c r="ABA30" s="19"/>
      <c r="ABB30" s="19"/>
      <c r="ABC30" s="19"/>
      <c r="ABD30" s="19"/>
      <c r="ABE30" s="19"/>
      <c r="ABF30" s="19"/>
      <c r="ABG30" s="19"/>
      <c r="ABH30" s="19"/>
      <c r="ABI30" s="19"/>
      <c r="ABJ30" s="19"/>
      <c r="ABK30" s="19"/>
      <c r="ABL30" s="19"/>
      <c r="ABM30" s="19"/>
      <c r="ABN30" s="19"/>
      <c r="ABO30" s="19"/>
      <c r="ABP30" s="19"/>
      <c r="ABQ30" s="19"/>
      <c r="ABR30" s="19"/>
      <c r="ABS30" s="19"/>
      <c r="ABT30" s="19"/>
      <c r="ABU30" s="19"/>
      <c r="ABV30" s="19"/>
      <c r="ABW30" s="19"/>
      <c r="ABX30" s="19"/>
      <c r="ABY30" s="19"/>
      <c r="ABZ30" s="19"/>
      <c r="ACA30" s="19"/>
      <c r="ACB30" s="19"/>
      <c r="ACC30" s="19"/>
      <c r="ACD30" s="19"/>
      <c r="ACE30" s="19"/>
      <c r="ACF30" s="19"/>
      <c r="ACG30" s="19"/>
      <c r="ACH30" s="19"/>
      <c r="ACI30" s="19"/>
      <c r="ACJ30" s="19"/>
      <c r="ACK30" s="19"/>
      <c r="ACL30" s="19"/>
      <c r="ACM30" s="19"/>
      <c r="ACN30" s="19"/>
      <c r="ACO30" s="19"/>
      <c r="ACP30" s="19"/>
      <c r="ACQ30" s="19"/>
      <c r="ACR30" s="19"/>
      <c r="ACS30" s="19"/>
      <c r="ACT30" s="19"/>
      <c r="ACU30" s="19"/>
      <c r="ACV30" s="19"/>
      <c r="ACW30" s="19"/>
      <c r="ACX30" s="19"/>
      <c r="ACY30" s="19"/>
      <c r="ACZ30" s="19"/>
      <c r="ADA30" s="19"/>
      <c r="ADB30" s="19"/>
      <c r="ADC30" s="19"/>
      <c r="ADD30" s="19"/>
      <c r="ADE30" s="19"/>
      <c r="ADF30" s="19"/>
      <c r="ADG30" s="19"/>
      <c r="ADH30" s="19"/>
      <c r="ADI30" s="19"/>
      <c r="ADJ30" s="19"/>
      <c r="ADK30" s="19"/>
      <c r="ADL30" s="19"/>
      <c r="ADM30" s="19"/>
      <c r="ADN30" s="19"/>
      <c r="ADO30" s="19"/>
      <c r="ADP30" s="19"/>
      <c r="ADQ30" s="19"/>
      <c r="ADR30" s="19"/>
      <c r="ADS30" s="19"/>
      <c r="ADT30" s="19"/>
      <c r="ADU30" s="19"/>
      <c r="ADV30" s="19"/>
      <c r="ADW30" s="19"/>
      <c r="ADX30" s="19"/>
      <c r="ADY30" s="19"/>
      <c r="ADZ30" s="19"/>
      <c r="AEA30" s="19"/>
      <c r="AEB30" s="19"/>
      <c r="AEC30" s="19"/>
      <c r="AED30" s="19"/>
      <c r="AEE30" s="19"/>
      <c r="AEF30" s="19"/>
      <c r="AEG30" s="19"/>
      <c r="AEH30" s="19"/>
      <c r="AEI30" s="19"/>
      <c r="AEJ30" s="19"/>
      <c r="AEK30" s="19"/>
      <c r="AEL30" s="19"/>
      <c r="AEM30" s="19"/>
      <c r="AEN30" s="19"/>
      <c r="AEO30" s="19"/>
      <c r="AEP30" s="19"/>
      <c r="AEQ30" s="19"/>
      <c r="AER30" s="19"/>
      <c r="AES30" s="19"/>
      <c r="AET30" s="19"/>
      <c r="AEU30" s="19"/>
      <c r="AEV30" s="19"/>
      <c r="AEW30" s="19"/>
      <c r="AEX30" s="19"/>
      <c r="AEY30" s="19"/>
      <c r="AEZ30" s="19"/>
      <c r="AFA30" s="19"/>
      <c r="AFB30" s="19"/>
      <c r="AFC30" s="19"/>
      <c r="AFD30" s="19"/>
      <c r="AFE30" s="19"/>
      <c r="AFF30" s="19"/>
      <c r="AFG30" s="19"/>
      <c r="AFH30" s="19"/>
      <c r="AFI30" s="19"/>
      <c r="AFJ30" s="19"/>
      <c r="AFK30" s="19"/>
      <c r="AFL30" s="19"/>
      <c r="AFM30" s="19"/>
      <c r="AFN30" s="19"/>
      <c r="AFO30" s="19"/>
      <c r="AFP30" s="19"/>
      <c r="AFQ30" s="19"/>
      <c r="AFR30" s="19"/>
      <c r="AFS30" s="19"/>
      <c r="AFT30" s="19"/>
      <c r="AFU30" s="19"/>
      <c r="AFV30" s="19"/>
      <c r="AFW30" s="19"/>
      <c r="AFX30" s="19"/>
      <c r="AFY30" s="19"/>
      <c r="AFZ30" s="19"/>
      <c r="AGA30" s="19"/>
      <c r="AGB30" s="19"/>
      <c r="AGC30" s="19"/>
      <c r="AGD30" s="19"/>
      <c r="AGE30" s="19"/>
      <c r="AGF30" s="19"/>
      <c r="AGG30" s="19"/>
      <c r="AGH30" s="19"/>
      <c r="AGI30" s="19"/>
      <c r="AGJ30" s="19"/>
      <c r="AGK30" s="19"/>
      <c r="AGL30" s="19"/>
      <c r="AGM30" s="19"/>
      <c r="AGN30" s="19"/>
      <c r="AGO30" s="19"/>
      <c r="AGP30" s="19"/>
      <c r="AGQ30" s="19"/>
      <c r="AGR30" s="19"/>
      <c r="AGS30" s="19"/>
      <c r="AGT30" s="19"/>
      <c r="AGU30" s="19"/>
      <c r="AGV30" s="19"/>
      <c r="AGW30" s="19"/>
      <c r="AGX30" s="19"/>
      <c r="AGY30" s="19"/>
      <c r="AGZ30" s="19"/>
      <c r="AHA30" s="19"/>
      <c r="AHB30" s="19"/>
      <c r="AHC30" s="19"/>
      <c r="AHD30" s="19"/>
      <c r="AHE30" s="19"/>
      <c r="AHF30" s="19"/>
      <c r="AHG30" s="19"/>
      <c r="AHH30" s="19"/>
      <c r="AHI30" s="19"/>
      <c r="AHJ30" s="19"/>
      <c r="AHK30" s="19"/>
      <c r="AHL30" s="19"/>
      <c r="AHM30" s="19"/>
      <c r="AHN30" s="19"/>
      <c r="AHO30" s="19"/>
      <c r="AHP30" s="19"/>
      <c r="AHQ30" s="19"/>
      <c r="AHR30" s="19"/>
      <c r="AHS30" s="19"/>
      <c r="AHT30" s="19"/>
      <c r="AHU30" s="19"/>
      <c r="AHV30" s="19"/>
      <c r="AHW30" s="19"/>
      <c r="AHX30" s="19"/>
      <c r="AHY30" s="19"/>
      <c r="AHZ30" s="19"/>
      <c r="AIA30" s="19"/>
      <c r="AIB30" s="19"/>
      <c r="AIC30" s="19"/>
      <c r="AID30" s="19"/>
      <c r="AIE30" s="19"/>
      <c r="AIF30" s="19"/>
      <c r="AIG30" s="19"/>
      <c r="AIH30" s="19"/>
      <c r="AII30" s="19"/>
      <c r="AIJ30" s="19"/>
      <c r="AIK30" s="19"/>
      <c r="AIL30" s="19"/>
      <c r="AIM30" s="19"/>
      <c r="AIN30" s="19"/>
      <c r="AIO30" s="19"/>
      <c r="AIP30" s="19"/>
      <c r="AIQ30" s="19"/>
      <c r="AIR30" s="19"/>
      <c r="AIS30" s="19"/>
      <c r="AIT30" s="19"/>
      <c r="AIU30" s="19"/>
      <c r="AIV30" s="19"/>
      <c r="AIW30" s="19"/>
      <c r="AIX30" s="19"/>
      <c r="AIY30" s="19"/>
      <c r="AIZ30" s="19"/>
      <c r="AJA30" s="19"/>
      <c r="AJB30" s="19"/>
      <c r="AJC30" s="19"/>
      <c r="AJD30" s="19"/>
      <c r="AJE30" s="19"/>
      <c r="AJF30" s="19"/>
      <c r="AJG30" s="19"/>
      <c r="AJH30" s="19"/>
      <c r="AJI30" s="19"/>
      <c r="AJJ30" s="19"/>
      <c r="AJK30" s="19"/>
      <c r="AJL30" s="19"/>
      <c r="AJM30" s="19"/>
      <c r="AJN30" s="19"/>
      <c r="AJO30" s="19"/>
      <c r="AJP30" s="19"/>
      <c r="AJQ30" s="19"/>
      <c r="AJR30" s="19"/>
      <c r="AJS30" s="19"/>
      <c r="AJT30" s="19"/>
      <c r="AJU30" s="19"/>
      <c r="AJV30" s="19"/>
      <c r="AJW30" s="19"/>
      <c r="AJX30" s="19"/>
      <c r="AJY30" s="19"/>
      <c r="AJZ30" s="19"/>
      <c r="AKA30" s="19"/>
      <c r="AKB30" s="19"/>
      <c r="AKC30" s="19"/>
      <c r="AKD30" s="19"/>
      <c r="AKE30" s="19"/>
      <c r="AKF30" s="19"/>
      <c r="AKG30" s="19"/>
      <c r="AKH30" s="19"/>
      <c r="AKI30" s="19"/>
      <c r="AKJ30" s="19"/>
      <c r="AKK30" s="19"/>
      <c r="AKL30" s="19"/>
      <c r="AKM30" s="19"/>
      <c r="AKN30" s="19"/>
      <c r="AKO30" s="19"/>
      <c r="AKP30" s="19"/>
      <c r="AKQ30" s="19"/>
      <c r="AKR30" s="19"/>
      <c r="AKS30" s="19"/>
      <c r="AKT30" s="19"/>
      <c r="AKU30" s="19"/>
      <c r="AKV30" s="19"/>
      <c r="AKW30" s="19"/>
      <c r="AKX30" s="19"/>
      <c r="AKY30" s="19"/>
      <c r="AKZ30" s="19"/>
      <c r="ALA30" s="19"/>
      <c r="ALB30" s="19"/>
      <c r="ALC30" s="19"/>
      <c r="ALD30" s="19"/>
      <c r="ALE30" s="19"/>
      <c r="ALF30" s="19"/>
      <c r="ALG30" s="19"/>
      <c r="ALH30" s="19"/>
      <c r="ALI30" s="19"/>
      <c r="ALJ30" s="19"/>
      <c r="ALK30" s="19"/>
      <c r="ALL30" s="19"/>
      <c r="ALM30" s="19"/>
      <c r="ALN30" s="19"/>
      <c r="ALO30" s="19"/>
      <c r="ALP30" s="19"/>
      <c r="ALQ30" s="19"/>
      <c r="ALR30" s="19"/>
      <c r="ALS30" s="19"/>
      <c r="ALT30" s="19"/>
      <c r="ALU30" s="19"/>
      <c r="ALV30" s="19"/>
      <c r="ALW30" s="19"/>
      <c r="ALX30" s="19"/>
      <c r="ALY30" s="19"/>
      <c r="ALZ30" s="19"/>
      <c r="AMA30" s="19"/>
      <c r="AMB30" s="19"/>
      <c r="AMC30" s="19"/>
      <c r="AMD30" s="19"/>
      <c r="AME30" s="19"/>
      <c r="AMF30" s="19"/>
      <c r="AMG30" s="19"/>
      <c r="AMH30" s="19"/>
      <c r="AMI30" s="19"/>
      <c r="AMJ30" s="19"/>
      <c r="AMK30" s="19"/>
      <c r="AML30" s="19"/>
      <c r="AMM30" s="19"/>
      <c r="AMN30" s="19"/>
      <c r="AMO30" s="19"/>
      <c r="AMP30" s="19"/>
      <c r="AMQ30" s="19"/>
      <c r="AMR30" s="19"/>
      <c r="AMS30" s="19"/>
      <c r="AMT30" s="19"/>
      <c r="AMU30" s="19"/>
      <c r="AMV30" s="19"/>
      <c r="AMW30" s="19"/>
      <c r="AMX30" s="19"/>
      <c r="AMY30" s="19"/>
      <c r="AMZ30" s="19"/>
      <c r="ANA30" s="19"/>
      <c r="ANB30" s="19"/>
      <c r="ANC30" s="19"/>
      <c r="AND30" s="19"/>
      <c r="ANE30" s="19"/>
      <c r="ANF30" s="19"/>
      <c r="ANG30" s="19"/>
      <c r="ANH30" s="19"/>
      <c r="ANI30" s="19"/>
      <c r="ANJ30" s="19"/>
      <c r="ANK30" s="19"/>
      <c r="ANL30" s="19"/>
      <c r="ANM30" s="19"/>
      <c r="ANN30" s="19"/>
      <c r="ANO30" s="19"/>
      <c r="ANP30" s="19"/>
      <c r="ANQ30" s="19"/>
      <c r="ANR30" s="19"/>
      <c r="ANS30" s="19"/>
      <c r="ANT30" s="19"/>
      <c r="ANU30" s="19"/>
      <c r="ANV30" s="19"/>
      <c r="ANW30" s="19"/>
      <c r="ANX30" s="19"/>
      <c r="ANY30" s="19"/>
      <c r="ANZ30" s="19"/>
      <c r="AOA30" s="19"/>
      <c r="AOB30" s="19"/>
      <c r="AOC30" s="19"/>
      <c r="AOD30" s="19"/>
      <c r="AOE30" s="19"/>
      <c r="AOF30" s="19"/>
      <c r="AOG30" s="19"/>
      <c r="AOH30" s="19"/>
      <c r="AOI30" s="19"/>
      <c r="AOJ30" s="19"/>
      <c r="AOK30" s="19"/>
      <c r="AOL30" s="19"/>
      <c r="AOM30" s="19"/>
      <c r="AON30" s="19"/>
      <c r="AOO30" s="19"/>
      <c r="AOP30" s="19"/>
      <c r="AOQ30" s="19"/>
      <c r="AOR30" s="19"/>
      <c r="AOS30" s="19"/>
      <c r="AOT30" s="19"/>
      <c r="AOU30" s="19"/>
      <c r="AOV30" s="19"/>
      <c r="AOW30" s="19"/>
      <c r="AOX30" s="19"/>
      <c r="AOY30" s="19"/>
      <c r="AOZ30" s="19"/>
      <c r="APA30" s="19"/>
      <c r="APB30" s="19"/>
      <c r="APC30" s="19"/>
      <c r="APD30" s="19"/>
      <c r="APE30" s="19"/>
      <c r="APF30" s="19"/>
      <c r="APG30" s="19"/>
      <c r="APH30" s="19"/>
      <c r="API30" s="19"/>
      <c r="APJ30" s="19"/>
      <c r="APK30" s="19"/>
      <c r="APL30" s="19"/>
      <c r="APM30" s="19"/>
      <c r="APN30" s="19"/>
      <c r="APO30" s="19"/>
      <c r="APP30" s="19"/>
      <c r="APQ30" s="19"/>
      <c r="APR30" s="19"/>
      <c r="APS30" s="19"/>
      <c r="APT30" s="19"/>
      <c r="APU30" s="19"/>
      <c r="APV30" s="19"/>
      <c r="APW30" s="19"/>
      <c r="APX30" s="19"/>
      <c r="APY30" s="19"/>
      <c r="APZ30" s="19"/>
      <c r="AQA30" s="19"/>
      <c r="AQB30" s="19"/>
      <c r="AQC30" s="19"/>
      <c r="AQD30" s="19"/>
      <c r="AQE30" s="19"/>
      <c r="AQF30" s="19"/>
      <c r="AQG30" s="19"/>
      <c r="AQH30" s="19"/>
      <c r="AQI30" s="19"/>
      <c r="AQJ30" s="19"/>
      <c r="AQK30" s="19"/>
      <c r="AQL30" s="19"/>
      <c r="AQM30" s="19"/>
      <c r="AQN30" s="19"/>
      <c r="AQO30" s="19"/>
      <c r="AQP30" s="19"/>
      <c r="AQQ30" s="19"/>
      <c r="AQR30" s="19"/>
      <c r="AQS30" s="19"/>
      <c r="AQT30" s="19"/>
      <c r="AQU30" s="19"/>
      <c r="AQV30" s="19"/>
      <c r="AQW30" s="19"/>
      <c r="AQX30" s="19"/>
      <c r="AQY30" s="19"/>
      <c r="AQZ30" s="19"/>
      <c r="ARA30" s="19"/>
      <c r="ARB30" s="19"/>
      <c r="ARC30" s="19"/>
      <c r="ARD30" s="19"/>
      <c r="ARE30" s="19"/>
      <c r="ARF30" s="19"/>
      <c r="ARG30" s="19"/>
      <c r="ARH30" s="19"/>
      <c r="ARI30" s="19"/>
      <c r="ARJ30" s="19"/>
      <c r="ARK30" s="19"/>
      <c r="ARL30" s="19"/>
      <c r="ARM30" s="19"/>
      <c r="ARN30" s="19"/>
      <c r="ARO30" s="19"/>
      <c r="ARP30" s="19"/>
      <c r="ARQ30" s="19"/>
      <c r="ARR30" s="19"/>
      <c r="ARS30" s="19"/>
      <c r="ART30" s="19"/>
      <c r="ARU30" s="19"/>
      <c r="ARV30" s="19"/>
      <c r="ARW30" s="19"/>
      <c r="ARX30" s="19"/>
      <c r="ARY30" s="19"/>
      <c r="ARZ30" s="19"/>
      <c r="ASA30" s="19"/>
      <c r="ASB30" s="19"/>
      <c r="ASC30" s="19"/>
      <c r="ASD30" s="19"/>
      <c r="ASE30" s="19"/>
      <c r="ASF30" s="19"/>
      <c r="ASG30" s="19"/>
      <c r="ASH30" s="19"/>
      <c r="ASI30" s="19"/>
      <c r="ASJ30" s="19"/>
      <c r="ASK30" s="19"/>
      <c r="ASL30" s="19"/>
      <c r="ASM30" s="19"/>
      <c r="ASN30" s="19"/>
      <c r="ASO30" s="19"/>
      <c r="ASP30" s="19"/>
      <c r="ASQ30" s="19"/>
      <c r="ASR30" s="19"/>
      <c r="ASS30" s="19"/>
      <c r="AST30" s="19"/>
      <c r="ASU30" s="19"/>
      <c r="ASV30" s="19"/>
      <c r="ASW30" s="19"/>
      <c r="ASX30" s="19"/>
      <c r="ASY30" s="19"/>
      <c r="ASZ30" s="19"/>
      <c r="ATA30" s="19"/>
      <c r="ATB30" s="19"/>
      <c r="ATC30" s="19"/>
      <c r="ATD30" s="19"/>
      <c r="ATE30" s="19"/>
      <c r="ATF30" s="19"/>
      <c r="ATG30" s="19"/>
      <c r="ATH30" s="19"/>
      <c r="ATI30" s="19"/>
      <c r="ATJ30" s="19"/>
      <c r="ATK30" s="19"/>
      <c r="ATL30" s="19"/>
      <c r="ATM30" s="19"/>
      <c r="ATN30" s="19"/>
      <c r="ATO30" s="19"/>
      <c r="ATP30" s="19"/>
      <c r="ATQ30" s="19"/>
      <c r="ATR30" s="19"/>
      <c r="ATS30" s="19"/>
      <c r="ATT30" s="19"/>
      <c r="ATU30" s="19"/>
      <c r="ATV30" s="19"/>
      <c r="ATW30" s="19"/>
      <c r="ATX30" s="19"/>
      <c r="ATY30" s="19"/>
      <c r="ATZ30" s="19"/>
      <c r="AUA30" s="19"/>
      <c r="AUB30" s="19"/>
      <c r="AUC30" s="19"/>
      <c r="AUD30" s="19"/>
      <c r="AUE30" s="19"/>
      <c r="AUF30" s="19"/>
      <c r="AUG30" s="19"/>
      <c r="AUH30" s="19"/>
      <c r="AUI30" s="19"/>
      <c r="AUJ30" s="19"/>
      <c r="AUK30" s="19"/>
      <c r="AUL30" s="19"/>
      <c r="AUM30" s="19"/>
      <c r="AUN30" s="19"/>
      <c r="AUO30" s="19"/>
      <c r="AUP30" s="19"/>
      <c r="AUQ30" s="19"/>
      <c r="AUR30" s="19"/>
      <c r="AUS30" s="19"/>
      <c r="AUT30" s="19"/>
      <c r="AUU30" s="19"/>
      <c r="AUV30" s="19"/>
      <c r="AUW30" s="19"/>
      <c r="AUX30" s="19"/>
      <c r="AUY30" s="19"/>
      <c r="AUZ30" s="19"/>
      <c r="AVA30" s="19"/>
      <c r="AVB30" s="19"/>
      <c r="AVC30" s="19"/>
      <c r="AVD30" s="19"/>
      <c r="AVE30" s="19"/>
      <c r="AVF30" s="19"/>
      <c r="AVG30" s="19"/>
      <c r="AVH30" s="19"/>
      <c r="AVI30" s="19"/>
      <c r="AVJ30" s="19"/>
      <c r="AVK30" s="19"/>
      <c r="AVL30" s="19"/>
      <c r="AVM30" s="19"/>
      <c r="AVN30" s="19"/>
      <c r="AVO30" s="19"/>
      <c r="AVP30" s="19"/>
      <c r="AVQ30" s="19"/>
      <c r="AVR30" s="19"/>
      <c r="AVS30" s="19"/>
      <c r="AVT30" s="19"/>
      <c r="AVU30" s="19"/>
      <c r="AVV30" s="19"/>
      <c r="AVW30" s="19"/>
      <c r="AVX30" s="19"/>
      <c r="AVY30" s="19"/>
      <c r="AVZ30" s="19"/>
      <c r="AWA30" s="19"/>
      <c r="AWB30" s="19"/>
      <c r="AWC30" s="19"/>
      <c r="AWD30" s="19"/>
      <c r="AWE30" s="19"/>
      <c r="AWF30" s="19"/>
      <c r="AWG30" s="19"/>
      <c r="AWH30" s="19"/>
      <c r="AWI30" s="19"/>
      <c r="AWJ30" s="19"/>
      <c r="AWK30" s="19"/>
      <c r="AWL30" s="19"/>
      <c r="AWM30" s="19"/>
      <c r="AWN30" s="19"/>
      <c r="AWO30" s="19"/>
      <c r="AWP30" s="19"/>
      <c r="AWQ30" s="19"/>
      <c r="AWR30" s="19"/>
      <c r="AWS30" s="19"/>
      <c r="AWT30" s="19"/>
      <c r="AWU30" s="19"/>
      <c r="AWV30" s="19"/>
      <c r="AWW30" s="19"/>
      <c r="AWX30" s="19"/>
      <c r="AWY30" s="19"/>
      <c r="AWZ30" s="19"/>
      <c r="AXA30" s="19"/>
      <c r="AXB30" s="19"/>
      <c r="AXC30" s="19"/>
      <c r="AXD30" s="19"/>
      <c r="AXE30" s="19"/>
      <c r="AXF30" s="19"/>
      <c r="AXG30" s="19"/>
      <c r="AXH30" s="19"/>
      <c r="AXI30" s="19"/>
      <c r="AXJ30" s="19"/>
      <c r="AXK30" s="19"/>
      <c r="AXL30" s="19"/>
      <c r="AXM30" s="19"/>
      <c r="AXN30" s="19"/>
      <c r="AXO30" s="19"/>
      <c r="AXP30" s="19"/>
      <c r="AXQ30" s="19"/>
      <c r="AXR30" s="19"/>
      <c r="AXS30" s="19"/>
      <c r="AXT30" s="19"/>
      <c r="AXU30" s="19"/>
      <c r="AXV30" s="19"/>
      <c r="AXW30" s="19"/>
      <c r="AXX30" s="19"/>
      <c r="AXY30" s="19"/>
      <c r="AXZ30" s="19"/>
      <c r="AYA30" s="19"/>
      <c r="AYB30" s="19"/>
      <c r="AYC30" s="19"/>
      <c r="AYD30" s="19"/>
      <c r="AYE30" s="19"/>
      <c r="AYF30" s="19"/>
      <c r="AYG30" s="19"/>
      <c r="AYH30" s="19"/>
      <c r="AYI30" s="19"/>
      <c r="AYJ30" s="19"/>
      <c r="AYK30" s="19"/>
      <c r="AYL30" s="19"/>
      <c r="AYM30" s="19"/>
      <c r="AYN30" s="19"/>
      <c r="AYO30" s="19"/>
      <c r="AYP30" s="19"/>
      <c r="AYQ30" s="19"/>
      <c r="AYR30" s="19"/>
      <c r="AYS30" s="19"/>
      <c r="AYT30" s="19"/>
      <c r="AYU30" s="19"/>
      <c r="AYV30" s="19"/>
      <c r="AYW30" s="19"/>
      <c r="AYX30" s="19"/>
      <c r="AYY30" s="19"/>
      <c r="AYZ30" s="19"/>
      <c r="AZA30" s="19"/>
      <c r="AZB30" s="19"/>
      <c r="AZC30" s="19"/>
      <c r="AZD30" s="19"/>
      <c r="AZE30" s="19"/>
      <c r="AZF30" s="19"/>
      <c r="AZG30" s="19"/>
      <c r="AZH30" s="19"/>
      <c r="AZI30" s="19"/>
      <c r="AZJ30" s="19"/>
      <c r="AZK30" s="19"/>
      <c r="AZL30" s="19"/>
      <c r="AZM30" s="19"/>
      <c r="AZN30" s="19"/>
      <c r="AZO30" s="19"/>
      <c r="AZP30" s="19"/>
      <c r="AZQ30" s="19"/>
      <c r="AZR30" s="19"/>
      <c r="AZS30" s="19"/>
      <c r="AZT30" s="19"/>
      <c r="AZU30" s="19"/>
      <c r="AZV30" s="19"/>
      <c r="AZW30" s="19"/>
      <c r="AZX30" s="19"/>
      <c r="AZY30" s="19"/>
      <c r="AZZ30" s="19"/>
      <c r="BAA30" s="19"/>
      <c r="BAB30" s="19"/>
      <c r="BAC30" s="19"/>
      <c r="BAD30" s="19"/>
      <c r="BAE30" s="19"/>
      <c r="BAF30" s="19"/>
      <c r="BAG30" s="19"/>
      <c r="BAH30" s="19"/>
      <c r="BAI30" s="19"/>
      <c r="BAJ30" s="19"/>
      <c r="BAK30" s="19"/>
      <c r="BAL30" s="19"/>
      <c r="BAM30" s="19"/>
      <c r="BAN30" s="19"/>
      <c r="BAO30" s="19"/>
      <c r="BAP30" s="19"/>
      <c r="BAQ30" s="19"/>
      <c r="BAR30" s="19"/>
      <c r="BAS30" s="19"/>
      <c r="BAT30" s="19"/>
      <c r="BAU30" s="19"/>
      <c r="BAV30" s="19"/>
      <c r="BAW30" s="19"/>
      <c r="BAX30" s="19"/>
      <c r="BAY30" s="19"/>
      <c r="BAZ30" s="19"/>
      <c r="BBA30" s="19"/>
      <c r="BBB30" s="19"/>
      <c r="BBC30" s="19"/>
      <c r="BBD30" s="19"/>
      <c r="BBE30" s="19"/>
      <c r="BBF30" s="19"/>
      <c r="BBG30" s="19"/>
      <c r="BBH30" s="19"/>
      <c r="BBI30" s="19"/>
      <c r="BBJ30" s="19"/>
      <c r="BBK30" s="19"/>
      <c r="BBL30" s="19"/>
      <c r="BBM30" s="19"/>
      <c r="BBN30" s="19"/>
      <c r="BBO30" s="19"/>
      <c r="BBP30" s="19"/>
      <c r="BBQ30" s="19"/>
      <c r="BBR30" s="19"/>
      <c r="BBS30" s="19"/>
      <c r="BBT30" s="19"/>
      <c r="BBU30" s="19"/>
      <c r="BBV30" s="19"/>
      <c r="BBW30" s="19"/>
      <c r="BBX30" s="19"/>
      <c r="BBY30" s="19"/>
      <c r="BBZ30" s="19"/>
      <c r="BCA30" s="19"/>
      <c r="BCB30" s="19"/>
      <c r="BCC30" s="19"/>
      <c r="BCD30" s="19"/>
      <c r="BCE30" s="19"/>
      <c r="BCF30" s="19"/>
      <c r="BCG30" s="19"/>
      <c r="BCH30" s="19"/>
      <c r="BCI30" s="19"/>
      <c r="BCJ30" s="19"/>
      <c r="BCK30" s="19"/>
      <c r="BCL30" s="19"/>
      <c r="BCM30" s="19"/>
      <c r="BCN30" s="19"/>
      <c r="BCO30" s="19"/>
      <c r="BCP30" s="19"/>
      <c r="BCQ30" s="19"/>
      <c r="BCR30" s="19"/>
      <c r="BCS30" s="19"/>
      <c r="BCT30" s="19"/>
      <c r="BCU30" s="19"/>
      <c r="BCV30" s="19"/>
      <c r="BCW30" s="19"/>
      <c r="BCX30" s="19"/>
      <c r="BCY30" s="19"/>
      <c r="BCZ30" s="19"/>
      <c r="BDA30" s="19"/>
      <c r="BDB30" s="19"/>
      <c r="BDC30" s="19"/>
      <c r="BDD30" s="19"/>
      <c r="BDE30" s="19"/>
      <c r="BDF30" s="19"/>
      <c r="BDG30" s="19"/>
      <c r="BDH30" s="19"/>
      <c r="BDI30" s="19"/>
      <c r="BDJ30" s="19"/>
      <c r="BDK30" s="19"/>
      <c r="BDL30" s="19"/>
      <c r="BDM30" s="19"/>
      <c r="BDN30" s="19"/>
      <c r="BDO30" s="19"/>
      <c r="BDP30" s="19"/>
      <c r="BDQ30" s="19"/>
      <c r="BDR30" s="19"/>
      <c r="BDS30" s="19"/>
      <c r="BDT30" s="19"/>
      <c r="BDU30" s="19"/>
      <c r="BDV30" s="19"/>
      <c r="BDW30" s="19"/>
      <c r="BDX30" s="19"/>
      <c r="BDY30" s="19"/>
      <c r="BDZ30" s="19"/>
      <c r="BEA30" s="19"/>
      <c r="BEB30" s="19"/>
      <c r="BEC30" s="19"/>
      <c r="BED30" s="19"/>
      <c r="BEE30" s="19"/>
      <c r="BEF30" s="19"/>
      <c r="BEG30" s="19"/>
      <c r="BEH30" s="19"/>
      <c r="BEI30" s="19"/>
      <c r="BEJ30" s="19"/>
      <c r="BEK30" s="19"/>
      <c r="BEL30" s="19"/>
      <c r="BEM30" s="19"/>
      <c r="BEN30" s="19"/>
      <c r="BEO30" s="19"/>
      <c r="BEP30" s="19"/>
      <c r="BEQ30" s="19"/>
      <c r="BER30" s="19"/>
      <c r="BES30" s="19"/>
      <c r="BET30" s="19"/>
      <c r="BEU30" s="19"/>
      <c r="BEV30" s="19"/>
      <c r="BEW30" s="19"/>
      <c r="BEX30" s="19"/>
      <c r="BEY30" s="19"/>
      <c r="BEZ30" s="19"/>
      <c r="BFA30" s="19"/>
      <c r="BFB30" s="19"/>
      <c r="BFC30" s="19"/>
      <c r="BFD30" s="19"/>
      <c r="BFE30" s="19"/>
      <c r="BFF30" s="19"/>
      <c r="BFG30" s="19"/>
      <c r="BFH30" s="19"/>
      <c r="BFI30" s="19"/>
      <c r="BFJ30" s="19"/>
      <c r="BFK30" s="19"/>
      <c r="BFL30" s="19"/>
      <c r="BFM30" s="19"/>
      <c r="BFN30" s="19"/>
      <c r="BFO30" s="19"/>
      <c r="BFP30" s="19"/>
      <c r="BFQ30" s="19"/>
      <c r="BFR30" s="19"/>
      <c r="BFS30" s="19"/>
      <c r="BFT30" s="19"/>
      <c r="BFU30" s="19"/>
      <c r="BFV30" s="19"/>
      <c r="BFW30" s="19"/>
      <c r="BFX30" s="19"/>
      <c r="BFY30" s="19"/>
      <c r="BFZ30" s="19"/>
      <c r="BGA30" s="19"/>
      <c r="BGB30" s="19"/>
      <c r="BGC30" s="19"/>
      <c r="BGD30" s="19"/>
      <c r="BGE30" s="19"/>
      <c r="BGF30" s="19"/>
      <c r="BGG30" s="19"/>
      <c r="BGH30" s="19"/>
      <c r="BGI30" s="19"/>
      <c r="BGJ30" s="19"/>
      <c r="BGK30" s="19"/>
      <c r="BGL30" s="19"/>
      <c r="BGM30" s="19"/>
      <c r="BGN30" s="19"/>
      <c r="BGO30" s="19"/>
      <c r="BGP30" s="19"/>
      <c r="BGQ30" s="19"/>
      <c r="BGR30" s="19"/>
      <c r="BGS30" s="19"/>
      <c r="BGT30" s="19"/>
      <c r="BGU30" s="19"/>
      <c r="BGV30" s="19"/>
      <c r="BGW30" s="19"/>
      <c r="BGX30" s="19"/>
      <c r="BGY30" s="19"/>
      <c r="BGZ30" s="19"/>
      <c r="BHA30" s="19"/>
      <c r="BHB30" s="19"/>
      <c r="BHC30" s="19"/>
      <c r="BHD30" s="19"/>
      <c r="BHE30" s="19"/>
      <c r="BHF30" s="19"/>
      <c r="BHG30" s="19"/>
      <c r="BHH30" s="19"/>
      <c r="BHI30" s="19"/>
      <c r="BHJ30" s="19"/>
      <c r="BHK30" s="19"/>
      <c r="BHL30" s="19"/>
      <c r="BHM30" s="19"/>
      <c r="BHN30" s="19"/>
      <c r="BHO30" s="19"/>
      <c r="BHP30" s="19"/>
      <c r="BHQ30" s="19"/>
      <c r="BHR30" s="19"/>
      <c r="BHS30" s="19"/>
      <c r="BHT30" s="19"/>
      <c r="BHU30" s="19"/>
      <c r="BHV30" s="19"/>
      <c r="BHW30" s="19"/>
      <c r="BHX30" s="19"/>
      <c r="BHY30" s="19"/>
      <c r="BHZ30" s="19"/>
      <c r="BIA30" s="19"/>
      <c r="BIB30" s="19"/>
      <c r="BIC30" s="19"/>
      <c r="BID30" s="19"/>
      <c r="BIE30" s="19"/>
      <c r="BIF30" s="19"/>
      <c r="BIG30" s="19"/>
      <c r="BIH30" s="19"/>
      <c r="BII30" s="19"/>
      <c r="BIJ30" s="19"/>
      <c r="BIK30" s="19"/>
      <c r="BIL30" s="19"/>
      <c r="BIM30" s="19"/>
      <c r="BIN30" s="19"/>
      <c r="BIO30" s="19"/>
      <c r="BIP30" s="19"/>
      <c r="BIQ30" s="19"/>
      <c r="BIR30" s="19"/>
      <c r="BIS30" s="19"/>
      <c r="BIT30" s="19"/>
      <c r="BIU30" s="19"/>
      <c r="BIV30" s="19"/>
      <c r="BIW30" s="19"/>
      <c r="BIX30" s="19"/>
      <c r="BIY30" s="19"/>
      <c r="BIZ30" s="19"/>
      <c r="BJA30" s="19"/>
      <c r="BJB30" s="19"/>
      <c r="BJC30" s="19"/>
      <c r="BJD30" s="19"/>
      <c r="BJE30" s="19"/>
      <c r="BJF30" s="19"/>
      <c r="BJG30" s="19"/>
      <c r="BJH30" s="19"/>
      <c r="BJI30" s="19"/>
      <c r="BJJ30" s="19"/>
      <c r="BJK30" s="19"/>
      <c r="BJL30" s="19"/>
      <c r="BJM30" s="19"/>
      <c r="BJN30" s="19"/>
      <c r="BJO30" s="19"/>
      <c r="BJP30" s="19"/>
      <c r="BJQ30" s="19"/>
      <c r="BJR30" s="19"/>
      <c r="BJS30" s="19"/>
      <c r="BJT30" s="19"/>
      <c r="BJU30" s="19"/>
      <c r="BJV30" s="19"/>
      <c r="BJW30" s="19"/>
      <c r="BJX30" s="19"/>
      <c r="BJY30" s="19"/>
      <c r="BJZ30" s="19"/>
      <c r="BKA30" s="19"/>
      <c r="BKB30" s="19"/>
      <c r="BKC30" s="19"/>
      <c r="BKD30" s="19"/>
      <c r="BKE30" s="19"/>
      <c r="BKF30" s="19"/>
      <c r="BKG30" s="19"/>
      <c r="BKH30" s="19"/>
      <c r="BKI30" s="19"/>
      <c r="BKJ30" s="19"/>
      <c r="BKK30" s="19"/>
      <c r="BKL30" s="19"/>
      <c r="BKM30" s="19"/>
      <c r="BKN30" s="19"/>
      <c r="BKO30" s="19"/>
      <c r="BKP30" s="19"/>
      <c r="BKQ30" s="19"/>
      <c r="BKR30" s="19"/>
      <c r="BKS30" s="19"/>
      <c r="BKT30" s="19"/>
      <c r="BKU30" s="19"/>
      <c r="BKV30" s="19"/>
      <c r="BKW30" s="19"/>
      <c r="BKX30" s="19"/>
      <c r="BKY30" s="19"/>
      <c r="BKZ30" s="19"/>
      <c r="BLA30" s="19"/>
      <c r="BLB30" s="19"/>
      <c r="BLC30" s="19"/>
      <c r="BLD30" s="19"/>
      <c r="BLE30" s="19"/>
      <c r="BLF30" s="19"/>
      <c r="BLG30" s="19"/>
      <c r="BLH30" s="19"/>
      <c r="BLI30" s="19"/>
      <c r="BLJ30" s="19"/>
      <c r="BLK30" s="19"/>
      <c r="BLL30" s="19"/>
      <c r="BLM30" s="19"/>
      <c r="BLN30" s="19"/>
      <c r="BLO30" s="19"/>
      <c r="BLP30" s="19"/>
      <c r="BLQ30" s="19"/>
      <c r="BLR30" s="19"/>
      <c r="BLS30" s="19"/>
      <c r="BLT30" s="19"/>
      <c r="BLU30" s="19"/>
      <c r="BLV30" s="19"/>
      <c r="BLW30" s="19"/>
      <c r="BLX30" s="19"/>
      <c r="BLY30" s="19"/>
      <c r="BLZ30" s="19"/>
      <c r="BMA30" s="19"/>
      <c r="BMB30" s="19"/>
      <c r="BMC30" s="19"/>
      <c r="BMD30" s="19"/>
      <c r="BME30" s="19"/>
      <c r="BMF30" s="19"/>
      <c r="BMG30" s="19"/>
      <c r="BMH30" s="19"/>
      <c r="BMI30" s="19"/>
      <c r="BMJ30" s="19"/>
      <c r="BMK30" s="19"/>
      <c r="BML30" s="19"/>
      <c r="BMM30" s="19"/>
      <c r="BMN30" s="19"/>
      <c r="BMO30" s="19"/>
      <c r="BMP30" s="19"/>
      <c r="BMQ30" s="19"/>
      <c r="BMR30" s="19"/>
      <c r="BMS30" s="19"/>
      <c r="BMT30" s="19"/>
      <c r="BMU30" s="19"/>
      <c r="BMV30" s="19"/>
      <c r="BMW30" s="19"/>
      <c r="BMX30" s="19"/>
      <c r="BMY30" s="19"/>
      <c r="BMZ30" s="19"/>
      <c r="BNA30" s="19"/>
      <c r="BNB30" s="19"/>
      <c r="BNC30" s="19"/>
      <c r="BND30" s="19"/>
      <c r="BNE30" s="19"/>
      <c r="BNF30" s="19"/>
      <c r="BNG30" s="19"/>
      <c r="BNH30" s="19"/>
      <c r="BNI30" s="19"/>
      <c r="BNJ30" s="19"/>
      <c r="BNK30" s="19"/>
      <c r="BNL30" s="19"/>
      <c r="BNM30" s="19"/>
      <c r="BNN30" s="19"/>
      <c r="BNO30" s="19"/>
      <c r="BNP30" s="19"/>
      <c r="BNQ30" s="19"/>
      <c r="BNR30" s="19"/>
      <c r="BNS30" s="19"/>
      <c r="BNT30" s="19"/>
      <c r="BNU30" s="19"/>
      <c r="BNV30" s="19"/>
      <c r="BNW30" s="19"/>
      <c r="BNX30" s="19"/>
      <c r="BNY30" s="19"/>
      <c r="BNZ30" s="19"/>
      <c r="BOA30" s="19"/>
      <c r="BOB30" s="19"/>
      <c r="BOC30" s="19"/>
      <c r="BOD30" s="19"/>
      <c r="BOE30" s="19"/>
      <c r="BOF30" s="19"/>
      <c r="BOG30" s="19"/>
      <c r="BOH30" s="19"/>
      <c r="BOI30" s="19"/>
      <c r="BOJ30" s="19"/>
      <c r="BOK30" s="19"/>
      <c r="BOL30" s="19"/>
      <c r="BOM30" s="19"/>
      <c r="BON30" s="19"/>
      <c r="BOO30" s="19"/>
      <c r="BOP30" s="19"/>
      <c r="BOQ30" s="19"/>
      <c r="BOR30" s="19"/>
      <c r="BOS30" s="19"/>
      <c r="BOT30" s="19"/>
      <c r="BOU30" s="19"/>
      <c r="BOV30" s="19"/>
      <c r="BOW30" s="19"/>
      <c r="BOX30" s="19"/>
      <c r="BOY30" s="19"/>
      <c r="BOZ30" s="19"/>
      <c r="BPA30" s="19"/>
      <c r="BPB30" s="19"/>
      <c r="BPC30" s="19"/>
      <c r="BPD30" s="19"/>
      <c r="BPE30" s="19"/>
      <c r="BPF30" s="19"/>
      <c r="BPG30" s="19"/>
      <c r="BPH30" s="19"/>
      <c r="BPI30" s="19"/>
      <c r="BPJ30" s="19"/>
      <c r="BPK30" s="19"/>
      <c r="BPL30" s="19"/>
      <c r="BPM30" s="19"/>
      <c r="BPN30" s="19"/>
      <c r="BPO30" s="19"/>
      <c r="BPP30" s="19"/>
      <c r="BPQ30" s="19"/>
      <c r="BPR30" s="19"/>
      <c r="BPS30" s="19"/>
      <c r="BPT30" s="19"/>
      <c r="BPU30" s="19"/>
      <c r="BPV30" s="19"/>
      <c r="BPW30" s="19"/>
      <c r="BPX30" s="19"/>
      <c r="BPY30" s="19"/>
      <c r="BPZ30" s="19"/>
      <c r="BQA30" s="19"/>
      <c r="BQB30" s="19"/>
      <c r="BQC30" s="19"/>
      <c r="BQD30" s="19"/>
      <c r="BQE30" s="19"/>
      <c r="BQF30" s="19"/>
      <c r="BQG30" s="19"/>
      <c r="BQH30" s="19"/>
      <c r="BQI30" s="19"/>
      <c r="BQJ30" s="19"/>
      <c r="BQK30" s="19"/>
      <c r="BQL30" s="19"/>
      <c r="BQM30" s="19"/>
      <c r="BQN30" s="19"/>
      <c r="BQO30" s="19"/>
      <c r="BQP30" s="19"/>
      <c r="BQQ30" s="19"/>
      <c r="BQR30" s="19"/>
      <c r="BQS30" s="19"/>
      <c r="BQT30" s="19"/>
      <c r="BQU30" s="19"/>
      <c r="BQV30" s="19"/>
      <c r="BQW30" s="19"/>
      <c r="BQX30" s="19"/>
      <c r="BQY30" s="19"/>
      <c r="BQZ30" s="19"/>
      <c r="BRA30" s="19"/>
      <c r="BRB30" s="19"/>
      <c r="BRC30" s="19"/>
      <c r="BRD30" s="19"/>
      <c r="BRE30" s="19"/>
      <c r="BRF30" s="19"/>
      <c r="BRG30" s="19"/>
      <c r="BRH30" s="19"/>
      <c r="BRI30" s="19"/>
      <c r="BRJ30" s="19"/>
      <c r="BRK30" s="19"/>
      <c r="BRL30" s="19"/>
      <c r="BRM30" s="19"/>
      <c r="BRN30" s="19"/>
      <c r="BRO30" s="19"/>
      <c r="BRP30" s="19"/>
      <c r="BRQ30" s="19"/>
      <c r="BRR30" s="19"/>
      <c r="BRS30" s="19"/>
      <c r="BRT30" s="19"/>
      <c r="BRU30" s="19"/>
      <c r="BRV30" s="19"/>
      <c r="BRW30" s="19"/>
      <c r="BRX30" s="19"/>
      <c r="BRY30" s="19"/>
      <c r="BRZ30" s="19"/>
      <c r="BSA30" s="19"/>
      <c r="BSB30" s="19"/>
      <c r="BSC30" s="19"/>
      <c r="BSD30" s="19"/>
      <c r="BSE30" s="19"/>
      <c r="BSF30" s="19"/>
      <c r="BSG30" s="19"/>
      <c r="BSH30" s="19"/>
      <c r="BSI30" s="19"/>
      <c r="BSJ30" s="19"/>
      <c r="BSK30" s="19"/>
      <c r="BSL30" s="19"/>
      <c r="BSM30" s="19"/>
      <c r="BSN30" s="19"/>
      <c r="BSO30" s="19"/>
      <c r="BSP30" s="19"/>
      <c r="BSQ30" s="19"/>
      <c r="BSR30" s="19"/>
      <c r="BSS30" s="19"/>
      <c r="BST30" s="19"/>
      <c r="BSU30" s="19"/>
      <c r="BSV30" s="19"/>
      <c r="BSW30" s="19"/>
      <c r="BSX30" s="19"/>
      <c r="BSY30" s="19"/>
      <c r="BSZ30" s="19"/>
      <c r="BTA30" s="19"/>
      <c r="BTB30" s="19"/>
      <c r="BTC30" s="19"/>
      <c r="BTD30" s="19"/>
      <c r="BTE30" s="19"/>
      <c r="BTF30" s="19"/>
      <c r="BTG30" s="19"/>
      <c r="BTH30" s="19"/>
      <c r="BTI30" s="19"/>
      <c r="BTJ30" s="19"/>
      <c r="BTK30" s="19"/>
      <c r="BTL30" s="19"/>
      <c r="BTM30" s="19"/>
      <c r="BTN30" s="19"/>
      <c r="BTO30" s="19"/>
      <c r="BTP30" s="19"/>
      <c r="BTQ30" s="19"/>
      <c r="BTR30" s="19"/>
      <c r="BTS30" s="19"/>
      <c r="BTT30" s="19"/>
      <c r="BTU30" s="19"/>
      <c r="BTV30" s="19"/>
      <c r="BTW30" s="19"/>
      <c r="BTX30" s="19"/>
      <c r="BTY30" s="19"/>
      <c r="BTZ30" s="19"/>
      <c r="BUA30" s="19"/>
      <c r="BUB30" s="19"/>
      <c r="BUC30" s="19"/>
      <c r="BUD30" s="19"/>
      <c r="BUE30" s="19"/>
      <c r="BUF30" s="19"/>
      <c r="BUG30" s="19"/>
      <c r="BUH30" s="19"/>
      <c r="BUI30" s="19"/>
      <c r="BUJ30" s="19"/>
      <c r="BUK30" s="19"/>
      <c r="BUL30" s="19"/>
      <c r="BUM30" s="19"/>
      <c r="BUN30" s="19"/>
      <c r="BUO30" s="19"/>
      <c r="BUP30" s="19"/>
      <c r="BUQ30" s="19"/>
      <c r="BUR30" s="19"/>
      <c r="BUS30" s="19"/>
      <c r="BUT30" s="19"/>
      <c r="BUU30" s="19"/>
      <c r="BUV30" s="19"/>
      <c r="BUW30" s="19"/>
      <c r="BUX30" s="19"/>
      <c r="BUY30" s="19"/>
      <c r="BUZ30" s="19"/>
      <c r="BVA30" s="19"/>
      <c r="BVB30" s="19"/>
      <c r="BVC30" s="19"/>
      <c r="BVD30" s="19"/>
      <c r="BVE30" s="19"/>
      <c r="BVF30" s="19"/>
      <c r="BVG30" s="19"/>
      <c r="BVH30" s="19"/>
      <c r="BVI30" s="19"/>
      <c r="BVJ30" s="19"/>
      <c r="BVK30" s="19"/>
      <c r="BVL30" s="19"/>
      <c r="BVM30" s="19"/>
      <c r="BVN30" s="19"/>
      <c r="BVO30" s="19"/>
      <c r="BVP30" s="19"/>
      <c r="BVQ30" s="19"/>
      <c r="BVR30" s="19"/>
      <c r="BVS30" s="19"/>
      <c r="BVT30" s="19"/>
      <c r="BVU30" s="19"/>
      <c r="BVV30" s="19"/>
      <c r="BVW30" s="19"/>
      <c r="BVX30" s="19"/>
      <c r="BVY30" s="19"/>
      <c r="BVZ30" s="19"/>
      <c r="BWA30" s="19"/>
      <c r="BWB30" s="19"/>
      <c r="BWC30" s="19"/>
      <c r="BWD30" s="19"/>
      <c r="BWE30" s="19"/>
      <c r="BWF30" s="19"/>
      <c r="BWG30" s="19"/>
      <c r="BWH30" s="19"/>
      <c r="BWI30" s="19"/>
      <c r="BWJ30" s="19"/>
      <c r="BWK30" s="19"/>
      <c r="BWL30" s="19"/>
      <c r="BWM30" s="19"/>
      <c r="BWN30" s="19"/>
      <c r="BWO30" s="19"/>
      <c r="BWP30" s="19"/>
      <c r="BWQ30" s="19"/>
      <c r="BWR30" s="19"/>
      <c r="BWS30" s="19"/>
      <c r="BWT30" s="19"/>
      <c r="BWU30" s="19"/>
      <c r="BWV30" s="19"/>
      <c r="BWW30" s="19"/>
      <c r="BWX30" s="19"/>
      <c r="BWY30" s="19"/>
      <c r="BWZ30" s="19"/>
      <c r="BXA30" s="19"/>
      <c r="BXB30" s="19"/>
      <c r="BXC30" s="19"/>
      <c r="BXD30" s="19"/>
      <c r="BXE30" s="19"/>
      <c r="BXF30" s="19"/>
      <c r="BXG30" s="19"/>
      <c r="BXH30" s="19"/>
      <c r="BXI30" s="19"/>
      <c r="BXJ30" s="19"/>
      <c r="BXK30" s="19"/>
      <c r="BXL30" s="19"/>
      <c r="BXM30" s="19"/>
      <c r="BXN30" s="19"/>
      <c r="BXO30" s="19"/>
      <c r="BXP30" s="19"/>
      <c r="BXQ30" s="19"/>
      <c r="BXR30" s="19"/>
      <c r="BXS30" s="19"/>
      <c r="BXT30" s="19"/>
      <c r="BXU30" s="19"/>
      <c r="BXV30" s="19"/>
      <c r="BXW30" s="19"/>
      <c r="BXX30" s="19"/>
      <c r="BXY30" s="19"/>
      <c r="BXZ30" s="19"/>
      <c r="BYA30" s="19"/>
      <c r="BYB30" s="19"/>
      <c r="BYC30" s="19"/>
      <c r="BYD30" s="19"/>
      <c r="BYE30" s="19"/>
      <c r="BYF30" s="19"/>
      <c r="BYG30" s="19"/>
      <c r="BYH30" s="19"/>
      <c r="BYI30" s="19"/>
      <c r="BYJ30" s="19"/>
      <c r="BYK30" s="19"/>
      <c r="BYL30" s="19"/>
      <c r="BYM30" s="19"/>
      <c r="BYN30" s="19"/>
      <c r="BYO30" s="19"/>
      <c r="BYP30" s="19"/>
      <c r="BYQ30" s="19"/>
      <c r="BYR30" s="19"/>
      <c r="BYS30" s="19"/>
      <c r="BYT30" s="19"/>
      <c r="BYU30" s="19"/>
      <c r="BYV30" s="19"/>
      <c r="BYW30" s="19"/>
      <c r="BYX30" s="19"/>
      <c r="BYY30" s="19"/>
      <c r="BYZ30" s="19"/>
      <c r="BZA30" s="19"/>
      <c r="BZB30" s="19"/>
      <c r="BZC30" s="19"/>
      <c r="BZD30" s="19"/>
      <c r="BZE30" s="19"/>
      <c r="BZF30" s="19"/>
      <c r="BZG30" s="19"/>
      <c r="BZH30" s="19"/>
      <c r="BZI30" s="19"/>
      <c r="BZJ30" s="19"/>
      <c r="BZK30" s="19"/>
      <c r="BZL30" s="19"/>
      <c r="BZM30" s="19"/>
      <c r="BZN30" s="19"/>
      <c r="BZO30" s="19"/>
      <c r="BZP30" s="19"/>
      <c r="BZQ30" s="19"/>
      <c r="BZR30" s="19"/>
      <c r="BZS30" s="19"/>
      <c r="BZT30" s="19"/>
      <c r="BZU30" s="19"/>
      <c r="BZV30" s="19"/>
      <c r="BZW30" s="19"/>
      <c r="BZX30" s="19"/>
      <c r="BZY30" s="19"/>
      <c r="BZZ30" s="19"/>
      <c r="CAA30" s="19"/>
      <c r="CAB30" s="19"/>
      <c r="CAC30" s="19"/>
      <c r="CAD30" s="19"/>
      <c r="CAE30" s="19"/>
      <c r="CAF30" s="19"/>
      <c r="CAG30" s="19"/>
      <c r="CAH30" s="19"/>
      <c r="CAI30" s="19"/>
      <c r="CAJ30" s="19"/>
      <c r="CAK30" s="19"/>
      <c r="CAL30" s="19"/>
      <c r="CAM30" s="19"/>
      <c r="CAN30" s="19"/>
      <c r="CAO30" s="19"/>
      <c r="CAP30" s="19"/>
      <c r="CAQ30" s="19"/>
      <c r="CAR30" s="19"/>
      <c r="CAS30" s="19"/>
      <c r="CAT30" s="19"/>
      <c r="CAU30" s="19"/>
      <c r="CAV30" s="19"/>
      <c r="CAW30" s="19"/>
      <c r="CAX30" s="19"/>
      <c r="CAY30" s="19"/>
      <c r="CAZ30" s="19"/>
      <c r="CBA30" s="19"/>
      <c r="CBB30" s="19"/>
      <c r="CBC30" s="19"/>
      <c r="CBD30" s="19"/>
      <c r="CBE30" s="19"/>
      <c r="CBF30" s="19"/>
      <c r="CBG30" s="19"/>
      <c r="CBH30" s="19"/>
      <c r="CBI30" s="19"/>
      <c r="CBJ30" s="19"/>
      <c r="CBK30" s="19"/>
      <c r="CBL30" s="19"/>
      <c r="CBM30" s="19"/>
      <c r="CBN30" s="19"/>
      <c r="CBO30" s="19"/>
      <c r="CBP30" s="19"/>
      <c r="CBQ30" s="19"/>
      <c r="CBR30" s="19"/>
      <c r="CBS30" s="19"/>
      <c r="CBT30" s="19"/>
      <c r="CBU30" s="19"/>
      <c r="CBV30" s="19"/>
      <c r="CBW30" s="19"/>
      <c r="CBX30" s="19"/>
      <c r="CBY30" s="19"/>
      <c r="CBZ30" s="19"/>
      <c r="CCA30" s="19"/>
      <c r="CCB30" s="19"/>
      <c r="CCC30" s="19"/>
      <c r="CCD30" s="19"/>
      <c r="CCE30" s="19"/>
      <c r="CCF30" s="19"/>
      <c r="CCG30" s="19"/>
      <c r="CCH30" s="19"/>
      <c r="CCI30" s="19"/>
      <c r="CCJ30" s="19"/>
      <c r="CCK30" s="19"/>
      <c r="CCL30" s="19"/>
      <c r="CCM30" s="19"/>
      <c r="CCN30" s="19"/>
      <c r="CCO30" s="19"/>
      <c r="CCP30" s="19"/>
      <c r="CCQ30" s="19"/>
      <c r="CCR30" s="19"/>
      <c r="CCS30" s="19"/>
      <c r="CCT30" s="19"/>
      <c r="CCU30" s="19"/>
      <c r="CCV30" s="19"/>
      <c r="CCW30" s="19"/>
      <c r="CCX30" s="19"/>
      <c r="CCY30" s="19"/>
      <c r="CCZ30" s="19"/>
      <c r="CDA30" s="19"/>
      <c r="CDB30" s="19"/>
      <c r="CDC30" s="19"/>
      <c r="CDD30" s="19"/>
      <c r="CDE30" s="19"/>
      <c r="CDF30" s="19"/>
      <c r="CDG30" s="19"/>
      <c r="CDH30" s="19"/>
      <c r="CDI30" s="19"/>
      <c r="CDJ30" s="19"/>
      <c r="CDK30" s="19"/>
      <c r="CDL30" s="19"/>
      <c r="CDM30" s="19"/>
      <c r="CDN30" s="19"/>
      <c r="CDO30" s="19"/>
      <c r="CDP30" s="19"/>
      <c r="CDQ30" s="19"/>
      <c r="CDR30" s="19"/>
      <c r="CDS30" s="19"/>
      <c r="CDT30" s="19"/>
      <c r="CDU30" s="19"/>
      <c r="CDV30" s="19"/>
      <c r="CDW30" s="19"/>
      <c r="CDX30" s="19"/>
      <c r="CDY30" s="19"/>
      <c r="CDZ30" s="19"/>
      <c r="CEA30" s="19"/>
      <c r="CEB30" s="19"/>
      <c r="CEC30" s="19"/>
      <c r="CED30" s="19"/>
      <c r="CEE30" s="19"/>
      <c r="CEF30" s="19"/>
      <c r="CEG30" s="19"/>
      <c r="CEH30" s="19"/>
      <c r="CEI30" s="19"/>
      <c r="CEJ30" s="19"/>
      <c r="CEK30" s="19"/>
      <c r="CEL30" s="19"/>
      <c r="CEM30" s="19"/>
      <c r="CEN30" s="19"/>
      <c r="CEO30" s="19"/>
      <c r="CEP30" s="19"/>
      <c r="CEQ30" s="19"/>
      <c r="CER30" s="19"/>
      <c r="CES30" s="19"/>
      <c r="CET30" s="19"/>
      <c r="CEU30" s="19"/>
      <c r="CEV30" s="19"/>
      <c r="CEW30" s="19"/>
      <c r="CEX30" s="19"/>
      <c r="CEY30" s="19"/>
      <c r="CEZ30" s="19"/>
      <c r="CFA30" s="19"/>
      <c r="CFB30" s="19"/>
      <c r="CFC30" s="19"/>
      <c r="CFD30" s="19"/>
      <c r="CFE30" s="19"/>
      <c r="CFF30" s="19"/>
      <c r="CFG30" s="19"/>
      <c r="CFH30" s="19"/>
      <c r="CFI30" s="19"/>
      <c r="CFJ30" s="19"/>
      <c r="CFK30" s="19"/>
      <c r="CFL30" s="19"/>
      <c r="CFM30" s="19"/>
      <c r="CFN30" s="19"/>
      <c r="CFO30" s="19"/>
      <c r="CFP30" s="19"/>
      <c r="CFQ30" s="19"/>
      <c r="CFR30" s="19"/>
      <c r="CFS30" s="19"/>
      <c r="CFT30" s="19"/>
      <c r="CFU30" s="19"/>
      <c r="CFV30" s="19"/>
      <c r="CFW30" s="19"/>
      <c r="CFX30" s="19"/>
      <c r="CFY30" s="19"/>
      <c r="CFZ30" s="19"/>
      <c r="CGA30" s="19"/>
      <c r="CGB30" s="19"/>
      <c r="CGC30" s="19"/>
      <c r="CGD30" s="19"/>
      <c r="CGE30" s="19"/>
      <c r="CGF30" s="19"/>
      <c r="CGG30" s="19"/>
      <c r="CGH30" s="19"/>
      <c r="CGI30" s="19"/>
      <c r="CGJ30" s="19"/>
      <c r="CGK30" s="19"/>
      <c r="CGL30" s="19"/>
      <c r="CGM30" s="19"/>
      <c r="CGN30" s="19"/>
      <c r="CGO30" s="19"/>
      <c r="CGP30" s="19"/>
      <c r="CGQ30" s="19"/>
      <c r="CGR30" s="19"/>
      <c r="CGS30" s="19"/>
      <c r="CGT30" s="19"/>
      <c r="CGU30" s="19"/>
      <c r="CGV30" s="19"/>
      <c r="CGW30" s="19"/>
      <c r="CGX30" s="19"/>
      <c r="CGY30" s="19"/>
      <c r="CGZ30" s="19"/>
      <c r="CHA30" s="19"/>
      <c r="CHB30" s="19"/>
      <c r="CHC30" s="19"/>
      <c r="CHD30" s="19"/>
      <c r="CHE30" s="19"/>
      <c r="CHF30" s="19"/>
      <c r="CHG30" s="19"/>
      <c r="CHH30" s="19"/>
      <c r="CHI30" s="19"/>
      <c r="CHJ30" s="19"/>
      <c r="CHK30" s="19"/>
      <c r="CHL30" s="19"/>
      <c r="CHM30" s="19"/>
      <c r="CHN30" s="19"/>
      <c r="CHO30" s="19"/>
      <c r="CHP30" s="19"/>
      <c r="CHQ30" s="19"/>
      <c r="CHR30" s="19"/>
      <c r="CHS30" s="19"/>
      <c r="CHT30" s="19"/>
      <c r="CHU30" s="19"/>
      <c r="CHV30" s="19"/>
      <c r="CHW30" s="19"/>
      <c r="CHX30" s="19"/>
      <c r="CHY30" s="19"/>
      <c r="CHZ30" s="19"/>
      <c r="CIA30" s="19"/>
      <c r="CIB30" s="19"/>
      <c r="CIC30" s="19"/>
      <c r="CID30" s="19"/>
      <c r="CIE30" s="19"/>
      <c r="CIF30" s="19"/>
      <c r="CIG30" s="19"/>
      <c r="CIH30" s="19"/>
      <c r="CII30" s="19"/>
      <c r="CIJ30" s="19"/>
      <c r="CIK30" s="19"/>
      <c r="CIL30" s="19"/>
      <c r="CIM30" s="19"/>
      <c r="CIN30" s="19"/>
      <c r="CIO30" s="19"/>
      <c r="CIP30" s="19"/>
      <c r="CIQ30" s="19"/>
      <c r="CIR30" s="19"/>
      <c r="CIS30" s="19"/>
      <c r="CIT30" s="19"/>
      <c r="CIU30" s="19"/>
      <c r="CIV30" s="19"/>
      <c r="CIW30" s="19"/>
      <c r="CIX30" s="19"/>
      <c r="CIY30" s="19"/>
      <c r="CIZ30" s="19"/>
      <c r="CJA30" s="19"/>
      <c r="CJB30" s="19"/>
      <c r="CJC30" s="19"/>
      <c r="CJD30" s="19"/>
      <c r="CJE30" s="19"/>
      <c r="CJF30" s="19"/>
      <c r="CJG30" s="19"/>
      <c r="CJH30" s="19"/>
      <c r="CJI30" s="19"/>
      <c r="CJJ30" s="19"/>
      <c r="CJK30" s="19"/>
      <c r="CJL30" s="19"/>
      <c r="CJM30" s="19"/>
      <c r="CJN30" s="19"/>
      <c r="CJO30" s="19"/>
      <c r="CJP30" s="19"/>
      <c r="CJQ30" s="19"/>
      <c r="CJR30" s="19"/>
      <c r="CJS30" s="19"/>
      <c r="CJT30" s="19"/>
      <c r="CJU30" s="19"/>
      <c r="CJV30" s="19"/>
      <c r="CJW30" s="19"/>
      <c r="CJX30" s="19"/>
      <c r="CJY30" s="19"/>
      <c r="CJZ30" s="19"/>
      <c r="CKA30" s="19"/>
      <c r="CKB30" s="19"/>
      <c r="CKC30" s="19"/>
      <c r="CKD30" s="19"/>
      <c r="CKE30" s="19"/>
      <c r="CKF30" s="19"/>
      <c r="CKG30" s="19"/>
      <c r="CKH30" s="19"/>
      <c r="CKI30" s="19"/>
      <c r="CKJ30" s="19"/>
      <c r="CKK30" s="19"/>
      <c r="CKL30" s="19"/>
      <c r="CKM30" s="19"/>
      <c r="CKN30" s="19"/>
      <c r="CKO30" s="19"/>
      <c r="CKP30" s="19"/>
      <c r="CKQ30" s="19"/>
      <c r="CKR30" s="19"/>
      <c r="CKS30" s="19"/>
      <c r="CKT30" s="19"/>
      <c r="CKU30" s="19"/>
      <c r="CKV30" s="19"/>
      <c r="CKW30" s="19"/>
      <c r="CKX30" s="19"/>
      <c r="CKY30" s="19"/>
      <c r="CKZ30" s="19"/>
      <c r="CLA30" s="19"/>
      <c r="CLB30" s="19"/>
      <c r="CLC30" s="19"/>
      <c r="CLD30" s="19"/>
      <c r="CLE30" s="19"/>
      <c r="CLF30" s="19"/>
      <c r="CLG30" s="19"/>
      <c r="CLH30" s="19"/>
      <c r="CLI30" s="19"/>
      <c r="CLJ30" s="19"/>
      <c r="CLK30" s="19"/>
      <c r="CLL30" s="19"/>
      <c r="CLM30" s="19"/>
      <c r="CLN30" s="19"/>
      <c r="CLO30" s="19"/>
      <c r="CLP30" s="19"/>
      <c r="CLQ30" s="19"/>
      <c r="CLR30" s="19"/>
      <c r="CLS30" s="19"/>
      <c r="CLT30" s="19"/>
      <c r="CLU30" s="19"/>
      <c r="CLV30" s="19"/>
      <c r="CLW30" s="19"/>
      <c r="CLX30" s="19"/>
      <c r="CLY30" s="19"/>
      <c r="CLZ30" s="19"/>
      <c r="CMA30" s="19"/>
      <c r="CMB30" s="19"/>
      <c r="CMC30" s="19"/>
      <c r="CMD30" s="19"/>
      <c r="CME30" s="19"/>
      <c r="CMF30" s="19"/>
      <c r="CMG30" s="19"/>
      <c r="CMH30" s="19"/>
      <c r="CMI30" s="19"/>
      <c r="CMJ30" s="19"/>
      <c r="CMK30" s="19"/>
      <c r="CML30" s="19"/>
      <c r="CMM30" s="19"/>
      <c r="CMN30" s="19"/>
      <c r="CMO30" s="19"/>
      <c r="CMP30" s="19"/>
      <c r="CMQ30" s="19"/>
      <c r="CMR30" s="19"/>
      <c r="CMS30" s="19"/>
      <c r="CMT30" s="19"/>
      <c r="CMU30" s="19"/>
      <c r="CMV30" s="19"/>
      <c r="CMW30" s="19"/>
      <c r="CMX30" s="19"/>
      <c r="CMY30" s="19"/>
      <c r="CMZ30" s="19"/>
      <c r="CNA30" s="19"/>
      <c r="CNB30" s="19"/>
      <c r="CNC30" s="19"/>
      <c r="CND30" s="19"/>
      <c r="CNE30" s="19"/>
      <c r="CNF30" s="19"/>
      <c r="CNG30" s="19"/>
      <c r="CNH30" s="19"/>
      <c r="CNI30" s="19"/>
      <c r="CNJ30" s="19"/>
      <c r="CNK30" s="19"/>
      <c r="CNL30" s="19"/>
      <c r="CNM30" s="19"/>
      <c r="CNN30" s="19"/>
      <c r="CNO30" s="19"/>
      <c r="CNP30" s="19"/>
      <c r="CNQ30" s="19"/>
      <c r="CNR30" s="19"/>
      <c r="CNS30" s="19"/>
      <c r="CNT30" s="19"/>
      <c r="CNU30" s="19"/>
      <c r="CNV30" s="19"/>
      <c r="CNW30" s="19"/>
      <c r="CNX30" s="19"/>
      <c r="CNY30" s="19"/>
      <c r="CNZ30" s="19"/>
      <c r="COA30" s="19"/>
      <c r="COB30" s="19"/>
      <c r="COC30" s="19"/>
      <c r="COD30" s="19"/>
      <c r="COE30" s="19"/>
      <c r="COF30" s="19"/>
      <c r="COG30" s="19"/>
      <c r="COH30" s="19"/>
      <c r="COI30" s="19"/>
      <c r="COJ30" s="19"/>
      <c r="COK30" s="19"/>
      <c r="COL30" s="19"/>
      <c r="COM30" s="19"/>
      <c r="CON30" s="19"/>
      <c r="COO30" s="19"/>
      <c r="COP30" s="19"/>
      <c r="COQ30" s="19"/>
      <c r="COR30" s="19"/>
      <c r="COS30" s="19"/>
      <c r="COT30" s="19"/>
      <c r="COU30" s="19"/>
      <c r="COV30" s="19"/>
      <c r="COW30" s="19"/>
      <c r="COX30" s="19"/>
      <c r="COY30" s="19"/>
      <c r="COZ30" s="19"/>
      <c r="CPA30" s="19"/>
      <c r="CPB30" s="19"/>
      <c r="CPC30" s="19"/>
      <c r="CPD30" s="19"/>
      <c r="CPE30" s="19"/>
      <c r="CPF30" s="19"/>
      <c r="CPG30" s="19"/>
      <c r="CPH30" s="19"/>
      <c r="CPI30" s="19"/>
      <c r="CPJ30" s="19"/>
      <c r="CPK30" s="19"/>
      <c r="CPL30" s="19"/>
      <c r="CPM30" s="19"/>
      <c r="CPN30" s="19"/>
      <c r="CPO30" s="19"/>
      <c r="CPP30" s="19"/>
      <c r="CPQ30" s="19"/>
      <c r="CPR30" s="19"/>
      <c r="CPS30" s="19"/>
      <c r="CPT30" s="19"/>
      <c r="CPU30" s="19"/>
      <c r="CPV30" s="19"/>
      <c r="CPW30" s="19"/>
      <c r="CPX30" s="19"/>
      <c r="CPY30" s="19"/>
      <c r="CPZ30" s="19"/>
      <c r="CQA30" s="19"/>
      <c r="CQB30" s="19"/>
      <c r="CQC30" s="19"/>
      <c r="CQD30" s="19"/>
      <c r="CQE30" s="19"/>
      <c r="CQF30" s="19"/>
      <c r="CQG30" s="19"/>
      <c r="CQH30" s="19"/>
      <c r="CQI30" s="19"/>
      <c r="CQJ30" s="19"/>
      <c r="CQK30" s="19"/>
      <c r="CQL30" s="19"/>
      <c r="CQM30" s="19"/>
      <c r="CQN30" s="19"/>
      <c r="CQO30" s="19"/>
      <c r="CQP30" s="19"/>
      <c r="CQQ30" s="19"/>
      <c r="CQR30" s="19"/>
      <c r="CQS30" s="19"/>
      <c r="CQT30" s="19"/>
      <c r="CQU30" s="19"/>
      <c r="CQV30" s="19"/>
      <c r="CQW30" s="19"/>
      <c r="CQX30" s="19"/>
      <c r="CQY30" s="19"/>
      <c r="CQZ30" s="19"/>
      <c r="CRA30" s="19"/>
      <c r="CRB30" s="19"/>
      <c r="CRC30" s="19"/>
      <c r="CRD30" s="19"/>
      <c r="CRE30" s="19"/>
      <c r="CRF30" s="19"/>
      <c r="CRG30" s="19"/>
      <c r="CRH30" s="19"/>
      <c r="CRI30" s="19"/>
      <c r="CRJ30" s="19"/>
      <c r="CRK30" s="19"/>
      <c r="CRL30" s="19"/>
      <c r="CRM30" s="19"/>
      <c r="CRN30" s="19"/>
      <c r="CRO30" s="19"/>
      <c r="CRP30" s="19"/>
      <c r="CRQ30" s="19"/>
      <c r="CRR30" s="19"/>
      <c r="CRS30" s="19"/>
      <c r="CRT30" s="19"/>
      <c r="CRU30" s="19"/>
      <c r="CRV30" s="19"/>
      <c r="CRW30" s="19"/>
      <c r="CRX30" s="19"/>
      <c r="CRY30" s="19"/>
      <c r="CRZ30" s="19"/>
      <c r="CSA30" s="19"/>
      <c r="CSB30" s="19"/>
      <c r="CSC30" s="19"/>
      <c r="CSD30" s="19"/>
      <c r="CSE30" s="19"/>
      <c r="CSF30" s="19"/>
      <c r="CSG30" s="19"/>
      <c r="CSH30" s="19"/>
      <c r="CSI30" s="19"/>
      <c r="CSJ30" s="19"/>
      <c r="CSK30" s="19"/>
      <c r="CSL30" s="19"/>
      <c r="CSM30" s="19"/>
      <c r="CSN30" s="19"/>
      <c r="CSO30" s="19"/>
      <c r="CSP30" s="19"/>
      <c r="CSQ30" s="19"/>
      <c r="CSR30" s="19"/>
      <c r="CSS30" s="19"/>
      <c r="CST30" s="19"/>
      <c r="CSU30" s="19"/>
      <c r="CSV30" s="19"/>
      <c r="CSW30" s="19"/>
      <c r="CSX30" s="19"/>
      <c r="CSY30" s="19"/>
      <c r="CSZ30" s="19"/>
      <c r="CTA30" s="19"/>
      <c r="CTB30" s="19"/>
      <c r="CTC30" s="19"/>
      <c r="CTD30" s="19"/>
      <c r="CTE30" s="19"/>
      <c r="CTF30" s="19"/>
      <c r="CTG30" s="19"/>
      <c r="CTH30" s="19"/>
      <c r="CTI30" s="19"/>
      <c r="CTJ30" s="19"/>
      <c r="CTK30" s="19"/>
      <c r="CTL30" s="19"/>
      <c r="CTM30" s="19"/>
      <c r="CTN30" s="19"/>
      <c r="CTO30" s="19"/>
      <c r="CTP30" s="19"/>
      <c r="CTQ30" s="19"/>
      <c r="CTR30" s="19"/>
      <c r="CTS30" s="19"/>
      <c r="CTT30" s="19"/>
      <c r="CTU30" s="19"/>
      <c r="CTV30" s="19"/>
      <c r="CTW30" s="19"/>
      <c r="CTX30" s="19"/>
      <c r="CTY30" s="19"/>
      <c r="CTZ30" s="19"/>
      <c r="CUA30" s="19"/>
      <c r="CUB30" s="19"/>
      <c r="CUC30" s="19"/>
      <c r="CUD30" s="19"/>
      <c r="CUE30" s="19"/>
      <c r="CUF30" s="19"/>
      <c r="CUG30" s="19"/>
      <c r="CUH30" s="19"/>
      <c r="CUI30" s="19"/>
      <c r="CUJ30" s="19"/>
      <c r="CUK30" s="19"/>
      <c r="CUL30" s="19"/>
      <c r="CUM30" s="19"/>
      <c r="CUN30" s="19"/>
      <c r="CUO30" s="19"/>
      <c r="CUP30" s="19"/>
      <c r="CUQ30" s="19"/>
      <c r="CUR30" s="19"/>
      <c r="CUS30" s="19"/>
      <c r="CUT30" s="19"/>
      <c r="CUU30" s="19"/>
      <c r="CUV30" s="19"/>
      <c r="CUW30" s="19"/>
      <c r="CUX30" s="19"/>
      <c r="CUY30" s="19"/>
      <c r="CUZ30" s="19"/>
      <c r="CVA30" s="19"/>
      <c r="CVB30" s="19"/>
      <c r="CVC30" s="19"/>
      <c r="CVD30" s="19"/>
      <c r="CVE30" s="19"/>
      <c r="CVF30" s="19"/>
      <c r="CVG30" s="19"/>
      <c r="CVH30" s="19"/>
      <c r="CVI30" s="19"/>
      <c r="CVJ30" s="19"/>
      <c r="CVK30" s="19"/>
      <c r="CVL30" s="19"/>
      <c r="CVM30" s="19"/>
      <c r="CVN30" s="19"/>
      <c r="CVO30" s="19"/>
      <c r="CVP30" s="19"/>
      <c r="CVQ30" s="19"/>
      <c r="CVR30" s="19"/>
      <c r="CVS30" s="19"/>
      <c r="CVT30" s="19"/>
      <c r="CVU30" s="19"/>
      <c r="CVV30" s="19"/>
      <c r="CVW30" s="19"/>
      <c r="CVX30" s="19"/>
      <c r="CVY30" s="19"/>
      <c r="CVZ30" s="19"/>
      <c r="CWA30" s="19"/>
      <c r="CWB30" s="19"/>
      <c r="CWC30" s="19"/>
      <c r="CWD30" s="19"/>
      <c r="CWE30" s="19"/>
      <c r="CWF30" s="19"/>
      <c r="CWG30" s="19"/>
      <c r="CWH30" s="19"/>
      <c r="CWI30" s="19"/>
      <c r="CWJ30" s="19"/>
      <c r="CWK30" s="19"/>
      <c r="CWL30" s="19"/>
      <c r="CWM30" s="19"/>
      <c r="CWN30" s="19"/>
      <c r="CWO30" s="19"/>
      <c r="CWP30" s="19"/>
      <c r="CWQ30" s="19"/>
      <c r="CWR30" s="19"/>
      <c r="CWS30" s="19"/>
      <c r="CWT30" s="19"/>
      <c r="CWU30" s="19"/>
      <c r="CWV30" s="19"/>
      <c r="CWW30" s="19"/>
      <c r="CWX30" s="19"/>
      <c r="CWY30" s="19"/>
      <c r="CWZ30" s="19"/>
      <c r="CXA30" s="19"/>
      <c r="CXB30" s="19"/>
      <c r="CXC30" s="19"/>
      <c r="CXD30" s="19"/>
      <c r="CXE30" s="19"/>
      <c r="CXF30" s="19"/>
      <c r="CXG30" s="19"/>
      <c r="CXH30" s="19"/>
      <c r="CXI30" s="19"/>
      <c r="CXJ30" s="19"/>
      <c r="CXK30" s="19"/>
      <c r="CXL30" s="19"/>
      <c r="CXM30" s="19"/>
      <c r="CXN30" s="19"/>
      <c r="CXO30" s="19"/>
      <c r="CXP30" s="19"/>
      <c r="CXQ30" s="19"/>
      <c r="CXR30" s="19"/>
      <c r="CXS30" s="19"/>
      <c r="CXT30" s="19"/>
      <c r="CXU30" s="19"/>
      <c r="CXV30" s="19"/>
      <c r="CXW30" s="19"/>
      <c r="CXX30" s="19"/>
      <c r="CXY30" s="19"/>
      <c r="CXZ30" s="19"/>
      <c r="CYA30" s="19"/>
      <c r="CYB30" s="19"/>
      <c r="CYC30" s="19"/>
      <c r="CYD30" s="19"/>
      <c r="CYE30" s="19"/>
      <c r="CYF30" s="19"/>
      <c r="CYG30" s="19"/>
      <c r="CYH30" s="19"/>
      <c r="CYI30" s="19"/>
      <c r="CYJ30" s="19"/>
      <c r="CYK30" s="19"/>
      <c r="CYL30" s="19"/>
      <c r="CYM30" s="19"/>
      <c r="CYN30" s="19"/>
      <c r="CYO30" s="19"/>
      <c r="CYP30" s="19"/>
      <c r="CYQ30" s="19"/>
      <c r="CYR30" s="19"/>
      <c r="CYS30" s="19"/>
      <c r="CYT30" s="19"/>
      <c r="CYU30" s="19"/>
      <c r="CYV30" s="19"/>
      <c r="CYW30" s="19"/>
      <c r="CYX30" s="19"/>
      <c r="CYY30" s="19"/>
      <c r="CYZ30" s="19"/>
      <c r="CZA30" s="19"/>
      <c r="CZB30" s="19"/>
      <c r="CZC30" s="19"/>
      <c r="CZD30" s="19"/>
      <c r="CZE30" s="19"/>
      <c r="CZF30" s="19"/>
      <c r="CZG30" s="19"/>
      <c r="CZH30" s="19"/>
      <c r="CZI30" s="19"/>
      <c r="CZJ30" s="19"/>
      <c r="CZK30" s="19"/>
      <c r="CZL30" s="19"/>
      <c r="CZM30" s="19"/>
      <c r="CZN30" s="19"/>
      <c r="CZO30" s="19"/>
      <c r="CZP30" s="19"/>
      <c r="CZQ30" s="19"/>
      <c r="CZR30" s="19"/>
      <c r="CZS30" s="19"/>
      <c r="CZT30" s="19"/>
      <c r="CZU30" s="19"/>
      <c r="CZV30" s="19"/>
      <c r="CZW30" s="19"/>
      <c r="CZX30" s="19"/>
      <c r="CZY30" s="19"/>
      <c r="CZZ30" s="19"/>
      <c r="DAA30" s="19"/>
      <c r="DAB30" s="19"/>
      <c r="DAC30" s="19"/>
      <c r="DAD30" s="19"/>
      <c r="DAE30" s="19"/>
      <c r="DAF30" s="19"/>
      <c r="DAG30" s="19"/>
      <c r="DAH30" s="19"/>
      <c r="DAI30" s="19"/>
      <c r="DAJ30" s="19"/>
      <c r="DAK30" s="19"/>
      <c r="DAL30" s="19"/>
      <c r="DAM30" s="19"/>
      <c r="DAN30" s="19"/>
      <c r="DAO30" s="19"/>
      <c r="DAP30" s="19"/>
      <c r="DAQ30" s="19"/>
      <c r="DAR30" s="19"/>
      <c r="DAS30" s="19"/>
      <c r="DAT30" s="19"/>
      <c r="DAU30" s="19"/>
      <c r="DAV30" s="19"/>
      <c r="DAW30" s="19"/>
      <c r="DAX30" s="19"/>
      <c r="DAY30" s="19"/>
      <c r="DAZ30" s="19"/>
      <c r="DBA30" s="19"/>
      <c r="DBB30" s="19"/>
      <c r="DBC30" s="19"/>
      <c r="DBD30" s="19"/>
      <c r="DBE30" s="19"/>
      <c r="DBF30" s="19"/>
      <c r="DBG30" s="19"/>
      <c r="DBH30" s="19"/>
      <c r="DBI30" s="19"/>
      <c r="DBJ30" s="19"/>
      <c r="DBK30" s="19"/>
      <c r="DBL30" s="19"/>
      <c r="DBM30" s="19"/>
      <c r="DBN30" s="19"/>
      <c r="DBO30" s="19"/>
      <c r="DBP30" s="19"/>
      <c r="DBQ30" s="19"/>
      <c r="DBR30" s="19"/>
      <c r="DBS30" s="19"/>
      <c r="DBT30" s="19"/>
      <c r="DBU30" s="19"/>
      <c r="DBV30" s="19"/>
      <c r="DBW30" s="19"/>
      <c r="DBX30" s="19"/>
      <c r="DBY30" s="19"/>
      <c r="DBZ30" s="19"/>
      <c r="DCA30" s="19"/>
      <c r="DCB30" s="19"/>
      <c r="DCC30" s="19"/>
      <c r="DCD30" s="19"/>
      <c r="DCE30" s="19"/>
      <c r="DCF30" s="19"/>
      <c r="DCG30" s="19"/>
      <c r="DCH30" s="19"/>
      <c r="DCI30" s="19"/>
      <c r="DCJ30" s="19"/>
      <c r="DCK30" s="19"/>
      <c r="DCL30" s="19"/>
      <c r="DCM30" s="19"/>
      <c r="DCN30" s="19"/>
      <c r="DCO30" s="19"/>
      <c r="DCP30" s="19"/>
      <c r="DCQ30" s="19"/>
      <c r="DCR30" s="19"/>
      <c r="DCS30" s="19"/>
      <c r="DCT30" s="19"/>
      <c r="DCU30" s="19"/>
      <c r="DCV30" s="19"/>
      <c r="DCW30" s="19"/>
      <c r="DCX30" s="19"/>
      <c r="DCY30" s="19"/>
      <c r="DCZ30" s="19"/>
      <c r="DDA30" s="19"/>
      <c r="DDB30" s="19"/>
      <c r="DDC30" s="19"/>
      <c r="DDD30" s="19"/>
      <c r="DDE30" s="19"/>
      <c r="DDF30" s="19"/>
      <c r="DDG30" s="19"/>
      <c r="DDH30" s="19"/>
      <c r="DDI30" s="19"/>
      <c r="DDJ30" s="19"/>
      <c r="DDK30" s="19"/>
      <c r="DDL30" s="19"/>
      <c r="DDM30" s="19"/>
      <c r="DDN30" s="19"/>
      <c r="DDO30" s="19"/>
      <c r="DDP30" s="19"/>
      <c r="DDQ30" s="19"/>
      <c r="DDR30" s="19"/>
      <c r="DDS30" s="19"/>
      <c r="DDT30" s="19"/>
      <c r="DDU30" s="19"/>
      <c r="DDV30" s="19"/>
      <c r="DDW30" s="19"/>
      <c r="DDX30" s="19"/>
      <c r="DDY30" s="19"/>
      <c r="DDZ30" s="19"/>
      <c r="DEA30" s="19"/>
      <c r="DEB30" s="19"/>
      <c r="DEC30" s="19"/>
      <c r="DED30" s="19"/>
      <c r="DEE30" s="19"/>
      <c r="DEF30" s="19"/>
      <c r="DEG30" s="19"/>
      <c r="DEH30" s="19"/>
      <c r="DEI30" s="19"/>
      <c r="DEJ30" s="19"/>
      <c r="DEK30" s="19"/>
      <c r="DEL30" s="19"/>
      <c r="DEM30" s="19"/>
      <c r="DEN30" s="19"/>
      <c r="DEO30" s="19"/>
      <c r="DEP30" s="19"/>
      <c r="DEQ30" s="19"/>
      <c r="DER30" s="19"/>
      <c r="DES30" s="19"/>
      <c r="DET30" s="19"/>
      <c r="DEU30" s="19"/>
      <c r="DEV30" s="19"/>
      <c r="DEW30" s="19"/>
      <c r="DEX30" s="19"/>
      <c r="DEY30" s="19"/>
      <c r="DEZ30" s="19"/>
      <c r="DFA30" s="19"/>
      <c r="DFB30" s="19"/>
      <c r="DFC30" s="19"/>
      <c r="DFD30" s="19"/>
      <c r="DFE30" s="19"/>
      <c r="DFF30" s="19"/>
      <c r="DFG30" s="19"/>
      <c r="DFH30" s="19"/>
      <c r="DFI30" s="19"/>
      <c r="DFJ30" s="19"/>
      <c r="DFK30" s="19"/>
      <c r="DFL30" s="19"/>
      <c r="DFM30" s="19"/>
      <c r="DFN30" s="19"/>
      <c r="DFO30" s="19"/>
      <c r="DFP30" s="19"/>
      <c r="DFQ30" s="19"/>
      <c r="DFR30" s="19"/>
      <c r="DFS30" s="19"/>
      <c r="DFT30" s="19"/>
      <c r="DFU30" s="19"/>
      <c r="DFV30" s="19"/>
      <c r="DFW30" s="19"/>
      <c r="DFX30" s="19"/>
      <c r="DFY30" s="19"/>
      <c r="DFZ30" s="19"/>
      <c r="DGA30" s="19"/>
      <c r="DGB30" s="19"/>
      <c r="DGC30" s="19"/>
      <c r="DGD30" s="19"/>
      <c r="DGE30" s="19"/>
      <c r="DGF30" s="19"/>
      <c r="DGG30" s="19"/>
      <c r="DGH30" s="19"/>
      <c r="DGI30" s="19"/>
      <c r="DGJ30" s="19"/>
      <c r="DGK30" s="19"/>
      <c r="DGL30" s="19"/>
      <c r="DGM30" s="19"/>
      <c r="DGN30" s="19"/>
      <c r="DGO30" s="19"/>
      <c r="DGP30" s="19"/>
      <c r="DGQ30" s="19"/>
      <c r="DGR30" s="19"/>
      <c r="DGS30" s="19"/>
      <c r="DGT30" s="19"/>
      <c r="DGU30" s="19"/>
      <c r="DGV30" s="19"/>
      <c r="DGW30" s="19"/>
      <c r="DGX30" s="19"/>
      <c r="DGY30" s="19"/>
      <c r="DGZ30" s="19"/>
      <c r="DHA30" s="19"/>
      <c r="DHB30" s="19"/>
      <c r="DHC30" s="19"/>
      <c r="DHD30" s="19"/>
      <c r="DHE30" s="19"/>
      <c r="DHF30" s="19"/>
      <c r="DHG30" s="19"/>
      <c r="DHH30" s="19"/>
      <c r="DHI30" s="19"/>
      <c r="DHJ30" s="19"/>
      <c r="DHK30" s="19"/>
      <c r="DHL30" s="19"/>
      <c r="DHM30" s="19"/>
      <c r="DHN30" s="19"/>
      <c r="DHO30" s="19"/>
      <c r="DHP30" s="19"/>
      <c r="DHQ30" s="19"/>
      <c r="DHR30" s="19"/>
      <c r="DHS30" s="19"/>
      <c r="DHT30" s="19"/>
      <c r="DHU30" s="19"/>
      <c r="DHV30" s="19"/>
      <c r="DHW30" s="19"/>
      <c r="DHX30" s="19"/>
      <c r="DHY30" s="19"/>
      <c r="DHZ30" s="19"/>
      <c r="DIA30" s="19"/>
      <c r="DIB30" s="19"/>
      <c r="DIC30" s="19"/>
      <c r="DID30" s="19"/>
      <c r="DIE30" s="19"/>
      <c r="DIF30" s="19"/>
      <c r="DIG30" s="19"/>
      <c r="DIH30" s="19"/>
      <c r="DII30" s="19"/>
      <c r="DIJ30" s="19"/>
      <c r="DIK30" s="19"/>
      <c r="DIL30" s="19"/>
      <c r="DIM30" s="19"/>
      <c r="DIN30" s="19"/>
      <c r="DIO30" s="19"/>
      <c r="DIP30" s="19"/>
      <c r="DIQ30" s="19"/>
      <c r="DIR30" s="19"/>
      <c r="DIS30" s="19"/>
      <c r="DIT30" s="19"/>
      <c r="DIU30" s="19"/>
      <c r="DIV30" s="19"/>
      <c r="DIW30" s="19"/>
      <c r="DIX30" s="19"/>
      <c r="DIY30" s="19"/>
      <c r="DIZ30" s="19"/>
      <c r="DJA30" s="19"/>
      <c r="DJB30" s="19"/>
      <c r="DJC30" s="19"/>
      <c r="DJD30" s="19"/>
      <c r="DJE30" s="19"/>
      <c r="DJF30" s="19"/>
      <c r="DJG30" s="19"/>
      <c r="DJH30" s="19"/>
      <c r="DJI30" s="19"/>
      <c r="DJJ30" s="19"/>
      <c r="DJK30" s="19"/>
      <c r="DJL30" s="19"/>
      <c r="DJM30" s="19"/>
      <c r="DJN30" s="19"/>
      <c r="DJO30" s="19"/>
      <c r="DJP30" s="19"/>
      <c r="DJQ30" s="19"/>
      <c r="DJR30" s="19"/>
      <c r="DJS30" s="19"/>
      <c r="DJT30" s="19"/>
      <c r="DJU30" s="19"/>
      <c r="DJV30" s="19"/>
      <c r="DJW30" s="19"/>
      <c r="DJX30" s="19"/>
      <c r="DJY30" s="19"/>
      <c r="DJZ30" s="19"/>
      <c r="DKA30" s="19"/>
      <c r="DKB30" s="19"/>
      <c r="DKC30" s="19"/>
      <c r="DKD30" s="19"/>
      <c r="DKE30" s="19"/>
      <c r="DKF30" s="19"/>
      <c r="DKG30" s="19"/>
      <c r="DKH30" s="19"/>
      <c r="DKI30" s="19"/>
      <c r="DKJ30" s="19"/>
      <c r="DKK30" s="19"/>
      <c r="DKL30" s="19"/>
      <c r="DKM30" s="19"/>
      <c r="DKN30" s="19"/>
      <c r="DKO30" s="19"/>
      <c r="DKP30" s="19"/>
      <c r="DKQ30" s="19"/>
      <c r="DKR30" s="19"/>
      <c r="DKS30" s="19"/>
      <c r="DKT30" s="19"/>
      <c r="DKU30" s="19"/>
      <c r="DKV30" s="19"/>
      <c r="DKW30" s="19"/>
      <c r="DKX30" s="19"/>
      <c r="DKY30" s="19"/>
      <c r="DKZ30" s="19"/>
      <c r="DLA30" s="19"/>
      <c r="DLB30" s="19"/>
      <c r="DLC30" s="19"/>
      <c r="DLD30" s="19"/>
      <c r="DLE30" s="19"/>
      <c r="DLF30" s="19"/>
      <c r="DLG30" s="19"/>
      <c r="DLH30" s="19"/>
      <c r="DLI30" s="19"/>
      <c r="DLJ30" s="19"/>
      <c r="DLK30" s="19"/>
      <c r="DLL30" s="19"/>
      <c r="DLM30" s="19"/>
      <c r="DLN30" s="19"/>
      <c r="DLO30" s="19"/>
      <c r="DLP30" s="19"/>
      <c r="DLQ30" s="19"/>
      <c r="DLR30" s="19"/>
      <c r="DLS30" s="19"/>
      <c r="DLT30" s="19"/>
      <c r="DLU30" s="19"/>
      <c r="DLV30" s="19"/>
      <c r="DLW30" s="19"/>
      <c r="DLX30" s="19"/>
      <c r="DLY30" s="19"/>
      <c r="DLZ30" s="19"/>
      <c r="DMA30" s="19"/>
      <c r="DMB30" s="19"/>
      <c r="DMC30" s="19"/>
      <c r="DMD30" s="19"/>
      <c r="DME30" s="19"/>
      <c r="DMF30" s="19"/>
      <c r="DMG30" s="19"/>
      <c r="DMH30" s="19"/>
      <c r="DMI30" s="19"/>
      <c r="DMJ30" s="19"/>
      <c r="DMK30" s="19"/>
      <c r="DML30" s="19"/>
      <c r="DMM30" s="19"/>
      <c r="DMN30" s="19"/>
      <c r="DMO30" s="19"/>
      <c r="DMP30" s="19"/>
      <c r="DMQ30" s="19"/>
      <c r="DMR30" s="19"/>
      <c r="DMS30" s="19"/>
      <c r="DMT30" s="19"/>
      <c r="DMU30" s="19"/>
      <c r="DMV30" s="19"/>
      <c r="DMW30" s="19"/>
      <c r="DMX30" s="19"/>
      <c r="DMY30" s="19"/>
      <c r="DMZ30" s="19"/>
      <c r="DNA30" s="19"/>
      <c r="DNB30" s="19"/>
      <c r="DNC30" s="19"/>
      <c r="DND30" s="19"/>
      <c r="DNE30" s="19"/>
      <c r="DNF30" s="19"/>
      <c r="DNG30" s="19"/>
      <c r="DNH30" s="19"/>
      <c r="DNI30" s="19"/>
      <c r="DNJ30" s="19"/>
      <c r="DNK30" s="19"/>
      <c r="DNL30" s="19"/>
      <c r="DNM30" s="19"/>
      <c r="DNN30" s="19"/>
      <c r="DNO30" s="19"/>
      <c r="DNP30" s="19"/>
      <c r="DNQ30" s="19"/>
      <c r="DNR30" s="19"/>
      <c r="DNS30" s="19"/>
      <c r="DNT30" s="19"/>
      <c r="DNU30" s="19"/>
      <c r="DNV30" s="19"/>
      <c r="DNW30" s="19"/>
      <c r="DNX30" s="19"/>
      <c r="DNY30" s="19"/>
      <c r="DNZ30" s="19"/>
      <c r="DOA30" s="19"/>
      <c r="DOB30" s="19"/>
      <c r="DOC30" s="19"/>
      <c r="DOD30" s="19"/>
      <c r="DOE30" s="19"/>
      <c r="DOF30" s="19"/>
      <c r="DOG30" s="19"/>
      <c r="DOH30" s="19"/>
      <c r="DOI30" s="19"/>
      <c r="DOJ30" s="19"/>
      <c r="DOK30" s="19"/>
      <c r="DOL30" s="19"/>
      <c r="DOM30" s="19"/>
      <c r="DON30" s="19"/>
      <c r="DOO30" s="19"/>
      <c r="DOP30" s="19"/>
      <c r="DOQ30" s="19"/>
      <c r="DOR30" s="19"/>
      <c r="DOS30" s="19"/>
      <c r="DOT30" s="19"/>
      <c r="DOU30" s="19"/>
      <c r="DOV30" s="19"/>
      <c r="DOW30" s="19"/>
      <c r="DOX30" s="19"/>
      <c r="DOY30" s="19"/>
      <c r="DOZ30" s="19"/>
      <c r="DPA30" s="19"/>
      <c r="DPB30" s="19"/>
      <c r="DPC30" s="19"/>
      <c r="DPD30" s="19"/>
      <c r="DPE30" s="19"/>
      <c r="DPF30" s="19"/>
      <c r="DPG30" s="19"/>
      <c r="DPH30" s="19"/>
      <c r="DPI30" s="19"/>
      <c r="DPJ30" s="19"/>
      <c r="DPK30" s="19"/>
      <c r="DPL30" s="19"/>
      <c r="DPM30" s="19"/>
      <c r="DPN30" s="19"/>
      <c r="DPO30" s="19"/>
      <c r="DPP30" s="19"/>
      <c r="DPQ30" s="19"/>
      <c r="DPR30" s="19"/>
      <c r="DPS30" s="19"/>
      <c r="DPT30" s="19"/>
      <c r="DPU30" s="19"/>
      <c r="DPV30" s="19"/>
      <c r="DPW30" s="19"/>
      <c r="DPX30" s="19"/>
      <c r="DPY30" s="19"/>
      <c r="DPZ30" s="19"/>
      <c r="DQA30" s="19"/>
      <c r="DQB30" s="19"/>
      <c r="DQC30" s="19"/>
      <c r="DQD30" s="19"/>
      <c r="DQE30" s="19"/>
      <c r="DQF30" s="19"/>
      <c r="DQG30" s="19"/>
      <c r="DQH30" s="19"/>
      <c r="DQI30" s="19"/>
      <c r="DQJ30" s="19"/>
      <c r="DQK30" s="19"/>
      <c r="DQL30" s="19"/>
      <c r="DQM30" s="19"/>
      <c r="DQN30" s="19"/>
      <c r="DQO30" s="19"/>
      <c r="DQP30" s="19"/>
      <c r="DQQ30" s="19"/>
      <c r="DQR30" s="19"/>
      <c r="DQS30" s="19"/>
      <c r="DQT30" s="19"/>
      <c r="DQU30" s="19"/>
      <c r="DQV30" s="19"/>
      <c r="DQW30" s="19"/>
      <c r="DQX30" s="19"/>
      <c r="DQY30" s="19"/>
      <c r="DQZ30" s="19"/>
      <c r="DRA30" s="19"/>
      <c r="DRB30" s="19"/>
      <c r="DRC30" s="19"/>
      <c r="DRD30" s="19"/>
      <c r="DRE30" s="19"/>
      <c r="DRF30" s="19"/>
      <c r="DRG30" s="19"/>
      <c r="DRH30" s="19"/>
      <c r="DRI30" s="19"/>
      <c r="DRJ30" s="19"/>
      <c r="DRK30" s="19"/>
      <c r="DRL30" s="19"/>
      <c r="DRM30" s="19"/>
      <c r="DRN30" s="19"/>
      <c r="DRO30" s="19"/>
      <c r="DRP30" s="19"/>
      <c r="DRQ30" s="19"/>
      <c r="DRR30" s="19"/>
      <c r="DRS30" s="19"/>
      <c r="DRT30" s="19"/>
      <c r="DRU30" s="19"/>
      <c r="DRV30" s="19"/>
      <c r="DRW30" s="19"/>
      <c r="DRX30" s="19"/>
      <c r="DRY30" s="19"/>
      <c r="DRZ30" s="19"/>
      <c r="DSA30" s="19"/>
      <c r="DSB30" s="19"/>
      <c r="DSC30" s="19"/>
      <c r="DSD30" s="19"/>
      <c r="DSE30" s="19"/>
      <c r="DSF30" s="19"/>
      <c r="DSG30" s="19"/>
      <c r="DSH30" s="19"/>
      <c r="DSI30" s="19"/>
      <c r="DSJ30" s="19"/>
      <c r="DSK30" s="19"/>
      <c r="DSL30" s="19"/>
      <c r="DSM30" s="19"/>
      <c r="DSN30" s="19"/>
      <c r="DSO30" s="19"/>
      <c r="DSP30" s="19"/>
      <c r="DSQ30" s="19"/>
      <c r="DSR30" s="19"/>
      <c r="DSS30" s="19"/>
      <c r="DST30" s="19"/>
      <c r="DSU30" s="19"/>
      <c r="DSV30" s="19"/>
      <c r="DSW30" s="19"/>
      <c r="DSX30" s="19"/>
      <c r="DSY30" s="19"/>
      <c r="DSZ30" s="19"/>
      <c r="DTA30" s="19"/>
      <c r="DTB30" s="19"/>
      <c r="DTC30" s="19"/>
      <c r="DTD30" s="19"/>
      <c r="DTE30" s="19"/>
      <c r="DTF30" s="19"/>
      <c r="DTG30" s="19"/>
      <c r="DTH30" s="19"/>
      <c r="DTI30" s="19"/>
      <c r="DTJ30" s="19"/>
      <c r="DTK30" s="19"/>
      <c r="DTL30" s="19"/>
      <c r="DTM30" s="19"/>
      <c r="DTN30" s="19"/>
      <c r="DTO30" s="19"/>
      <c r="DTP30" s="19"/>
      <c r="DTQ30" s="19"/>
      <c r="DTR30" s="19"/>
      <c r="DTS30" s="19"/>
      <c r="DTT30" s="19"/>
      <c r="DTU30" s="19"/>
      <c r="DTV30" s="19"/>
      <c r="DTW30" s="19"/>
      <c r="DTX30" s="19"/>
      <c r="DTY30" s="19"/>
      <c r="DTZ30" s="19"/>
      <c r="DUA30" s="19"/>
      <c r="DUB30" s="19"/>
      <c r="DUC30" s="19"/>
      <c r="DUD30" s="19"/>
      <c r="DUE30" s="19"/>
      <c r="DUF30" s="19"/>
      <c r="DUG30" s="19"/>
      <c r="DUH30" s="19"/>
      <c r="DUI30" s="19"/>
      <c r="DUJ30" s="19"/>
      <c r="DUK30" s="19"/>
      <c r="DUL30" s="19"/>
      <c r="DUM30" s="19"/>
      <c r="DUN30" s="19"/>
      <c r="DUO30" s="19"/>
      <c r="DUP30" s="19"/>
      <c r="DUQ30" s="19"/>
      <c r="DUR30" s="19"/>
      <c r="DUS30" s="19"/>
      <c r="DUT30" s="19"/>
      <c r="DUU30" s="19"/>
      <c r="DUV30" s="19"/>
      <c r="DUW30" s="19"/>
      <c r="DUX30" s="19"/>
      <c r="DUY30" s="19"/>
      <c r="DUZ30" s="19"/>
      <c r="DVA30" s="19"/>
      <c r="DVB30" s="19"/>
      <c r="DVC30" s="19"/>
      <c r="DVD30" s="19"/>
      <c r="DVE30" s="19"/>
      <c r="DVF30" s="19"/>
      <c r="DVG30" s="19"/>
      <c r="DVH30" s="19"/>
      <c r="DVI30" s="19"/>
      <c r="DVJ30" s="19"/>
      <c r="DVK30" s="19"/>
      <c r="DVL30" s="19"/>
      <c r="DVM30" s="19"/>
      <c r="DVN30" s="19"/>
      <c r="DVO30" s="19"/>
      <c r="DVP30" s="19"/>
      <c r="DVQ30" s="19"/>
      <c r="DVR30" s="19"/>
      <c r="DVS30" s="19"/>
      <c r="DVT30" s="19"/>
      <c r="DVU30" s="19"/>
      <c r="DVV30" s="19"/>
      <c r="DVW30" s="19"/>
      <c r="DVX30" s="19"/>
      <c r="DVY30" s="19"/>
      <c r="DVZ30" s="19"/>
      <c r="DWA30" s="19"/>
      <c r="DWB30" s="19"/>
      <c r="DWC30" s="19"/>
      <c r="DWD30" s="19"/>
      <c r="DWE30" s="19"/>
      <c r="DWF30" s="19"/>
      <c r="DWG30" s="19"/>
      <c r="DWH30" s="19"/>
      <c r="DWI30" s="19"/>
      <c r="DWJ30" s="19"/>
      <c r="DWK30" s="19"/>
      <c r="DWL30" s="19"/>
      <c r="DWM30" s="19"/>
      <c r="DWN30" s="19"/>
      <c r="DWO30" s="19"/>
      <c r="DWP30" s="19"/>
      <c r="DWQ30" s="19"/>
      <c r="DWR30" s="19"/>
      <c r="DWS30" s="19"/>
      <c r="DWT30" s="19"/>
      <c r="DWU30" s="19"/>
      <c r="DWV30" s="19"/>
      <c r="DWW30" s="19"/>
      <c r="DWX30" s="19"/>
      <c r="DWY30" s="19"/>
      <c r="DWZ30" s="19"/>
      <c r="DXA30" s="19"/>
      <c r="DXB30" s="19"/>
      <c r="DXC30" s="19"/>
      <c r="DXD30" s="19"/>
      <c r="DXE30" s="19"/>
      <c r="DXF30" s="19"/>
      <c r="DXG30" s="19"/>
      <c r="DXH30" s="19"/>
      <c r="DXI30" s="19"/>
      <c r="DXJ30" s="19"/>
      <c r="DXK30" s="19"/>
      <c r="DXL30" s="19"/>
      <c r="DXM30" s="19"/>
      <c r="DXN30" s="19"/>
      <c r="DXO30" s="19"/>
      <c r="DXP30" s="19"/>
      <c r="DXQ30" s="19"/>
      <c r="DXR30" s="19"/>
      <c r="DXS30" s="19"/>
      <c r="DXT30" s="19"/>
      <c r="DXU30" s="19"/>
      <c r="DXV30" s="19"/>
      <c r="DXW30" s="19"/>
      <c r="DXX30" s="19"/>
      <c r="DXY30" s="19"/>
      <c r="DXZ30" s="19"/>
      <c r="DYA30" s="19"/>
      <c r="DYB30" s="19"/>
      <c r="DYC30" s="19"/>
      <c r="DYD30" s="19"/>
      <c r="DYE30" s="19"/>
      <c r="DYF30" s="19"/>
      <c r="DYG30" s="19"/>
      <c r="DYH30" s="19"/>
      <c r="DYI30" s="19"/>
      <c r="DYJ30" s="19"/>
      <c r="DYK30" s="19"/>
      <c r="DYL30" s="19"/>
      <c r="DYM30" s="19"/>
      <c r="DYN30" s="19"/>
      <c r="DYO30" s="19"/>
      <c r="DYP30" s="19"/>
      <c r="DYQ30" s="19"/>
      <c r="DYR30" s="19"/>
      <c r="DYS30" s="19"/>
      <c r="DYT30" s="19"/>
      <c r="DYU30" s="19"/>
      <c r="DYV30" s="19"/>
      <c r="DYW30" s="19"/>
      <c r="DYX30" s="19"/>
      <c r="DYY30" s="19"/>
      <c r="DYZ30" s="19"/>
      <c r="DZA30" s="19"/>
      <c r="DZB30" s="19"/>
      <c r="DZC30" s="19"/>
      <c r="DZD30" s="19"/>
      <c r="DZE30" s="19"/>
      <c r="DZF30" s="19"/>
      <c r="DZG30" s="19"/>
      <c r="DZH30" s="19"/>
      <c r="DZI30" s="19"/>
      <c r="DZJ30" s="19"/>
      <c r="DZK30" s="19"/>
      <c r="DZL30" s="19"/>
      <c r="DZM30" s="19"/>
      <c r="DZN30" s="19"/>
      <c r="DZO30" s="19"/>
      <c r="DZP30" s="19"/>
      <c r="DZQ30" s="19"/>
      <c r="DZR30" s="19"/>
      <c r="DZS30" s="19"/>
      <c r="DZT30" s="19"/>
      <c r="DZU30" s="19"/>
      <c r="DZV30" s="19"/>
      <c r="DZW30" s="19"/>
      <c r="DZX30" s="19"/>
      <c r="DZY30" s="19"/>
      <c r="DZZ30" s="19"/>
      <c r="EAA30" s="19"/>
      <c r="EAB30" s="19"/>
      <c r="EAC30" s="19"/>
      <c r="EAD30" s="19"/>
      <c r="EAE30" s="19"/>
      <c r="EAF30" s="19"/>
      <c r="EAG30" s="19"/>
      <c r="EAH30" s="19"/>
      <c r="EAI30" s="19"/>
      <c r="EAJ30" s="19"/>
      <c r="EAK30" s="19"/>
      <c r="EAL30" s="19"/>
      <c r="EAM30" s="19"/>
      <c r="EAN30" s="19"/>
      <c r="EAO30" s="19"/>
      <c r="EAP30" s="19"/>
      <c r="EAQ30" s="19"/>
      <c r="EAR30" s="19"/>
      <c r="EAS30" s="19"/>
      <c r="EAT30" s="19"/>
      <c r="EAU30" s="19"/>
      <c r="EAV30" s="19"/>
      <c r="EAW30" s="19"/>
      <c r="EAX30" s="19"/>
      <c r="EAY30" s="19"/>
      <c r="EAZ30" s="19"/>
      <c r="EBA30" s="19"/>
      <c r="EBB30" s="19"/>
      <c r="EBC30" s="19"/>
      <c r="EBD30" s="19"/>
      <c r="EBE30" s="19"/>
      <c r="EBF30" s="19"/>
      <c r="EBG30" s="19"/>
      <c r="EBH30" s="19"/>
      <c r="EBI30" s="19"/>
      <c r="EBJ30" s="19"/>
      <c r="EBK30" s="19"/>
      <c r="EBL30" s="19"/>
      <c r="EBM30" s="19"/>
      <c r="EBN30" s="19"/>
      <c r="EBO30" s="19"/>
      <c r="EBP30" s="19"/>
      <c r="EBQ30" s="19"/>
      <c r="EBR30" s="19"/>
      <c r="EBS30" s="19"/>
      <c r="EBT30" s="19"/>
      <c r="EBU30" s="19"/>
      <c r="EBV30" s="19"/>
      <c r="EBW30" s="19"/>
      <c r="EBX30" s="19"/>
      <c r="EBY30" s="19"/>
      <c r="EBZ30" s="19"/>
      <c r="ECA30" s="19"/>
      <c r="ECB30" s="19"/>
      <c r="ECC30" s="19"/>
      <c r="ECD30" s="19"/>
      <c r="ECE30" s="19"/>
      <c r="ECF30" s="19"/>
      <c r="ECG30" s="19"/>
      <c r="ECH30" s="19"/>
      <c r="ECI30" s="19"/>
      <c r="ECJ30" s="19"/>
      <c r="ECK30" s="19"/>
      <c r="ECL30" s="19"/>
      <c r="ECM30" s="19"/>
      <c r="ECN30" s="19"/>
      <c r="ECO30" s="19"/>
      <c r="ECP30" s="19"/>
      <c r="ECQ30" s="19"/>
      <c r="ECR30" s="19"/>
      <c r="ECS30" s="19"/>
      <c r="ECT30" s="19"/>
      <c r="ECU30" s="19"/>
      <c r="ECV30" s="19"/>
      <c r="ECW30" s="19"/>
      <c r="ECX30" s="19"/>
      <c r="ECY30" s="19"/>
      <c r="ECZ30" s="19"/>
      <c r="EDA30" s="19"/>
      <c r="EDB30" s="19"/>
      <c r="EDC30" s="19"/>
      <c r="EDD30" s="19"/>
      <c r="EDE30" s="19"/>
      <c r="EDF30" s="19"/>
      <c r="EDG30" s="19"/>
      <c r="EDH30" s="19"/>
      <c r="EDI30" s="19"/>
      <c r="EDJ30" s="19"/>
      <c r="EDK30" s="19"/>
      <c r="EDL30" s="19"/>
      <c r="EDM30" s="19"/>
      <c r="EDN30" s="19"/>
      <c r="EDO30" s="19"/>
      <c r="EDP30" s="19"/>
      <c r="EDQ30" s="19"/>
      <c r="EDR30" s="19"/>
      <c r="EDS30" s="19"/>
      <c r="EDT30" s="19"/>
      <c r="EDU30" s="19"/>
      <c r="EDV30" s="19"/>
      <c r="EDW30" s="19"/>
      <c r="EDX30" s="19"/>
      <c r="EDY30" s="19"/>
      <c r="EDZ30" s="19"/>
      <c r="EEA30" s="19"/>
      <c r="EEB30" s="19"/>
      <c r="EEC30" s="19"/>
      <c r="EED30" s="19"/>
      <c r="EEE30" s="19"/>
      <c r="EEF30" s="19"/>
      <c r="EEG30" s="19"/>
      <c r="EEH30" s="19"/>
      <c r="EEI30" s="19"/>
      <c r="EEJ30" s="19"/>
      <c r="EEK30" s="19"/>
      <c r="EEL30" s="19"/>
      <c r="EEM30" s="19"/>
      <c r="EEN30" s="19"/>
      <c r="EEO30" s="19"/>
      <c r="EEP30" s="19"/>
      <c r="EEQ30" s="19"/>
      <c r="EER30" s="19"/>
      <c r="EES30" s="19"/>
      <c r="EET30" s="19"/>
      <c r="EEU30" s="19"/>
      <c r="EEV30" s="19"/>
      <c r="EEW30" s="19"/>
      <c r="EEX30" s="19"/>
      <c r="EEY30" s="19"/>
      <c r="EEZ30" s="19"/>
      <c r="EFA30" s="19"/>
      <c r="EFB30" s="19"/>
      <c r="EFC30" s="19"/>
      <c r="EFD30" s="19"/>
      <c r="EFE30" s="19"/>
      <c r="EFF30" s="19"/>
      <c r="EFG30" s="19"/>
      <c r="EFH30" s="19"/>
      <c r="EFI30" s="19"/>
      <c r="EFJ30" s="19"/>
      <c r="EFK30" s="19"/>
      <c r="EFL30" s="19"/>
      <c r="EFM30" s="19"/>
      <c r="EFN30" s="19"/>
      <c r="EFO30" s="19"/>
      <c r="EFP30" s="19"/>
      <c r="EFQ30" s="19"/>
      <c r="EFR30" s="19"/>
      <c r="EFS30" s="19"/>
      <c r="EFT30" s="19"/>
      <c r="EFU30" s="19"/>
      <c r="EFV30" s="19"/>
      <c r="EFW30" s="19"/>
      <c r="EFX30" s="19"/>
      <c r="EFY30" s="19"/>
      <c r="EFZ30" s="19"/>
      <c r="EGA30" s="19"/>
      <c r="EGB30" s="19"/>
      <c r="EGC30" s="19"/>
      <c r="EGD30" s="19"/>
      <c r="EGE30" s="19"/>
      <c r="EGF30" s="19"/>
      <c r="EGG30" s="19"/>
      <c r="EGH30" s="19"/>
      <c r="EGI30" s="19"/>
      <c r="EGJ30" s="19"/>
      <c r="EGK30" s="19"/>
      <c r="EGL30" s="19"/>
      <c r="EGM30" s="19"/>
      <c r="EGN30" s="19"/>
      <c r="EGO30" s="19"/>
      <c r="EGP30" s="19"/>
      <c r="EGQ30" s="19"/>
      <c r="EGR30" s="19"/>
      <c r="EGS30" s="19"/>
      <c r="EGT30" s="19"/>
      <c r="EGU30" s="19"/>
      <c r="EGV30" s="19"/>
      <c r="EGW30" s="19"/>
      <c r="EGX30" s="19"/>
      <c r="EGY30" s="19"/>
      <c r="EGZ30" s="19"/>
      <c r="EHA30" s="19"/>
      <c r="EHB30" s="19"/>
      <c r="EHC30" s="19"/>
      <c r="EHD30" s="19"/>
      <c r="EHE30" s="19"/>
      <c r="EHF30" s="19"/>
      <c r="EHG30" s="19"/>
      <c r="EHH30" s="19"/>
      <c r="EHI30" s="19"/>
      <c r="EHJ30" s="19"/>
      <c r="EHK30" s="19"/>
      <c r="EHL30" s="19"/>
      <c r="EHM30" s="19"/>
      <c r="EHN30" s="19"/>
      <c r="EHO30" s="19"/>
      <c r="EHP30" s="19"/>
      <c r="EHQ30" s="19"/>
      <c r="EHR30" s="19"/>
      <c r="EHS30" s="19"/>
      <c r="EHT30" s="19"/>
      <c r="EHU30" s="19"/>
      <c r="EHV30" s="19"/>
      <c r="EHW30" s="19"/>
      <c r="EHX30" s="19"/>
      <c r="EHY30" s="19"/>
      <c r="EHZ30" s="19"/>
      <c r="EIA30" s="19"/>
      <c r="EIB30" s="19"/>
      <c r="EIC30" s="19"/>
      <c r="EID30" s="19"/>
      <c r="EIE30" s="19"/>
      <c r="EIF30" s="19"/>
      <c r="EIG30" s="19"/>
      <c r="EIH30" s="19"/>
      <c r="EII30" s="19"/>
      <c r="EIJ30" s="19"/>
      <c r="EIK30" s="19"/>
      <c r="EIL30" s="19"/>
      <c r="EIM30" s="19"/>
      <c r="EIN30" s="19"/>
      <c r="EIO30" s="19"/>
      <c r="EIP30" s="19"/>
      <c r="EIQ30" s="19"/>
      <c r="EIR30" s="19"/>
      <c r="EIS30" s="19"/>
      <c r="EIT30" s="19"/>
      <c r="EIU30" s="19"/>
      <c r="EIV30" s="19"/>
      <c r="EIW30" s="19"/>
      <c r="EIX30" s="19"/>
      <c r="EIY30" s="19"/>
      <c r="EIZ30" s="19"/>
      <c r="EJA30" s="19"/>
      <c r="EJB30" s="19"/>
      <c r="EJC30" s="19"/>
      <c r="EJD30" s="19"/>
      <c r="EJE30" s="19"/>
      <c r="EJF30" s="19"/>
      <c r="EJG30" s="19"/>
      <c r="EJH30" s="19"/>
      <c r="EJI30" s="19"/>
      <c r="EJJ30" s="19"/>
      <c r="EJK30" s="19"/>
      <c r="EJL30" s="19"/>
      <c r="EJM30" s="19"/>
      <c r="EJN30" s="19"/>
      <c r="EJO30" s="19"/>
      <c r="EJP30" s="19"/>
      <c r="EJQ30" s="19"/>
      <c r="EJR30" s="19"/>
      <c r="EJS30" s="19"/>
      <c r="EJT30" s="19"/>
      <c r="EJU30" s="19"/>
      <c r="EJV30" s="19"/>
      <c r="EJW30" s="19"/>
      <c r="EJX30" s="19"/>
      <c r="EJY30" s="19"/>
      <c r="EJZ30" s="19"/>
      <c r="EKA30" s="19"/>
      <c r="EKB30" s="19"/>
      <c r="EKC30" s="19"/>
      <c r="EKD30" s="19"/>
      <c r="EKE30" s="19"/>
      <c r="EKF30" s="19"/>
      <c r="EKG30" s="19"/>
      <c r="EKH30" s="19"/>
      <c r="EKI30" s="19"/>
      <c r="EKJ30" s="19"/>
      <c r="EKK30" s="19"/>
      <c r="EKL30" s="19"/>
      <c r="EKM30" s="19"/>
      <c r="EKN30" s="19"/>
      <c r="EKO30" s="19"/>
      <c r="EKP30" s="19"/>
      <c r="EKQ30" s="19"/>
      <c r="EKR30" s="19"/>
      <c r="EKS30" s="19"/>
      <c r="EKT30" s="19"/>
      <c r="EKU30" s="19"/>
      <c r="EKV30" s="19"/>
      <c r="EKW30" s="19"/>
      <c r="EKX30" s="19"/>
      <c r="EKY30" s="19"/>
      <c r="EKZ30" s="19"/>
      <c r="ELA30" s="19"/>
      <c r="ELB30" s="19"/>
      <c r="ELC30" s="19"/>
      <c r="ELD30" s="19"/>
      <c r="ELE30" s="19"/>
      <c r="ELF30" s="19"/>
      <c r="ELG30" s="19"/>
      <c r="ELH30" s="19"/>
      <c r="ELI30" s="19"/>
      <c r="ELJ30" s="19"/>
      <c r="ELK30" s="19"/>
      <c r="ELL30" s="19"/>
      <c r="ELM30" s="19"/>
      <c r="ELN30" s="19"/>
      <c r="ELO30" s="19"/>
      <c r="ELP30" s="19"/>
      <c r="ELQ30" s="19"/>
      <c r="ELR30" s="19"/>
      <c r="ELS30" s="19"/>
      <c r="ELT30" s="19"/>
      <c r="ELU30" s="19"/>
      <c r="ELV30" s="19"/>
      <c r="ELW30" s="19"/>
      <c r="ELX30" s="19"/>
      <c r="ELY30" s="19"/>
      <c r="ELZ30" s="19"/>
      <c r="EMA30" s="19"/>
      <c r="EMB30" s="19"/>
      <c r="EMC30" s="19"/>
      <c r="EMD30" s="19"/>
      <c r="EME30" s="19"/>
      <c r="EMF30" s="19"/>
      <c r="EMG30" s="19"/>
      <c r="EMH30" s="19"/>
      <c r="EMI30" s="19"/>
      <c r="EMJ30" s="19"/>
      <c r="EMK30" s="19"/>
      <c r="EML30" s="19"/>
      <c r="EMM30" s="19"/>
      <c r="EMN30" s="19"/>
      <c r="EMO30" s="19"/>
      <c r="EMP30" s="19"/>
      <c r="EMQ30" s="19"/>
      <c r="EMR30" s="19"/>
      <c r="EMS30" s="19"/>
      <c r="EMT30" s="19"/>
      <c r="EMU30" s="19"/>
      <c r="EMV30" s="19"/>
      <c r="EMW30" s="19"/>
      <c r="EMX30" s="19"/>
      <c r="EMY30" s="19"/>
      <c r="EMZ30" s="19"/>
      <c r="ENA30" s="19"/>
      <c r="ENB30" s="19"/>
      <c r="ENC30" s="19"/>
      <c r="END30" s="19"/>
      <c r="ENE30" s="19"/>
      <c r="ENF30" s="19"/>
      <c r="ENG30" s="19"/>
      <c r="ENH30" s="19"/>
      <c r="ENI30" s="19"/>
      <c r="ENJ30" s="19"/>
      <c r="ENK30" s="19"/>
      <c r="ENL30" s="19"/>
      <c r="ENM30" s="19"/>
      <c r="ENN30" s="19"/>
      <c r="ENO30" s="19"/>
      <c r="ENP30" s="19"/>
      <c r="ENQ30" s="19"/>
      <c r="ENR30" s="19"/>
      <c r="ENS30" s="19"/>
      <c r="ENT30" s="19"/>
      <c r="ENU30" s="19"/>
      <c r="ENV30" s="19"/>
      <c r="ENW30" s="19"/>
      <c r="ENX30" s="19"/>
      <c r="ENY30" s="19"/>
      <c r="ENZ30" s="19"/>
      <c r="EOA30" s="19"/>
      <c r="EOB30" s="19"/>
      <c r="EOC30" s="19"/>
      <c r="EOD30" s="19"/>
      <c r="EOE30" s="19"/>
      <c r="EOF30" s="19"/>
      <c r="EOG30" s="19"/>
      <c r="EOH30" s="19"/>
      <c r="EOI30" s="19"/>
      <c r="EOJ30" s="19"/>
      <c r="EOK30" s="19"/>
      <c r="EOL30" s="19"/>
      <c r="EOM30" s="19"/>
      <c r="EON30" s="19"/>
      <c r="EOO30" s="19"/>
      <c r="EOP30" s="19"/>
      <c r="EOQ30" s="19"/>
      <c r="EOR30" s="19"/>
      <c r="EOS30" s="19"/>
      <c r="EOT30" s="19"/>
      <c r="EOU30" s="19"/>
      <c r="EOV30" s="19"/>
      <c r="EOW30" s="19"/>
      <c r="EOX30" s="19"/>
      <c r="EOY30" s="19"/>
      <c r="EOZ30" s="19"/>
      <c r="EPA30" s="19"/>
      <c r="EPB30" s="19"/>
      <c r="EPC30" s="19"/>
      <c r="EPD30" s="19"/>
      <c r="EPE30" s="19"/>
      <c r="EPF30" s="19"/>
      <c r="EPG30" s="19"/>
      <c r="EPH30" s="19"/>
      <c r="EPI30" s="19"/>
      <c r="EPJ30" s="19"/>
      <c r="EPK30" s="19"/>
      <c r="EPL30" s="19"/>
      <c r="EPM30" s="19"/>
      <c r="EPN30" s="19"/>
      <c r="EPO30" s="19"/>
      <c r="EPP30" s="19"/>
      <c r="EPQ30" s="19"/>
      <c r="EPR30" s="19"/>
      <c r="EPS30" s="19"/>
      <c r="EPT30" s="19"/>
      <c r="EPU30" s="19"/>
      <c r="EPV30" s="19"/>
      <c r="EPW30" s="19"/>
      <c r="EPX30" s="19"/>
      <c r="EPY30" s="19"/>
      <c r="EPZ30" s="19"/>
      <c r="EQA30" s="19"/>
      <c r="EQB30" s="19"/>
      <c r="EQC30" s="19"/>
      <c r="EQD30" s="19"/>
      <c r="EQE30" s="19"/>
      <c r="EQF30" s="19"/>
      <c r="EQG30" s="19"/>
      <c r="EQH30" s="19"/>
      <c r="EQI30" s="19"/>
      <c r="EQJ30" s="19"/>
      <c r="EQK30" s="19"/>
      <c r="EQL30" s="19"/>
      <c r="EQM30" s="19"/>
      <c r="EQN30" s="19"/>
      <c r="EQO30" s="19"/>
      <c r="EQP30" s="19"/>
      <c r="EQQ30" s="19"/>
      <c r="EQR30" s="19"/>
      <c r="EQS30" s="19"/>
      <c r="EQT30" s="19"/>
      <c r="EQU30" s="19"/>
      <c r="EQV30" s="19"/>
      <c r="EQW30" s="19"/>
      <c r="EQX30" s="19"/>
      <c r="EQY30" s="19"/>
      <c r="EQZ30" s="19"/>
      <c r="ERA30" s="19"/>
      <c r="ERB30" s="19"/>
      <c r="ERC30" s="19"/>
      <c r="ERD30" s="19"/>
      <c r="ERE30" s="19"/>
      <c r="ERF30" s="19"/>
      <c r="ERG30" s="19"/>
      <c r="ERH30" s="19"/>
      <c r="ERI30" s="19"/>
      <c r="ERJ30" s="19"/>
      <c r="ERK30" s="19"/>
      <c r="ERL30" s="19"/>
      <c r="ERM30" s="19"/>
      <c r="ERN30" s="19"/>
      <c r="ERO30" s="19"/>
      <c r="ERP30" s="19"/>
      <c r="ERQ30" s="19"/>
      <c r="ERR30" s="19"/>
      <c r="ERS30" s="19"/>
      <c r="ERT30" s="19"/>
      <c r="ERU30" s="19"/>
      <c r="ERV30" s="19"/>
      <c r="ERW30" s="19"/>
      <c r="ERX30" s="19"/>
      <c r="ERY30" s="19"/>
      <c r="ERZ30" s="19"/>
      <c r="ESA30" s="19"/>
      <c r="ESB30" s="19"/>
      <c r="ESC30" s="19"/>
      <c r="ESD30" s="19"/>
      <c r="ESE30" s="19"/>
      <c r="ESF30" s="19"/>
      <c r="ESG30" s="19"/>
      <c r="ESH30" s="19"/>
      <c r="ESI30" s="19"/>
      <c r="ESJ30" s="19"/>
      <c r="ESK30" s="19"/>
      <c r="ESL30" s="19"/>
      <c r="ESM30" s="19"/>
      <c r="ESN30" s="19"/>
      <c r="ESO30" s="19"/>
      <c r="ESP30" s="19"/>
      <c r="ESQ30" s="19"/>
      <c r="ESR30" s="19"/>
      <c r="ESS30" s="19"/>
      <c r="EST30" s="19"/>
      <c r="ESU30" s="19"/>
      <c r="ESV30" s="19"/>
      <c r="ESW30" s="19"/>
      <c r="ESX30" s="19"/>
      <c r="ESY30" s="19"/>
      <c r="ESZ30" s="19"/>
      <c r="ETA30" s="19"/>
      <c r="ETB30" s="19"/>
      <c r="ETC30" s="19"/>
      <c r="ETD30" s="19"/>
      <c r="ETE30" s="19"/>
      <c r="ETF30" s="19"/>
      <c r="ETG30" s="19"/>
      <c r="ETH30" s="19"/>
      <c r="ETI30" s="19"/>
      <c r="ETJ30" s="19"/>
      <c r="ETK30" s="19"/>
      <c r="ETL30" s="19"/>
      <c r="ETM30" s="19"/>
      <c r="ETN30" s="19"/>
      <c r="ETO30" s="19"/>
      <c r="ETP30" s="19"/>
      <c r="ETQ30" s="19"/>
      <c r="ETR30" s="19"/>
      <c r="ETS30" s="19"/>
      <c r="ETT30" s="19"/>
      <c r="ETU30" s="19"/>
      <c r="ETV30" s="19"/>
      <c r="ETW30" s="19"/>
      <c r="ETX30" s="19"/>
      <c r="ETY30" s="19"/>
      <c r="ETZ30" s="19"/>
      <c r="EUA30" s="19"/>
      <c r="EUB30" s="19"/>
      <c r="EUC30" s="19"/>
      <c r="EUD30" s="19"/>
      <c r="EUE30" s="19"/>
      <c r="EUF30" s="19"/>
      <c r="EUG30" s="19"/>
      <c r="EUH30" s="19"/>
      <c r="EUI30" s="19"/>
      <c r="EUJ30" s="19"/>
      <c r="EUK30" s="19"/>
      <c r="EUL30" s="19"/>
      <c r="EUM30" s="19"/>
      <c r="EUN30" s="19"/>
      <c r="EUO30" s="19"/>
      <c r="EUP30" s="19"/>
      <c r="EUQ30" s="19"/>
      <c r="EUR30" s="19"/>
      <c r="EUS30" s="19"/>
      <c r="EUT30" s="19"/>
      <c r="EUU30" s="19"/>
      <c r="EUV30" s="19"/>
      <c r="EUW30" s="19"/>
      <c r="EUX30" s="19"/>
      <c r="EUY30" s="19"/>
      <c r="EUZ30" s="19"/>
      <c r="EVA30" s="19"/>
      <c r="EVB30" s="19"/>
      <c r="EVC30" s="19"/>
      <c r="EVD30" s="19"/>
      <c r="EVE30" s="19"/>
      <c r="EVF30" s="19"/>
      <c r="EVG30" s="19"/>
      <c r="EVH30" s="19"/>
      <c r="EVI30" s="19"/>
      <c r="EVJ30" s="19"/>
      <c r="EVK30" s="19"/>
      <c r="EVL30" s="19"/>
      <c r="EVM30" s="19"/>
      <c r="EVN30" s="19"/>
      <c r="EVO30" s="19"/>
      <c r="EVP30" s="19"/>
      <c r="EVQ30" s="19"/>
      <c r="EVR30" s="19"/>
      <c r="EVS30" s="19"/>
      <c r="EVT30" s="19"/>
      <c r="EVU30" s="19"/>
      <c r="EVV30" s="19"/>
      <c r="EVW30" s="19"/>
      <c r="EVX30" s="19"/>
      <c r="EVY30" s="19"/>
      <c r="EVZ30" s="19"/>
      <c r="EWA30" s="19"/>
      <c r="EWB30" s="19"/>
      <c r="EWC30" s="19"/>
      <c r="EWD30" s="19"/>
      <c r="EWE30" s="19"/>
      <c r="EWF30" s="19"/>
      <c r="EWG30" s="19"/>
      <c r="EWH30" s="19"/>
      <c r="EWI30" s="19"/>
      <c r="EWJ30" s="19"/>
      <c r="EWK30" s="19"/>
      <c r="EWL30" s="19"/>
      <c r="EWM30" s="19"/>
      <c r="EWN30" s="19"/>
      <c r="EWO30" s="19"/>
      <c r="EWP30" s="19"/>
      <c r="EWQ30" s="19"/>
      <c r="EWR30" s="19"/>
      <c r="EWS30" s="19"/>
      <c r="EWT30" s="19"/>
      <c r="EWU30" s="19"/>
      <c r="EWV30" s="19"/>
      <c r="EWW30" s="19"/>
      <c r="EWX30" s="19"/>
      <c r="EWY30" s="19"/>
      <c r="EWZ30" s="19"/>
      <c r="EXA30" s="19"/>
      <c r="EXB30" s="19"/>
      <c r="EXC30" s="19"/>
      <c r="EXD30" s="19"/>
      <c r="EXE30" s="19"/>
      <c r="EXF30" s="19"/>
      <c r="EXG30" s="19"/>
      <c r="EXH30" s="19"/>
      <c r="EXI30" s="19"/>
      <c r="EXJ30" s="19"/>
      <c r="EXK30" s="19"/>
      <c r="EXL30" s="19"/>
      <c r="EXM30" s="19"/>
      <c r="EXN30" s="19"/>
      <c r="EXO30" s="19"/>
      <c r="EXP30" s="19"/>
      <c r="EXQ30" s="19"/>
      <c r="EXR30" s="19"/>
      <c r="EXS30" s="19"/>
      <c r="EXT30" s="19"/>
      <c r="EXU30" s="19"/>
      <c r="EXV30" s="19"/>
      <c r="EXW30" s="19"/>
      <c r="EXX30" s="19"/>
      <c r="EXY30" s="19"/>
      <c r="EXZ30" s="19"/>
      <c r="EYA30" s="19"/>
      <c r="EYB30" s="19"/>
      <c r="EYC30" s="19"/>
      <c r="EYD30" s="19"/>
      <c r="EYE30" s="19"/>
      <c r="EYF30" s="19"/>
      <c r="EYG30" s="19"/>
      <c r="EYH30" s="19"/>
      <c r="EYI30" s="19"/>
      <c r="EYJ30" s="19"/>
      <c r="EYK30" s="19"/>
      <c r="EYL30" s="19"/>
      <c r="EYM30" s="19"/>
      <c r="EYN30" s="19"/>
      <c r="EYO30" s="19"/>
      <c r="EYP30" s="19"/>
      <c r="EYQ30" s="19"/>
      <c r="EYR30" s="19"/>
      <c r="EYS30" s="19"/>
      <c r="EYT30" s="19"/>
      <c r="EYU30" s="19"/>
      <c r="EYV30" s="19"/>
      <c r="EYW30" s="19"/>
      <c r="EYX30" s="19"/>
      <c r="EYY30" s="19"/>
      <c r="EYZ30" s="19"/>
      <c r="EZA30" s="19"/>
      <c r="EZB30" s="19"/>
      <c r="EZC30" s="19"/>
      <c r="EZD30" s="19"/>
      <c r="EZE30" s="19"/>
      <c r="EZF30" s="19"/>
      <c r="EZG30" s="19"/>
      <c r="EZH30" s="19"/>
      <c r="EZI30" s="19"/>
      <c r="EZJ30" s="19"/>
      <c r="EZK30" s="19"/>
      <c r="EZL30" s="19"/>
      <c r="EZM30" s="19"/>
      <c r="EZN30" s="19"/>
      <c r="EZO30" s="19"/>
      <c r="EZP30" s="19"/>
      <c r="EZQ30" s="19"/>
      <c r="EZR30" s="19"/>
      <c r="EZS30" s="19"/>
      <c r="EZT30" s="19"/>
      <c r="EZU30" s="19"/>
      <c r="EZV30" s="19"/>
      <c r="EZW30" s="19"/>
      <c r="EZX30" s="19"/>
      <c r="EZY30" s="19"/>
      <c r="EZZ30" s="19"/>
      <c r="FAA30" s="19"/>
      <c r="FAB30" s="19"/>
      <c r="FAC30" s="19"/>
      <c r="FAD30" s="19"/>
      <c r="FAE30" s="19"/>
      <c r="FAF30" s="19"/>
      <c r="FAG30" s="19"/>
      <c r="FAH30" s="19"/>
      <c r="FAI30" s="19"/>
      <c r="FAJ30" s="19"/>
      <c r="FAK30" s="19"/>
      <c r="FAL30" s="19"/>
      <c r="FAM30" s="19"/>
      <c r="FAN30" s="19"/>
      <c r="FAO30" s="19"/>
      <c r="FAP30" s="19"/>
      <c r="FAQ30" s="19"/>
      <c r="FAR30" s="19"/>
      <c r="FAS30" s="19"/>
      <c r="FAT30" s="19"/>
      <c r="FAU30" s="19"/>
      <c r="FAV30" s="19"/>
      <c r="FAW30" s="19"/>
      <c r="FAX30" s="19"/>
      <c r="FAY30" s="19"/>
      <c r="FAZ30" s="19"/>
      <c r="FBA30" s="19"/>
      <c r="FBB30" s="19"/>
      <c r="FBC30" s="19"/>
      <c r="FBD30" s="19"/>
      <c r="FBE30" s="19"/>
      <c r="FBF30" s="19"/>
      <c r="FBG30" s="19"/>
      <c r="FBH30" s="19"/>
      <c r="FBI30" s="19"/>
      <c r="FBJ30" s="19"/>
      <c r="FBK30" s="19"/>
      <c r="FBL30" s="19"/>
      <c r="FBM30" s="19"/>
      <c r="FBN30" s="19"/>
      <c r="FBO30" s="19"/>
      <c r="FBP30" s="19"/>
      <c r="FBQ30" s="19"/>
      <c r="FBR30" s="19"/>
      <c r="FBS30" s="19"/>
      <c r="FBT30" s="19"/>
      <c r="FBU30" s="19"/>
      <c r="FBV30" s="19"/>
      <c r="FBW30" s="19"/>
      <c r="FBX30" s="19"/>
      <c r="FBY30" s="19"/>
      <c r="FBZ30" s="19"/>
      <c r="FCA30" s="19"/>
      <c r="FCB30" s="19"/>
      <c r="FCC30" s="19"/>
      <c r="FCD30" s="19"/>
      <c r="FCE30" s="19"/>
      <c r="FCF30" s="19"/>
      <c r="FCG30" s="19"/>
      <c r="FCH30" s="19"/>
      <c r="FCI30" s="19"/>
      <c r="FCJ30" s="19"/>
      <c r="FCK30" s="19"/>
      <c r="FCL30" s="19"/>
      <c r="FCM30" s="19"/>
      <c r="FCN30" s="19"/>
      <c r="FCO30" s="19"/>
      <c r="FCP30" s="19"/>
      <c r="FCQ30" s="19"/>
      <c r="FCR30" s="19"/>
      <c r="FCS30" s="19"/>
      <c r="FCT30" s="19"/>
      <c r="FCU30" s="19"/>
      <c r="FCV30" s="19"/>
      <c r="FCW30" s="19"/>
      <c r="FCX30" s="19"/>
      <c r="FCY30" s="19"/>
      <c r="FCZ30" s="19"/>
      <c r="FDA30" s="19"/>
      <c r="FDB30" s="19"/>
      <c r="FDC30" s="19"/>
      <c r="FDD30" s="19"/>
      <c r="FDE30" s="19"/>
      <c r="FDF30" s="19"/>
      <c r="FDG30" s="19"/>
      <c r="FDH30" s="19"/>
      <c r="FDI30" s="19"/>
      <c r="FDJ30" s="19"/>
      <c r="FDK30" s="19"/>
      <c r="FDL30" s="19"/>
      <c r="FDM30" s="19"/>
      <c r="FDN30" s="19"/>
      <c r="FDO30" s="19"/>
      <c r="FDP30" s="19"/>
      <c r="FDQ30" s="19"/>
      <c r="FDR30" s="19"/>
      <c r="FDS30" s="19"/>
      <c r="FDT30" s="19"/>
      <c r="FDU30" s="19"/>
      <c r="FDV30" s="19"/>
      <c r="FDW30" s="19"/>
      <c r="FDX30" s="19"/>
      <c r="FDY30" s="19"/>
      <c r="FDZ30" s="19"/>
      <c r="FEA30" s="19"/>
      <c r="FEB30" s="19"/>
      <c r="FEC30" s="19"/>
      <c r="FED30" s="19"/>
      <c r="FEE30" s="19"/>
      <c r="FEF30" s="19"/>
      <c r="FEG30" s="19"/>
      <c r="FEH30" s="19"/>
      <c r="FEI30" s="19"/>
      <c r="FEJ30" s="19"/>
      <c r="FEK30" s="19"/>
      <c r="FEL30" s="19"/>
      <c r="FEM30" s="19"/>
      <c r="FEN30" s="19"/>
      <c r="FEO30" s="19"/>
      <c r="FEP30" s="19"/>
      <c r="FEQ30" s="19"/>
      <c r="FER30" s="19"/>
      <c r="FES30" s="19"/>
      <c r="FET30" s="19"/>
      <c r="FEU30" s="19"/>
      <c r="FEV30" s="19"/>
      <c r="FEW30" s="19"/>
      <c r="FEX30" s="19"/>
      <c r="FEY30" s="19"/>
      <c r="FEZ30" s="19"/>
      <c r="FFA30" s="19"/>
      <c r="FFB30" s="19"/>
      <c r="FFC30" s="19"/>
      <c r="FFD30" s="19"/>
      <c r="FFE30" s="19"/>
      <c r="FFF30" s="19"/>
      <c r="FFG30" s="19"/>
      <c r="FFH30" s="19"/>
      <c r="FFI30" s="19"/>
      <c r="FFJ30" s="19"/>
      <c r="FFK30" s="19"/>
      <c r="FFL30" s="19"/>
      <c r="FFM30" s="19"/>
      <c r="FFN30" s="19"/>
      <c r="FFO30" s="19"/>
      <c r="FFP30" s="19"/>
      <c r="FFQ30" s="19"/>
      <c r="FFR30" s="19"/>
      <c r="FFS30" s="19"/>
      <c r="FFT30" s="19"/>
      <c r="FFU30" s="19"/>
      <c r="FFV30" s="19"/>
      <c r="FFW30" s="19"/>
      <c r="FFX30" s="19"/>
      <c r="FFY30" s="19"/>
      <c r="FFZ30" s="19"/>
      <c r="FGA30" s="19"/>
      <c r="FGB30" s="19"/>
      <c r="FGC30" s="19"/>
      <c r="FGD30" s="19"/>
      <c r="FGE30" s="19"/>
      <c r="FGF30" s="19"/>
      <c r="FGG30" s="19"/>
      <c r="FGH30" s="19"/>
      <c r="FGI30" s="19"/>
      <c r="FGJ30" s="19"/>
      <c r="FGK30" s="19"/>
      <c r="FGL30" s="19"/>
      <c r="FGM30" s="19"/>
      <c r="FGN30" s="19"/>
      <c r="FGO30" s="19"/>
      <c r="FGP30" s="19"/>
      <c r="FGQ30" s="19"/>
      <c r="FGR30" s="19"/>
      <c r="FGS30" s="19"/>
      <c r="FGT30" s="19"/>
      <c r="FGU30" s="19"/>
      <c r="FGV30" s="19"/>
      <c r="FGW30" s="19"/>
      <c r="FGX30" s="19"/>
      <c r="FGY30" s="19"/>
      <c r="FGZ30" s="19"/>
      <c r="FHA30" s="19"/>
      <c r="FHB30" s="19"/>
      <c r="FHC30" s="19"/>
      <c r="FHD30" s="19"/>
      <c r="FHE30" s="19"/>
      <c r="FHF30" s="19"/>
      <c r="FHG30" s="19"/>
      <c r="FHH30" s="19"/>
      <c r="FHI30" s="19"/>
      <c r="FHJ30" s="19"/>
      <c r="FHK30" s="19"/>
      <c r="FHL30" s="19"/>
      <c r="FHM30" s="19"/>
      <c r="FHN30" s="19"/>
      <c r="FHO30" s="19"/>
      <c r="FHP30" s="19"/>
      <c r="FHQ30" s="19"/>
      <c r="FHR30" s="19"/>
      <c r="FHS30" s="19"/>
      <c r="FHT30" s="19"/>
      <c r="FHU30" s="19"/>
      <c r="FHV30" s="19"/>
      <c r="FHW30" s="19"/>
      <c r="FHX30" s="19"/>
      <c r="FHY30" s="19"/>
      <c r="FHZ30" s="19"/>
      <c r="FIA30" s="19"/>
      <c r="FIB30" s="19"/>
      <c r="FIC30" s="19"/>
      <c r="FID30" s="19"/>
      <c r="FIE30" s="19"/>
      <c r="FIF30" s="19"/>
      <c r="FIG30" s="19"/>
      <c r="FIH30" s="19"/>
      <c r="FII30" s="19"/>
      <c r="FIJ30" s="19"/>
      <c r="FIK30" s="19"/>
      <c r="FIL30" s="19"/>
      <c r="FIM30" s="19"/>
      <c r="FIN30" s="19"/>
      <c r="FIO30" s="19"/>
      <c r="FIP30" s="19"/>
      <c r="FIQ30" s="19"/>
      <c r="FIR30" s="19"/>
      <c r="FIS30" s="19"/>
      <c r="FIT30" s="19"/>
      <c r="FIU30" s="19"/>
      <c r="FIV30" s="19"/>
      <c r="FIW30" s="19"/>
      <c r="FIX30" s="19"/>
      <c r="FIY30" s="19"/>
      <c r="FIZ30" s="19"/>
      <c r="FJA30" s="19"/>
      <c r="FJB30" s="19"/>
      <c r="FJC30" s="19"/>
      <c r="FJD30" s="19"/>
      <c r="FJE30" s="19"/>
      <c r="FJF30" s="19"/>
      <c r="FJG30" s="19"/>
      <c r="FJH30" s="19"/>
      <c r="FJI30" s="19"/>
      <c r="FJJ30" s="19"/>
      <c r="FJK30" s="19"/>
      <c r="FJL30" s="19"/>
      <c r="FJM30" s="19"/>
      <c r="FJN30" s="19"/>
      <c r="FJO30" s="19"/>
      <c r="FJP30" s="19"/>
      <c r="FJQ30" s="19"/>
      <c r="FJR30" s="19"/>
      <c r="FJS30" s="19"/>
      <c r="FJT30" s="19"/>
      <c r="FJU30" s="19"/>
      <c r="FJV30" s="19"/>
      <c r="FJW30" s="19"/>
      <c r="FJX30" s="19"/>
      <c r="FJY30" s="19"/>
      <c r="FJZ30" s="19"/>
      <c r="FKA30" s="19"/>
      <c r="FKB30" s="19"/>
      <c r="FKC30" s="19"/>
      <c r="FKD30" s="19"/>
      <c r="FKE30" s="19"/>
      <c r="FKF30" s="19"/>
      <c r="FKG30" s="19"/>
      <c r="FKH30" s="19"/>
      <c r="FKI30" s="19"/>
      <c r="FKJ30" s="19"/>
      <c r="FKK30" s="19"/>
      <c r="FKL30" s="19"/>
      <c r="FKM30" s="19"/>
      <c r="FKN30" s="19"/>
      <c r="FKO30" s="19"/>
      <c r="FKP30" s="19"/>
      <c r="FKQ30" s="19"/>
      <c r="FKR30" s="19"/>
      <c r="FKS30" s="19"/>
      <c r="FKT30" s="19"/>
      <c r="FKU30" s="19"/>
      <c r="FKV30" s="19"/>
      <c r="FKW30" s="19"/>
      <c r="FKX30" s="19"/>
      <c r="FKY30" s="19"/>
      <c r="FKZ30" s="19"/>
      <c r="FLA30" s="19"/>
      <c r="FLB30" s="19"/>
      <c r="FLC30" s="19"/>
      <c r="FLD30" s="19"/>
      <c r="FLE30" s="19"/>
      <c r="FLF30" s="19"/>
      <c r="FLG30" s="19"/>
      <c r="FLH30" s="19"/>
      <c r="FLI30" s="19"/>
      <c r="FLJ30" s="19"/>
      <c r="FLK30" s="19"/>
      <c r="FLL30" s="19"/>
      <c r="FLM30" s="19"/>
      <c r="FLN30" s="19"/>
      <c r="FLO30" s="19"/>
      <c r="FLP30" s="19"/>
      <c r="FLQ30" s="19"/>
      <c r="FLR30" s="19"/>
      <c r="FLS30" s="19"/>
      <c r="FLT30" s="19"/>
      <c r="FLU30" s="19"/>
      <c r="FLV30" s="19"/>
      <c r="FLW30" s="19"/>
      <c r="FLX30" s="19"/>
      <c r="FLY30" s="19"/>
      <c r="FLZ30" s="19"/>
      <c r="FMA30" s="19"/>
      <c r="FMB30" s="19"/>
      <c r="FMC30" s="19"/>
      <c r="FMD30" s="19"/>
      <c r="FME30" s="19"/>
      <c r="FMF30" s="19"/>
      <c r="FMG30" s="19"/>
      <c r="FMH30" s="19"/>
      <c r="FMI30" s="19"/>
      <c r="FMJ30" s="19"/>
      <c r="FMK30" s="19"/>
      <c r="FML30" s="19"/>
      <c r="FMM30" s="19"/>
      <c r="FMN30" s="19"/>
      <c r="FMO30" s="19"/>
      <c r="FMP30" s="19"/>
      <c r="FMQ30" s="19"/>
      <c r="FMR30" s="19"/>
      <c r="FMS30" s="19"/>
      <c r="FMT30" s="19"/>
      <c r="FMU30" s="19"/>
      <c r="FMV30" s="19"/>
      <c r="FMW30" s="19"/>
      <c r="FMX30" s="19"/>
      <c r="FMY30" s="19"/>
      <c r="FMZ30" s="19"/>
      <c r="FNA30" s="19"/>
      <c r="FNB30" s="19"/>
      <c r="FNC30" s="19"/>
      <c r="FND30" s="19"/>
      <c r="FNE30" s="19"/>
      <c r="FNF30" s="19"/>
      <c r="FNG30" s="19"/>
      <c r="FNH30" s="19"/>
      <c r="FNI30" s="19"/>
      <c r="FNJ30" s="19"/>
      <c r="FNK30" s="19"/>
      <c r="FNL30" s="19"/>
      <c r="FNM30" s="19"/>
      <c r="FNN30" s="19"/>
      <c r="FNO30" s="19"/>
      <c r="FNP30" s="19"/>
      <c r="FNQ30" s="19"/>
      <c r="FNR30" s="19"/>
      <c r="FNS30" s="19"/>
      <c r="FNT30" s="19"/>
      <c r="FNU30" s="19"/>
      <c r="FNV30" s="19"/>
      <c r="FNW30" s="19"/>
      <c r="FNX30" s="19"/>
      <c r="FNY30" s="19"/>
      <c r="FNZ30" s="19"/>
      <c r="FOA30" s="19"/>
      <c r="FOB30" s="19"/>
      <c r="FOC30" s="19"/>
      <c r="FOD30" s="19"/>
      <c r="FOE30" s="19"/>
      <c r="FOF30" s="19"/>
      <c r="FOG30" s="19"/>
      <c r="FOH30" s="19"/>
      <c r="FOI30" s="19"/>
      <c r="FOJ30" s="19"/>
      <c r="FOK30" s="19"/>
      <c r="FOL30" s="19"/>
      <c r="FOM30" s="19"/>
      <c r="FON30" s="19"/>
      <c r="FOO30" s="19"/>
      <c r="FOP30" s="19"/>
      <c r="FOQ30" s="19"/>
      <c r="FOR30" s="19"/>
      <c r="FOS30" s="19"/>
      <c r="FOT30" s="19"/>
      <c r="FOU30" s="19"/>
      <c r="FOV30" s="19"/>
      <c r="FOW30" s="19"/>
      <c r="FOX30" s="19"/>
      <c r="FOY30" s="19"/>
      <c r="FOZ30" s="19"/>
      <c r="FPA30" s="19"/>
      <c r="FPB30" s="19"/>
      <c r="FPC30" s="19"/>
      <c r="FPD30" s="19"/>
      <c r="FPE30" s="19"/>
      <c r="FPF30" s="19"/>
      <c r="FPG30" s="19"/>
      <c r="FPH30" s="19"/>
      <c r="FPI30" s="19"/>
      <c r="FPJ30" s="19"/>
      <c r="FPK30" s="19"/>
      <c r="FPL30" s="19"/>
      <c r="FPM30" s="19"/>
      <c r="FPN30" s="19"/>
      <c r="FPO30" s="19"/>
      <c r="FPP30" s="19"/>
      <c r="FPQ30" s="19"/>
      <c r="FPR30" s="19"/>
      <c r="FPS30" s="19"/>
      <c r="FPT30" s="19"/>
      <c r="FPU30" s="19"/>
      <c r="FPV30" s="19"/>
      <c r="FPW30" s="19"/>
      <c r="FPX30" s="19"/>
      <c r="FPY30" s="19"/>
      <c r="FPZ30" s="19"/>
      <c r="FQA30" s="19"/>
      <c r="FQB30" s="19"/>
      <c r="FQC30" s="19"/>
      <c r="FQD30" s="19"/>
      <c r="FQE30" s="19"/>
      <c r="FQF30" s="19"/>
      <c r="FQG30" s="19"/>
      <c r="FQH30" s="19"/>
      <c r="FQI30" s="19"/>
      <c r="FQJ30" s="19"/>
      <c r="FQK30" s="19"/>
      <c r="FQL30" s="19"/>
      <c r="FQM30" s="19"/>
      <c r="FQN30" s="19"/>
      <c r="FQO30" s="19"/>
      <c r="FQP30" s="19"/>
      <c r="FQQ30" s="19"/>
      <c r="FQR30" s="19"/>
      <c r="FQS30" s="19"/>
      <c r="FQT30" s="19"/>
      <c r="FQU30" s="19"/>
      <c r="FQV30" s="19"/>
      <c r="FQW30" s="19"/>
      <c r="FQX30" s="19"/>
      <c r="FQY30" s="19"/>
      <c r="FQZ30" s="19"/>
      <c r="FRA30" s="19"/>
      <c r="FRB30" s="19"/>
      <c r="FRC30" s="19"/>
      <c r="FRD30" s="19"/>
      <c r="FRE30" s="19"/>
      <c r="FRF30" s="19"/>
      <c r="FRG30" s="19"/>
      <c r="FRH30" s="19"/>
      <c r="FRI30" s="19"/>
      <c r="FRJ30" s="19"/>
      <c r="FRK30" s="19"/>
      <c r="FRL30" s="19"/>
      <c r="FRM30" s="19"/>
      <c r="FRN30" s="19"/>
      <c r="FRO30" s="19"/>
      <c r="FRP30" s="19"/>
      <c r="FRQ30" s="19"/>
      <c r="FRR30" s="19"/>
      <c r="FRS30" s="19"/>
      <c r="FRT30" s="19"/>
      <c r="FRU30" s="19"/>
      <c r="FRV30" s="19"/>
      <c r="FRW30" s="19"/>
      <c r="FRX30" s="19"/>
      <c r="FRY30" s="19"/>
      <c r="FRZ30" s="19"/>
      <c r="FSA30" s="19"/>
      <c r="FSB30" s="19"/>
      <c r="FSC30" s="19"/>
      <c r="FSD30" s="19"/>
      <c r="FSE30" s="19"/>
      <c r="FSF30" s="19"/>
      <c r="FSG30" s="19"/>
      <c r="FSH30" s="19"/>
      <c r="FSI30" s="19"/>
      <c r="FSJ30" s="19"/>
      <c r="FSK30" s="19"/>
      <c r="FSL30" s="19"/>
      <c r="FSM30" s="19"/>
      <c r="FSN30" s="19"/>
      <c r="FSO30" s="19"/>
      <c r="FSP30" s="19"/>
      <c r="FSQ30" s="19"/>
      <c r="FSR30" s="19"/>
      <c r="FSS30" s="19"/>
      <c r="FST30" s="19"/>
      <c r="FSU30" s="19"/>
      <c r="FSV30" s="19"/>
      <c r="FSW30" s="19"/>
      <c r="FSX30" s="19"/>
      <c r="FSY30" s="19"/>
      <c r="FSZ30" s="19"/>
      <c r="FTA30" s="19"/>
      <c r="FTB30" s="19"/>
      <c r="FTC30" s="19"/>
      <c r="FTD30" s="19"/>
      <c r="FTE30" s="19"/>
      <c r="FTF30" s="19"/>
      <c r="FTG30" s="19"/>
      <c r="FTH30" s="19"/>
      <c r="FTI30" s="19"/>
      <c r="FTJ30" s="19"/>
      <c r="FTK30" s="19"/>
      <c r="FTL30" s="19"/>
      <c r="FTM30" s="19"/>
      <c r="FTN30" s="19"/>
      <c r="FTO30" s="19"/>
      <c r="FTP30" s="19"/>
      <c r="FTQ30" s="19"/>
      <c r="FTR30" s="19"/>
      <c r="FTS30" s="19"/>
      <c r="FTT30" s="19"/>
      <c r="FTU30" s="19"/>
      <c r="FTV30" s="19"/>
      <c r="FTW30" s="19"/>
      <c r="FTX30" s="19"/>
      <c r="FTY30" s="19"/>
      <c r="FTZ30" s="19"/>
      <c r="FUA30" s="19"/>
      <c r="FUB30" s="19"/>
      <c r="FUC30" s="19"/>
      <c r="FUD30" s="19"/>
      <c r="FUE30" s="19"/>
      <c r="FUF30" s="19"/>
      <c r="FUG30" s="19"/>
      <c r="FUH30" s="19"/>
      <c r="FUI30" s="19"/>
      <c r="FUJ30" s="19"/>
      <c r="FUK30" s="19"/>
      <c r="FUL30" s="19"/>
      <c r="FUM30" s="19"/>
      <c r="FUN30" s="19"/>
      <c r="FUO30" s="19"/>
      <c r="FUP30" s="19"/>
      <c r="FUQ30" s="19"/>
      <c r="FUR30" s="19"/>
      <c r="FUS30" s="19"/>
      <c r="FUT30" s="19"/>
      <c r="FUU30" s="19"/>
      <c r="FUV30" s="19"/>
      <c r="FUW30" s="19"/>
      <c r="FUX30" s="19"/>
      <c r="FUY30" s="19"/>
      <c r="FUZ30" s="19"/>
      <c r="FVA30" s="19"/>
      <c r="FVB30" s="19"/>
      <c r="FVC30" s="19"/>
      <c r="FVD30" s="19"/>
      <c r="FVE30" s="19"/>
      <c r="FVF30" s="19"/>
      <c r="FVG30" s="19"/>
      <c r="FVH30" s="19"/>
      <c r="FVI30" s="19"/>
      <c r="FVJ30" s="19"/>
      <c r="FVK30" s="19"/>
      <c r="FVL30" s="19"/>
      <c r="FVM30" s="19"/>
      <c r="FVN30" s="19"/>
      <c r="FVO30" s="19"/>
      <c r="FVP30" s="19"/>
      <c r="FVQ30" s="19"/>
      <c r="FVR30" s="19"/>
      <c r="FVS30" s="19"/>
      <c r="FVT30" s="19"/>
      <c r="FVU30" s="19"/>
      <c r="FVV30" s="19"/>
      <c r="FVW30" s="19"/>
      <c r="FVX30" s="19"/>
      <c r="FVY30" s="19"/>
      <c r="FVZ30" s="19"/>
      <c r="FWA30" s="19"/>
      <c r="FWB30" s="19"/>
      <c r="FWC30" s="19"/>
      <c r="FWD30" s="19"/>
      <c r="FWE30" s="19"/>
      <c r="FWF30" s="19"/>
      <c r="FWG30" s="19"/>
      <c r="FWH30" s="19"/>
      <c r="FWI30" s="19"/>
      <c r="FWJ30" s="19"/>
      <c r="FWK30" s="19"/>
      <c r="FWL30" s="19"/>
      <c r="FWM30" s="19"/>
      <c r="FWN30" s="19"/>
      <c r="FWO30" s="19"/>
      <c r="FWP30" s="19"/>
      <c r="FWQ30" s="19"/>
      <c r="FWR30" s="19"/>
      <c r="FWS30" s="19"/>
      <c r="FWT30" s="19"/>
      <c r="FWU30" s="19"/>
      <c r="FWV30" s="19"/>
      <c r="FWW30" s="19"/>
      <c r="FWX30" s="19"/>
      <c r="FWY30" s="19"/>
      <c r="FWZ30" s="19"/>
      <c r="FXA30" s="19"/>
      <c r="FXB30" s="19"/>
      <c r="FXC30" s="19"/>
      <c r="FXD30" s="19"/>
      <c r="FXE30" s="19"/>
      <c r="FXF30" s="19"/>
      <c r="FXG30" s="19"/>
      <c r="FXH30" s="19"/>
      <c r="FXI30" s="19"/>
      <c r="FXJ30" s="19"/>
      <c r="FXK30" s="19"/>
      <c r="FXL30" s="19"/>
      <c r="FXM30" s="19"/>
      <c r="FXN30" s="19"/>
      <c r="FXO30" s="19"/>
      <c r="FXP30" s="19"/>
      <c r="FXQ30" s="19"/>
      <c r="FXR30" s="19"/>
      <c r="FXS30" s="19"/>
      <c r="FXT30" s="19"/>
      <c r="FXU30" s="19"/>
      <c r="FXV30" s="19"/>
      <c r="FXW30" s="19"/>
      <c r="FXX30" s="19"/>
      <c r="FXY30" s="19"/>
      <c r="FXZ30" s="19"/>
      <c r="FYA30" s="19"/>
      <c r="FYB30" s="19"/>
      <c r="FYC30" s="19"/>
      <c r="FYD30" s="19"/>
      <c r="FYE30" s="19"/>
      <c r="FYF30" s="19"/>
      <c r="FYG30" s="19"/>
      <c r="FYH30" s="19"/>
      <c r="FYI30" s="19"/>
      <c r="FYJ30" s="19"/>
      <c r="FYK30" s="19"/>
      <c r="FYL30" s="19"/>
      <c r="FYM30" s="19"/>
      <c r="FYN30" s="19"/>
      <c r="FYO30" s="19"/>
      <c r="FYP30" s="19"/>
      <c r="FYQ30" s="19"/>
      <c r="FYR30" s="19"/>
      <c r="FYS30" s="19"/>
      <c r="FYT30" s="19"/>
      <c r="FYU30" s="19"/>
      <c r="FYV30" s="19"/>
      <c r="FYW30" s="19"/>
      <c r="FYX30" s="19"/>
      <c r="FYY30" s="19"/>
      <c r="FYZ30" s="19"/>
      <c r="FZA30" s="19"/>
      <c r="FZB30" s="19"/>
      <c r="FZC30" s="19"/>
      <c r="FZD30" s="19"/>
      <c r="FZE30" s="19"/>
      <c r="FZF30" s="19"/>
      <c r="FZG30" s="19"/>
      <c r="FZH30" s="19"/>
      <c r="FZI30" s="19"/>
      <c r="FZJ30" s="19"/>
      <c r="FZK30" s="19"/>
      <c r="FZL30" s="19"/>
      <c r="FZM30" s="19"/>
      <c r="FZN30" s="19"/>
      <c r="FZO30" s="19"/>
      <c r="FZP30" s="19"/>
      <c r="FZQ30" s="19"/>
      <c r="FZR30" s="19"/>
      <c r="FZS30" s="19"/>
      <c r="FZT30" s="19"/>
      <c r="FZU30" s="19"/>
      <c r="FZV30" s="19"/>
      <c r="FZW30" s="19"/>
      <c r="FZX30" s="19"/>
      <c r="FZY30" s="19"/>
      <c r="FZZ30" s="19"/>
      <c r="GAA30" s="19"/>
      <c r="GAB30" s="19"/>
      <c r="GAC30" s="19"/>
      <c r="GAD30" s="19"/>
      <c r="GAE30" s="19"/>
      <c r="GAF30" s="19"/>
      <c r="GAG30" s="19"/>
      <c r="GAH30" s="19"/>
      <c r="GAI30" s="19"/>
      <c r="GAJ30" s="19"/>
      <c r="GAK30" s="19"/>
      <c r="GAL30" s="19"/>
      <c r="GAM30" s="19"/>
      <c r="GAN30" s="19"/>
      <c r="GAO30" s="19"/>
      <c r="GAP30" s="19"/>
      <c r="GAQ30" s="19"/>
      <c r="GAR30" s="19"/>
      <c r="GAS30" s="19"/>
      <c r="GAT30" s="19"/>
      <c r="GAU30" s="19"/>
      <c r="GAV30" s="19"/>
      <c r="GAW30" s="19"/>
      <c r="GAX30" s="19"/>
      <c r="GAY30" s="19"/>
      <c r="GAZ30" s="19"/>
      <c r="GBA30" s="19"/>
      <c r="GBB30" s="19"/>
      <c r="GBC30" s="19"/>
      <c r="GBD30" s="19"/>
      <c r="GBE30" s="19"/>
      <c r="GBF30" s="19"/>
      <c r="GBG30" s="19"/>
      <c r="GBH30" s="19"/>
      <c r="GBI30" s="19"/>
      <c r="GBJ30" s="19"/>
      <c r="GBK30" s="19"/>
      <c r="GBL30" s="19"/>
      <c r="GBM30" s="19"/>
      <c r="GBN30" s="19"/>
      <c r="GBO30" s="19"/>
      <c r="GBP30" s="19"/>
      <c r="GBQ30" s="19"/>
      <c r="GBR30" s="19"/>
      <c r="GBS30" s="19"/>
      <c r="GBT30" s="19"/>
      <c r="GBU30" s="19"/>
      <c r="GBV30" s="19"/>
      <c r="GBW30" s="19"/>
      <c r="GBX30" s="19"/>
      <c r="GBY30" s="19"/>
      <c r="GBZ30" s="19"/>
      <c r="GCA30" s="19"/>
      <c r="GCB30" s="19"/>
      <c r="GCC30" s="19"/>
      <c r="GCD30" s="19"/>
      <c r="GCE30" s="19"/>
      <c r="GCF30" s="19"/>
      <c r="GCG30" s="19"/>
      <c r="GCH30" s="19"/>
      <c r="GCI30" s="19"/>
      <c r="GCJ30" s="19"/>
      <c r="GCK30" s="19"/>
      <c r="GCL30" s="19"/>
      <c r="GCM30" s="19"/>
      <c r="GCN30" s="19"/>
      <c r="GCO30" s="19"/>
      <c r="GCP30" s="19"/>
      <c r="GCQ30" s="19"/>
      <c r="GCR30" s="19"/>
      <c r="GCS30" s="19"/>
      <c r="GCT30" s="19"/>
      <c r="GCU30" s="19"/>
      <c r="GCV30" s="19"/>
      <c r="GCW30" s="19"/>
      <c r="GCX30" s="19"/>
      <c r="GCY30" s="19"/>
      <c r="GCZ30" s="19"/>
      <c r="GDA30" s="19"/>
      <c r="GDB30" s="19"/>
      <c r="GDC30" s="19"/>
      <c r="GDD30" s="19"/>
      <c r="GDE30" s="19"/>
      <c r="GDF30" s="19"/>
      <c r="GDG30" s="19"/>
      <c r="GDH30" s="19"/>
      <c r="GDI30" s="19"/>
      <c r="GDJ30" s="19"/>
      <c r="GDK30" s="19"/>
      <c r="GDL30" s="19"/>
      <c r="GDM30" s="19"/>
      <c r="GDN30" s="19"/>
      <c r="GDO30" s="19"/>
      <c r="GDP30" s="19"/>
      <c r="GDQ30" s="19"/>
      <c r="GDR30" s="19"/>
      <c r="GDS30" s="19"/>
      <c r="GDT30" s="19"/>
      <c r="GDU30" s="19"/>
      <c r="GDV30" s="19"/>
      <c r="GDW30" s="19"/>
      <c r="GDX30" s="19"/>
      <c r="GDY30" s="19"/>
      <c r="GDZ30" s="19"/>
      <c r="GEA30" s="19"/>
      <c r="GEB30" s="19"/>
      <c r="GEC30" s="19"/>
      <c r="GED30" s="19"/>
      <c r="GEE30" s="19"/>
      <c r="GEF30" s="19"/>
      <c r="GEG30" s="19"/>
      <c r="GEH30" s="19"/>
      <c r="GEI30" s="19"/>
      <c r="GEJ30" s="19"/>
      <c r="GEK30" s="19"/>
      <c r="GEL30" s="19"/>
      <c r="GEM30" s="19"/>
      <c r="GEN30" s="19"/>
      <c r="GEO30" s="19"/>
      <c r="GEP30" s="19"/>
      <c r="GEQ30" s="19"/>
      <c r="GER30" s="19"/>
      <c r="GES30" s="19"/>
      <c r="GET30" s="19"/>
      <c r="GEU30" s="19"/>
      <c r="GEV30" s="19"/>
      <c r="GEW30" s="19"/>
      <c r="GEX30" s="19"/>
      <c r="GEY30" s="19"/>
      <c r="GEZ30" s="19"/>
      <c r="GFA30" s="19"/>
      <c r="GFB30" s="19"/>
      <c r="GFC30" s="19"/>
      <c r="GFD30" s="19"/>
      <c r="GFE30" s="19"/>
      <c r="GFF30" s="19"/>
      <c r="GFG30" s="19"/>
      <c r="GFH30" s="19"/>
      <c r="GFI30" s="19"/>
      <c r="GFJ30" s="19"/>
      <c r="GFK30" s="19"/>
      <c r="GFL30" s="19"/>
      <c r="GFM30" s="19"/>
      <c r="GFN30" s="19"/>
      <c r="GFO30" s="19"/>
      <c r="GFP30" s="19"/>
      <c r="GFQ30" s="19"/>
      <c r="GFR30" s="19"/>
      <c r="GFS30" s="19"/>
      <c r="GFT30" s="19"/>
      <c r="GFU30" s="19"/>
      <c r="GFV30" s="19"/>
      <c r="GFW30" s="19"/>
      <c r="GFX30" s="19"/>
      <c r="GFY30" s="19"/>
      <c r="GFZ30" s="19"/>
      <c r="GGA30" s="19"/>
      <c r="GGB30" s="19"/>
      <c r="GGC30" s="19"/>
      <c r="GGD30" s="19"/>
      <c r="GGE30" s="19"/>
      <c r="GGF30" s="19"/>
      <c r="GGG30" s="19"/>
      <c r="GGH30" s="19"/>
      <c r="GGI30" s="19"/>
      <c r="GGJ30" s="19"/>
      <c r="GGK30" s="19"/>
      <c r="GGL30" s="19"/>
      <c r="GGM30" s="19"/>
      <c r="GGN30" s="19"/>
      <c r="GGO30" s="19"/>
      <c r="GGP30" s="19"/>
      <c r="GGQ30" s="19"/>
      <c r="GGR30" s="19"/>
      <c r="GGS30" s="19"/>
      <c r="GGT30" s="19"/>
      <c r="GGU30" s="19"/>
      <c r="GGV30" s="19"/>
      <c r="GGW30" s="19"/>
      <c r="GGX30" s="19"/>
      <c r="GGY30" s="19"/>
      <c r="GGZ30" s="19"/>
      <c r="GHA30" s="19"/>
      <c r="GHB30" s="19"/>
      <c r="GHC30" s="19"/>
      <c r="GHD30" s="19"/>
      <c r="GHE30" s="19"/>
      <c r="GHF30" s="19"/>
      <c r="GHG30" s="19"/>
      <c r="GHH30" s="19"/>
      <c r="GHI30" s="19"/>
      <c r="GHJ30" s="19"/>
      <c r="GHK30" s="19"/>
      <c r="GHL30" s="19"/>
      <c r="GHM30" s="19"/>
      <c r="GHN30" s="19"/>
      <c r="GHO30" s="19"/>
      <c r="GHP30" s="19"/>
      <c r="GHQ30" s="19"/>
      <c r="GHR30" s="19"/>
      <c r="GHS30" s="19"/>
      <c r="GHT30" s="19"/>
      <c r="GHU30" s="19"/>
      <c r="GHV30" s="19"/>
      <c r="GHW30" s="19"/>
      <c r="GHX30" s="19"/>
      <c r="GHY30" s="19"/>
      <c r="GHZ30" s="19"/>
      <c r="GIA30" s="19"/>
      <c r="GIB30" s="19"/>
      <c r="GIC30" s="19"/>
      <c r="GID30" s="19"/>
      <c r="GIE30" s="19"/>
      <c r="GIF30" s="19"/>
      <c r="GIG30" s="19"/>
      <c r="GIH30" s="19"/>
      <c r="GII30" s="19"/>
      <c r="GIJ30" s="19"/>
      <c r="GIK30" s="19"/>
      <c r="GIL30" s="19"/>
      <c r="GIM30" s="19"/>
      <c r="GIN30" s="19"/>
      <c r="GIO30" s="19"/>
      <c r="GIP30" s="19"/>
      <c r="GIQ30" s="19"/>
      <c r="GIR30" s="19"/>
      <c r="GIS30" s="19"/>
      <c r="GIT30" s="19"/>
      <c r="GIU30" s="19"/>
      <c r="GIV30" s="19"/>
      <c r="GIW30" s="19"/>
      <c r="GIX30" s="19"/>
      <c r="GIY30" s="19"/>
      <c r="GIZ30" s="19"/>
      <c r="GJA30" s="19"/>
      <c r="GJB30" s="19"/>
      <c r="GJC30" s="19"/>
      <c r="GJD30" s="19"/>
      <c r="GJE30" s="19"/>
      <c r="GJF30" s="19"/>
      <c r="GJG30" s="19"/>
      <c r="GJH30" s="19"/>
      <c r="GJI30" s="19"/>
      <c r="GJJ30" s="19"/>
      <c r="GJK30" s="19"/>
      <c r="GJL30" s="19"/>
      <c r="GJM30" s="19"/>
      <c r="GJN30" s="19"/>
      <c r="GJO30" s="19"/>
      <c r="GJP30" s="19"/>
      <c r="GJQ30" s="19"/>
      <c r="GJR30" s="19"/>
      <c r="GJS30" s="19"/>
      <c r="GJT30" s="19"/>
      <c r="GJU30" s="19"/>
      <c r="GJV30" s="19"/>
      <c r="GJW30" s="19"/>
      <c r="GJX30" s="19"/>
      <c r="GJY30" s="19"/>
      <c r="GJZ30" s="19"/>
      <c r="GKA30" s="19"/>
      <c r="GKB30" s="19"/>
      <c r="GKC30" s="19"/>
      <c r="GKD30" s="19"/>
      <c r="GKE30" s="19"/>
      <c r="GKF30" s="19"/>
      <c r="GKG30" s="19"/>
      <c r="GKH30" s="19"/>
      <c r="GKI30" s="19"/>
      <c r="GKJ30" s="19"/>
      <c r="GKK30" s="19"/>
      <c r="GKL30" s="19"/>
      <c r="GKM30" s="19"/>
      <c r="GKN30" s="19"/>
      <c r="GKO30" s="19"/>
      <c r="GKP30" s="19"/>
      <c r="GKQ30" s="19"/>
      <c r="GKR30" s="19"/>
      <c r="GKS30" s="19"/>
      <c r="GKT30" s="19"/>
      <c r="GKU30" s="19"/>
      <c r="GKV30" s="19"/>
      <c r="GKW30" s="19"/>
      <c r="GKX30" s="19"/>
      <c r="GKY30" s="19"/>
      <c r="GKZ30" s="19"/>
      <c r="GLA30" s="19"/>
      <c r="GLB30" s="19"/>
      <c r="GLC30" s="19"/>
      <c r="GLD30" s="19"/>
      <c r="GLE30" s="19"/>
      <c r="GLF30" s="19"/>
      <c r="GLG30" s="19"/>
      <c r="GLH30" s="19"/>
      <c r="GLI30" s="19"/>
      <c r="GLJ30" s="19"/>
      <c r="GLK30" s="19"/>
      <c r="GLL30" s="19"/>
      <c r="GLM30" s="19"/>
      <c r="GLN30" s="19"/>
      <c r="GLO30" s="19"/>
      <c r="GLP30" s="19"/>
      <c r="GLQ30" s="19"/>
      <c r="GLR30" s="19"/>
      <c r="GLS30" s="19"/>
      <c r="GLT30" s="19"/>
      <c r="GLU30" s="19"/>
      <c r="GLV30" s="19"/>
      <c r="GLW30" s="19"/>
      <c r="GLX30" s="19"/>
      <c r="GLY30" s="19"/>
      <c r="GLZ30" s="19"/>
      <c r="GMA30" s="19"/>
      <c r="GMB30" s="19"/>
      <c r="GMC30" s="19"/>
      <c r="GMD30" s="19"/>
      <c r="GME30" s="19"/>
      <c r="GMF30" s="19"/>
      <c r="GMG30" s="19"/>
      <c r="GMH30" s="19"/>
      <c r="GMI30" s="19"/>
      <c r="GMJ30" s="19"/>
      <c r="GMK30" s="19"/>
      <c r="GML30" s="19"/>
      <c r="GMM30" s="19"/>
      <c r="GMN30" s="19"/>
      <c r="GMO30" s="19"/>
      <c r="GMP30" s="19"/>
      <c r="GMQ30" s="19"/>
      <c r="GMR30" s="19"/>
      <c r="GMS30" s="19"/>
      <c r="GMT30" s="19"/>
      <c r="GMU30" s="19"/>
      <c r="GMV30" s="19"/>
      <c r="GMW30" s="19"/>
      <c r="GMX30" s="19"/>
      <c r="GMY30" s="19"/>
      <c r="GMZ30" s="19"/>
      <c r="GNA30" s="19"/>
      <c r="GNB30" s="19"/>
      <c r="GNC30" s="19"/>
      <c r="GND30" s="19"/>
      <c r="GNE30" s="19"/>
      <c r="GNF30" s="19"/>
      <c r="GNG30" s="19"/>
      <c r="GNH30" s="19"/>
      <c r="GNI30" s="19"/>
      <c r="GNJ30" s="19"/>
      <c r="GNK30" s="19"/>
      <c r="GNL30" s="19"/>
      <c r="GNM30" s="19"/>
      <c r="GNN30" s="19"/>
      <c r="GNO30" s="19"/>
      <c r="GNP30" s="19"/>
      <c r="GNQ30" s="19"/>
      <c r="GNR30" s="19"/>
      <c r="GNS30" s="19"/>
      <c r="GNT30" s="19"/>
      <c r="GNU30" s="19"/>
      <c r="GNV30" s="19"/>
      <c r="GNW30" s="19"/>
      <c r="GNX30" s="19"/>
      <c r="GNY30" s="19"/>
      <c r="GNZ30" s="19"/>
      <c r="GOA30" s="19"/>
      <c r="GOB30" s="19"/>
      <c r="GOC30" s="19"/>
      <c r="GOD30" s="19"/>
      <c r="GOE30" s="19"/>
      <c r="GOF30" s="19"/>
      <c r="GOG30" s="19"/>
      <c r="GOH30" s="19"/>
      <c r="GOI30" s="19"/>
      <c r="GOJ30" s="19"/>
      <c r="GOK30" s="19"/>
      <c r="GOL30" s="19"/>
      <c r="GOM30" s="19"/>
      <c r="GON30" s="19"/>
      <c r="GOO30" s="19"/>
      <c r="GOP30" s="19"/>
      <c r="GOQ30" s="19"/>
      <c r="GOR30" s="19"/>
      <c r="GOS30" s="19"/>
      <c r="GOT30" s="19"/>
      <c r="GOU30" s="19"/>
      <c r="GOV30" s="19"/>
      <c r="GOW30" s="19"/>
      <c r="GOX30" s="19"/>
      <c r="GOY30" s="19"/>
      <c r="GOZ30" s="19"/>
      <c r="GPA30" s="19"/>
      <c r="GPB30" s="19"/>
      <c r="GPC30" s="19"/>
      <c r="GPD30" s="19"/>
      <c r="GPE30" s="19"/>
      <c r="GPF30" s="19"/>
      <c r="GPG30" s="19"/>
      <c r="GPH30" s="19"/>
      <c r="GPI30" s="19"/>
      <c r="GPJ30" s="19"/>
      <c r="GPK30" s="19"/>
      <c r="GPL30" s="19"/>
      <c r="GPM30" s="19"/>
      <c r="GPN30" s="19"/>
      <c r="GPO30" s="19"/>
      <c r="GPP30" s="19"/>
      <c r="GPQ30" s="19"/>
      <c r="GPR30" s="19"/>
      <c r="GPS30" s="19"/>
      <c r="GPT30" s="19"/>
      <c r="GPU30" s="19"/>
      <c r="GPV30" s="19"/>
      <c r="GPW30" s="19"/>
      <c r="GPX30" s="19"/>
      <c r="GPY30" s="19"/>
      <c r="GPZ30" s="19"/>
      <c r="GQA30" s="19"/>
      <c r="GQB30" s="19"/>
      <c r="GQC30" s="19"/>
      <c r="GQD30" s="19"/>
      <c r="GQE30" s="19"/>
      <c r="GQF30" s="19"/>
      <c r="GQG30" s="19"/>
      <c r="GQH30" s="19"/>
      <c r="GQI30" s="19"/>
      <c r="GQJ30" s="19"/>
      <c r="GQK30" s="19"/>
      <c r="GQL30" s="19"/>
      <c r="GQM30" s="19"/>
      <c r="GQN30" s="19"/>
      <c r="GQO30" s="19"/>
      <c r="GQP30" s="19"/>
      <c r="GQQ30" s="19"/>
      <c r="GQR30" s="19"/>
      <c r="GQS30" s="19"/>
      <c r="GQT30" s="19"/>
      <c r="GQU30" s="19"/>
      <c r="GQV30" s="19"/>
      <c r="GQW30" s="19"/>
      <c r="GQX30" s="19"/>
      <c r="GQY30" s="19"/>
      <c r="GQZ30" s="19"/>
      <c r="GRA30" s="19"/>
      <c r="GRB30" s="19"/>
      <c r="GRC30" s="19"/>
      <c r="GRD30" s="19"/>
      <c r="GRE30" s="19"/>
      <c r="GRF30" s="19"/>
      <c r="GRG30" s="19"/>
      <c r="GRH30" s="19"/>
      <c r="GRI30" s="19"/>
      <c r="GRJ30" s="19"/>
      <c r="GRK30" s="19"/>
      <c r="GRL30" s="19"/>
      <c r="GRM30" s="19"/>
      <c r="GRN30" s="19"/>
      <c r="GRO30" s="19"/>
      <c r="GRP30" s="19"/>
      <c r="GRQ30" s="19"/>
      <c r="GRR30" s="19"/>
      <c r="GRS30" s="19"/>
      <c r="GRT30" s="19"/>
      <c r="GRU30" s="19"/>
      <c r="GRV30" s="19"/>
      <c r="GRW30" s="19"/>
      <c r="GRX30" s="19"/>
      <c r="GRY30" s="19"/>
      <c r="GRZ30" s="19"/>
      <c r="GSA30" s="19"/>
      <c r="GSB30" s="19"/>
      <c r="GSC30" s="19"/>
      <c r="GSD30" s="19"/>
      <c r="GSE30" s="19"/>
      <c r="GSF30" s="19"/>
      <c r="GSG30" s="19"/>
      <c r="GSH30" s="19"/>
      <c r="GSI30" s="19"/>
      <c r="GSJ30" s="19"/>
      <c r="GSK30" s="19"/>
      <c r="GSL30" s="19"/>
      <c r="GSM30" s="19"/>
      <c r="GSN30" s="19"/>
      <c r="GSO30" s="19"/>
      <c r="GSP30" s="19"/>
      <c r="GSQ30" s="19"/>
      <c r="GSR30" s="19"/>
      <c r="GSS30" s="19"/>
      <c r="GST30" s="19"/>
      <c r="GSU30" s="19"/>
      <c r="GSV30" s="19"/>
      <c r="GSW30" s="19"/>
      <c r="GSX30" s="19"/>
      <c r="GSY30" s="19"/>
      <c r="GSZ30" s="19"/>
      <c r="GTA30" s="19"/>
      <c r="GTB30" s="19"/>
      <c r="GTC30" s="19"/>
      <c r="GTD30" s="19"/>
      <c r="GTE30" s="19"/>
      <c r="GTF30" s="19"/>
      <c r="GTG30" s="19"/>
      <c r="GTH30" s="19"/>
      <c r="GTI30" s="19"/>
      <c r="GTJ30" s="19"/>
      <c r="GTK30" s="19"/>
      <c r="GTL30" s="19"/>
      <c r="GTM30" s="19"/>
      <c r="GTN30" s="19"/>
      <c r="GTO30" s="19"/>
      <c r="GTP30" s="19"/>
      <c r="GTQ30" s="19"/>
      <c r="GTR30" s="19"/>
      <c r="GTS30" s="19"/>
      <c r="GTT30" s="19"/>
      <c r="GTU30" s="19"/>
      <c r="GTV30" s="19"/>
      <c r="GTW30" s="19"/>
      <c r="GTX30" s="19"/>
      <c r="GTY30" s="19"/>
      <c r="GTZ30" s="19"/>
      <c r="GUA30" s="19"/>
      <c r="GUB30" s="19"/>
      <c r="GUC30" s="19"/>
      <c r="GUD30" s="19"/>
      <c r="GUE30" s="19"/>
      <c r="GUF30" s="19"/>
      <c r="GUG30" s="19"/>
      <c r="GUH30" s="19"/>
      <c r="GUI30" s="19"/>
      <c r="GUJ30" s="19"/>
      <c r="GUK30" s="19"/>
      <c r="GUL30" s="19"/>
      <c r="GUM30" s="19"/>
      <c r="GUN30" s="19"/>
      <c r="GUO30" s="19"/>
      <c r="GUP30" s="19"/>
      <c r="GUQ30" s="19"/>
      <c r="GUR30" s="19"/>
      <c r="GUS30" s="19"/>
      <c r="GUT30" s="19"/>
      <c r="GUU30" s="19"/>
      <c r="GUV30" s="19"/>
      <c r="GUW30" s="19"/>
      <c r="GUX30" s="19"/>
      <c r="GUY30" s="19"/>
      <c r="GUZ30" s="19"/>
      <c r="GVA30" s="19"/>
      <c r="GVB30" s="19"/>
      <c r="GVC30" s="19"/>
      <c r="GVD30" s="19"/>
      <c r="GVE30" s="19"/>
      <c r="GVF30" s="19"/>
      <c r="GVG30" s="19"/>
      <c r="GVH30" s="19"/>
      <c r="GVI30" s="19"/>
      <c r="GVJ30" s="19"/>
      <c r="GVK30" s="19"/>
      <c r="GVL30" s="19"/>
      <c r="GVM30" s="19"/>
      <c r="GVN30" s="19"/>
      <c r="GVO30" s="19"/>
      <c r="GVP30" s="19"/>
      <c r="GVQ30" s="19"/>
      <c r="GVR30" s="19"/>
      <c r="GVS30" s="19"/>
      <c r="GVT30" s="19"/>
      <c r="GVU30" s="19"/>
      <c r="GVV30" s="19"/>
      <c r="GVW30" s="19"/>
      <c r="GVX30" s="19"/>
      <c r="GVY30" s="19"/>
      <c r="GVZ30" s="19"/>
      <c r="GWA30" s="19"/>
      <c r="GWB30" s="19"/>
      <c r="GWC30" s="19"/>
      <c r="GWD30" s="19"/>
      <c r="GWE30" s="19"/>
      <c r="GWF30" s="19"/>
      <c r="GWG30" s="19"/>
      <c r="GWH30" s="19"/>
      <c r="GWI30" s="19"/>
      <c r="GWJ30" s="19"/>
      <c r="GWK30" s="19"/>
      <c r="GWL30" s="19"/>
      <c r="GWM30" s="19"/>
      <c r="GWN30" s="19"/>
      <c r="GWO30" s="19"/>
      <c r="GWP30" s="19"/>
      <c r="GWQ30" s="19"/>
      <c r="GWR30" s="19"/>
      <c r="GWS30" s="19"/>
      <c r="GWT30" s="19"/>
      <c r="GWU30" s="19"/>
      <c r="GWV30" s="19"/>
      <c r="GWW30" s="19"/>
      <c r="GWX30" s="19"/>
      <c r="GWY30" s="19"/>
      <c r="GWZ30" s="19"/>
      <c r="GXA30" s="19"/>
      <c r="GXB30" s="19"/>
      <c r="GXC30" s="19"/>
      <c r="GXD30" s="19"/>
      <c r="GXE30" s="19"/>
      <c r="GXF30" s="19"/>
      <c r="GXG30" s="19"/>
      <c r="GXH30" s="19"/>
      <c r="GXI30" s="19"/>
      <c r="GXJ30" s="19"/>
      <c r="GXK30" s="19"/>
      <c r="GXL30" s="19"/>
      <c r="GXM30" s="19"/>
      <c r="GXN30" s="19"/>
      <c r="GXO30" s="19"/>
      <c r="GXP30" s="19"/>
      <c r="GXQ30" s="19"/>
      <c r="GXR30" s="19"/>
      <c r="GXS30" s="19"/>
      <c r="GXT30" s="19"/>
      <c r="GXU30" s="19"/>
      <c r="GXV30" s="19"/>
      <c r="GXW30" s="19"/>
      <c r="GXX30" s="19"/>
      <c r="GXY30" s="19"/>
      <c r="GXZ30" s="19"/>
      <c r="GYA30" s="19"/>
      <c r="GYB30" s="19"/>
      <c r="GYC30" s="19"/>
      <c r="GYD30" s="19"/>
      <c r="GYE30" s="19"/>
      <c r="GYF30" s="19"/>
      <c r="GYG30" s="19"/>
      <c r="GYH30" s="19"/>
      <c r="GYI30" s="19"/>
      <c r="GYJ30" s="19"/>
      <c r="GYK30" s="19"/>
      <c r="GYL30" s="19"/>
      <c r="GYM30" s="19"/>
      <c r="GYN30" s="19"/>
      <c r="GYO30" s="19"/>
      <c r="GYP30" s="19"/>
      <c r="GYQ30" s="19"/>
      <c r="GYR30" s="19"/>
      <c r="GYS30" s="19"/>
      <c r="GYT30" s="19"/>
      <c r="GYU30" s="19"/>
      <c r="GYV30" s="19"/>
      <c r="GYW30" s="19"/>
      <c r="GYX30" s="19"/>
      <c r="GYY30" s="19"/>
      <c r="GYZ30" s="19"/>
      <c r="GZA30" s="19"/>
      <c r="GZB30" s="19"/>
      <c r="GZC30" s="19"/>
      <c r="GZD30" s="19"/>
      <c r="GZE30" s="19"/>
      <c r="GZF30" s="19"/>
      <c r="GZG30" s="19"/>
      <c r="GZH30" s="19"/>
      <c r="GZI30" s="19"/>
      <c r="GZJ30" s="19"/>
      <c r="GZK30" s="19"/>
      <c r="GZL30" s="19"/>
      <c r="GZM30" s="19"/>
      <c r="GZN30" s="19"/>
      <c r="GZO30" s="19"/>
      <c r="GZP30" s="19"/>
      <c r="GZQ30" s="19"/>
      <c r="GZR30" s="19"/>
      <c r="GZS30" s="19"/>
      <c r="GZT30" s="19"/>
      <c r="GZU30" s="19"/>
      <c r="GZV30" s="19"/>
      <c r="GZW30" s="19"/>
      <c r="GZX30" s="19"/>
      <c r="GZY30" s="19"/>
      <c r="GZZ30" s="19"/>
      <c r="HAA30" s="19"/>
      <c r="HAB30" s="19"/>
      <c r="HAC30" s="19"/>
      <c r="HAD30" s="19"/>
      <c r="HAE30" s="19"/>
      <c r="HAF30" s="19"/>
      <c r="HAG30" s="19"/>
      <c r="HAH30" s="19"/>
      <c r="HAI30" s="19"/>
      <c r="HAJ30" s="19"/>
      <c r="HAK30" s="19"/>
      <c r="HAL30" s="19"/>
      <c r="HAM30" s="19"/>
      <c r="HAN30" s="19"/>
      <c r="HAO30" s="19"/>
      <c r="HAP30" s="19"/>
      <c r="HAQ30" s="19"/>
      <c r="HAR30" s="19"/>
      <c r="HAS30" s="19"/>
      <c r="HAT30" s="19"/>
      <c r="HAU30" s="19"/>
      <c r="HAV30" s="19"/>
      <c r="HAW30" s="19"/>
      <c r="HAX30" s="19"/>
      <c r="HAY30" s="19"/>
      <c r="HAZ30" s="19"/>
      <c r="HBA30" s="19"/>
      <c r="HBB30" s="19"/>
      <c r="HBC30" s="19"/>
      <c r="HBD30" s="19"/>
      <c r="HBE30" s="19"/>
      <c r="HBF30" s="19"/>
      <c r="HBG30" s="19"/>
      <c r="HBH30" s="19"/>
      <c r="HBI30" s="19"/>
      <c r="HBJ30" s="19"/>
      <c r="HBK30" s="19"/>
      <c r="HBL30" s="19"/>
      <c r="HBM30" s="19"/>
      <c r="HBN30" s="19"/>
      <c r="HBO30" s="19"/>
      <c r="HBP30" s="19"/>
      <c r="HBQ30" s="19"/>
      <c r="HBR30" s="19"/>
      <c r="HBS30" s="19"/>
      <c r="HBT30" s="19"/>
      <c r="HBU30" s="19"/>
      <c r="HBV30" s="19"/>
      <c r="HBW30" s="19"/>
      <c r="HBX30" s="19"/>
      <c r="HBY30" s="19"/>
      <c r="HBZ30" s="19"/>
      <c r="HCA30" s="19"/>
      <c r="HCB30" s="19"/>
      <c r="HCC30" s="19"/>
      <c r="HCD30" s="19"/>
      <c r="HCE30" s="19"/>
      <c r="HCF30" s="19"/>
      <c r="HCG30" s="19"/>
      <c r="HCH30" s="19"/>
      <c r="HCI30" s="19"/>
      <c r="HCJ30" s="19"/>
      <c r="HCK30" s="19"/>
      <c r="HCL30" s="19"/>
      <c r="HCM30" s="19"/>
      <c r="HCN30" s="19"/>
      <c r="HCO30" s="19"/>
      <c r="HCP30" s="19"/>
      <c r="HCQ30" s="19"/>
      <c r="HCR30" s="19"/>
      <c r="HCS30" s="19"/>
      <c r="HCT30" s="19"/>
      <c r="HCU30" s="19"/>
      <c r="HCV30" s="19"/>
      <c r="HCW30" s="19"/>
      <c r="HCX30" s="19"/>
      <c r="HCY30" s="19"/>
      <c r="HCZ30" s="19"/>
      <c r="HDA30" s="19"/>
      <c r="HDB30" s="19"/>
      <c r="HDC30" s="19"/>
      <c r="HDD30" s="19"/>
      <c r="HDE30" s="19"/>
      <c r="HDF30" s="19"/>
      <c r="HDG30" s="19"/>
      <c r="HDH30" s="19"/>
      <c r="HDI30" s="19"/>
      <c r="HDJ30" s="19"/>
      <c r="HDK30" s="19"/>
      <c r="HDL30" s="19"/>
      <c r="HDM30" s="19"/>
      <c r="HDN30" s="19"/>
      <c r="HDO30" s="19"/>
      <c r="HDP30" s="19"/>
      <c r="HDQ30" s="19"/>
      <c r="HDR30" s="19"/>
      <c r="HDS30" s="19"/>
      <c r="HDT30" s="19"/>
      <c r="HDU30" s="19"/>
      <c r="HDV30" s="19"/>
      <c r="HDW30" s="19"/>
      <c r="HDX30" s="19"/>
      <c r="HDY30" s="19"/>
      <c r="HDZ30" s="19"/>
      <c r="HEA30" s="19"/>
      <c r="HEB30" s="19"/>
      <c r="HEC30" s="19"/>
      <c r="HED30" s="19"/>
      <c r="HEE30" s="19"/>
      <c r="HEF30" s="19"/>
      <c r="HEG30" s="19"/>
      <c r="HEH30" s="19"/>
      <c r="HEI30" s="19"/>
      <c r="HEJ30" s="19"/>
      <c r="HEK30" s="19"/>
      <c r="HEL30" s="19"/>
      <c r="HEM30" s="19"/>
      <c r="HEN30" s="19"/>
      <c r="HEO30" s="19"/>
      <c r="HEP30" s="19"/>
      <c r="HEQ30" s="19"/>
      <c r="HER30" s="19"/>
      <c r="HES30" s="19"/>
      <c r="HET30" s="19"/>
      <c r="HEU30" s="19"/>
      <c r="HEV30" s="19"/>
      <c r="HEW30" s="19"/>
      <c r="HEX30" s="19"/>
      <c r="HEY30" s="19"/>
      <c r="HEZ30" s="19"/>
      <c r="HFA30" s="19"/>
      <c r="HFB30" s="19"/>
      <c r="HFC30" s="19"/>
      <c r="HFD30" s="19"/>
      <c r="HFE30" s="19"/>
      <c r="HFF30" s="19"/>
      <c r="HFG30" s="19"/>
      <c r="HFH30" s="19"/>
      <c r="HFI30" s="19"/>
      <c r="HFJ30" s="19"/>
      <c r="HFK30" s="19"/>
      <c r="HFL30" s="19"/>
      <c r="HFM30" s="19"/>
      <c r="HFN30" s="19"/>
      <c r="HFO30" s="19"/>
      <c r="HFP30" s="19"/>
      <c r="HFQ30" s="19"/>
      <c r="HFR30" s="19"/>
      <c r="HFS30" s="19"/>
      <c r="HFT30" s="19"/>
      <c r="HFU30" s="19"/>
      <c r="HFV30" s="19"/>
      <c r="HFW30" s="19"/>
      <c r="HFX30" s="19"/>
      <c r="HFY30" s="19"/>
      <c r="HFZ30" s="19"/>
      <c r="HGA30" s="19"/>
      <c r="HGB30" s="19"/>
      <c r="HGC30" s="19"/>
      <c r="HGD30" s="19"/>
      <c r="HGE30" s="19"/>
      <c r="HGF30" s="19"/>
      <c r="HGG30" s="19"/>
      <c r="HGH30" s="19"/>
      <c r="HGI30" s="19"/>
      <c r="HGJ30" s="19"/>
      <c r="HGK30" s="19"/>
      <c r="HGL30" s="19"/>
      <c r="HGM30" s="19"/>
      <c r="HGN30" s="19"/>
      <c r="HGO30" s="19"/>
      <c r="HGP30" s="19"/>
      <c r="HGQ30" s="19"/>
      <c r="HGR30" s="19"/>
      <c r="HGS30" s="19"/>
      <c r="HGT30" s="19"/>
      <c r="HGU30" s="19"/>
      <c r="HGV30" s="19"/>
      <c r="HGW30" s="19"/>
      <c r="HGX30" s="19"/>
      <c r="HGY30" s="19"/>
      <c r="HGZ30" s="19"/>
      <c r="HHA30" s="19"/>
      <c r="HHB30" s="19"/>
      <c r="HHC30" s="19"/>
      <c r="HHD30" s="19"/>
      <c r="HHE30" s="19"/>
      <c r="HHF30" s="19"/>
      <c r="HHG30" s="19"/>
      <c r="HHH30" s="19"/>
      <c r="HHI30" s="19"/>
      <c r="HHJ30" s="19"/>
      <c r="HHK30" s="19"/>
      <c r="HHL30" s="19"/>
      <c r="HHM30" s="19"/>
      <c r="HHN30" s="19"/>
      <c r="HHO30" s="19"/>
      <c r="HHP30" s="19"/>
      <c r="HHQ30" s="19"/>
      <c r="HHR30" s="19"/>
      <c r="HHS30" s="19"/>
      <c r="HHT30" s="19"/>
      <c r="HHU30" s="19"/>
      <c r="HHV30" s="19"/>
      <c r="HHW30" s="19"/>
      <c r="HHX30" s="19"/>
      <c r="HHY30" s="19"/>
      <c r="HHZ30" s="19"/>
      <c r="HIA30" s="19"/>
      <c r="HIB30" s="19"/>
      <c r="HIC30" s="19"/>
      <c r="HID30" s="19"/>
      <c r="HIE30" s="19"/>
      <c r="HIF30" s="19"/>
      <c r="HIG30" s="19"/>
      <c r="HIH30" s="19"/>
      <c r="HII30" s="19"/>
      <c r="HIJ30" s="19"/>
      <c r="HIK30" s="19"/>
      <c r="HIL30" s="19"/>
      <c r="HIM30" s="19"/>
      <c r="HIN30" s="19"/>
      <c r="HIO30" s="19"/>
      <c r="HIP30" s="19"/>
      <c r="HIQ30" s="19"/>
      <c r="HIR30" s="19"/>
      <c r="HIS30" s="19"/>
      <c r="HIT30" s="19"/>
      <c r="HIU30" s="19"/>
      <c r="HIV30" s="19"/>
      <c r="HIW30" s="19"/>
      <c r="HIX30" s="19"/>
      <c r="HIY30" s="19"/>
      <c r="HIZ30" s="19"/>
      <c r="HJA30" s="19"/>
      <c r="HJB30" s="19"/>
      <c r="HJC30" s="19"/>
      <c r="HJD30" s="19"/>
      <c r="HJE30" s="19"/>
      <c r="HJF30" s="19"/>
      <c r="HJG30" s="19"/>
      <c r="HJH30" s="19"/>
      <c r="HJI30" s="19"/>
      <c r="HJJ30" s="19"/>
      <c r="HJK30" s="19"/>
      <c r="HJL30" s="19"/>
      <c r="HJM30" s="19"/>
      <c r="HJN30" s="19"/>
      <c r="HJO30" s="19"/>
      <c r="HJP30" s="19"/>
      <c r="HJQ30" s="19"/>
      <c r="HJR30" s="19"/>
      <c r="HJS30" s="19"/>
      <c r="HJT30" s="19"/>
      <c r="HJU30" s="19"/>
      <c r="HJV30" s="19"/>
      <c r="HJW30" s="19"/>
      <c r="HJX30" s="19"/>
      <c r="HJY30" s="19"/>
      <c r="HJZ30" s="19"/>
      <c r="HKA30" s="19"/>
      <c r="HKB30" s="19"/>
      <c r="HKC30" s="19"/>
      <c r="HKD30" s="19"/>
      <c r="HKE30" s="19"/>
      <c r="HKF30" s="19"/>
      <c r="HKG30" s="19"/>
      <c r="HKH30" s="19"/>
      <c r="HKI30" s="19"/>
      <c r="HKJ30" s="19"/>
      <c r="HKK30" s="19"/>
      <c r="HKL30" s="19"/>
      <c r="HKM30" s="19"/>
      <c r="HKN30" s="19"/>
      <c r="HKO30" s="19"/>
      <c r="HKP30" s="19"/>
      <c r="HKQ30" s="19"/>
      <c r="HKR30" s="19"/>
      <c r="HKS30" s="19"/>
      <c r="HKT30" s="19"/>
      <c r="HKU30" s="19"/>
      <c r="HKV30" s="19"/>
      <c r="HKW30" s="19"/>
      <c r="HKX30" s="19"/>
      <c r="HKY30" s="19"/>
      <c r="HKZ30" s="19"/>
      <c r="HLA30" s="19"/>
      <c r="HLB30" s="19"/>
      <c r="HLC30" s="19"/>
      <c r="HLD30" s="19"/>
      <c r="HLE30" s="19"/>
      <c r="HLF30" s="19"/>
      <c r="HLG30" s="19"/>
      <c r="HLH30" s="19"/>
      <c r="HLI30" s="19"/>
      <c r="HLJ30" s="19"/>
      <c r="HLK30" s="19"/>
      <c r="HLL30" s="19"/>
      <c r="HLM30" s="19"/>
      <c r="HLN30" s="19"/>
      <c r="HLO30" s="19"/>
      <c r="HLP30" s="19"/>
      <c r="HLQ30" s="19"/>
      <c r="HLR30" s="19"/>
      <c r="HLS30" s="19"/>
      <c r="HLT30" s="19"/>
      <c r="HLU30" s="19"/>
      <c r="HLV30" s="19"/>
      <c r="HLW30" s="19"/>
      <c r="HLX30" s="19"/>
      <c r="HLY30" s="19"/>
      <c r="HLZ30" s="19"/>
      <c r="HMA30" s="19"/>
      <c r="HMB30" s="19"/>
      <c r="HMC30" s="19"/>
      <c r="HMD30" s="19"/>
      <c r="HME30" s="19"/>
      <c r="HMF30" s="19"/>
      <c r="HMG30" s="19"/>
      <c r="HMH30" s="19"/>
      <c r="HMI30" s="19"/>
      <c r="HMJ30" s="19"/>
      <c r="HMK30" s="19"/>
      <c r="HML30" s="19"/>
      <c r="HMM30" s="19"/>
      <c r="HMN30" s="19"/>
      <c r="HMO30" s="19"/>
      <c r="HMP30" s="19"/>
      <c r="HMQ30" s="19"/>
      <c r="HMR30" s="19"/>
      <c r="HMS30" s="19"/>
      <c r="HMT30" s="19"/>
      <c r="HMU30" s="19"/>
      <c r="HMV30" s="19"/>
      <c r="HMW30" s="19"/>
      <c r="HMX30" s="19"/>
      <c r="HMY30" s="19"/>
      <c r="HMZ30" s="19"/>
      <c r="HNA30" s="19"/>
      <c r="HNB30" s="19"/>
      <c r="HNC30" s="19"/>
      <c r="HND30" s="19"/>
      <c r="HNE30" s="19"/>
      <c r="HNF30" s="19"/>
      <c r="HNG30" s="19"/>
      <c r="HNH30" s="19"/>
      <c r="HNI30" s="19"/>
      <c r="HNJ30" s="19"/>
      <c r="HNK30" s="19"/>
      <c r="HNL30" s="19"/>
      <c r="HNM30" s="19"/>
      <c r="HNN30" s="19"/>
      <c r="HNO30" s="19"/>
      <c r="HNP30" s="19"/>
      <c r="HNQ30" s="19"/>
      <c r="HNR30" s="19"/>
      <c r="HNS30" s="19"/>
      <c r="HNT30" s="19"/>
      <c r="HNU30" s="19"/>
      <c r="HNV30" s="19"/>
      <c r="HNW30" s="19"/>
      <c r="HNX30" s="19"/>
      <c r="HNY30" s="19"/>
      <c r="HNZ30" s="19"/>
      <c r="HOA30" s="19"/>
      <c r="HOB30" s="19"/>
      <c r="HOC30" s="19"/>
      <c r="HOD30" s="19"/>
      <c r="HOE30" s="19"/>
      <c r="HOF30" s="19"/>
      <c r="HOG30" s="19"/>
      <c r="HOH30" s="19"/>
      <c r="HOI30" s="19"/>
      <c r="HOJ30" s="19"/>
      <c r="HOK30" s="19"/>
      <c r="HOL30" s="19"/>
      <c r="HOM30" s="19"/>
      <c r="HON30" s="19"/>
      <c r="HOO30" s="19"/>
      <c r="HOP30" s="19"/>
      <c r="HOQ30" s="19"/>
      <c r="HOR30" s="19"/>
      <c r="HOS30" s="19"/>
      <c r="HOT30" s="19"/>
      <c r="HOU30" s="19"/>
      <c r="HOV30" s="19"/>
      <c r="HOW30" s="19"/>
      <c r="HOX30" s="19"/>
      <c r="HOY30" s="19"/>
      <c r="HOZ30" s="19"/>
      <c r="HPA30" s="19"/>
      <c r="HPB30" s="19"/>
      <c r="HPC30" s="19"/>
      <c r="HPD30" s="19"/>
      <c r="HPE30" s="19"/>
      <c r="HPF30" s="19"/>
      <c r="HPG30" s="19"/>
      <c r="HPH30" s="19"/>
      <c r="HPI30" s="19"/>
      <c r="HPJ30" s="19"/>
      <c r="HPK30" s="19"/>
      <c r="HPL30" s="19"/>
      <c r="HPM30" s="19"/>
      <c r="HPN30" s="19"/>
      <c r="HPO30" s="19"/>
      <c r="HPP30" s="19"/>
      <c r="HPQ30" s="19"/>
      <c r="HPR30" s="19"/>
      <c r="HPS30" s="19"/>
      <c r="HPT30" s="19"/>
      <c r="HPU30" s="19"/>
      <c r="HPV30" s="19"/>
      <c r="HPW30" s="19"/>
      <c r="HPX30" s="19"/>
      <c r="HPY30" s="19"/>
      <c r="HPZ30" s="19"/>
      <c r="HQA30" s="19"/>
      <c r="HQB30" s="19"/>
      <c r="HQC30" s="19"/>
      <c r="HQD30" s="19"/>
      <c r="HQE30" s="19"/>
      <c r="HQF30" s="19"/>
      <c r="HQG30" s="19"/>
      <c r="HQH30" s="19"/>
      <c r="HQI30" s="19"/>
      <c r="HQJ30" s="19"/>
      <c r="HQK30" s="19"/>
      <c r="HQL30" s="19"/>
      <c r="HQM30" s="19"/>
      <c r="HQN30" s="19"/>
      <c r="HQO30" s="19"/>
      <c r="HQP30" s="19"/>
      <c r="HQQ30" s="19"/>
      <c r="HQR30" s="19"/>
      <c r="HQS30" s="19"/>
      <c r="HQT30" s="19"/>
      <c r="HQU30" s="19"/>
      <c r="HQV30" s="19"/>
      <c r="HQW30" s="19"/>
      <c r="HQX30" s="19"/>
      <c r="HQY30" s="19"/>
      <c r="HQZ30" s="19"/>
      <c r="HRA30" s="19"/>
      <c r="HRB30" s="19"/>
      <c r="HRC30" s="19"/>
      <c r="HRD30" s="19"/>
      <c r="HRE30" s="19"/>
      <c r="HRF30" s="19"/>
      <c r="HRG30" s="19"/>
      <c r="HRH30" s="19"/>
      <c r="HRI30" s="19"/>
      <c r="HRJ30" s="19"/>
      <c r="HRK30" s="19"/>
      <c r="HRL30" s="19"/>
      <c r="HRM30" s="19"/>
      <c r="HRN30" s="19"/>
      <c r="HRO30" s="19"/>
      <c r="HRP30" s="19"/>
      <c r="HRQ30" s="19"/>
      <c r="HRR30" s="19"/>
      <c r="HRS30" s="19"/>
      <c r="HRT30" s="19"/>
      <c r="HRU30" s="19"/>
      <c r="HRV30" s="19"/>
      <c r="HRW30" s="19"/>
      <c r="HRX30" s="19"/>
      <c r="HRY30" s="19"/>
      <c r="HRZ30" s="19"/>
      <c r="HSA30" s="19"/>
      <c r="HSB30" s="19"/>
      <c r="HSC30" s="19"/>
      <c r="HSD30" s="19"/>
      <c r="HSE30" s="19"/>
      <c r="HSF30" s="19"/>
      <c r="HSG30" s="19"/>
      <c r="HSH30" s="19"/>
      <c r="HSI30" s="19"/>
      <c r="HSJ30" s="19"/>
      <c r="HSK30" s="19"/>
      <c r="HSL30" s="19"/>
      <c r="HSM30" s="19"/>
      <c r="HSN30" s="19"/>
      <c r="HSO30" s="19"/>
      <c r="HSP30" s="19"/>
      <c r="HSQ30" s="19"/>
      <c r="HSR30" s="19"/>
      <c r="HSS30" s="19"/>
      <c r="HST30" s="19"/>
      <c r="HSU30" s="19"/>
      <c r="HSV30" s="19"/>
      <c r="HSW30" s="19"/>
      <c r="HSX30" s="19"/>
      <c r="HSY30" s="19"/>
      <c r="HSZ30" s="19"/>
      <c r="HTA30" s="19"/>
      <c r="HTB30" s="19"/>
      <c r="HTC30" s="19"/>
      <c r="HTD30" s="19"/>
      <c r="HTE30" s="19"/>
      <c r="HTF30" s="19"/>
      <c r="HTG30" s="19"/>
      <c r="HTH30" s="19"/>
      <c r="HTI30" s="19"/>
      <c r="HTJ30" s="19"/>
      <c r="HTK30" s="19"/>
      <c r="HTL30" s="19"/>
      <c r="HTM30" s="19"/>
      <c r="HTN30" s="19"/>
      <c r="HTO30" s="19"/>
      <c r="HTP30" s="19"/>
      <c r="HTQ30" s="19"/>
      <c r="HTR30" s="19"/>
      <c r="HTS30" s="19"/>
      <c r="HTT30" s="19"/>
      <c r="HTU30" s="19"/>
      <c r="HTV30" s="19"/>
      <c r="HTW30" s="19"/>
      <c r="HTX30" s="19"/>
      <c r="HTY30" s="19"/>
      <c r="HTZ30" s="19"/>
      <c r="HUA30" s="19"/>
      <c r="HUB30" s="19"/>
      <c r="HUC30" s="19"/>
      <c r="HUD30" s="19"/>
      <c r="HUE30" s="19"/>
      <c r="HUF30" s="19"/>
      <c r="HUG30" s="19"/>
      <c r="HUH30" s="19"/>
      <c r="HUI30" s="19"/>
      <c r="HUJ30" s="19"/>
      <c r="HUK30" s="19"/>
      <c r="HUL30" s="19"/>
      <c r="HUM30" s="19"/>
      <c r="HUN30" s="19"/>
      <c r="HUO30" s="19"/>
      <c r="HUP30" s="19"/>
      <c r="HUQ30" s="19"/>
      <c r="HUR30" s="19"/>
      <c r="HUS30" s="19"/>
      <c r="HUT30" s="19"/>
      <c r="HUU30" s="19"/>
      <c r="HUV30" s="19"/>
      <c r="HUW30" s="19"/>
      <c r="HUX30" s="19"/>
      <c r="HUY30" s="19"/>
      <c r="HUZ30" s="19"/>
      <c r="HVA30" s="19"/>
      <c r="HVB30" s="19"/>
      <c r="HVC30" s="19"/>
      <c r="HVD30" s="19"/>
      <c r="HVE30" s="19"/>
      <c r="HVF30" s="19"/>
      <c r="HVG30" s="19"/>
      <c r="HVH30" s="19"/>
      <c r="HVI30" s="19"/>
      <c r="HVJ30" s="19"/>
      <c r="HVK30" s="19"/>
      <c r="HVL30" s="19"/>
      <c r="HVM30" s="19"/>
      <c r="HVN30" s="19"/>
      <c r="HVO30" s="19"/>
      <c r="HVP30" s="19"/>
      <c r="HVQ30" s="19"/>
      <c r="HVR30" s="19"/>
      <c r="HVS30" s="19"/>
      <c r="HVT30" s="19"/>
      <c r="HVU30" s="19"/>
      <c r="HVV30" s="19"/>
      <c r="HVW30" s="19"/>
      <c r="HVX30" s="19"/>
      <c r="HVY30" s="19"/>
      <c r="HVZ30" s="19"/>
      <c r="HWA30" s="19"/>
      <c r="HWB30" s="19"/>
      <c r="HWC30" s="19"/>
      <c r="HWD30" s="19"/>
      <c r="HWE30" s="19"/>
      <c r="HWF30" s="19"/>
      <c r="HWG30" s="19"/>
      <c r="HWH30" s="19"/>
      <c r="HWI30" s="19"/>
      <c r="HWJ30" s="19"/>
      <c r="HWK30" s="19"/>
      <c r="HWL30" s="19"/>
      <c r="HWM30" s="19"/>
      <c r="HWN30" s="19"/>
      <c r="HWO30" s="19"/>
      <c r="HWP30" s="19"/>
      <c r="HWQ30" s="19"/>
      <c r="HWR30" s="19"/>
      <c r="HWS30" s="19"/>
      <c r="HWT30" s="19"/>
      <c r="HWU30" s="19"/>
      <c r="HWV30" s="19"/>
      <c r="HWW30" s="19"/>
      <c r="HWX30" s="19"/>
      <c r="HWY30" s="19"/>
      <c r="HWZ30" s="19"/>
      <c r="HXA30" s="19"/>
      <c r="HXB30" s="19"/>
      <c r="HXC30" s="19"/>
      <c r="HXD30" s="19"/>
      <c r="HXE30" s="19"/>
      <c r="HXF30" s="19"/>
      <c r="HXG30" s="19"/>
      <c r="HXH30" s="19"/>
      <c r="HXI30" s="19"/>
      <c r="HXJ30" s="19"/>
      <c r="HXK30" s="19"/>
      <c r="HXL30" s="19"/>
      <c r="HXM30" s="19"/>
      <c r="HXN30" s="19"/>
      <c r="HXO30" s="19"/>
      <c r="HXP30" s="19"/>
      <c r="HXQ30" s="19"/>
      <c r="HXR30" s="19"/>
      <c r="HXS30" s="19"/>
      <c r="HXT30" s="19"/>
      <c r="HXU30" s="19"/>
      <c r="HXV30" s="19"/>
      <c r="HXW30" s="19"/>
      <c r="HXX30" s="19"/>
      <c r="HXY30" s="19"/>
      <c r="HXZ30" s="19"/>
      <c r="HYA30" s="19"/>
      <c r="HYB30" s="19"/>
      <c r="HYC30" s="19"/>
      <c r="HYD30" s="19"/>
      <c r="HYE30" s="19"/>
      <c r="HYF30" s="19"/>
      <c r="HYG30" s="19"/>
      <c r="HYH30" s="19"/>
      <c r="HYI30" s="19"/>
      <c r="HYJ30" s="19"/>
      <c r="HYK30" s="19"/>
      <c r="HYL30" s="19"/>
      <c r="HYM30" s="19"/>
      <c r="HYN30" s="19"/>
      <c r="HYO30" s="19"/>
      <c r="HYP30" s="19"/>
      <c r="HYQ30" s="19"/>
      <c r="HYR30" s="19"/>
      <c r="HYS30" s="19"/>
      <c r="HYT30" s="19"/>
      <c r="HYU30" s="19"/>
      <c r="HYV30" s="19"/>
      <c r="HYW30" s="19"/>
      <c r="HYX30" s="19"/>
      <c r="HYY30" s="19"/>
      <c r="HYZ30" s="19"/>
      <c r="HZA30" s="19"/>
      <c r="HZB30" s="19"/>
      <c r="HZC30" s="19"/>
      <c r="HZD30" s="19"/>
      <c r="HZE30" s="19"/>
      <c r="HZF30" s="19"/>
      <c r="HZG30" s="19"/>
      <c r="HZH30" s="19"/>
      <c r="HZI30" s="19"/>
      <c r="HZJ30" s="19"/>
      <c r="HZK30" s="19"/>
      <c r="HZL30" s="19"/>
      <c r="HZM30" s="19"/>
      <c r="HZN30" s="19"/>
      <c r="HZO30" s="19"/>
      <c r="HZP30" s="19"/>
      <c r="HZQ30" s="19"/>
      <c r="HZR30" s="19"/>
      <c r="HZS30" s="19"/>
      <c r="HZT30" s="19"/>
      <c r="HZU30" s="19"/>
      <c r="HZV30" s="19"/>
      <c r="HZW30" s="19"/>
      <c r="HZX30" s="19"/>
      <c r="HZY30" s="19"/>
      <c r="HZZ30" s="19"/>
      <c r="IAA30" s="19"/>
      <c r="IAB30" s="19"/>
      <c r="IAC30" s="19"/>
      <c r="IAD30" s="19"/>
      <c r="IAE30" s="19"/>
      <c r="IAF30" s="19"/>
      <c r="IAG30" s="19"/>
      <c r="IAH30" s="19"/>
      <c r="IAI30" s="19"/>
      <c r="IAJ30" s="19"/>
      <c r="IAK30" s="19"/>
      <c r="IAL30" s="19"/>
      <c r="IAM30" s="19"/>
      <c r="IAN30" s="19"/>
      <c r="IAO30" s="19"/>
      <c r="IAP30" s="19"/>
      <c r="IAQ30" s="19"/>
      <c r="IAR30" s="19"/>
      <c r="IAS30" s="19"/>
      <c r="IAT30" s="19"/>
      <c r="IAU30" s="19"/>
      <c r="IAV30" s="19"/>
      <c r="IAW30" s="19"/>
      <c r="IAX30" s="19"/>
      <c r="IAY30" s="19"/>
      <c r="IAZ30" s="19"/>
      <c r="IBA30" s="19"/>
      <c r="IBB30" s="19"/>
      <c r="IBC30" s="19"/>
      <c r="IBD30" s="19"/>
      <c r="IBE30" s="19"/>
      <c r="IBF30" s="19"/>
      <c r="IBG30" s="19"/>
      <c r="IBH30" s="19"/>
      <c r="IBI30" s="19"/>
      <c r="IBJ30" s="19"/>
      <c r="IBK30" s="19"/>
      <c r="IBL30" s="19"/>
      <c r="IBM30" s="19"/>
      <c r="IBN30" s="19"/>
      <c r="IBO30" s="19"/>
      <c r="IBP30" s="19"/>
      <c r="IBQ30" s="19"/>
      <c r="IBR30" s="19"/>
      <c r="IBS30" s="19"/>
      <c r="IBT30" s="19"/>
      <c r="IBU30" s="19"/>
      <c r="IBV30" s="19"/>
      <c r="IBW30" s="19"/>
      <c r="IBX30" s="19"/>
      <c r="IBY30" s="19"/>
      <c r="IBZ30" s="19"/>
      <c r="ICA30" s="19"/>
      <c r="ICB30" s="19"/>
      <c r="ICC30" s="19"/>
      <c r="ICD30" s="19"/>
      <c r="ICE30" s="19"/>
      <c r="ICF30" s="19"/>
      <c r="ICG30" s="19"/>
      <c r="ICH30" s="19"/>
      <c r="ICI30" s="19"/>
      <c r="ICJ30" s="19"/>
      <c r="ICK30" s="19"/>
      <c r="ICL30" s="19"/>
      <c r="ICM30" s="19"/>
      <c r="ICN30" s="19"/>
      <c r="ICO30" s="19"/>
      <c r="ICP30" s="19"/>
      <c r="ICQ30" s="19"/>
      <c r="ICR30" s="19"/>
      <c r="ICS30" s="19"/>
      <c r="ICT30" s="19"/>
      <c r="ICU30" s="19"/>
      <c r="ICV30" s="19"/>
      <c r="ICW30" s="19"/>
      <c r="ICX30" s="19"/>
      <c r="ICY30" s="19"/>
      <c r="ICZ30" s="19"/>
      <c r="IDA30" s="19"/>
      <c r="IDB30" s="19"/>
      <c r="IDC30" s="19"/>
      <c r="IDD30" s="19"/>
      <c r="IDE30" s="19"/>
      <c r="IDF30" s="19"/>
      <c r="IDG30" s="19"/>
      <c r="IDH30" s="19"/>
      <c r="IDI30" s="19"/>
      <c r="IDJ30" s="19"/>
      <c r="IDK30" s="19"/>
      <c r="IDL30" s="19"/>
      <c r="IDM30" s="19"/>
      <c r="IDN30" s="19"/>
      <c r="IDO30" s="19"/>
      <c r="IDP30" s="19"/>
      <c r="IDQ30" s="19"/>
      <c r="IDR30" s="19"/>
      <c r="IDS30" s="19"/>
      <c r="IDT30" s="19"/>
      <c r="IDU30" s="19"/>
      <c r="IDV30" s="19"/>
      <c r="IDW30" s="19"/>
      <c r="IDX30" s="19"/>
      <c r="IDY30" s="19"/>
      <c r="IDZ30" s="19"/>
      <c r="IEA30" s="19"/>
      <c r="IEB30" s="19"/>
      <c r="IEC30" s="19"/>
      <c r="IED30" s="19"/>
      <c r="IEE30" s="19"/>
      <c r="IEF30" s="19"/>
      <c r="IEG30" s="19"/>
      <c r="IEH30" s="19"/>
      <c r="IEI30" s="19"/>
      <c r="IEJ30" s="19"/>
      <c r="IEK30" s="19"/>
      <c r="IEL30" s="19"/>
      <c r="IEM30" s="19"/>
      <c r="IEN30" s="19"/>
      <c r="IEO30" s="19"/>
      <c r="IEP30" s="19"/>
      <c r="IEQ30" s="19"/>
      <c r="IER30" s="19"/>
      <c r="IES30" s="19"/>
      <c r="IET30" s="19"/>
      <c r="IEU30" s="19"/>
      <c r="IEV30" s="19"/>
      <c r="IEW30" s="19"/>
      <c r="IEX30" s="19"/>
      <c r="IEY30" s="19"/>
      <c r="IEZ30" s="19"/>
      <c r="IFA30" s="19"/>
      <c r="IFB30" s="19"/>
      <c r="IFC30" s="19"/>
      <c r="IFD30" s="19"/>
      <c r="IFE30" s="19"/>
      <c r="IFF30" s="19"/>
      <c r="IFG30" s="19"/>
      <c r="IFH30" s="19"/>
      <c r="IFI30" s="19"/>
      <c r="IFJ30" s="19"/>
      <c r="IFK30" s="19"/>
      <c r="IFL30" s="19"/>
      <c r="IFM30" s="19"/>
      <c r="IFN30" s="19"/>
      <c r="IFO30" s="19"/>
      <c r="IFP30" s="19"/>
      <c r="IFQ30" s="19"/>
      <c r="IFR30" s="19"/>
      <c r="IFS30" s="19"/>
      <c r="IFT30" s="19"/>
      <c r="IFU30" s="19"/>
      <c r="IFV30" s="19"/>
      <c r="IFW30" s="19"/>
      <c r="IFX30" s="19"/>
      <c r="IFY30" s="19"/>
      <c r="IFZ30" s="19"/>
      <c r="IGA30" s="19"/>
      <c r="IGB30" s="19"/>
      <c r="IGC30" s="19"/>
      <c r="IGD30" s="19"/>
      <c r="IGE30" s="19"/>
      <c r="IGF30" s="19"/>
      <c r="IGG30" s="19"/>
      <c r="IGH30" s="19"/>
      <c r="IGI30" s="19"/>
      <c r="IGJ30" s="19"/>
      <c r="IGK30" s="19"/>
      <c r="IGL30" s="19"/>
      <c r="IGM30" s="19"/>
      <c r="IGN30" s="19"/>
      <c r="IGO30" s="19"/>
      <c r="IGP30" s="19"/>
      <c r="IGQ30" s="19"/>
      <c r="IGR30" s="19"/>
      <c r="IGS30" s="19"/>
      <c r="IGT30" s="19"/>
      <c r="IGU30" s="19"/>
      <c r="IGV30" s="19"/>
      <c r="IGW30" s="19"/>
      <c r="IGX30" s="19"/>
      <c r="IGY30" s="19"/>
      <c r="IGZ30" s="19"/>
      <c r="IHA30" s="19"/>
      <c r="IHB30" s="19"/>
      <c r="IHC30" s="19"/>
      <c r="IHD30" s="19"/>
      <c r="IHE30" s="19"/>
      <c r="IHF30" s="19"/>
      <c r="IHG30" s="19"/>
      <c r="IHH30" s="19"/>
      <c r="IHI30" s="19"/>
      <c r="IHJ30" s="19"/>
      <c r="IHK30" s="19"/>
      <c r="IHL30" s="19"/>
      <c r="IHM30" s="19"/>
      <c r="IHN30" s="19"/>
      <c r="IHO30" s="19"/>
      <c r="IHP30" s="19"/>
      <c r="IHQ30" s="19"/>
      <c r="IHR30" s="19"/>
      <c r="IHS30" s="19"/>
      <c r="IHT30" s="19"/>
      <c r="IHU30" s="19"/>
      <c r="IHV30" s="19"/>
      <c r="IHW30" s="19"/>
      <c r="IHX30" s="19"/>
      <c r="IHY30" s="19"/>
      <c r="IHZ30" s="19"/>
      <c r="IIA30" s="19"/>
      <c r="IIB30" s="19"/>
      <c r="IIC30" s="19"/>
      <c r="IID30" s="19"/>
      <c r="IIE30" s="19"/>
      <c r="IIF30" s="19"/>
      <c r="IIG30" s="19"/>
      <c r="IIH30" s="19"/>
      <c r="III30" s="19"/>
      <c r="IIJ30" s="19"/>
      <c r="IIK30" s="19"/>
      <c r="IIL30" s="19"/>
      <c r="IIM30" s="19"/>
      <c r="IIN30" s="19"/>
      <c r="IIO30" s="19"/>
      <c r="IIP30" s="19"/>
      <c r="IIQ30" s="19"/>
      <c r="IIR30" s="19"/>
      <c r="IIS30" s="19"/>
      <c r="IIT30" s="19"/>
      <c r="IIU30" s="19"/>
      <c r="IIV30" s="19"/>
      <c r="IIW30" s="19"/>
      <c r="IIX30" s="19"/>
      <c r="IIY30" s="19"/>
      <c r="IIZ30" s="19"/>
      <c r="IJA30" s="19"/>
      <c r="IJB30" s="19"/>
      <c r="IJC30" s="19"/>
      <c r="IJD30" s="19"/>
      <c r="IJE30" s="19"/>
      <c r="IJF30" s="19"/>
      <c r="IJG30" s="19"/>
      <c r="IJH30" s="19"/>
      <c r="IJI30" s="19"/>
      <c r="IJJ30" s="19"/>
      <c r="IJK30" s="19"/>
      <c r="IJL30" s="19"/>
      <c r="IJM30" s="19"/>
      <c r="IJN30" s="19"/>
      <c r="IJO30" s="19"/>
      <c r="IJP30" s="19"/>
      <c r="IJQ30" s="19"/>
      <c r="IJR30" s="19"/>
      <c r="IJS30" s="19"/>
      <c r="IJT30" s="19"/>
      <c r="IJU30" s="19"/>
      <c r="IJV30" s="19"/>
      <c r="IJW30" s="19"/>
      <c r="IJX30" s="19"/>
      <c r="IJY30" s="19"/>
      <c r="IJZ30" s="19"/>
      <c r="IKA30" s="19"/>
      <c r="IKB30" s="19"/>
      <c r="IKC30" s="19"/>
      <c r="IKD30" s="19"/>
      <c r="IKE30" s="19"/>
      <c r="IKF30" s="19"/>
      <c r="IKG30" s="19"/>
      <c r="IKH30" s="19"/>
      <c r="IKI30" s="19"/>
      <c r="IKJ30" s="19"/>
      <c r="IKK30" s="19"/>
      <c r="IKL30" s="19"/>
      <c r="IKM30" s="19"/>
      <c r="IKN30" s="19"/>
      <c r="IKO30" s="19"/>
      <c r="IKP30" s="19"/>
      <c r="IKQ30" s="19"/>
      <c r="IKR30" s="19"/>
      <c r="IKS30" s="19"/>
      <c r="IKT30" s="19"/>
      <c r="IKU30" s="19"/>
      <c r="IKV30" s="19"/>
      <c r="IKW30" s="19"/>
      <c r="IKX30" s="19"/>
      <c r="IKY30" s="19"/>
      <c r="IKZ30" s="19"/>
      <c r="ILA30" s="19"/>
      <c r="ILB30" s="19"/>
      <c r="ILC30" s="19"/>
      <c r="ILD30" s="19"/>
      <c r="ILE30" s="19"/>
      <c r="ILF30" s="19"/>
      <c r="ILG30" s="19"/>
      <c r="ILH30" s="19"/>
      <c r="ILI30" s="19"/>
      <c r="ILJ30" s="19"/>
      <c r="ILK30" s="19"/>
      <c r="ILL30" s="19"/>
      <c r="ILM30" s="19"/>
      <c r="ILN30" s="19"/>
      <c r="ILO30" s="19"/>
      <c r="ILP30" s="19"/>
      <c r="ILQ30" s="19"/>
      <c r="ILR30" s="19"/>
      <c r="ILS30" s="19"/>
      <c r="ILT30" s="19"/>
      <c r="ILU30" s="19"/>
      <c r="ILV30" s="19"/>
      <c r="ILW30" s="19"/>
      <c r="ILX30" s="19"/>
      <c r="ILY30" s="19"/>
      <c r="ILZ30" s="19"/>
      <c r="IMA30" s="19"/>
      <c r="IMB30" s="19"/>
      <c r="IMC30" s="19"/>
      <c r="IMD30" s="19"/>
      <c r="IME30" s="19"/>
      <c r="IMF30" s="19"/>
      <c r="IMG30" s="19"/>
      <c r="IMH30" s="19"/>
      <c r="IMI30" s="19"/>
      <c r="IMJ30" s="19"/>
      <c r="IMK30" s="19"/>
      <c r="IML30" s="19"/>
      <c r="IMM30" s="19"/>
      <c r="IMN30" s="19"/>
      <c r="IMO30" s="19"/>
      <c r="IMP30" s="19"/>
      <c r="IMQ30" s="19"/>
      <c r="IMR30" s="19"/>
      <c r="IMS30" s="19"/>
      <c r="IMT30" s="19"/>
      <c r="IMU30" s="19"/>
      <c r="IMV30" s="19"/>
      <c r="IMW30" s="19"/>
      <c r="IMX30" s="19"/>
      <c r="IMY30" s="19"/>
      <c r="IMZ30" s="19"/>
      <c r="INA30" s="19"/>
      <c r="INB30" s="19"/>
      <c r="INC30" s="19"/>
      <c r="IND30" s="19"/>
      <c r="INE30" s="19"/>
      <c r="INF30" s="19"/>
      <c r="ING30" s="19"/>
      <c r="INH30" s="19"/>
      <c r="INI30" s="19"/>
      <c r="INJ30" s="19"/>
      <c r="INK30" s="19"/>
      <c r="INL30" s="19"/>
      <c r="INM30" s="19"/>
      <c r="INN30" s="19"/>
      <c r="INO30" s="19"/>
      <c r="INP30" s="19"/>
      <c r="INQ30" s="19"/>
      <c r="INR30" s="19"/>
      <c r="INS30" s="19"/>
      <c r="INT30" s="19"/>
      <c r="INU30" s="19"/>
      <c r="INV30" s="19"/>
      <c r="INW30" s="19"/>
      <c r="INX30" s="19"/>
      <c r="INY30" s="19"/>
      <c r="INZ30" s="19"/>
      <c r="IOA30" s="19"/>
      <c r="IOB30" s="19"/>
      <c r="IOC30" s="19"/>
      <c r="IOD30" s="19"/>
      <c r="IOE30" s="19"/>
      <c r="IOF30" s="19"/>
      <c r="IOG30" s="19"/>
      <c r="IOH30" s="19"/>
      <c r="IOI30" s="19"/>
      <c r="IOJ30" s="19"/>
      <c r="IOK30" s="19"/>
      <c r="IOL30" s="19"/>
      <c r="IOM30" s="19"/>
      <c r="ION30" s="19"/>
      <c r="IOO30" s="19"/>
      <c r="IOP30" s="19"/>
      <c r="IOQ30" s="19"/>
      <c r="IOR30" s="19"/>
      <c r="IOS30" s="19"/>
      <c r="IOT30" s="19"/>
      <c r="IOU30" s="19"/>
      <c r="IOV30" s="19"/>
      <c r="IOW30" s="19"/>
      <c r="IOX30" s="19"/>
      <c r="IOY30" s="19"/>
      <c r="IOZ30" s="19"/>
      <c r="IPA30" s="19"/>
      <c r="IPB30" s="19"/>
      <c r="IPC30" s="19"/>
      <c r="IPD30" s="19"/>
      <c r="IPE30" s="19"/>
      <c r="IPF30" s="19"/>
      <c r="IPG30" s="19"/>
      <c r="IPH30" s="19"/>
      <c r="IPI30" s="19"/>
      <c r="IPJ30" s="19"/>
      <c r="IPK30" s="19"/>
      <c r="IPL30" s="19"/>
      <c r="IPM30" s="19"/>
      <c r="IPN30" s="19"/>
      <c r="IPO30" s="19"/>
      <c r="IPP30" s="19"/>
      <c r="IPQ30" s="19"/>
      <c r="IPR30" s="19"/>
      <c r="IPS30" s="19"/>
      <c r="IPT30" s="19"/>
      <c r="IPU30" s="19"/>
      <c r="IPV30" s="19"/>
      <c r="IPW30" s="19"/>
      <c r="IPX30" s="19"/>
      <c r="IPY30" s="19"/>
      <c r="IPZ30" s="19"/>
      <c r="IQA30" s="19"/>
      <c r="IQB30" s="19"/>
      <c r="IQC30" s="19"/>
      <c r="IQD30" s="19"/>
      <c r="IQE30" s="19"/>
      <c r="IQF30" s="19"/>
      <c r="IQG30" s="19"/>
      <c r="IQH30" s="19"/>
      <c r="IQI30" s="19"/>
      <c r="IQJ30" s="19"/>
      <c r="IQK30" s="19"/>
      <c r="IQL30" s="19"/>
      <c r="IQM30" s="19"/>
      <c r="IQN30" s="19"/>
      <c r="IQO30" s="19"/>
      <c r="IQP30" s="19"/>
      <c r="IQQ30" s="19"/>
      <c r="IQR30" s="19"/>
      <c r="IQS30" s="19"/>
      <c r="IQT30" s="19"/>
      <c r="IQU30" s="19"/>
      <c r="IQV30" s="19"/>
      <c r="IQW30" s="19"/>
      <c r="IQX30" s="19"/>
      <c r="IQY30" s="19"/>
      <c r="IQZ30" s="19"/>
      <c r="IRA30" s="19"/>
      <c r="IRB30" s="19"/>
      <c r="IRC30" s="19"/>
      <c r="IRD30" s="19"/>
      <c r="IRE30" s="19"/>
      <c r="IRF30" s="19"/>
      <c r="IRG30" s="19"/>
      <c r="IRH30" s="19"/>
      <c r="IRI30" s="19"/>
      <c r="IRJ30" s="19"/>
      <c r="IRK30" s="19"/>
      <c r="IRL30" s="19"/>
      <c r="IRM30" s="19"/>
      <c r="IRN30" s="19"/>
      <c r="IRO30" s="19"/>
      <c r="IRP30" s="19"/>
      <c r="IRQ30" s="19"/>
      <c r="IRR30" s="19"/>
      <c r="IRS30" s="19"/>
      <c r="IRT30" s="19"/>
      <c r="IRU30" s="19"/>
      <c r="IRV30" s="19"/>
      <c r="IRW30" s="19"/>
      <c r="IRX30" s="19"/>
      <c r="IRY30" s="19"/>
      <c r="IRZ30" s="19"/>
      <c r="ISA30" s="19"/>
      <c r="ISB30" s="19"/>
      <c r="ISC30" s="19"/>
      <c r="ISD30" s="19"/>
      <c r="ISE30" s="19"/>
      <c r="ISF30" s="19"/>
      <c r="ISG30" s="19"/>
      <c r="ISH30" s="19"/>
      <c r="ISI30" s="19"/>
      <c r="ISJ30" s="19"/>
      <c r="ISK30" s="19"/>
      <c r="ISL30" s="19"/>
      <c r="ISM30" s="19"/>
      <c r="ISN30" s="19"/>
      <c r="ISO30" s="19"/>
      <c r="ISP30" s="19"/>
      <c r="ISQ30" s="19"/>
      <c r="ISR30" s="19"/>
      <c r="ISS30" s="19"/>
      <c r="IST30" s="19"/>
      <c r="ISU30" s="19"/>
      <c r="ISV30" s="19"/>
      <c r="ISW30" s="19"/>
      <c r="ISX30" s="19"/>
      <c r="ISY30" s="19"/>
      <c r="ISZ30" s="19"/>
      <c r="ITA30" s="19"/>
      <c r="ITB30" s="19"/>
      <c r="ITC30" s="19"/>
      <c r="ITD30" s="19"/>
      <c r="ITE30" s="19"/>
      <c r="ITF30" s="19"/>
      <c r="ITG30" s="19"/>
      <c r="ITH30" s="19"/>
      <c r="ITI30" s="19"/>
      <c r="ITJ30" s="19"/>
      <c r="ITK30" s="19"/>
      <c r="ITL30" s="19"/>
      <c r="ITM30" s="19"/>
      <c r="ITN30" s="19"/>
      <c r="ITO30" s="19"/>
      <c r="ITP30" s="19"/>
      <c r="ITQ30" s="19"/>
      <c r="ITR30" s="19"/>
      <c r="ITS30" s="19"/>
      <c r="ITT30" s="19"/>
      <c r="ITU30" s="19"/>
      <c r="ITV30" s="19"/>
      <c r="ITW30" s="19"/>
      <c r="ITX30" s="19"/>
      <c r="ITY30" s="19"/>
      <c r="ITZ30" s="19"/>
      <c r="IUA30" s="19"/>
      <c r="IUB30" s="19"/>
      <c r="IUC30" s="19"/>
      <c r="IUD30" s="19"/>
      <c r="IUE30" s="19"/>
      <c r="IUF30" s="19"/>
      <c r="IUG30" s="19"/>
      <c r="IUH30" s="19"/>
      <c r="IUI30" s="19"/>
      <c r="IUJ30" s="19"/>
      <c r="IUK30" s="19"/>
      <c r="IUL30" s="19"/>
      <c r="IUM30" s="19"/>
      <c r="IUN30" s="19"/>
      <c r="IUO30" s="19"/>
      <c r="IUP30" s="19"/>
      <c r="IUQ30" s="19"/>
      <c r="IUR30" s="19"/>
      <c r="IUS30" s="19"/>
      <c r="IUT30" s="19"/>
      <c r="IUU30" s="19"/>
      <c r="IUV30" s="19"/>
      <c r="IUW30" s="19"/>
      <c r="IUX30" s="19"/>
      <c r="IUY30" s="19"/>
      <c r="IUZ30" s="19"/>
      <c r="IVA30" s="19"/>
      <c r="IVB30" s="19"/>
      <c r="IVC30" s="19"/>
      <c r="IVD30" s="19"/>
      <c r="IVE30" s="19"/>
      <c r="IVF30" s="19"/>
      <c r="IVG30" s="19"/>
      <c r="IVH30" s="19"/>
      <c r="IVI30" s="19"/>
      <c r="IVJ30" s="19"/>
      <c r="IVK30" s="19"/>
      <c r="IVL30" s="19"/>
      <c r="IVM30" s="19"/>
      <c r="IVN30" s="19"/>
      <c r="IVO30" s="19"/>
      <c r="IVP30" s="19"/>
      <c r="IVQ30" s="19"/>
      <c r="IVR30" s="19"/>
      <c r="IVS30" s="19"/>
      <c r="IVT30" s="19"/>
      <c r="IVU30" s="19"/>
      <c r="IVV30" s="19"/>
      <c r="IVW30" s="19"/>
      <c r="IVX30" s="19"/>
      <c r="IVY30" s="19"/>
      <c r="IVZ30" s="19"/>
      <c r="IWA30" s="19"/>
      <c r="IWB30" s="19"/>
      <c r="IWC30" s="19"/>
      <c r="IWD30" s="19"/>
      <c r="IWE30" s="19"/>
      <c r="IWF30" s="19"/>
      <c r="IWG30" s="19"/>
      <c r="IWH30" s="19"/>
      <c r="IWI30" s="19"/>
      <c r="IWJ30" s="19"/>
      <c r="IWK30" s="19"/>
      <c r="IWL30" s="19"/>
      <c r="IWM30" s="19"/>
      <c r="IWN30" s="19"/>
      <c r="IWO30" s="19"/>
      <c r="IWP30" s="19"/>
      <c r="IWQ30" s="19"/>
      <c r="IWR30" s="19"/>
      <c r="IWS30" s="19"/>
      <c r="IWT30" s="19"/>
      <c r="IWU30" s="19"/>
      <c r="IWV30" s="19"/>
      <c r="IWW30" s="19"/>
      <c r="IWX30" s="19"/>
      <c r="IWY30" s="19"/>
      <c r="IWZ30" s="19"/>
      <c r="IXA30" s="19"/>
      <c r="IXB30" s="19"/>
      <c r="IXC30" s="19"/>
      <c r="IXD30" s="19"/>
      <c r="IXE30" s="19"/>
      <c r="IXF30" s="19"/>
      <c r="IXG30" s="19"/>
      <c r="IXH30" s="19"/>
      <c r="IXI30" s="19"/>
      <c r="IXJ30" s="19"/>
      <c r="IXK30" s="19"/>
      <c r="IXL30" s="19"/>
      <c r="IXM30" s="19"/>
      <c r="IXN30" s="19"/>
      <c r="IXO30" s="19"/>
      <c r="IXP30" s="19"/>
      <c r="IXQ30" s="19"/>
      <c r="IXR30" s="19"/>
      <c r="IXS30" s="19"/>
      <c r="IXT30" s="19"/>
      <c r="IXU30" s="19"/>
      <c r="IXV30" s="19"/>
      <c r="IXW30" s="19"/>
      <c r="IXX30" s="19"/>
      <c r="IXY30" s="19"/>
      <c r="IXZ30" s="19"/>
      <c r="IYA30" s="19"/>
      <c r="IYB30" s="19"/>
      <c r="IYC30" s="19"/>
      <c r="IYD30" s="19"/>
      <c r="IYE30" s="19"/>
      <c r="IYF30" s="19"/>
      <c r="IYG30" s="19"/>
      <c r="IYH30" s="19"/>
      <c r="IYI30" s="19"/>
      <c r="IYJ30" s="19"/>
      <c r="IYK30" s="19"/>
      <c r="IYL30" s="19"/>
      <c r="IYM30" s="19"/>
      <c r="IYN30" s="19"/>
      <c r="IYO30" s="19"/>
      <c r="IYP30" s="19"/>
      <c r="IYQ30" s="19"/>
      <c r="IYR30" s="19"/>
      <c r="IYS30" s="19"/>
      <c r="IYT30" s="19"/>
      <c r="IYU30" s="19"/>
      <c r="IYV30" s="19"/>
      <c r="IYW30" s="19"/>
      <c r="IYX30" s="19"/>
      <c r="IYY30" s="19"/>
      <c r="IYZ30" s="19"/>
      <c r="IZA30" s="19"/>
      <c r="IZB30" s="19"/>
      <c r="IZC30" s="19"/>
      <c r="IZD30" s="19"/>
      <c r="IZE30" s="19"/>
      <c r="IZF30" s="19"/>
      <c r="IZG30" s="19"/>
      <c r="IZH30" s="19"/>
      <c r="IZI30" s="19"/>
      <c r="IZJ30" s="19"/>
      <c r="IZK30" s="19"/>
      <c r="IZL30" s="19"/>
      <c r="IZM30" s="19"/>
      <c r="IZN30" s="19"/>
      <c r="IZO30" s="19"/>
      <c r="IZP30" s="19"/>
      <c r="IZQ30" s="19"/>
      <c r="IZR30" s="19"/>
      <c r="IZS30" s="19"/>
      <c r="IZT30" s="19"/>
      <c r="IZU30" s="19"/>
      <c r="IZV30" s="19"/>
      <c r="IZW30" s="19"/>
      <c r="IZX30" s="19"/>
      <c r="IZY30" s="19"/>
      <c r="IZZ30" s="19"/>
      <c r="JAA30" s="19"/>
      <c r="JAB30" s="19"/>
      <c r="JAC30" s="19"/>
      <c r="JAD30" s="19"/>
      <c r="JAE30" s="19"/>
      <c r="JAF30" s="19"/>
      <c r="JAG30" s="19"/>
      <c r="JAH30" s="19"/>
      <c r="JAI30" s="19"/>
      <c r="JAJ30" s="19"/>
      <c r="JAK30" s="19"/>
      <c r="JAL30" s="19"/>
      <c r="JAM30" s="19"/>
      <c r="JAN30" s="19"/>
      <c r="JAO30" s="19"/>
      <c r="JAP30" s="19"/>
      <c r="JAQ30" s="19"/>
      <c r="JAR30" s="19"/>
      <c r="JAS30" s="19"/>
      <c r="JAT30" s="19"/>
      <c r="JAU30" s="19"/>
      <c r="JAV30" s="19"/>
      <c r="JAW30" s="19"/>
      <c r="JAX30" s="19"/>
      <c r="JAY30" s="19"/>
      <c r="JAZ30" s="19"/>
      <c r="JBA30" s="19"/>
      <c r="JBB30" s="19"/>
      <c r="JBC30" s="19"/>
      <c r="JBD30" s="19"/>
      <c r="JBE30" s="19"/>
      <c r="JBF30" s="19"/>
      <c r="JBG30" s="19"/>
      <c r="JBH30" s="19"/>
      <c r="JBI30" s="19"/>
      <c r="JBJ30" s="19"/>
      <c r="JBK30" s="19"/>
      <c r="JBL30" s="19"/>
      <c r="JBM30" s="19"/>
      <c r="JBN30" s="19"/>
      <c r="JBO30" s="19"/>
      <c r="JBP30" s="19"/>
      <c r="JBQ30" s="19"/>
      <c r="JBR30" s="19"/>
      <c r="JBS30" s="19"/>
      <c r="JBT30" s="19"/>
      <c r="JBU30" s="19"/>
      <c r="JBV30" s="19"/>
      <c r="JBW30" s="19"/>
      <c r="JBX30" s="19"/>
      <c r="JBY30" s="19"/>
      <c r="JBZ30" s="19"/>
      <c r="JCA30" s="19"/>
      <c r="JCB30" s="19"/>
      <c r="JCC30" s="19"/>
      <c r="JCD30" s="19"/>
      <c r="JCE30" s="19"/>
      <c r="JCF30" s="19"/>
      <c r="JCG30" s="19"/>
      <c r="JCH30" s="19"/>
      <c r="JCI30" s="19"/>
      <c r="JCJ30" s="19"/>
      <c r="JCK30" s="19"/>
      <c r="JCL30" s="19"/>
      <c r="JCM30" s="19"/>
      <c r="JCN30" s="19"/>
      <c r="JCO30" s="19"/>
      <c r="JCP30" s="19"/>
      <c r="JCQ30" s="19"/>
      <c r="JCR30" s="19"/>
      <c r="JCS30" s="19"/>
      <c r="JCT30" s="19"/>
      <c r="JCU30" s="19"/>
      <c r="JCV30" s="19"/>
      <c r="JCW30" s="19"/>
      <c r="JCX30" s="19"/>
      <c r="JCY30" s="19"/>
      <c r="JCZ30" s="19"/>
      <c r="JDA30" s="19"/>
      <c r="JDB30" s="19"/>
      <c r="JDC30" s="19"/>
      <c r="JDD30" s="19"/>
      <c r="JDE30" s="19"/>
      <c r="JDF30" s="19"/>
      <c r="JDG30" s="19"/>
      <c r="JDH30" s="19"/>
      <c r="JDI30" s="19"/>
      <c r="JDJ30" s="19"/>
      <c r="JDK30" s="19"/>
      <c r="JDL30" s="19"/>
      <c r="JDM30" s="19"/>
      <c r="JDN30" s="19"/>
      <c r="JDO30" s="19"/>
      <c r="JDP30" s="19"/>
      <c r="JDQ30" s="19"/>
      <c r="JDR30" s="19"/>
      <c r="JDS30" s="19"/>
      <c r="JDT30" s="19"/>
      <c r="JDU30" s="19"/>
      <c r="JDV30" s="19"/>
      <c r="JDW30" s="19"/>
      <c r="JDX30" s="19"/>
      <c r="JDY30" s="19"/>
      <c r="JDZ30" s="19"/>
      <c r="JEA30" s="19"/>
      <c r="JEB30" s="19"/>
      <c r="JEC30" s="19"/>
      <c r="JED30" s="19"/>
      <c r="JEE30" s="19"/>
      <c r="JEF30" s="19"/>
      <c r="JEG30" s="19"/>
      <c r="JEH30" s="19"/>
      <c r="JEI30" s="19"/>
      <c r="JEJ30" s="19"/>
      <c r="JEK30" s="19"/>
      <c r="JEL30" s="19"/>
      <c r="JEM30" s="19"/>
      <c r="JEN30" s="19"/>
      <c r="JEO30" s="19"/>
      <c r="JEP30" s="19"/>
      <c r="JEQ30" s="19"/>
      <c r="JER30" s="19"/>
      <c r="JES30" s="19"/>
      <c r="JET30" s="19"/>
      <c r="JEU30" s="19"/>
      <c r="JEV30" s="19"/>
      <c r="JEW30" s="19"/>
      <c r="JEX30" s="19"/>
      <c r="JEY30" s="19"/>
      <c r="JEZ30" s="19"/>
      <c r="JFA30" s="19"/>
      <c r="JFB30" s="19"/>
      <c r="JFC30" s="19"/>
      <c r="JFD30" s="19"/>
      <c r="JFE30" s="19"/>
      <c r="JFF30" s="19"/>
      <c r="JFG30" s="19"/>
      <c r="JFH30" s="19"/>
      <c r="JFI30" s="19"/>
      <c r="JFJ30" s="19"/>
      <c r="JFK30" s="19"/>
      <c r="JFL30" s="19"/>
      <c r="JFM30" s="19"/>
      <c r="JFN30" s="19"/>
      <c r="JFO30" s="19"/>
      <c r="JFP30" s="19"/>
      <c r="JFQ30" s="19"/>
      <c r="JFR30" s="19"/>
      <c r="JFS30" s="19"/>
      <c r="JFT30" s="19"/>
      <c r="JFU30" s="19"/>
      <c r="JFV30" s="19"/>
      <c r="JFW30" s="19"/>
      <c r="JFX30" s="19"/>
      <c r="JFY30" s="19"/>
      <c r="JFZ30" s="19"/>
      <c r="JGA30" s="19"/>
      <c r="JGB30" s="19"/>
      <c r="JGC30" s="19"/>
      <c r="JGD30" s="19"/>
      <c r="JGE30" s="19"/>
      <c r="JGF30" s="19"/>
      <c r="JGG30" s="19"/>
      <c r="JGH30" s="19"/>
      <c r="JGI30" s="19"/>
      <c r="JGJ30" s="19"/>
      <c r="JGK30" s="19"/>
      <c r="JGL30" s="19"/>
      <c r="JGM30" s="19"/>
      <c r="JGN30" s="19"/>
      <c r="JGO30" s="19"/>
      <c r="JGP30" s="19"/>
      <c r="JGQ30" s="19"/>
      <c r="JGR30" s="19"/>
      <c r="JGS30" s="19"/>
      <c r="JGT30" s="19"/>
      <c r="JGU30" s="19"/>
      <c r="JGV30" s="19"/>
      <c r="JGW30" s="19"/>
      <c r="JGX30" s="19"/>
      <c r="JGY30" s="19"/>
      <c r="JGZ30" s="19"/>
      <c r="JHA30" s="19"/>
      <c r="JHB30" s="19"/>
      <c r="JHC30" s="19"/>
      <c r="JHD30" s="19"/>
      <c r="JHE30" s="19"/>
      <c r="JHF30" s="19"/>
      <c r="JHG30" s="19"/>
      <c r="JHH30" s="19"/>
      <c r="JHI30" s="19"/>
      <c r="JHJ30" s="19"/>
      <c r="JHK30" s="19"/>
      <c r="JHL30" s="19"/>
      <c r="JHM30" s="19"/>
      <c r="JHN30" s="19"/>
      <c r="JHO30" s="19"/>
      <c r="JHP30" s="19"/>
      <c r="JHQ30" s="19"/>
      <c r="JHR30" s="19"/>
      <c r="JHS30" s="19"/>
      <c r="JHT30" s="19"/>
      <c r="JHU30" s="19"/>
      <c r="JHV30" s="19"/>
      <c r="JHW30" s="19"/>
      <c r="JHX30" s="19"/>
      <c r="JHY30" s="19"/>
      <c r="JHZ30" s="19"/>
      <c r="JIA30" s="19"/>
      <c r="JIB30" s="19"/>
      <c r="JIC30" s="19"/>
      <c r="JID30" s="19"/>
      <c r="JIE30" s="19"/>
      <c r="JIF30" s="19"/>
      <c r="JIG30" s="19"/>
      <c r="JIH30" s="19"/>
      <c r="JII30" s="19"/>
      <c r="JIJ30" s="19"/>
      <c r="JIK30" s="19"/>
      <c r="JIL30" s="19"/>
      <c r="JIM30" s="19"/>
      <c r="JIN30" s="19"/>
      <c r="JIO30" s="19"/>
      <c r="JIP30" s="19"/>
      <c r="JIQ30" s="19"/>
      <c r="JIR30" s="19"/>
      <c r="JIS30" s="19"/>
      <c r="JIT30" s="19"/>
      <c r="JIU30" s="19"/>
      <c r="JIV30" s="19"/>
      <c r="JIW30" s="19"/>
      <c r="JIX30" s="19"/>
      <c r="JIY30" s="19"/>
      <c r="JIZ30" s="19"/>
      <c r="JJA30" s="19"/>
      <c r="JJB30" s="19"/>
      <c r="JJC30" s="19"/>
      <c r="JJD30" s="19"/>
      <c r="JJE30" s="19"/>
      <c r="JJF30" s="19"/>
      <c r="JJG30" s="19"/>
      <c r="JJH30" s="19"/>
      <c r="JJI30" s="19"/>
      <c r="JJJ30" s="19"/>
      <c r="JJK30" s="19"/>
      <c r="JJL30" s="19"/>
      <c r="JJM30" s="19"/>
      <c r="JJN30" s="19"/>
      <c r="JJO30" s="19"/>
      <c r="JJP30" s="19"/>
      <c r="JJQ30" s="19"/>
      <c r="JJR30" s="19"/>
      <c r="JJS30" s="19"/>
      <c r="JJT30" s="19"/>
      <c r="JJU30" s="19"/>
      <c r="JJV30" s="19"/>
      <c r="JJW30" s="19"/>
      <c r="JJX30" s="19"/>
      <c r="JJY30" s="19"/>
      <c r="JJZ30" s="19"/>
      <c r="JKA30" s="19"/>
      <c r="JKB30" s="19"/>
      <c r="JKC30" s="19"/>
      <c r="JKD30" s="19"/>
      <c r="JKE30" s="19"/>
      <c r="JKF30" s="19"/>
      <c r="JKG30" s="19"/>
      <c r="JKH30" s="19"/>
      <c r="JKI30" s="19"/>
      <c r="JKJ30" s="19"/>
      <c r="JKK30" s="19"/>
      <c r="JKL30" s="19"/>
      <c r="JKM30" s="19"/>
      <c r="JKN30" s="19"/>
      <c r="JKO30" s="19"/>
      <c r="JKP30" s="19"/>
      <c r="JKQ30" s="19"/>
      <c r="JKR30" s="19"/>
      <c r="JKS30" s="19"/>
      <c r="JKT30" s="19"/>
      <c r="JKU30" s="19"/>
      <c r="JKV30" s="19"/>
      <c r="JKW30" s="19"/>
      <c r="JKX30" s="19"/>
      <c r="JKY30" s="19"/>
      <c r="JKZ30" s="19"/>
      <c r="JLA30" s="19"/>
      <c r="JLB30" s="19"/>
      <c r="JLC30" s="19"/>
      <c r="JLD30" s="19"/>
      <c r="JLE30" s="19"/>
      <c r="JLF30" s="19"/>
      <c r="JLG30" s="19"/>
      <c r="JLH30" s="19"/>
      <c r="JLI30" s="19"/>
      <c r="JLJ30" s="19"/>
      <c r="JLK30" s="19"/>
      <c r="JLL30" s="19"/>
      <c r="JLM30" s="19"/>
      <c r="JLN30" s="19"/>
      <c r="JLO30" s="19"/>
      <c r="JLP30" s="19"/>
      <c r="JLQ30" s="19"/>
      <c r="JLR30" s="19"/>
      <c r="JLS30" s="19"/>
      <c r="JLT30" s="19"/>
      <c r="JLU30" s="19"/>
      <c r="JLV30" s="19"/>
      <c r="JLW30" s="19"/>
      <c r="JLX30" s="19"/>
      <c r="JLY30" s="19"/>
      <c r="JLZ30" s="19"/>
      <c r="JMA30" s="19"/>
      <c r="JMB30" s="19"/>
      <c r="JMC30" s="19"/>
      <c r="JMD30" s="19"/>
      <c r="JME30" s="19"/>
      <c r="JMF30" s="19"/>
      <c r="JMG30" s="19"/>
      <c r="JMH30" s="19"/>
      <c r="JMI30" s="19"/>
      <c r="JMJ30" s="19"/>
      <c r="JMK30" s="19"/>
      <c r="JML30" s="19"/>
      <c r="JMM30" s="19"/>
      <c r="JMN30" s="19"/>
      <c r="JMO30" s="19"/>
      <c r="JMP30" s="19"/>
      <c r="JMQ30" s="19"/>
      <c r="JMR30" s="19"/>
      <c r="JMS30" s="19"/>
      <c r="JMT30" s="19"/>
      <c r="JMU30" s="19"/>
      <c r="JMV30" s="19"/>
      <c r="JMW30" s="19"/>
      <c r="JMX30" s="19"/>
      <c r="JMY30" s="19"/>
      <c r="JMZ30" s="19"/>
      <c r="JNA30" s="19"/>
      <c r="JNB30" s="19"/>
      <c r="JNC30" s="19"/>
      <c r="JND30" s="19"/>
      <c r="JNE30" s="19"/>
      <c r="JNF30" s="19"/>
      <c r="JNG30" s="19"/>
      <c r="JNH30" s="19"/>
      <c r="JNI30" s="19"/>
      <c r="JNJ30" s="19"/>
      <c r="JNK30" s="19"/>
      <c r="JNL30" s="19"/>
      <c r="JNM30" s="19"/>
      <c r="JNN30" s="19"/>
      <c r="JNO30" s="19"/>
      <c r="JNP30" s="19"/>
      <c r="JNQ30" s="19"/>
      <c r="JNR30" s="19"/>
      <c r="JNS30" s="19"/>
      <c r="JNT30" s="19"/>
      <c r="JNU30" s="19"/>
      <c r="JNV30" s="19"/>
      <c r="JNW30" s="19"/>
      <c r="JNX30" s="19"/>
      <c r="JNY30" s="19"/>
      <c r="JNZ30" s="19"/>
      <c r="JOA30" s="19"/>
      <c r="JOB30" s="19"/>
      <c r="JOC30" s="19"/>
      <c r="JOD30" s="19"/>
      <c r="JOE30" s="19"/>
      <c r="JOF30" s="19"/>
      <c r="JOG30" s="19"/>
      <c r="JOH30" s="19"/>
      <c r="JOI30" s="19"/>
      <c r="JOJ30" s="19"/>
      <c r="JOK30" s="19"/>
      <c r="JOL30" s="19"/>
      <c r="JOM30" s="19"/>
      <c r="JON30" s="19"/>
      <c r="JOO30" s="19"/>
      <c r="JOP30" s="19"/>
      <c r="JOQ30" s="19"/>
      <c r="JOR30" s="19"/>
      <c r="JOS30" s="19"/>
      <c r="JOT30" s="19"/>
      <c r="JOU30" s="19"/>
      <c r="JOV30" s="19"/>
      <c r="JOW30" s="19"/>
      <c r="JOX30" s="19"/>
      <c r="JOY30" s="19"/>
      <c r="JOZ30" s="19"/>
      <c r="JPA30" s="19"/>
      <c r="JPB30" s="19"/>
      <c r="JPC30" s="19"/>
      <c r="JPD30" s="19"/>
      <c r="JPE30" s="19"/>
      <c r="JPF30" s="19"/>
      <c r="JPG30" s="19"/>
      <c r="JPH30" s="19"/>
      <c r="JPI30" s="19"/>
      <c r="JPJ30" s="19"/>
      <c r="JPK30" s="19"/>
      <c r="JPL30" s="19"/>
      <c r="JPM30" s="19"/>
      <c r="JPN30" s="19"/>
      <c r="JPO30" s="19"/>
      <c r="JPP30" s="19"/>
      <c r="JPQ30" s="19"/>
      <c r="JPR30" s="19"/>
      <c r="JPS30" s="19"/>
      <c r="JPT30" s="19"/>
      <c r="JPU30" s="19"/>
      <c r="JPV30" s="19"/>
      <c r="JPW30" s="19"/>
      <c r="JPX30" s="19"/>
      <c r="JPY30" s="19"/>
      <c r="JPZ30" s="19"/>
      <c r="JQA30" s="19"/>
      <c r="JQB30" s="19"/>
      <c r="JQC30" s="19"/>
      <c r="JQD30" s="19"/>
      <c r="JQE30" s="19"/>
      <c r="JQF30" s="19"/>
      <c r="JQG30" s="19"/>
      <c r="JQH30" s="19"/>
      <c r="JQI30" s="19"/>
      <c r="JQJ30" s="19"/>
      <c r="JQK30" s="19"/>
      <c r="JQL30" s="19"/>
      <c r="JQM30" s="19"/>
      <c r="JQN30" s="19"/>
      <c r="JQO30" s="19"/>
      <c r="JQP30" s="19"/>
      <c r="JQQ30" s="19"/>
      <c r="JQR30" s="19"/>
      <c r="JQS30" s="19"/>
      <c r="JQT30" s="19"/>
      <c r="JQU30" s="19"/>
      <c r="JQV30" s="19"/>
      <c r="JQW30" s="19"/>
      <c r="JQX30" s="19"/>
      <c r="JQY30" s="19"/>
      <c r="JQZ30" s="19"/>
      <c r="JRA30" s="19"/>
      <c r="JRB30" s="19"/>
      <c r="JRC30" s="19"/>
      <c r="JRD30" s="19"/>
      <c r="JRE30" s="19"/>
      <c r="JRF30" s="19"/>
      <c r="JRG30" s="19"/>
      <c r="JRH30" s="19"/>
      <c r="JRI30" s="19"/>
      <c r="JRJ30" s="19"/>
      <c r="JRK30" s="19"/>
      <c r="JRL30" s="19"/>
      <c r="JRM30" s="19"/>
      <c r="JRN30" s="19"/>
      <c r="JRO30" s="19"/>
      <c r="JRP30" s="19"/>
      <c r="JRQ30" s="19"/>
      <c r="JRR30" s="19"/>
      <c r="JRS30" s="19"/>
      <c r="JRT30" s="19"/>
      <c r="JRU30" s="19"/>
      <c r="JRV30" s="19"/>
      <c r="JRW30" s="19"/>
      <c r="JRX30" s="19"/>
      <c r="JRY30" s="19"/>
      <c r="JRZ30" s="19"/>
      <c r="JSA30" s="19"/>
      <c r="JSB30" s="19"/>
      <c r="JSC30" s="19"/>
      <c r="JSD30" s="19"/>
      <c r="JSE30" s="19"/>
      <c r="JSF30" s="19"/>
      <c r="JSG30" s="19"/>
      <c r="JSH30" s="19"/>
      <c r="JSI30" s="19"/>
      <c r="JSJ30" s="19"/>
      <c r="JSK30" s="19"/>
      <c r="JSL30" s="19"/>
      <c r="JSM30" s="19"/>
      <c r="JSN30" s="19"/>
      <c r="JSO30" s="19"/>
      <c r="JSP30" s="19"/>
      <c r="JSQ30" s="19"/>
      <c r="JSR30" s="19"/>
      <c r="JSS30" s="19"/>
      <c r="JST30" s="19"/>
      <c r="JSU30" s="19"/>
      <c r="JSV30" s="19"/>
      <c r="JSW30" s="19"/>
      <c r="JSX30" s="19"/>
      <c r="JSY30" s="19"/>
      <c r="JSZ30" s="19"/>
      <c r="JTA30" s="19"/>
      <c r="JTB30" s="19"/>
      <c r="JTC30" s="19"/>
      <c r="JTD30" s="19"/>
      <c r="JTE30" s="19"/>
      <c r="JTF30" s="19"/>
      <c r="JTG30" s="19"/>
      <c r="JTH30" s="19"/>
      <c r="JTI30" s="19"/>
      <c r="JTJ30" s="19"/>
      <c r="JTK30" s="19"/>
      <c r="JTL30" s="19"/>
      <c r="JTM30" s="19"/>
      <c r="JTN30" s="19"/>
      <c r="JTO30" s="19"/>
      <c r="JTP30" s="19"/>
      <c r="JTQ30" s="19"/>
      <c r="JTR30" s="19"/>
      <c r="JTS30" s="19"/>
      <c r="JTT30" s="19"/>
      <c r="JTU30" s="19"/>
      <c r="JTV30" s="19"/>
      <c r="JTW30" s="19"/>
      <c r="JTX30" s="19"/>
      <c r="JTY30" s="19"/>
      <c r="JTZ30" s="19"/>
      <c r="JUA30" s="19"/>
      <c r="JUB30" s="19"/>
      <c r="JUC30" s="19"/>
      <c r="JUD30" s="19"/>
      <c r="JUE30" s="19"/>
      <c r="JUF30" s="19"/>
      <c r="JUG30" s="19"/>
      <c r="JUH30" s="19"/>
      <c r="JUI30" s="19"/>
      <c r="JUJ30" s="19"/>
      <c r="JUK30" s="19"/>
      <c r="JUL30" s="19"/>
      <c r="JUM30" s="19"/>
      <c r="JUN30" s="19"/>
      <c r="JUO30" s="19"/>
      <c r="JUP30" s="19"/>
      <c r="JUQ30" s="19"/>
      <c r="JUR30" s="19"/>
      <c r="JUS30" s="19"/>
      <c r="JUT30" s="19"/>
      <c r="JUU30" s="19"/>
      <c r="JUV30" s="19"/>
      <c r="JUW30" s="19"/>
      <c r="JUX30" s="19"/>
      <c r="JUY30" s="19"/>
      <c r="JUZ30" s="19"/>
      <c r="JVA30" s="19"/>
      <c r="JVB30" s="19"/>
      <c r="JVC30" s="19"/>
      <c r="JVD30" s="19"/>
      <c r="JVE30" s="19"/>
      <c r="JVF30" s="19"/>
      <c r="JVG30" s="19"/>
      <c r="JVH30" s="19"/>
      <c r="JVI30" s="19"/>
      <c r="JVJ30" s="19"/>
      <c r="JVK30" s="19"/>
      <c r="JVL30" s="19"/>
      <c r="JVM30" s="19"/>
      <c r="JVN30" s="19"/>
      <c r="JVO30" s="19"/>
      <c r="JVP30" s="19"/>
      <c r="JVQ30" s="19"/>
      <c r="JVR30" s="19"/>
      <c r="JVS30" s="19"/>
      <c r="JVT30" s="19"/>
      <c r="JVU30" s="19"/>
      <c r="JVV30" s="19"/>
      <c r="JVW30" s="19"/>
      <c r="JVX30" s="19"/>
      <c r="JVY30" s="19"/>
      <c r="JVZ30" s="19"/>
      <c r="JWA30" s="19"/>
      <c r="JWB30" s="19"/>
      <c r="JWC30" s="19"/>
      <c r="JWD30" s="19"/>
      <c r="JWE30" s="19"/>
      <c r="JWF30" s="19"/>
      <c r="JWG30" s="19"/>
      <c r="JWH30" s="19"/>
      <c r="JWI30" s="19"/>
      <c r="JWJ30" s="19"/>
      <c r="JWK30" s="19"/>
      <c r="JWL30" s="19"/>
      <c r="JWM30" s="19"/>
      <c r="JWN30" s="19"/>
      <c r="JWO30" s="19"/>
      <c r="JWP30" s="19"/>
      <c r="JWQ30" s="19"/>
      <c r="JWR30" s="19"/>
      <c r="JWS30" s="19"/>
      <c r="JWT30" s="19"/>
      <c r="JWU30" s="19"/>
      <c r="JWV30" s="19"/>
      <c r="JWW30" s="19"/>
      <c r="JWX30" s="19"/>
      <c r="JWY30" s="19"/>
      <c r="JWZ30" s="19"/>
      <c r="JXA30" s="19"/>
      <c r="JXB30" s="19"/>
      <c r="JXC30" s="19"/>
      <c r="JXD30" s="19"/>
      <c r="JXE30" s="19"/>
      <c r="JXF30" s="19"/>
      <c r="JXG30" s="19"/>
      <c r="JXH30" s="19"/>
      <c r="JXI30" s="19"/>
      <c r="JXJ30" s="19"/>
      <c r="JXK30" s="19"/>
      <c r="JXL30" s="19"/>
      <c r="JXM30" s="19"/>
      <c r="JXN30" s="19"/>
      <c r="JXO30" s="19"/>
      <c r="JXP30" s="19"/>
      <c r="JXQ30" s="19"/>
      <c r="JXR30" s="19"/>
      <c r="JXS30" s="19"/>
      <c r="JXT30" s="19"/>
      <c r="JXU30" s="19"/>
      <c r="JXV30" s="19"/>
      <c r="JXW30" s="19"/>
      <c r="JXX30" s="19"/>
      <c r="JXY30" s="19"/>
      <c r="JXZ30" s="19"/>
      <c r="JYA30" s="19"/>
      <c r="JYB30" s="19"/>
      <c r="JYC30" s="19"/>
      <c r="JYD30" s="19"/>
      <c r="JYE30" s="19"/>
      <c r="JYF30" s="19"/>
      <c r="JYG30" s="19"/>
      <c r="JYH30" s="19"/>
      <c r="JYI30" s="19"/>
      <c r="JYJ30" s="19"/>
      <c r="JYK30" s="19"/>
      <c r="JYL30" s="19"/>
      <c r="JYM30" s="19"/>
      <c r="JYN30" s="19"/>
      <c r="JYO30" s="19"/>
      <c r="JYP30" s="19"/>
      <c r="JYQ30" s="19"/>
      <c r="JYR30" s="19"/>
      <c r="JYS30" s="19"/>
      <c r="JYT30" s="19"/>
      <c r="JYU30" s="19"/>
      <c r="JYV30" s="19"/>
      <c r="JYW30" s="19"/>
      <c r="JYX30" s="19"/>
      <c r="JYY30" s="19"/>
      <c r="JYZ30" s="19"/>
      <c r="JZA30" s="19"/>
      <c r="JZB30" s="19"/>
      <c r="JZC30" s="19"/>
      <c r="JZD30" s="19"/>
      <c r="JZE30" s="19"/>
      <c r="JZF30" s="19"/>
      <c r="JZG30" s="19"/>
      <c r="JZH30" s="19"/>
      <c r="JZI30" s="19"/>
      <c r="JZJ30" s="19"/>
      <c r="JZK30" s="19"/>
      <c r="JZL30" s="19"/>
      <c r="JZM30" s="19"/>
      <c r="JZN30" s="19"/>
      <c r="JZO30" s="19"/>
      <c r="JZP30" s="19"/>
      <c r="JZQ30" s="19"/>
      <c r="JZR30" s="19"/>
      <c r="JZS30" s="19"/>
      <c r="JZT30" s="19"/>
      <c r="JZU30" s="19"/>
      <c r="JZV30" s="19"/>
      <c r="JZW30" s="19"/>
      <c r="JZX30" s="19"/>
      <c r="JZY30" s="19"/>
      <c r="JZZ30" s="19"/>
      <c r="KAA30" s="19"/>
      <c r="KAB30" s="19"/>
      <c r="KAC30" s="19"/>
      <c r="KAD30" s="19"/>
      <c r="KAE30" s="19"/>
      <c r="KAF30" s="19"/>
      <c r="KAG30" s="19"/>
      <c r="KAH30" s="19"/>
      <c r="KAI30" s="19"/>
      <c r="KAJ30" s="19"/>
      <c r="KAK30" s="19"/>
      <c r="KAL30" s="19"/>
      <c r="KAM30" s="19"/>
      <c r="KAN30" s="19"/>
      <c r="KAO30" s="19"/>
      <c r="KAP30" s="19"/>
      <c r="KAQ30" s="19"/>
      <c r="KAR30" s="19"/>
      <c r="KAS30" s="19"/>
      <c r="KAT30" s="19"/>
      <c r="KAU30" s="19"/>
      <c r="KAV30" s="19"/>
      <c r="KAW30" s="19"/>
      <c r="KAX30" s="19"/>
      <c r="KAY30" s="19"/>
      <c r="KAZ30" s="19"/>
      <c r="KBA30" s="19"/>
      <c r="KBB30" s="19"/>
      <c r="KBC30" s="19"/>
      <c r="KBD30" s="19"/>
      <c r="KBE30" s="19"/>
      <c r="KBF30" s="19"/>
      <c r="KBG30" s="19"/>
      <c r="KBH30" s="19"/>
      <c r="KBI30" s="19"/>
      <c r="KBJ30" s="19"/>
      <c r="KBK30" s="19"/>
      <c r="KBL30" s="19"/>
      <c r="KBM30" s="19"/>
      <c r="KBN30" s="19"/>
      <c r="KBO30" s="19"/>
      <c r="KBP30" s="19"/>
      <c r="KBQ30" s="19"/>
      <c r="KBR30" s="19"/>
      <c r="KBS30" s="19"/>
      <c r="KBT30" s="19"/>
      <c r="KBU30" s="19"/>
      <c r="KBV30" s="19"/>
      <c r="KBW30" s="19"/>
      <c r="KBX30" s="19"/>
      <c r="KBY30" s="19"/>
      <c r="KBZ30" s="19"/>
      <c r="KCA30" s="19"/>
      <c r="KCB30" s="19"/>
      <c r="KCC30" s="19"/>
      <c r="KCD30" s="19"/>
      <c r="KCE30" s="19"/>
      <c r="KCF30" s="19"/>
      <c r="KCG30" s="19"/>
      <c r="KCH30" s="19"/>
      <c r="KCI30" s="19"/>
      <c r="KCJ30" s="19"/>
      <c r="KCK30" s="19"/>
      <c r="KCL30" s="19"/>
      <c r="KCM30" s="19"/>
      <c r="KCN30" s="19"/>
      <c r="KCO30" s="19"/>
      <c r="KCP30" s="19"/>
      <c r="KCQ30" s="19"/>
      <c r="KCR30" s="19"/>
      <c r="KCS30" s="19"/>
      <c r="KCT30" s="19"/>
      <c r="KCU30" s="19"/>
      <c r="KCV30" s="19"/>
      <c r="KCW30" s="19"/>
      <c r="KCX30" s="19"/>
      <c r="KCY30" s="19"/>
      <c r="KCZ30" s="19"/>
      <c r="KDA30" s="19"/>
      <c r="KDB30" s="19"/>
      <c r="KDC30" s="19"/>
      <c r="KDD30" s="19"/>
      <c r="KDE30" s="19"/>
      <c r="KDF30" s="19"/>
      <c r="KDG30" s="19"/>
      <c r="KDH30" s="19"/>
      <c r="KDI30" s="19"/>
      <c r="KDJ30" s="19"/>
      <c r="KDK30" s="19"/>
      <c r="KDL30" s="19"/>
      <c r="KDM30" s="19"/>
      <c r="KDN30" s="19"/>
      <c r="KDO30" s="19"/>
      <c r="KDP30" s="19"/>
      <c r="KDQ30" s="19"/>
      <c r="KDR30" s="19"/>
      <c r="KDS30" s="19"/>
      <c r="KDT30" s="19"/>
      <c r="KDU30" s="19"/>
      <c r="KDV30" s="19"/>
      <c r="KDW30" s="19"/>
      <c r="KDX30" s="19"/>
      <c r="KDY30" s="19"/>
      <c r="KDZ30" s="19"/>
      <c r="KEA30" s="19"/>
      <c r="KEB30" s="19"/>
      <c r="KEC30" s="19"/>
      <c r="KED30" s="19"/>
      <c r="KEE30" s="19"/>
      <c r="KEF30" s="19"/>
      <c r="KEG30" s="19"/>
      <c r="KEH30" s="19"/>
      <c r="KEI30" s="19"/>
      <c r="KEJ30" s="19"/>
      <c r="KEK30" s="19"/>
      <c r="KEL30" s="19"/>
      <c r="KEM30" s="19"/>
      <c r="KEN30" s="19"/>
      <c r="KEO30" s="19"/>
      <c r="KEP30" s="19"/>
      <c r="KEQ30" s="19"/>
      <c r="KER30" s="19"/>
      <c r="KES30" s="19"/>
      <c r="KET30" s="19"/>
      <c r="KEU30" s="19"/>
      <c r="KEV30" s="19"/>
      <c r="KEW30" s="19"/>
      <c r="KEX30" s="19"/>
      <c r="KEY30" s="19"/>
      <c r="KEZ30" s="19"/>
      <c r="KFA30" s="19"/>
      <c r="KFB30" s="19"/>
      <c r="KFC30" s="19"/>
      <c r="KFD30" s="19"/>
      <c r="KFE30" s="19"/>
      <c r="KFF30" s="19"/>
      <c r="KFG30" s="19"/>
      <c r="KFH30" s="19"/>
      <c r="KFI30" s="19"/>
      <c r="KFJ30" s="19"/>
      <c r="KFK30" s="19"/>
      <c r="KFL30" s="19"/>
      <c r="KFM30" s="19"/>
      <c r="KFN30" s="19"/>
      <c r="KFO30" s="19"/>
      <c r="KFP30" s="19"/>
      <c r="KFQ30" s="19"/>
      <c r="KFR30" s="19"/>
      <c r="KFS30" s="19"/>
      <c r="KFT30" s="19"/>
      <c r="KFU30" s="19"/>
      <c r="KFV30" s="19"/>
      <c r="KFW30" s="19"/>
      <c r="KFX30" s="19"/>
      <c r="KFY30" s="19"/>
      <c r="KFZ30" s="19"/>
      <c r="KGA30" s="19"/>
      <c r="KGB30" s="19"/>
      <c r="KGC30" s="19"/>
      <c r="KGD30" s="19"/>
      <c r="KGE30" s="19"/>
      <c r="KGF30" s="19"/>
      <c r="KGG30" s="19"/>
      <c r="KGH30" s="19"/>
      <c r="KGI30" s="19"/>
      <c r="KGJ30" s="19"/>
      <c r="KGK30" s="19"/>
      <c r="KGL30" s="19"/>
      <c r="KGM30" s="19"/>
      <c r="KGN30" s="19"/>
      <c r="KGO30" s="19"/>
      <c r="KGP30" s="19"/>
      <c r="KGQ30" s="19"/>
      <c r="KGR30" s="19"/>
      <c r="KGS30" s="19"/>
      <c r="KGT30" s="19"/>
      <c r="KGU30" s="19"/>
      <c r="KGV30" s="19"/>
      <c r="KGW30" s="19"/>
      <c r="KGX30" s="19"/>
      <c r="KGY30" s="19"/>
      <c r="KGZ30" s="19"/>
      <c r="KHA30" s="19"/>
      <c r="KHB30" s="19"/>
      <c r="KHC30" s="19"/>
      <c r="KHD30" s="19"/>
      <c r="KHE30" s="19"/>
      <c r="KHF30" s="19"/>
      <c r="KHG30" s="19"/>
      <c r="KHH30" s="19"/>
      <c r="KHI30" s="19"/>
      <c r="KHJ30" s="19"/>
      <c r="KHK30" s="19"/>
      <c r="KHL30" s="19"/>
      <c r="KHM30" s="19"/>
      <c r="KHN30" s="19"/>
      <c r="KHO30" s="19"/>
      <c r="KHP30" s="19"/>
      <c r="KHQ30" s="19"/>
      <c r="KHR30" s="19"/>
      <c r="KHS30" s="19"/>
      <c r="KHT30" s="19"/>
      <c r="KHU30" s="19"/>
      <c r="KHV30" s="19"/>
      <c r="KHW30" s="19"/>
      <c r="KHX30" s="19"/>
      <c r="KHY30" s="19"/>
      <c r="KHZ30" s="19"/>
      <c r="KIA30" s="19"/>
      <c r="KIB30" s="19"/>
      <c r="KIC30" s="19"/>
      <c r="KID30" s="19"/>
      <c r="KIE30" s="19"/>
      <c r="KIF30" s="19"/>
      <c r="KIG30" s="19"/>
      <c r="KIH30" s="19"/>
      <c r="KII30" s="19"/>
      <c r="KIJ30" s="19"/>
      <c r="KIK30" s="19"/>
      <c r="KIL30" s="19"/>
      <c r="KIM30" s="19"/>
      <c r="KIN30" s="19"/>
      <c r="KIO30" s="19"/>
      <c r="KIP30" s="19"/>
      <c r="KIQ30" s="19"/>
      <c r="KIR30" s="19"/>
      <c r="KIS30" s="19"/>
      <c r="KIT30" s="19"/>
      <c r="KIU30" s="19"/>
      <c r="KIV30" s="19"/>
      <c r="KIW30" s="19"/>
      <c r="KIX30" s="19"/>
      <c r="KIY30" s="19"/>
      <c r="KIZ30" s="19"/>
      <c r="KJA30" s="19"/>
      <c r="KJB30" s="19"/>
      <c r="KJC30" s="19"/>
      <c r="KJD30" s="19"/>
      <c r="KJE30" s="19"/>
      <c r="KJF30" s="19"/>
      <c r="KJG30" s="19"/>
      <c r="KJH30" s="19"/>
      <c r="KJI30" s="19"/>
      <c r="KJJ30" s="19"/>
      <c r="KJK30" s="19"/>
      <c r="KJL30" s="19"/>
      <c r="KJM30" s="19"/>
      <c r="KJN30" s="19"/>
      <c r="KJO30" s="19"/>
      <c r="KJP30" s="19"/>
      <c r="KJQ30" s="19"/>
      <c r="KJR30" s="19"/>
      <c r="KJS30" s="19"/>
      <c r="KJT30" s="19"/>
      <c r="KJU30" s="19"/>
      <c r="KJV30" s="19"/>
      <c r="KJW30" s="19"/>
      <c r="KJX30" s="19"/>
      <c r="KJY30" s="19"/>
      <c r="KJZ30" s="19"/>
      <c r="KKA30" s="19"/>
      <c r="KKB30" s="19"/>
      <c r="KKC30" s="19"/>
      <c r="KKD30" s="19"/>
      <c r="KKE30" s="19"/>
      <c r="KKF30" s="19"/>
      <c r="KKG30" s="19"/>
      <c r="KKH30" s="19"/>
      <c r="KKI30" s="19"/>
      <c r="KKJ30" s="19"/>
      <c r="KKK30" s="19"/>
      <c r="KKL30" s="19"/>
      <c r="KKM30" s="19"/>
      <c r="KKN30" s="19"/>
      <c r="KKO30" s="19"/>
      <c r="KKP30" s="19"/>
      <c r="KKQ30" s="19"/>
      <c r="KKR30" s="19"/>
      <c r="KKS30" s="19"/>
      <c r="KKT30" s="19"/>
      <c r="KKU30" s="19"/>
      <c r="KKV30" s="19"/>
      <c r="KKW30" s="19"/>
      <c r="KKX30" s="19"/>
      <c r="KKY30" s="19"/>
      <c r="KKZ30" s="19"/>
      <c r="KLA30" s="19"/>
      <c r="KLB30" s="19"/>
      <c r="KLC30" s="19"/>
      <c r="KLD30" s="19"/>
      <c r="KLE30" s="19"/>
      <c r="KLF30" s="19"/>
      <c r="KLG30" s="19"/>
      <c r="KLH30" s="19"/>
      <c r="KLI30" s="19"/>
      <c r="KLJ30" s="19"/>
      <c r="KLK30" s="19"/>
      <c r="KLL30" s="19"/>
      <c r="KLM30" s="19"/>
      <c r="KLN30" s="19"/>
      <c r="KLO30" s="19"/>
      <c r="KLP30" s="19"/>
      <c r="KLQ30" s="19"/>
      <c r="KLR30" s="19"/>
      <c r="KLS30" s="19"/>
      <c r="KLT30" s="19"/>
      <c r="KLU30" s="19"/>
      <c r="KLV30" s="19"/>
      <c r="KLW30" s="19"/>
      <c r="KLX30" s="19"/>
      <c r="KLY30" s="19"/>
      <c r="KLZ30" s="19"/>
      <c r="KMA30" s="19"/>
      <c r="KMB30" s="19"/>
      <c r="KMC30" s="19"/>
      <c r="KMD30" s="19"/>
      <c r="KME30" s="19"/>
      <c r="KMF30" s="19"/>
      <c r="KMG30" s="19"/>
      <c r="KMH30" s="19"/>
      <c r="KMI30" s="19"/>
      <c r="KMJ30" s="19"/>
      <c r="KMK30" s="19"/>
      <c r="KML30" s="19"/>
      <c r="KMM30" s="19"/>
      <c r="KMN30" s="19"/>
      <c r="KMO30" s="19"/>
      <c r="KMP30" s="19"/>
      <c r="KMQ30" s="19"/>
      <c r="KMR30" s="19"/>
      <c r="KMS30" s="19"/>
      <c r="KMT30" s="19"/>
      <c r="KMU30" s="19"/>
      <c r="KMV30" s="19"/>
      <c r="KMW30" s="19"/>
      <c r="KMX30" s="19"/>
      <c r="KMY30" s="19"/>
      <c r="KMZ30" s="19"/>
      <c r="KNA30" s="19"/>
      <c r="KNB30" s="19"/>
      <c r="KNC30" s="19"/>
      <c r="KND30" s="19"/>
      <c r="KNE30" s="19"/>
      <c r="KNF30" s="19"/>
      <c r="KNG30" s="19"/>
      <c r="KNH30" s="19"/>
      <c r="KNI30" s="19"/>
      <c r="KNJ30" s="19"/>
      <c r="KNK30" s="19"/>
      <c r="KNL30" s="19"/>
      <c r="KNM30" s="19"/>
      <c r="KNN30" s="19"/>
      <c r="KNO30" s="19"/>
      <c r="KNP30" s="19"/>
      <c r="KNQ30" s="19"/>
      <c r="KNR30" s="19"/>
      <c r="KNS30" s="19"/>
      <c r="KNT30" s="19"/>
      <c r="KNU30" s="19"/>
      <c r="KNV30" s="19"/>
      <c r="KNW30" s="19"/>
      <c r="KNX30" s="19"/>
      <c r="KNY30" s="19"/>
      <c r="KNZ30" s="19"/>
      <c r="KOA30" s="19"/>
      <c r="KOB30" s="19"/>
      <c r="KOC30" s="19"/>
      <c r="KOD30" s="19"/>
      <c r="KOE30" s="19"/>
      <c r="KOF30" s="19"/>
      <c r="KOG30" s="19"/>
      <c r="KOH30" s="19"/>
      <c r="KOI30" s="19"/>
      <c r="KOJ30" s="19"/>
      <c r="KOK30" s="19"/>
      <c r="KOL30" s="19"/>
      <c r="KOM30" s="19"/>
      <c r="KON30" s="19"/>
      <c r="KOO30" s="19"/>
      <c r="KOP30" s="19"/>
      <c r="KOQ30" s="19"/>
      <c r="KOR30" s="19"/>
      <c r="KOS30" s="19"/>
      <c r="KOT30" s="19"/>
      <c r="KOU30" s="19"/>
      <c r="KOV30" s="19"/>
      <c r="KOW30" s="19"/>
      <c r="KOX30" s="19"/>
      <c r="KOY30" s="19"/>
      <c r="KOZ30" s="19"/>
      <c r="KPA30" s="19"/>
      <c r="KPB30" s="19"/>
      <c r="KPC30" s="19"/>
      <c r="KPD30" s="19"/>
      <c r="KPE30" s="19"/>
      <c r="KPF30" s="19"/>
      <c r="KPG30" s="19"/>
      <c r="KPH30" s="19"/>
      <c r="KPI30" s="19"/>
      <c r="KPJ30" s="19"/>
      <c r="KPK30" s="19"/>
      <c r="KPL30" s="19"/>
      <c r="KPM30" s="19"/>
      <c r="KPN30" s="19"/>
      <c r="KPO30" s="19"/>
      <c r="KPP30" s="19"/>
      <c r="KPQ30" s="19"/>
      <c r="KPR30" s="19"/>
      <c r="KPS30" s="19"/>
      <c r="KPT30" s="19"/>
      <c r="KPU30" s="19"/>
      <c r="KPV30" s="19"/>
      <c r="KPW30" s="19"/>
      <c r="KPX30" s="19"/>
      <c r="KPY30" s="19"/>
      <c r="KPZ30" s="19"/>
      <c r="KQA30" s="19"/>
      <c r="KQB30" s="19"/>
      <c r="KQC30" s="19"/>
      <c r="KQD30" s="19"/>
      <c r="KQE30" s="19"/>
      <c r="KQF30" s="19"/>
      <c r="KQG30" s="19"/>
      <c r="KQH30" s="19"/>
      <c r="KQI30" s="19"/>
      <c r="KQJ30" s="19"/>
      <c r="KQK30" s="19"/>
      <c r="KQL30" s="19"/>
      <c r="KQM30" s="19"/>
      <c r="KQN30" s="19"/>
      <c r="KQO30" s="19"/>
      <c r="KQP30" s="19"/>
      <c r="KQQ30" s="19"/>
      <c r="KQR30" s="19"/>
      <c r="KQS30" s="19"/>
      <c r="KQT30" s="19"/>
      <c r="KQU30" s="19"/>
      <c r="KQV30" s="19"/>
      <c r="KQW30" s="19"/>
      <c r="KQX30" s="19"/>
      <c r="KQY30" s="19"/>
      <c r="KQZ30" s="19"/>
      <c r="KRA30" s="19"/>
      <c r="KRB30" s="19"/>
      <c r="KRC30" s="19"/>
      <c r="KRD30" s="19"/>
      <c r="KRE30" s="19"/>
      <c r="KRF30" s="19"/>
      <c r="KRG30" s="19"/>
      <c r="KRH30" s="19"/>
      <c r="KRI30" s="19"/>
      <c r="KRJ30" s="19"/>
      <c r="KRK30" s="19"/>
      <c r="KRL30" s="19"/>
      <c r="KRM30" s="19"/>
      <c r="KRN30" s="19"/>
      <c r="KRO30" s="19"/>
      <c r="KRP30" s="19"/>
      <c r="KRQ30" s="19"/>
      <c r="KRR30" s="19"/>
      <c r="KRS30" s="19"/>
      <c r="KRT30" s="19"/>
      <c r="KRU30" s="19"/>
      <c r="KRV30" s="19"/>
      <c r="KRW30" s="19"/>
      <c r="KRX30" s="19"/>
      <c r="KRY30" s="19"/>
      <c r="KRZ30" s="19"/>
      <c r="KSA30" s="19"/>
      <c r="KSB30" s="19"/>
      <c r="KSC30" s="19"/>
      <c r="KSD30" s="19"/>
      <c r="KSE30" s="19"/>
      <c r="KSF30" s="19"/>
      <c r="KSG30" s="19"/>
      <c r="KSH30" s="19"/>
      <c r="KSI30" s="19"/>
      <c r="KSJ30" s="19"/>
      <c r="KSK30" s="19"/>
      <c r="KSL30" s="19"/>
      <c r="KSM30" s="19"/>
      <c r="KSN30" s="19"/>
      <c r="KSO30" s="19"/>
      <c r="KSP30" s="19"/>
      <c r="KSQ30" s="19"/>
      <c r="KSR30" s="19"/>
      <c r="KSS30" s="19"/>
      <c r="KST30" s="19"/>
      <c r="KSU30" s="19"/>
      <c r="KSV30" s="19"/>
      <c r="KSW30" s="19"/>
      <c r="KSX30" s="19"/>
      <c r="KSY30" s="19"/>
      <c r="KSZ30" s="19"/>
      <c r="KTA30" s="19"/>
      <c r="KTB30" s="19"/>
      <c r="KTC30" s="19"/>
      <c r="KTD30" s="19"/>
      <c r="KTE30" s="19"/>
      <c r="KTF30" s="19"/>
      <c r="KTG30" s="19"/>
      <c r="KTH30" s="19"/>
      <c r="KTI30" s="19"/>
      <c r="KTJ30" s="19"/>
      <c r="KTK30" s="19"/>
      <c r="KTL30" s="19"/>
      <c r="KTM30" s="19"/>
      <c r="KTN30" s="19"/>
      <c r="KTO30" s="19"/>
      <c r="KTP30" s="19"/>
      <c r="KTQ30" s="19"/>
      <c r="KTR30" s="19"/>
      <c r="KTS30" s="19"/>
      <c r="KTT30" s="19"/>
      <c r="KTU30" s="19"/>
      <c r="KTV30" s="19"/>
      <c r="KTW30" s="19"/>
      <c r="KTX30" s="19"/>
      <c r="KTY30" s="19"/>
      <c r="KTZ30" s="19"/>
      <c r="KUA30" s="19"/>
      <c r="KUB30" s="19"/>
      <c r="KUC30" s="19"/>
      <c r="KUD30" s="19"/>
      <c r="KUE30" s="19"/>
      <c r="KUF30" s="19"/>
      <c r="KUG30" s="19"/>
      <c r="KUH30" s="19"/>
      <c r="KUI30" s="19"/>
      <c r="KUJ30" s="19"/>
      <c r="KUK30" s="19"/>
      <c r="KUL30" s="19"/>
      <c r="KUM30" s="19"/>
      <c r="KUN30" s="19"/>
      <c r="KUO30" s="19"/>
      <c r="KUP30" s="19"/>
      <c r="KUQ30" s="19"/>
      <c r="KUR30" s="19"/>
      <c r="KUS30" s="19"/>
      <c r="KUT30" s="19"/>
      <c r="KUU30" s="19"/>
      <c r="KUV30" s="19"/>
      <c r="KUW30" s="19"/>
      <c r="KUX30" s="19"/>
      <c r="KUY30" s="19"/>
      <c r="KUZ30" s="19"/>
      <c r="KVA30" s="19"/>
      <c r="KVB30" s="19"/>
      <c r="KVC30" s="19"/>
      <c r="KVD30" s="19"/>
      <c r="KVE30" s="19"/>
      <c r="KVF30" s="19"/>
      <c r="KVG30" s="19"/>
      <c r="KVH30" s="19"/>
      <c r="KVI30" s="19"/>
      <c r="KVJ30" s="19"/>
      <c r="KVK30" s="19"/>
      <c r="KVL30" s="19"/>
      <c r="KVM30" s="19"/>
      <c r="KVN30" s="19"/>
      <c r="KVO30" s="19"/>
      <c r="KVP30" s="19"/>
      <c r="KVQ30" s="19"/>
      <c r="KVR30" s="19"/>
      <c r="KVS30" s="19"/>
      <c r="KVT30" s="19"/>
      <c r="KVU30" s="19"/>
      <c r="KVV30" s="19"/>
      <c r="KVW30" s="19"/>
      <c r="KVX30" s="19"/>
      <c r="KVY30" s="19"/>
      <c r="KVZ30" s="19"/>
      <c r="KWA30" s="19"/>
      <c r="KWB30" s="19"/>
      <c r="KWC30" s="19"/>
      <c r="KWD30" s="19"/>
      <c r="KWE30" s="19"/>
      <c r="KWF30" s="19"/>
      <c r="KWG30" s="19"/>
      <c r="KWH30" s="19"/>
      <c r="KWI30" s="19"/>
      <c r="KWJ30" s="19"/>
      <c r="KWK30" s="19"/>
      <c r="KWL30" s="19"/>
      <c r="KWM30" s="19"/>
      <c r="KWN30" s="19"/>
      <c r="KWO30" s="19"/>
      <c r="KWP30" s="19"/>
      <c r="KWQ30" s="19"/>
      <c r="KWR30" s="19"/>
      <c r="KWS30" s="19"/>
      <c r="KWT30" s="19"/>
      <c r="KWU30" s="19"/>
      <c r="KWV30" s="19"/>
      <c r="KWW30" s="19"/>
      <c r="KWX30" s="19"/>
      <c r="KWY30" s="19"/>
      <c r="KWZ30" s="19"/>
      <c r="KXA30" s="19"/>
      <c r="KXB30" s="19"/>
      <c r="KXC30" s="19"/>
      <c r="KXD30" s="19"/>
      <c r="KXE30" s="19"/>
      <c r="KXF30" s="19"/>
      <c r="KXG30" s="19"/>
      <c r="KXH30" s="19"/>
      <c r="KXI30" s="19"/>
      <c r="KXJ30" s="19"/>
      <c r="KXK30" s="19"/>
      <c r="KXL30" s="19"/>
      <c r="KXM30" s="19"/>
      <c r="KXN30" s="19"/>
      <c r="KXO30" s="19"/>
      <c r="KXP30" s="19"/>
      <c r="KXQ30" s="19"/>
      <c r="KXR30" s="19"/>
      <c r="KXS30" s="19"/>
      <c r="KXT30" s="19"/>
      <c r="KXU30" s="19"/>
      <c r="KXV30" s="19"/>
      <c r="KXW30" s="19"/>
      <c r="KXX30" s="19"/>
      <c r="KXY30" s="19"/>
      <c r="KXZ30" s="19"/>
      <c r="KYA30" s="19"/>
      <c r="KYB30" s="19"/>
      <c r="KYC30" s="19"/>
      <c r="KYD30" s="19"/>
      <c r="KYE30" s="19"/>
      <c r="KYF30" s="19"/>
      <c r="KYG30" s="19"/>
      <c r="KYH30" s="19"/>
      <c r="KYI30" s="19"/>
      <c r="KYJ30" s="19"/>
      <c r="KYK30" s="19"/>
      <c r="KYL30" s="19"/>
      <c r="KYM30" s="19"/>
      <c r="KYN30" s="19"/>
      <c r="KYO30" s="19"/>
      <c r="KYP30" s="19"/>
      <c r="KYQ30" s="19"/>
      <c r="KYR30" s="19"/>
      <c r="KYS30" s="19"/>
      <c r="KYT30" s="19"/>
      <c r="KYU30" s="19"/>
      <c r="KYV30" s="19"/>
      <c r="KYW30" s="19"/>
      <c r="KYX30" s="19"/>
      <c r="KYY30" s="19"/>
      <c r="KYZ30" s="19"/>
      <c r="KZA30" s="19"/>
      <c r="KZB30" s="19"/>
      <c r="KZC30" s="19"/>
      <c r="KZD30" s="19"/>
      <c r="KZE30" s="19"/>
      <c r="KZF30" s="19"/>
      <c r="KZG30" s="19"/>
      <c r="KZH30" s="19"/>
      <c r="KZI30" s="19"/>
      <c r="KZJ30" s="19"/>
      <c r="KZK30" s="19"/>
      <c r="KZL30" s="19"/>
      <c r="KZM30" s="19"/>
      <c r="KZN30" s="19"/>
      <c r="KZO30" s="19"/>
      <c r="KZP30" s="19"/>
      <c r="KZQ30" s="19"/>
      <c r="KZR30" s="19"/>
      <c r="KZS30" s="19"/>
      <c r="KZT30" s="19"/>
      <c r="KZU30" s="19"/>
      <c r="KZV30" s="19"/>
      <c r="KZW30" s="19"/>
      <c r="KZX30" s="19"/>
      <c r="KZY30" s="19"/>
      <c r="KZZ30" s="19"/>
      <c r="LAA30" s="19"/>
      <c r="LAB30" s="19"/>
      <c r="LAC30" s="19"/>
      <c r="LAD30" s="19"/>
      <c r="LAE30" s="19"/>
      <c r="LAF30" s="19"/>
      <c r="LAG30" s="19"/>
      <c r="LAH30" s="19"/>
      <c r="LAI30" s="19"/>
      <c r="LAJ30" s="19"/>
      <c r="LAK30" s="19"/>
      <c r="LAL30" s="19"/>
      <c r="LAM30" s="19"/>
      <c r="LAN30" s="19"/>
      <c r="LAO30" s="19"/>
      <c r="LAP30" s="19"/>
      <c r="LAQ30" s="19"/>
      <c r="LAR30" s="19"/>
      <c r="LAS30" s="19"/>
      <c r="LAT30" s="19"/>
      <c r="LAU30" s="19"/>
      <c r="LAV30" s="19"/>
      <c r="LAW30" s="19"/>
      <c r="LAX30" s="19"/>
      <c r="LAY30" s="19"/>
      <c r="LAZ30" s="19"/>
      <c r="LBA30" s="19"/>
      <c r="LBB30" s="19"/>
      <c r="LBC30" s="19"/>
      <c r="LBD30" s="19"/>
      <c r="LBE30" s="19"/>
      <c r="LBF30" s="19"/>
      <c r="LBG30" s="19"/>
      <c r="LBH30" s="19"/>
      <c r="LBI30" s="19"/>
      <c r="LBJ30" s="19"/>
      <c r="LBK30" s="19"/>
      <c r="LBL30" s="19"/>
      <c r="LBM30" s="19"/>
      <c r="LBN30" s="19"/>
      <c r="LBO30" s="19"/>
      <c r="LBP30" s="19"/>
      <c r="LBQ30" s="19"/>
      <c r="LBR30" s="19"/>
      <c r="LBS30" s="19"/>
      <c r="LBT30" s="19"/>
      <c r="LBU30" s="19"/>
      <c r="LBV30" s="19"/>
      <c r="LBW30" s="19"/>
      <c r="LBX30" s="19"/>
      <c r="LBY30" s="19"/>
      <c r="LBZ30" s="19"/>
      <c r="LCA30" s="19"/>
      <c r="LCB30" s="19"/>
      <c r="LCC30" s="19"/>
      <c r="LCD30" s="19"/>
      <c r="LCE30" s="19"/>
      <c r="LCF30" s="19"/>
      <c r="LCG30" s="19"/>
      <c r="LCH30" s="19"/>
      <c r="LCI30" s="19"/>
      <c r="LCJ30" s="19"/>
      <c r="LCK30" s="19"/>
      <c r="LCL30" s="19"/>
      <c r="LCM30" s="19"/>
      <c r="LCN30" s="19"/>
      <c r="LCO30" s="19"/>
      <c r="LCP30" s="19"/>
      <c r="LCQ30" s="19"/>
      <c r="LCR30" s="19"/>
      <c r="LCS30" s="19"/>
      <c r="LCT30" s="19"/>
      <c r="LCU30" s="19"/>
      <c r="LCV30" s="19"/>
      <c r="LCW30" s="19"/>
      <c r="LCX30" s="19"/>
      <c r="LCY30" s="19"/>
      <c r="LCZ30" s="19"/>
      <c r="LDA30" s="19"/>
      <c r="LDB30" s="19"/>
      <c r="LDC30" s="19"/>
      <c r="LDD30" s="19"/>
      <c r="LDE30" s="19"/>
      <c r="LDF30" s="19"/>
      <c r="LDG30" s="19"/>
      <c r="LDH30" s="19"/>
      <c r="LDI30" s="19"/>
      <c r="LDJ30" s="19"/>
      <c r="LDK30" s="19"/>
      <c r="LDL30" s="19"/>
      <c r="LDM30" s="19"/>
      <c r="LDN30" s="19"/>
      <c r="LDO30" s="19"/>
      <c r="LDP30" s="19"/>
      <c r="LDQ30" s="19"/>
      <c r="LDR30" s="19"/>
      <c r="LDS30" s="19"/>
      <c r="LDT30" s="19"/>
      <c r="LDU30" s="19"/>
      <c r="LDV30" s="19"/>
      <c r="LDW30" s="19"/>
      <c r="LDX30" s="19"/>
      <c r="LDY30" s="19"/>
      <c r="LDZ30" s="19"/>
      <c r="LEA30" s="19"/>
      <c r="LEB30" s="19"/>
      <c r="LEC30" s="19"/>
      <c r="LED30" s="19"/>
      <c r="LEE30" s="19"/>
      <c r="LEF30" s="19"/>
      <c r="LEG30" s="19"/>
      <c r="LEH30" s="19"/>
      <c r="LEI30" s="19"/>
      <c r="LEJ30" s="19"/>
      <c r="LEK30" s="19"/>
      <c r="LEL30" s="19"/>
      <c r="LEM30" s="19"/>
      <c r="LEN30" s="19"/>
      <c r="LEO30" s="19"/>
      <c r="LEP30" s="19"/>
      <c r="LEQ30" s="19"/>
      <c r="LER30" s="19"/>
      <c r="LES30" s="19"/>
      <c r="LET30" s="19"/>
      <c r="LEU30" s="19"/>
      <c r="LEV30" s="19"/>
      <c r="LEW30" s="19"/>
      <c r="LEX30" s="19"/>
      <c r="LEY30" s="19"/>
      <c r="LEZ30" s="19"/>
      <c r="LFA30" s="19"/>
      <c r="LFB30" s="19"/>
      <c r="LFC30" s="19"/>
      <c r="LFD30" s="19"/>
      <c r="LFE30" s="19"/>
      <c r="LFF30" s="19"/>
      <c r="LFG30" s="19"/>
      <c r="LFH30" s="19"/>
      <c r="LFI30" s="19"/>
      <c r="LFJ30" s="19"/>
      <c r="LFK30" s="19"/>
      <c r="LFL30" s="19"/>
      <c r="LFM30" s="19"/>
      <c r="LFN30" s="19"/>
      <c r="LFO30" s="19"/>
      <c r="LFP30" s="19"/>
      <c r="LFQ30" s="19"/>
      <c r="LFR30" s="19"/>
      <c r="LFS30" s="19"/>
      <c r="LFT30" s="19"/>
      <c r="LFU30" s="19"/>
      <c r="LFV30" s="19"/>
      <c r="LFW30" s="19"/>
      <c r="LFX30" s="19"/>
      <c r="LFY30" s="19"/>
      <c r="LFZ30" s="19"/>
      <c r="LGA30" s="19"/>
      <c r="LGB30" s="19"/>
      <c r="LGC30" s="19"/>
      <c r="LGD30" s="19"/>
      <c r="LGE30" s="19"/>
      <c r="LGF30" s="19"/>
      <c r="LGG30" s="19"/>
      <c r="LGH30" s="19"/>
      <c r="LGI30" s="19"/>
      <c r="LGJ30" s="19"/>
      <c r="LGK30" s="19"/>
      <c r="LGL30" s="19"/>
      <c r="LGM30" s="19"/>
      <c r="LGN30" s="19"/>
      <c r="LGO30" s="19"/>
      <c r="LGP30" s="19"/>
      <c r="LGQ30" s="19"/>
      <c r="LGR30" s="19"/>
      <c r="LGS30" s="19"/>
      <c r="LGT30" s="19"/>
      <c r="LGU30" s="19"/>
      <c r="LGV30" s="19"/>
      <c r="LGW30" s="19"/>
      <c r="LGX30" s="19"/>
      <c r="LGY30" s="19"/>
      <c r="LGZ30" s="19"/>
      <c r="LHA30" s="19"/>
      <c r="LHB30" s="19"/>
      <c r="LHC30" s="19"/>
      <c r="LHD30" s="19"/>
      <c r="LHE30" s="19"/>
      <c r="LHF30" s="19"/>
      <c r="LHG30" s="19"/>
      <c r="LHH30" s="19"/>
      <c r="LHI30" s="19"/>
      <c r="LHJ30" s="19"/>
      <c r="LHK30" s="19"/>
      <c r="LHL30" s="19"/>
      <c r="LHM30" s="19"/>
      <c r="LHN30" s="19"/>
      <c r="LHO30" s="19"/>
      <c r="LHP30" s="19"/>
      <c r="LHQ30" s="19"/>
      <c r="LHR30" s="19"/>
      <c r="LHS30" s="19"/>
      <c r="LHT30" s="19"/>
      <c r="LHU30" s="19"/>
      <c r="LHV30" s="19"/>
      <c r="LHW30" s="19"/>
      <c r="LHX30" s="19"/>
      <c r="LHY30" s="19"/>
      <c r="LHZ30" s="19"/>
      <c r="LIA30" s="19"/>
      <c r="LIB30" s="19"/>
      <c r="LIC30" s="19"/>
      <c r="LID30" s="19"/>
      <c r="LIE30" s="19"/>
      <c r="LIF30" s="19"/>
      <c r="LIG30" s="19"/>
      <c r="LIH30" s="19"/>
      <c r="LII30" s="19"/>
      <c r="LIJ30" s="19"/>
      <c r="LIK30" s="19"/>
      <c r="LIL30" s="19"/>
      <c r="LIM30" s="19"/>
      <c r="LIN30" s="19"/>
      <c r="LIO30" s="19"/>
      <c r="LIP30" s="19"/>
      <c r="LIQ30" s="19"/>
      <c r="LIR30" s="19"/>
      <c r="LIS30" s="19"/>
      <c r="LIT30" s="19"/>
      <c r="LIU30" s="19"/>
      <c r="LIV30" s="19"/>
      <c r="LIW30" s="19"/>
      <c r="LIX30" s="19"/>
      <c r="LIY30" s="19"/>
      <c r="LIZ30" s="19"/>
      <c r="LJA30" s="19"/>
      <c r="LJB30" s="19"/>
      <c r="LJC30" s="19"/>
      <c r="LJD30" s="19"/>
      <c r="LJE30" s="19"/>
      <c r="LJF30" s="19"/>
      <c r="LJG30" s="19"/>
      <c r="LJH30" s="19"/>
      <c r="LJI30" s="19"/>
      <c r="LJJ30" s="19"/>
      <c r="LJK30" s="19"/>
      <c r="LJL30" s="19"/>
      <c r="LJM30" s="19"/>
      <c r="LJN30" s="19"/>
      <c r="LJO30" s="19"/>
      <c r="LJP30" s="19"/>
      <c r="LJQ30" s="19"/>
      <c r="LJR30" s="19"/>
      <c r="LJS30" s="19"/>
      <c r="LJT30" s="19"/>
      <c r="LJU30" s="19"/>
      <c r="LJV30" s="19"/>
      <c r="LJW30" s="19"/>
      <c r="LJX30" s="19"/>
      <c r="LJY30" s="19"/>
      <c r="LJZ30" s="19"/>
      <c r="LKA30" s="19"/>
      <c r="LKB30" s="19"/>
      <c r="LKC30" s="19"/>
      <c r="LKD30" s="19"/>
      <c r="LKE30" s="19"/>
      <c r="LKF30" s="19"/>
      <c r="LKG30" s="19"/>
      <c r="LKH30" s="19"/>
      <c r="LKI30" s="19"/>
      <c r="LKJ30" s="19"/>
      <c r="LKK30" s="19"/>
      <c r="LKL30" s="19"/>
      <c r="LKM30" s="19"/>
      <c r="LKN30" s="19"/>
      <c r="LKO30" s="19"/>
      <c r="LKP30" s="19"/>
      <c r="LKQ30" s="19"/>
      <c r="LKR30" s="19"/>
      <c r="LKS30" s="19"/>
      <c r="LKT30" s="19"/>
      <c r="LKU30" s="19"/>
      <c r="LKV30" s="19"/>
      <c r="LKW30" s="19"/>
      <c r="LKX30" s="19"/>
      <c r="LKY30" s="19"/>
      <c r="LKZ30" s="19"/>
      <c r="LLA30" s="19"/>
      <c r="LLB30" s="19"/>
      <c r="LLC30" s="19"/>
      <c r="LLD30" s="19"/>
      <c r="LLE30" s="19"/>
      <c r="LLF30" s="19"/>
      <c r="LLG30" s="19"/>
      <c r="LLH30" s="19"/>
      <c r="LLI30" s="19"/>
      <c r="LLJ30" s="19"/>
      <c r="LLK30" s="19"/>
      <c r="LLL30" s="19"/>
      <c r="LLM30" s="19"/>
      <c r="LLN30" s="19"/>
      <c r="LLO30" s="19"/>
      <c r="LLP30" s="19"/>
      <c r="LLQ30" s="19"/>
      <c r="LLR30" s="19"/>
      <c r="LLS30" s="19"/>
      <c r="LLT30" s="19"/>
      <c r="LLU30" s="19"/>
      <c r="LLV30" s="19"/>
      <c r="LLW30" s="19"/>
      <c r="LLX30" s="19"/>
      <c r="LLY30" s="19"/>
      <c r="LLZ30" s="19"/>
      <c r="LMA30" s="19"/>
      <c r="LMB30" s="19"/>
      <c r="LMC30" s="19"/>
      <c r="LMD30" s="19"/>
      <c r="LME30" s="19"/>
      <c r="LMF30" s="19"/>
      <c r="LMG30" s="19"/>
      <c r="LMH30" s="19"/>
      <c r="LMI30" s="19"/>
      <c r="LMJ30" s="19"/>
      <c r="LMK30" s="19"/>
      <c r="LML30" s="19"/>
      <c r="LMM30" s="19"/>
      <c r="LMN30" s="19"/>
      <c r="LMO30" s="19"/>
      <c r="LMP30" s="19"/>
      <c r="LMQ30" s="19"/>
      <c r="LMR30" s="19"/>
      <c r="LMS30" s="19"/>
      <c r="LMT30" s="19"/>
      <c r="LMU30" s="19"/>
      <c r="LMV30" s="19"/>
      <c r="LMW30" s="19"/>
      <c r="LMX30" s="19"/>
      <c r="LMY30" s="19"/>
      <c r="LMZ30" s="19"/>
      <c r="LNA30" s="19"/>
      <c r="LNB30" s="19"/>
      <c r="LNC30" s="19"/>
      <c r="LND30" s="19"/>
      <c r="LNE30" s="19"/>
      <c r="LNF30" s="19"/>
      <c r="LNG30" s="19"/>
      <c r="LNH30" s="19"/>
      <c r="LNI30" s="19"/>
      <c r="LNJ30" s="19"/>
      <c r="LNK30" s="19"/>
      <c r="LNL30" s="19"/>
      <c r="LNM30" s="19"/>
      <c r="LNN30" s="19"/>
      <c r="LNO30" s="19"/>
      <c r="LNP30" s="19"/>
      <c r="LNQ30" s="19"/>
      <c r="LNR30" s="19"/>
      <c r="LNS30" s="19"/>
      <c r="LNT30" s="19"/>
      <c r="LNU30" s="19"/>
      <c r="LNV30" s="19"/>
      <c r="LNW30" s="19"/>
      <c r="LNX30" s="19"/>
      <c r="LNY30" s="19"/>
      <c r="LNZ30" s="19"/>
      <c r="LOA30" s="19"/>
      <c r="LOB30" s="19"/>
      <c r="LOC30" s="19"/>
      <c r="LOD30" s="19"/>
      <c r="LOE30" s="19"/>
      <c r="LOF30" s="19"/>
      <c r="LOG30" s="19"/>
      <c r="LOH30" s="19"/>
      <c r="LOI30" s="19"/>
      <c r="LOJ30" s="19"/>
      <c r="LOK30" s="19"/>
      <c r="LOL30" s="19"/>
      <c r="LOM30" s="19"/>
      <c r="LON30" s="19"/>
      <c r="LOO30" s="19"/>
      <c r="LOP30" s="19"/>
      <c r="LOQ30" s="19"/>
      <c r="LOR30" s="19"/>
      <c r="LOS30" s="19"/>
      <c r="LOT30" s="19"/>
      <c r="LOU30" s="19"/>
      <c r="LOV30" s="19"/>
      <c r="LOW30" s="19"/>
      <c r="LOX30" s="19"/>
      <c r="LOY30" s="19"/>
      <c r="LOZ30" s="19"/>
      <c r="LPA30" s="19"/>
      <c r="LPB30" s="19"/>
      <c r="LPC30" s="19"/>
      <c r="LPD30" s="19"/>
      <c r="LPE30" s="19"/>
      <c r="LPF30" s="19"/>
      <c r="LPG30" s="19"/>
      <c r="LPH30" s="19"/>
      <c r="LPI30" s="19"/>
      <c r="LPJ30" s="19"/>
      <c r="LPK30" s="19"/>
      <c r="LPL30" s="19"/>
      <c r="LPM30" s="19"/>
      <c r="LPN30" s="19"/>
      <c r="LPO30" s="19"/>
      <c r="LPP30" s="19"/>
      <c r="LPQ30" s="19"/>
      <c r="LPR30" s="19"/>
      <c r="LPS30" s="19"/>
      <c r="LPT30" s="19"/>
      <c r="LPU30" s="19"/>
      <c r="LPV30" s="19"/>
      <c r="LPW30" s="19"/>
      <c r="LPX30" s="19"/>
      <c r="LPY30" s="19"/>
      <c r="LPZ30" s="19"/>
      <c r="LQA30" s="19"/>
      <c r="LQB30" s="19"/>
      <c r="LQC30" s="19"/>
      <c r="LQD30" s="19"/>
      <c r="LQE30" s="19"/>
      <c r="LQF30" s="19"/>
      <c r="LQG30" s="19"/>
      <c r="LQH30" s="19"/>
      <c r="LQI30" s="19"/>
      <c r="LQJ30" s="19"/>
      <c r="LQK30" s="19"/>
      <c r="LQL30" s="19"/>
      <c r="LQM30" s="19"/>
      <c r="LQN30" s="19"/>
      <c r="LQO30" s="19"/>
      <c r="LQP30" s="19"/>
      <c r="LQQ30" s="19"/>
      <c r="LQR30" s="19"/>
      <c r="LQS30" s="19"/>
      <c r="LQT30" s="19"/>
      <c r="LQU30" s="19"/>
      <c r="LQV30" s="19"/>
      <c r="LQW30" s="19"/>
      <c r="LQX30" s="19"/>
      <c r="LQY30" s="19"/>
      <c r="LQZ30" s="19"/>
      <c r="LRA30" s="19"/>
      <c r="LRB30" s="19"/>
      <c r="LRC30" s="19"/>
      <c r="LRD30" s="19"/>
      <c r="LRE30" s="19"/>
      <c r="LRF30" s="19"/>
      <c r="LRG30" s="19"/>
      <c r="LRH30" s="19"/>
      <c r="LRI30" s="19"/>
      <c r="LRJ30" s="19"/>
      <c r="LRK30" s="19"/>
      <c r="LRL30" s="19"/>
      <c r="LRM30" s="19"/>
      <c r="LRN30" s="19"/>
      <c r="LRO30" s="19"/>
      <c r="LRP30" s="19"/>
      <c r="LRQ30" s="19"/>
      <c r="LRR30" s="19"/>
      <c r="LRS30" s="19"/>
      <c r="LRT30" s="19"/>
      <c r="LRU30" s="19"/>
      <c r="LRV30" s="19"/>
      <c r="LRW30" s="19"/>
      <c r="LRX30" s="19"/>
      <c r="LRY30" s="19"/>
      <c r="LRZ30" s="19"/>
      <c r="LSA30" s="19"/>
      <c r="LSB30" s="19"/>
      <c r="LSC30" s="19"/>
      <c r="LSD30" s="19"/>
      <c r="LSE30" s="19"/>
      <c r="LSF30" s="19"/>
      <c r="LSG30" s="19"/>
      <c r="LSH30" s="19"/>
      <c r="LSI30" s="19"/>
      <c r="LSJ30" s="19"/>
      <c r="LSK30" s="19"/>
      <c r="LSL30" s="19"/>
      <c r="LSM30" s="19"/>
      <c r="LSN30" s="19"/>
      <c r="LSO30" s="19"/>
      <c r="LSP30" s="19"/>
      <c r="LSQ30" s="19"/>
      <c r="LSR30" s="19"/>
      <c r="LSS30" s="19"/>
      <c r="LST30" s="19"/>
      <c r="LSU30" s="19"/>
      <c r="LSV30" s="19"/>
      <c r="LSW30" s="19"/>
      <c r="LSX30" s="19"/>
      <c r="LSY30" s="19"/>
      <c r="LSZ30" s="19"/>
      <c r="LTA30" s="19"/>
      <c r="LTB30" s="19"/>
      <c r="LTC30" s="19"/>
      <c r="LTD30" s="19"/>
      <c r="LTE30" s="19"/>
      <c r="LTF30" s="19"/>
      <c r="LTG30" s="19"/>
      <c r="LTH30" s="19"/>
      <c r="LTI30" s="19"/>
      <c r="LTJ30" s="19"/>
      <c r="LTK30" s="19"/>
      <c r="LTL30" s="19"/>
      <c r="LTM30" s="19"/>
      <c r="LTN30" s="19"/>
      <c r="LTO30" s="19"/>
      <c r="LTP30" s="19"/>
      <c r="LTQ30" s="19"/>
      <c r="LTR30" s="19"/>
      <c r="LTS30" s="19"/>
      <c r="LTT30" s="19"/>
      <c r="LTU30" s="19"/>
      <c r="LTV30" s="19"/>
      <c r="LTW30" s="19"/>
      <c r="LTX30" s="19"/>
      <c r="LTY30" s="19"/>
      <c r="LTZ30" s="19"/>
      <c r="LUA30" s="19"/>
      <c r="LUB30" s="19"/>
      <c r="LUC30" s="19"/>
      <c r="LUD30" s="19"/>
      <c r="LUE30" s="19"/>
      <c r="LUF30" s="19"/>
      <c r="LUG30" s="19"/>
      <c r="LUH30" s="19"/>
      <c r="LUI30" s="19"/>
      <c r="LUJ30" s="19"/>
      <c r="LUK30" s="19"/>
      <c r="LUL30" s="19"/>
      <c r="LUM30" s="19"/>
      <c r="LUN30" s="19"/>
      <c r="LUO30" s="19"/>
      <c r="LUP30" s="19"/>
      <c r="LUQ30" s="19"/>
      <c r="LUR30" s="19"/>
      <c r="LUS30" s="19"/>
      <c r="LUT30" s="19"/>
      <c r="LUU30" s="19"/>
      <c r="LUV30" s="19"/>
      <c r="LUW30" s="19"/>
      <c r="LUX30" s="19"/>
      <c r="LUY30" s="19"/>
      <c r="LUZ30" s="19"/>
      <c r="LVA30" s="19"/>
      <c r="LVB30" s="19"/>
      <c r="LVC30" s="19"/>
      <c r="LVD30" s="19"/>
      <c r="LVE30" s="19"/>
      <c r="LVF30" s="19"/>
      <c r="LVG30" s="19"/>
      <c r="LVH30" s="19"/>
      <c r="LVI30" s="19"/>
      <c r="LVJ30" s="19"/>
      <c r="LVK30" s="19"/>
      <c r="LVL30" s="19"/>
      <c r="LVM30" s="19"/>
      <c r="LVN30" s="19"/>
      <c r="LVO30" s="19"/>
      <c r="LVP30" s="19"/>
      <c r="LVQ30" s="19"/>
      <c r="LVR30" s="19"/>
      <c r="LVS30" s="19"/>
      <c r="LVT30" s="19"/>
      <c r="LVU30" s="19"/>
      <c r="LVV30" s="19"/>
      <c r="LVW30" s="19"/>
      <c r="LVX30" s="19"/>
      <c r="LVY30" s="19"/>
      <c r="LVZ30" s="19"/>
      <c r="LWA30" s="19"/>
      <c r="LWB30" s="19"/>
      <c r="LWC30" s="19"/>
      <c r="LWD30" s="19"/>
      <c r="LWE30" s="19"/>
      <c r="LWF30" s="19"/>
      <c r="LWG30" s="19"/>
      <c r="LWH30" s="19"/>
      <c r="LWI30" s="19"/>
      <c r="LWJ30" s="19"/>
      <c r="LWK30" s="19"/>
      <c r="LWL30" s="19"/>
      <c r="LWM30" s="19"/>
      <c r="LWN30" s="19"/>
      <c r="LWO30" s="19"/>
      <c r="LWP30" s="19"/>
      <c r="LWQ30" s="19"/>
      <c r="LWR30" s="19"/>
      <c r="LWS30" s="19"/>
      <c r="LWT30" s="19"/>
      <c r="LWU30" s="19"/>
      <c r="LWV30" s="19"/>
      <c r="LWW30" s="19"/>
      <c r="LWX30" s="19"/>
      <c r="LWY30" s="19"/>
      <c r="LWZ30" s="19"/>
      <c r="LXA30" s="19"/>
      <c r="LXB30" s="19"/>
      <c r="LXC30" s="19"/>
      <c r="LXD30" s="19"/>
      <c r="LXE30" s="19"/>
      <c r="LXF30" s="19"/>
      <c r="LXG30" s="19"/>
      <c r="LXH30" s="19"/>
      <c r="LXI30" s="19"/>
      <c r="LXJ30" s="19"/>
      <c r="LXK30" s="19"/>
      <c r="LXL30" s="19"/>
      <c r="LXM30" s="19"/>
      <c r="LXN30" s="19"/>
      <c r="LXO30" s="19"/>
      <c r="LXP30" s="19"/>
      <c r="LXQ30" s="19"/>
      <c r="LXR30" s="19"/>
      <c r="LXS30" s="19"/>
      <c r="LXT30" s="19"/>
      <c r="LXU30" s="19"/>
      <c r="LXV30" s="19"/>
      <c r="LXW30" s="19"/>
      <c r="LXX30" s="19"/>
      <c r="LXY30" s="19"/>
      <c r="LXZ30" s="19"/>
      <c r="LYA30" s="19"/>
      <c r="LYB30" s="19"/>
      <c r="LYC30" s="19"/>
      <c r="LYD30" s="19"/>
      <c r="LYE30" s="19"/>
      <c r="LYF30" s="19"/>
      <c r="LYG30" s="19"/>
      <c r="LYH30" s="19"/>
      <c r="LYI30" s="19"/>
      <c r="LYJ30" s="19"/>
      <c r="LYK30" s="19"/>
      <c r="LYL30" s="19"/>
      <c r="LYM30" s="19"/>
      <c r="LYN30" s="19"/>
      <c r="LYO30" s="19"/>
      <c r="LYP30" s="19"/>
      <c r="LYQ30" s="19"/>
      <c r="LYR30" s="19"/>
      <c r="LYS30" s="19"/>
      <c r="LYT30" s="19"/>
      <c r="LYU30" s="19"/>
      <c r="LYV30" s="19"/>
      <c r="LYW30" s="19"/>
      <c r="LYX30" s="19"/>
      <c r="LYY30" s="19"/>
      <c r="LYZ30" s="19"/>
      <c r="LZA30" s="19"/>
      <c r="LZB30" s="19"/>
      <c r="LZC30" s="19"/>
      <c r="LZD30" s="19"/>
      <c r="LZE30" s="19"/>
      <c r="LZF30" s="19"/>
      <c r="LZG30" s="19"/>
      <c r="LZH30" s="19"/>
      <c r="LZI30" s="19"/>
      <c r="LZJ30" s="19"/>
      <c r="LZK30" s="19"/>
      <c r="LZL30" s="19"/>
      <c r="LZM30" s="19"/>
      <c r="LZN30" s="19"/>
      <c r="LZO30" s="19"/>
      <c r="LZP30" s="19"/>
      <c r="LZQ30" s="19"/>
      <c r="LZR30" s="19"/>
      <c r="LZS30" s="19"/>
      <c r="LZT30" s="19"/>
      <c r="LZU30" s="19"/>
      <c r="LZV30" s="19"/>
      <c r="LZW30" s="19"/>
      <c r="LZX30" s="19"/>
      <c r="LZY30" s="19"/>
      <c r="LZZ30" s="19"/>
      <c r="MAA30" s="19"/>
      <c r="MAB30" s="19"/>
      <c r="MAC30" s="19"/>
      <c r="MAD30" s="19"/>
      <c r="MAE30" s="19"/>
      <c r="MAF30" s="19"/>
      <c r="MAG30" s="19"/>
      <c r="MAH30" s="19"/>
      <c r="MAI30" s="19"/>
      <c r="MAJ30" s="19"/>
      <c r="MAK30" s="19"/>
      <c r="MAL30" s="19"/>
      <c r="MAM30" s="19"/>
      <c r="MAN30" s="19"/>
      <c r="MAO30" s="19"/>
      <c r="MAP30" s="19"/>
      <c r="MAQ30" s="19"/>
      <c r="MAR30" s="19"/>
      <c r="MAS30" s="19"/>
      <c r="MAT30" s="19"/>
      <c r="MAU30" s="19"/>
      <c r="MAV30" s="19"/>
      <c r="MAW30" s="19"/>
      <c r="MAX30" s="19"/>
      <c r="MAY30" s="19"/>
      <c r="MAZ30" s="19"/>
      <c r="MBA30" s="19"/>
      <c r="MBB30" s="19"/>
      <c r="MBC30" s="19"/>
      <c r="MBD30" s="19"/>
      <c r="MBE30" s="19"/>
      <c r="MBF30" s="19"/>
      <c r="MBG30" s="19"/>
      <c r="MBH30" s="19"/>
      <c r="MBI30" s="19"/>
      <c r="MBJ30" s="19"/>
      <c r="MBK30" s="19"/>
      <c r="MBL30" s="19"/>
      <c r="MBM30" s="19"/>
      <c r="MBN30" s="19"/>
      <c r="MBO30" s="19"/>
      <c r="MBP30" s="19"/>
      <c r="MBQ30" s="19"/>
      <c r="MBR30" s="19"/>
      <c r="MBS30" s="19"/>
      <c r="MBT30" s="19"/>
      <c r="MBU30" s="19"/>
      <c r="MBV30" s="19"/>
      <c r="MBW30" s="19"/>
      <c r="MBX30" s="19"/>
      <c r="MBY30" s="19"/>
      <c r="MBZ30" s="19"/>
      <c r="MCA30" s="19"/>
      <c r="MCB30" s="19"/>
      <c r="MCC30" s="19"/>
      <c r="MCD30" s="19"/>
      <c r="MCE30" s="19"/>
      <c r="MCF30" s="19"/>
      <c r="MCG30" s="19"/>
      <c r="MCH30" s="19"/>
      <c r="MCI30" s="19"/>
      <c r="MCJ30" s="19"/>
      <c r="MCK30" s="19"/>
      <c r="MCL30" s="19"/>
      <c r="MCM30" s="19"/>
      <c r="MCN30" s="19"/>
      <c r="MCO30" s="19"/>
      <c r="MCP30" s="19"/>
      <c r="MCQ30" s="19"/>
      <c r="MCR30" s="19"/>
      <c r="MCS30" s="19"/>
      <c r="MCT30" s="19"/>
      <c r="MCU30" s="19"/>
      <c r="MCV30" s="19"/>
      <c r="MCW30" s="19"/>
      <c r="MCX30" s="19"/>
      <c r="MCY30" s="19"/>
      <c r="MCZ30" s="19"/>
      <c r="MDA30" s="19"/>
      <c r="MDB30" s="19"/>
      <c r="MDC30" s="19"/>
      <c r="MDD30" s="19"/>
      <c r="MDE30" s="19"/>
      <c r="MDF30" s="19"/>
      <c r="MDG30" s="19"/>
      <c r="MDH30" s="19"/>
      <c r="MDI30" s="19"/>
      <c r="MDJ30" s="19"/>
      <c r="MDK30" s="19"/>
      <c r="MDL30" s="19"/>
      <c r="MDM30" s="19"/>
      <c r="MDN30" s="19"/>
      <c r="MDO30" s="19"/>
      <c r="MDP30" s="19"/>
      <c r="MDQ30" s="19"/>
      <c r="MDR30" s="19"/>
      <c r="MDS30" s="19"/>
      <c r="MDT30" s="19"/>
      <c r="MDU30" s="19"/>
      <c r="MDV30" s="19"/>
      <c r="MDW30" s="19"/>
      <c r="MDX30" s="19"/>
      <c r="MDY30" s="19"/>
      <c r="MDZ30" s="19"/>
      <c r="MEA30" s="19"/>
      <c r="MEB30" s="19"/>
      <c r="MEC30" s="19"/>
      <c r="MED30" s="19"/>
      <c r="MEE30" s="19"/>
      <c r="MEF30" s="19"/>
      <c r="MEG30" s="19"/>
      <c r="MEH30" s="19"/>
      <c r="MEI30" s="19"/>
      <c r="MEJ30" s="19"/>
      <c r="MEK30" s="19"/>
      <c r="MEL30" s="19"/>
      <c r="MEM30" s="19"/>
      <c r="MEN30" s="19"/>
      <c r="MEO30" s="19"/>
      <c r="MEP30" s="19"/>
      <c r="MEQ30" s="19"/>
      <c r="MER30" s="19"/>
      <c r="MES30" s="19"/>
      <c r="MET30" s="19"/>
      <c r="MEU30" s="19"/>
      <c r="MEV30" s="19"/>
      <c r="MEW30" s="19"/>
      <c r="MEX30" s="19"/>
      <c r="MEY30" s="19"/>
      <c r="MEZ30" s="19"/>
      <c r="MFA30" s="19"/>
      <c r="MFB30" s="19"/>
      <c r="MFC30" s="19"/>
      <c r="MFD30" s="19"/>
      <c r="MFE30" s="19"/>
      <c r="MFF30" s="19"/>
      <c r="MFG30" s="19"/>
      <c r="MFH30" s="19"/>
      <c r="MFI30" s="19"/>
      <c r="MFJ30" s="19"/>
      <c r="MFK30" s="19"/>
      <c r="MFL30" s="19"/>
      <c r="MFM30" s="19"/>
      <c r="MFN30" s="19"/>
      <c r="MFO30" s="19"/>
      <c r="MFP30" s="19"/>
      <c r="MFQ30" s="19"/>
      <c r="MFR30" s="19"/>
      <c r="MFS30" s="19"/>
      <c r="MFT30" s="19"/>
      <c r="MFU30" s="19"/>
      <c r="MFV30" s="19"/>
      <c r="MFW30" s="19"/>
      <c r="MFX30" s="19"/>
      <c r="MFY30" s="19"/>
      <c r="MFZ30" s="19"/>
      <c r="MGA30" s="19"/>
      <c r="MGB30" s="19"/>
      <c r="MGC30" s="19"/>
      <c r="MGD30" s="19"/>
      <c r="MGE30" s="19"/>
      <c r="MGF30" s="19"/>
      <c r="MGG30" s="19"/>
      <c r="MGH30" s="19"/>
      <c r="MGI30" s="19"/>
      <c r="MGJ30" s="19"/>
      <c r="MGK30" s="19"/>
      <c r="MGL30" s="19"/>
      <c r="MGM30" s="19"/>
      <c r="MGN30" s="19"/>
      <c r="MGO30" s="19"/>
      <c r="MGP30" s="19"/>
      <c r="MGQ30" s="19"/>
      <c r="MGR30" s="19"/>
      <c r="MGS30" s="19"/>
      <c r="MGT30" s="19"/>
      <c r="MGU30" s="19"/>
      <c r="MGV30" s="19"/>
      <c r="MGW30" s="19"/>
      <c r="MGX30" s="19"/>
      <c r="MGY30" s="19"/>
      <c r="MGZ30" s="19"/>
      <c r="MHA30" s="19"/>
      <c r="MHB30" s="19"/>
      <c r="MHC30" s="19"/>
      <c r="MHD30" s="19"/>
      <c r="MHE30" s="19"/>
      <c r="MHF30" s="19"/>
      <c r="MHG30" s="19"/>
      <c r="MHH30" s="19"/>
      <c r="MHI30" s="19"/>
      <c r="MHJ30" s="19"/>
      <c r="MHK30" s="19"/>
      <c r="MHL30" s="19"/>
      <c r="MHM30" s="19"/>
      <c r="MHN30" s="19"/>
      <c r="MHO30" s="19"/>
      <c r="MHP30" s="19"/>
      <c r="MHQ30" s="19"/>
      <c r="MHR30" s="19"/>
      <c r="MHS30" s="19"/>
      <c r="MHT30" s="19"/>
      <c r="MHU30" s="19"/>
      <c r="MHV30" s="19"/>
      <c r="MHW30" s="19"/>
      <c r="MHX30" s="19"/>
      <c r="MHY30" s="19"/>
      <c r="MHZ30" s="19"/>
      <c r="MIA30" s="19"/>
      <c r="MIB30" s="19"/>
      <c r="MIC30" s="19"/>
      <c r="MID30" s="19"/>
      <c r="MIE30" s="19"/>
      <c r="MIF30" s="19"/>
      <c r="MIG30" s="19"/>
      <c r="MIH30" s="19"/>
      <c r="MII30" s="19"/>
      <c r="MIJ30" s="19"/>
      <c r="MIK30" s="19"/>
      <c r="MIL30" s="19"/>
      <c r="MIM30" s="19"/>
      <c r="MIN30" s="19"/>
      <c r="MIO30" s="19"/>
      <c r="MIP30" s="19"/>
      <c r="MIQ30" s="19"/>
      <c r="MIR30" s="19"/>
      <c r="MIS30" s="19"/>
      <c r="MIT30" s="19"/>
      <c r="MIU30" s="19"/>
      <c r="MIV30" s="19"/>
      <c r="MIW30" s="19"/>
      <c r="MIX30" s="19"/>
      <c r="MIY30" s="19"/>
      <c r="MIZ30" s="19"/>
      <c r="MJA30" s="19"/>
      <c r="MJB30" s="19"/>
      <c r="MJC30" s="19"/>
      <c r="MJD30" s="19"/>
      <c r="MJE30" s="19"/>
      <c r="MJF30" s="19"/>
      <c r="MJG30" s="19"/>
      <c r="MJH30" s="19"/>
      <c r="MJI30" s="19"/>
      <c r="MJJ30" s="19"/>
      <c r="MJK30" s="19"/>
      <c r="MJL30" s="19"/>
      <c r="MJM30" s="19"/>
      <c r="MJN30" s="19"/>
      <c r="MJO30" s="19"/>
      <c r="MJP30" s="19"/>
      <c r="MJQ30" s="19"/>
      <c r="MJR30" s="19"/>
      <c r="MJS30" s="19"/>
      <c r="MJT30" s="19"/>
      <c r="MJU30" s="19"/>
      <c r="MJV30" s="19"/>
      <c r="MJW30" s="19"/>
      <c r="MJX30" s="19"/>
      <c r="MJY30" s="19"/>
      <c r="MJZ30" s="19"/>
      <c r="MKA30" s="19"/>
      <c r="MKB30" s="19"/>
      <c r="MKC30" s="19"/>
      <c r="MKD30" s="19"/>
      <c r="MKE30" s="19"/>
      <c r="MKF30" s="19"/>
      <c r="MKG30" s="19"/>
      <c r="MKH30" s="19"/>
      <c r="MKI30" s="19"/>
      <c r="MKJ30" s="19"/>
      <c r="MKK30" s="19"/>
      <c r="MKL30" s="19"/>
      <c r="MKM30" s="19"/>
      <c r="MKN30" s="19"/>
      <c r="MKO30" s="19"/>
      <c r="MKP30" s="19"/>
      <c r="MKQ30" s="19"/>
      <c r="MKR30" s="19"/>
      <c r="MKS30" s="19"/>
      <c r="MKT30" s="19"/>
      <c r="MKU30" s="19"/>
      <c r="MKV30" s="19"/>
      <c r="MKW30" s="19"/>
      <c r="MKX30" s="19"/>
      <c r="MKY30" s="19"/>
      <c r="MKZ30" s="19"/>
      <c r="MLA30" s="19"/>
      <c r="MLB30" s="19"/>
      <c r="MLC30" s="19"/>
      <c r="MLD30" s="19"/>
      <c r="MLE30" s="19"/>
      <c r="MLF30" s="19"/>
      <c r="MLG30" s="19"/>
      <c r="MLH30" s="19"/>
      <c r="MLI30" s="19"/>
      <c r="MLJ30" s="19"/>
      <c r="MLK30" s="19"/>
      <c r="MLL30" s="19"/>
      <c r="MLM30" s="19"/>
      <c r="MLN30" s="19"/>
      <c r="MLO30" s="19"/>
      <c r="MLP30" s="19"/>
      <c r="MLQ30" s="19"/>
      <c r="MLR30" s="19"/>
      <c r="MLS30" s="19"/>
      <c r="MLT30" s="19"/>
      <c r="MLU30" s="19"/>
      <c r="MLV30" s="19"/>
      <c r="MLW30" s="19"/>
      <c r="MLX30" s="19"/>
      <c r="MLY30" s="19"/>
      <c r="MLZ30" s="19"/>
      <c r="MMA30" s="19"/>
      <c r="MMB30" s="19"/>
      <c r="MMC30" s="19"/>
      <c r="MMD30" s="19"/>
      <c r="MME30" s="19"/>
      <c r="MMF30" s="19"/>
      <c r="MMG30" s="19"/>
      <c r="MMH30" s="19"/>
      <c r="MMI30" s="19"/>
      <c r="MMJ30" s="19"/>
      <c r="MMK30" s="19"/>
      <c r="MML30" s="19"/>
      <c r="MMM30" s="19"/>
      <c r="MMN30" s="19"/>
      <c r="MMO30" s="19"/>
      <c r="MMP30" s="19"/>
      <c r="MMQ30" s="19"/>
      <c r="MMR30" s="19"/>
      <c r="MMS30" s="19"/>
      <c r="MMT30" s="19"/>
      <c r="MMU30" s="19"/>
      <c r="MMV30" s="19"/>
      <c r="MMW30" s="19"/>
      <c r="MMX30" s="19"/>
      <c r="MMY30" s="19"/>
      <c r="MMZ30" s="19"/>
      <c r="MNA30" s="19"/>
      <c r="MNB30" s="19"/>
      <c r="MNC30" s="19"/>
      <c r="MND30" s="19"/>
      <c r="MNE30" s="19"/>
      <c r="MNF30" s="19"/>
      <c r="MNG30" s="19"/>
      <c r="MNH30" s="19"/>
      <c r="MNI30" s="19"/>
      <c r="MNJ30" s="19"/>
      <c r="MNK30" s="19"/>
      <c r="MNL30" s="19"/>
      <c r="MNM30" s="19"/>
      <c r="MNN30" s="19"/>
      <c r="MNO30" s="19"/>
      <c r="MNP30" s="19"/>
      <c r="MNQ30" s="19"/>
      <c r="MNR30" s="19"/>
      <c r="MNS30" s="19"/>
      <c r="MNT30" s="19"/>
      <c r="MNU30" s="19"/>
      <c r="MNV30" s="19"/>
      <c r="MNW30" s="19"/>
      <c r="MNX30" s="19"/>
      <c r="MNY30" s="19"/>
      <c r="MNZ30" s="19"/>
      <c r="MOA30" s="19"/>
      <c r="MOB30" s="19"/>
      <c r="MOC30" s="19"/>
      <c r="MOD30" s="19"/>
      <c r="MOE30" s="19"/>
      <c r="MOF30" s="19"/>
      <c r="MOG30" s="19"/>
      <c r="MOH30" s="19"/>
      <c r="MOI30" s="19"/>
      <c r="MOJ30" s="19"/>
      <c r="MOK30" s="19"/>
      <c r="MOL30" s="19"/>
      <c r="MOM30" s="19"/>
      <c r="MON30" s="19"/>
      <c r="MOO30" s="19"/>
      <c r="MOP30" s="19"/>
      <c r="MOQ30" s="19"/>
      <c r="MOR30" s="19"/>
      <c r="MOS30" s="19"/>
      <c r="MOT30" s="19"/>
      <c r="MOU30" s="19"/>
      <c r="MOV30" s="19"/>
      <c r="MOW30" s="19"/>
      <c r="MOX30" s="19"/>
      <c r="MOY30" s="19"/>
      <c r="MOZ30" s="19"/>
      <c r="MPA30" s="19"/>
      <c r="MPB30" s="19"/>
      <c r="MPC30" s="19"/>
      <c r="MPD30" s="19"/>
      <c r="MPE30" s="19"/>
      <c r="MPF30" s="19"/>
      <c r="MPG30" s="19"/>
      <c r="MPH30" s="19"/>
      <c r="MPI30" s="19"/>
      <c r="MPJ30" s="19"/>
      <c r="MPK30" s="19"/>
      <c r="MPL30" s="19"/>
      <c r="MPM30" s="19"/>
      <c r="MPN30" s="19"/>
      <c r="MPO30" s="19"/>
      <c r="MPP30" s="19"/>
      <c r="MPQ30" s="19"/>
      <c r="MPR30" s="19"/>
      <c r="MPS30" s="19"/>
      <c r="MPT30" s="19"/>
      <c r="MPU30" s="19"/>
      <c r="MPV30" s="19"/>
      <c r="MPW30" s="19"/>
      <c r="MPX30" s="19"/>
      <c r="MPY30" s="19"/>
      <c r="MPZ30" s="19"/>
      <c r="MQA30" s="19"/>
      <c r="MQB30" s="19"/>
      <c r="MQC30" s="19"/>
      <c r="MQD30" s="19"/>
      <c r="MQE30" s="19"/>
      <c r="MQF30" s="19"/>
      <c r="MQG30" s="19"/>
      <c r="MQH30" s="19"/>
      <c r="MQI30" s="19"/>
      <c r="MQJ30" s="19"/>
      <c r="MQK30" s="19"/>
      <c r="MQL30" s="19"/>
      <c r="MQM30" s="19"/>
      <c r="MQN30" s="19"/>
      <c r="MQO30" s="19"/>
      <c r="MQP30" s="19"/>
      <c r="MQQ30" s="19"/>
      <c r="MQR30" s="19"/>
      <c r="MQS30" s="19"/>
      <c r="MQT30" s="19"/>
      <c r="MQU30" s="19"/>
      <c r="MQV30" s="19"/>
      <c r="MQW30" s="19"/>
      <c r="MQX30" s="19"/>
      <c r="MQY30" s="19"/>
      <c r="MQZ30" s="19"/>
      <c r="MRA30" s="19"/>
      <c r="MRB30" s="19"/>
      <c r="MRC30" s="19"/>
      <c r="MRD30" s="19"/>
      <c r="MRE30" s="19"/>
      <c r="MRF30" s="19"/>
      <c r="MRG30" s="19"/>
      <c r="MRH30" s="19"/>
      <c r="MRI30" s="19"/>
      <c r="MRJ30" s="19"/>
      <c r="MRK30" s="19"/>
      <c r="MRL30" s="19"/>
      <c r="MRM30" s="19"/>
      <c r="MRN30" s="19"/>
      <c r="MRO30" s="19"/>
      <c r="MRP30" s="19"/>
      <c r="MRQ30" s="19"/>
      <c r="MRR30" s="19"/>
      <c r="MRS30" s="19"/>
      <c r="MRT30" s="19"/>
      <c r="MRU30" s="19"/>
      <c r="MRV30" s="19"/>
      <c r="MRW30" s="19"/>
      <c r="MRX30" s="19"/>
      <c r="MRY30" s="19"/>
      <c r="MRZ30" s="19"/>
      <c r="MSA30" s="19"/>
      <c r="MSB30" s="19"/>
      <c r="MSC30" s="19"/>
      <c r="MSD30" s="19"/>
      <c r="MSE30" s="19"/>
      <c r="MSF30" s="19"/>
      <c r="MSG30" s="19"/>
      <c r="MSH30" s="19"/>
      <c r="MSI30" s="19"/>
      <c r="MSJ30" s="19"/>
      <c r="MSK30" s="19"/>
      <c r="MSL30" s="19"/>
      <c r="MSM30" s="19"/>
      <c r="MSN30" s="19"/>
      <c r="MSO30" s="19"/>
      <c r="MSP30" s="19"/>
      <c r="MSQ30" s="19"/>
      <c r="MSR30" s="19"/>
      <c r="MSS30" s="19"/>
      <c r="MST30" s="19"/>
      <c r="MSU30" s="19"/>
      <c r="MSV30" s="19"/>
      <c r="MSW30" s="19"/>
      <c r="MSX30" s="19"/>
      <c r="MSY30" s="19"/>
      <c r="MSZ30" s="19"/>
      <c r="MTA30" s="19"/>
      <c r="MTB30" s="19"/>
      <c r="MTC30" s="19"/>
      <c r="MTD30" s="19"/>
      <c r="MTE30" s="19"/>
      <c r="MTF30" s="19"/>
      <c r="MTG30" s="19"/>
      <c r="MTH30" s="19"/>
      <c r="MTI30" s="19"/>
      <c r="MTJ30" s="19"/>
      <c r="MTK30" s="19"/>
      <c r="MTL30" s="19"/>
      <c r="MTM30" s="19"/>
      <c r="MTN30" s="19"/>
      <c r="MTO30" s="19"/>
      <c r="MTP30" s="19"/>
      <c r="MTQ30" s="19"/>
      <c r="MTR30" s="19"/>
      <c r="MTS30" s="19"/>
      <c r="MTT30" s="19"/>
      <c r="MTU30" s="19"/>
      <c r="MTV30" s="19"/>
      <c r="MTW30" s="19"/>
      <c r="MTX30" s="19"/>
      <c r="MTY30" s="19"/>
      <c r="MTZ30" s="19"/>
      <c r="MUA30" s="19"/>
      <c r="MUB30" s="19"/>
      <c r="MUC30" s="19"/>
      <c r="MUD30" s="19"/>
      <c r="MUE30" s="19"/>
      <c r="MUF30" s="19"/>
      <c r="MUG30" s="19"/>
      <c r="MUH30" s="19"/>
      <c r="MUI30" s="19"/>
      <c r="MUJ30" s="19"/>
      <c r="MUK30" s="19"/>
      <c r="MUL30" s="19"/>
      <c r="MUM30" s="19"/>
      <c r="MUN30" s="19"/>
      <c r="MUO30" s="19"/>
      <c r="MUP30" s="19"/>
      <c r="MUQ30" s="19"/>
      <c r="MUR30" s="19"/>
      <c r="MUS30" s="19"/>
      <c r="MUT30" s="19"/>
      <c r="MUU30" s="19"/>
      <c r="MUV30" s="19"/>
      <c r="MUW30" s="19"/>
      <c r="MUX30" s="19"/>
      <c r="MUY30" s="19"/>
      <c r="MUZ30" s="19"/>
      <c r="MVA30" s="19"/>
      <c r="MVB30" s="19"/>
      <c r="MVC30" s="19"/>
      <c r="MVD30" s="19"/>
      <c r="MVE30" s="19"/>
      <c r="MVF30" s="19"/>
      <c r="MVG30" s="19"/>
      <c r="MVH30" s="19"/>
      <c r="MVI30" s="19"/>
      <c r="MVJ30" s="19"/>
      <c r="MVK30" s="19"/>
      <c r="MVL30" s="19"/>
      <c r="MVM30" s="19"/>
      <c r="MVN30" s="19"/>
      <c r="MVO30" s="19"/>
      <c r="MVP30" s="19"/>
      <c r="MVQ30" s="19"/>
      <c r="MVR30" s="19"/>
      <c r="MVS30" s="19"/>
      <c r="MVT30" s="19"/>
      <c r="MVU30" s="19"/>
      <c r="MVV30" s="19"/>
      <c r="MVW30" s="19"/>
      <c r="MVX30" s="19"/>
      <c r="MVY30" s="19"/>
      <c r="MVZ30" s="19"/>
      <c r="MWA30" s="19"/>
      <c r="MWB30" s="19"/>
      <c r="MWC30" s="19"/>
      <c r="MWD30" s="19"/>
      <c r="MWE30" s="19"/>
      <c r="MWF30" s="19"/>
      <c r="MWG30" s="19"/>
      <c r="MWH30" s="19"/>
      <c r="MWI30" s="19"/>
      <c r="MWJ30" s="19"/>
      <c r="MWK30" s="19"/>
      <c r="MWL30" s="19"/>
      <c r="MWM30" s="19"/>
      <c r="MWN30" s="19"/>
      <c r="MWO30" s="19"/>
      <c r="MWP30" s="19"/>
      <c r="MWQ30" s="19"/>
      <c r="MWR30" s="19"/>
      <c r="MWS30" s="19"/>
      <c r="MWT30" s="19"/>
      <c r="MWU30" s="19"/>
      <c r="MWV30" s="19"/>
      <c r="MWW30" s="19"/>
      <c r="MWX30" s="19"/>
      <c r="MWY30" s="19"/>
      <c r="MWZ30" s="19"/>
      <c r="MXA30" s="19"/>
      <c r="MXB30" s="19"/>
      <c r="MXC30" s="19"/>
      <c r="MXD30" s="19"/>
      <c r="MXE30" s="19"/>
      <c r="MXF30" s="19"/>
      <c r="MXG30" s="19"/>
      <c r="MXH30" s="19"/>
      <c r="MXI30" s="19"/>
      <c r="MXJ30" s="19"/>
      <c r="MXK30" s="19"/>
      <c r="MXL30" s="19"/>
      <c r="MXM30" s="19"/>
      <c r="MXN30" s="19"/>
      <c r="MXO30" s="19"/>
      <c r="MXP30" s="19"/>
      <c r="MXQ30" s="19"/>
      <c r="MXR30" s="19"/>
      <c r="MXS30" s="19"/>
      <c r="MXT30" s="19"/>
      <c r="MXU30" s="19"/>
      <c r="MXV30" s="19"/>
      <c r="MXW30" s="19"/>
      <c r="MXX30" s="19"/>
      <c r="MXY30" s="19"/>
      <c r="MXZ30" s="19"/>
      <c r="MYA30" s="19"/>
      <c r="MYB30" s="19"/>
      <c r="MYC30" s="19"/>
      <c r="MYD30" s="19"/>
      <c r="MYE30" s="19"/>
      <c r="MYF30" s="19"/>
      <c r="MYG30" s="19"/>
      <c r="MYH30" s="19"/>
      <c r="MYI30" s="19"/>
      <c r="MYJ30" s="19"/>
      <c r="MYK30" s="19"/>
      <c r="MYL30" s="19"/>
      <c r="MYM30" s="19"/>
      <c r="MYN30" s="19"/>
      <c r="MYO30" s="19"/>
      <c r="MYP30" s="19"/>
      <c r="MYQ30" s="19"/>
      <c r="MYR30" s="19"/>
      <c r="MYS30" s="19"/>
      <c r="MYT30" s="19"/>
      <c r="MYU30" s="19"/>
      <c r="MYV30" s="19"/>
      <c r="MYW30" s="19"/>
      <c r="MYX30" s="19"/>
      <c r="MYY30" s="19"/>
      <c r="MYZ30" s="19"/>
      <c r="MZA30" s="19"/>
      <c r="MZB30" s="19"/>
      <c r="MZC30" s="19"/>
      <c r="MZD30" s="19"/>
      <c r="MZE30" s="19"/>
      <c r="MZF30" s="19"/>
      <c r="MZG30" s="19"/>
      <c r="MZH30" s="19"/>
      <c r="MZI30" s="19"/>
      <c r="MZJ30" s="19"/>
      <c r="MZK30" s="19"/>
      <c r="MZL30" s="19"/>
      <c r="MZM30" s="19"/>
      <c r="MZN30" s="19"/>
      <c r="MZO30" s="19"/>
      <c r="MZP30" s="19"/>
      <c r="MZQ30" s="19"/>
      <c r="MZR30" s="19"/>
      <c r="MZS30" s="19"/>
      <c r="MZT30" s="19"/>
      <c r="MZU30" s="19"/>
      <c r="MZV30" s="19"/>
      <c r="MZW30" s="19"/>
      <c r="MZX30" s="19"/>
      <c r="MZY30" s="19"/>
      <c r="MZZ30" s="19"/>
      <c r="NAA30" s="19"/>
      <c r="NAB30" s="19"/>
      <c r="NAC30" s="19"/>
      <c r="NAD30" s="19"/>
      <c r="NAE30" s="19"/>
      <c r="NAF30" s="19"/>
      <c r="NAG30" s="19"/>
      <c r="NAH30" s="19"/>
      <c r="NAI30" s="19"/>
      <c r="NAJ30" s="19"/>
      <c r="NAK30" s="19"/>
      <c r="NAL30" s="19"/>
      <c r="NAM30" s="19"/>
      <c r="NAN30" s="19"/>
      <c r="NAO30" s="19"/>
      <c r="NAP30" s="19"/>
      <c r="NAQ30" s="19"/>
      <c r="NAR30" s="19"/>
      <c r="NAS30" s="19"/>
      <c r="NAT30" s="19"/>
      <c r="NAU30" s="19"/>
      <c r="NAV30" s="19"/>
      <c r="NAW30" s="19"/>
      <c r="NAX30" s="19"/>
      <c r="NAY30" s="19"/>
      <c r="NAZ30" s="19"/>
      <c r="NBA30" s="19"/>
      <c r="NBB30" s="19"/>
      <c r="NBC30" s="19"/>
      <c r="NBD30" s="19"/>
      <c r="NBE30" s="19"/>
      <c r="NBF30" s="19"/>
      <c r="NBG30" s="19"/>
      <c r="NBH30" s="19"/>
      <c r="NBI30" s="19"/>
      <c r="NBJ30" s="19"/>
      <c r="NBK30" s="19"/>
      <c r="NBL30" s="19"/>
      <c r="NBM30" s="19"/>
      <c r="NBN30" s="19"/>
      <c r="NBO30" s="19"/>
      <c r="NBP30" s="19"/>
      <c r="NBQ30" s="19"/>
      <c r="NBR30" s="19"/>
      <c r="NBS30" s="19"/>
      <c r="NBT30" s="19"/>
      <c r="NBU30" s="19"/>
      <c r="NBV30" s="19"/>
      <c r="NBW30" s="19"/>
      <c r="NBX30" s="19"/>
      <c r="NBY30" s="19"/>
      <c r="NBZ30" s="19"/>
      <c r="NCA30" s="19"/>
      <c r="NCB30" s="19"/>
      <c r="NCC30" s="19"/>
      <c r="NCD30" s="19"/>
      <c r="NCE30" s="19"/>
      <c r="NCF30" s="19"/>
      <c r="NCG30" s="19"/>
      <c r="NCH30" s="19"/>
      <c r="NCI30" s="19"/>
      <c r="NCJ30" s="19"/>
      <c r="NCK30" s="19"/>
      <c r="NCL30" s="19"/>
      <c r="NCM30" s="19"/>
      <c r="NCN30" s="19"/>
      <c r="NCO30" s="19"/>
      <c r="NCP30" s="19"/>
      <c r="NCQ30" s="19"/>
      <c r="NCR30" s="19"/>
      <c r="NCS30" s="19"/>
      <c r="NCT30" s="19"/>
      <c r="NCU30" s="19"/>
      <c r="NCV30" s="19"/>
      <c r="NCW30" s="19"/>
      <c r="NCX30" s="19"/>
      <c r="NCY30" s="19"/>
      <c r="NCZ30" s="19"/>
      <c r="NDA30" s="19"/>
      <c r="NDB30" s="19"/>
      <c r="NDC30" s="19"/>
      <c r="NDD30" s="19"/>
      <c r="NDE30" s="19"/>
      <c r="NDF30" s="19"/>
      <c r="NDG30" s="19"/>
      <c r="NDH30" s="19"/>
      <c r="NDI30" s="19"/>
      <c r="NDJ30" s="19"/>
      <c r="NDK30" s="19"/>
      <c r="NDL30" s="19"/>
      <c r="NDM30" s="19"/>
      <c r="NDN30" s="19"/>
      <c r="NDO30" s="19"/>
      <c r="NDP30" s="19"/>
      <c r="NDQ30" s="19"/>
      <c r="NDR30" s="19"/>
      <c r="NDS30" s="19"/>
      <c r="NDT30" s="19"/>
      <c r="NDU30" s="19"/>
      <c r="NDV30" s="19"/>
      <c r="NDW30" s="19"/>
      <c r="NDX30" s="19"/>
      <c r="NDY30" s="19"/>
      <c r="NDZ30" s="19"/>
      <c r="NEA30" s="19"/>
      <c r="NEB30" s="19"/>
      <c r="NEC30" s="19"/>
      <c r="NED30" s="19"/>
      <c r="NEE30" s="19"/>
      <c r="NEF30" s="19"/>
      <c r="NEG30" s="19"/>
      <c r="NEH30" s="19"/>
      <c r="NEI30" s="19"/>
      <c r="NEJ30" s="19"/>
      <c r="NEK30" s="19"/>
      <c r="NEL30" s="19"/>
      <c r="NEM30" s="19"/>
      <c r="NEN30" s="19"/>
      <c r="NEO30" s="19"/>
      <c r="NEP30" s="19"/>
      <c r="NEQ30" s="19"/>
      <c r="NER30" s="19"/>
      <c r="NES30" s="19"/>
      <c r="NET30" s="19"/>
      <c r="NEU30" s="19"/>
      <c r="NEV30" s="19"/>
      <c r="NEW30" s="19"/>
      <c r="NEX30" s="19"/>
      <c r="NEY30" s="19"/>
      <c r="NEZ30" s="19"/>
      <c r="NFA30" s="19"/>
      <c r="NFB30" s="19"/>
      <c r="NFC30" s="19"/>
      <c r="NFD30" s="19"/>
      <c r="NFE30" s="19"/>
      <c r="NFF30" s="19"/>
      <c r="NFG30" s="19"/>
      <c r="NFH30" s="19"/>
      <c r="NFI30" s="19"/>
      <c r="NFJ30" s="19"/>
      <c r="NFK30" s="19"/>
      <c r="NFL30" s="19"/>
      <c r="NFM30" s="19"/>
      <c r="NFN30" s="19"/>
      <c r="NFO30" s="19"/>
      <c r="NFP30" s="19"/>
      <c r="NFQ30" s="19"/>
      <c r="NFR30" s="19"/>
      <c r="NFS30" s="19"/>
      <c r="NFT30" s="19"/>
      <c r="NFU30" s="19"/>
      <c r="NFV30" s="19"/>
      <c r="NFW30" s="19"/>
      <c r="NFX30" s="19"/>
      <c r="NFY30" s="19"/>
      <c r="NFZ30" s="19"/>
      <c r="NGA30" s="19"/>
      <c r="NGB30" s="19"/>
      <c r="NGC30" s="19"/>
      <c r="NGD30" s="19"/>
      <c r="NGE30" s="19"/>
      <c r="NGF30" s="19"/>
      <c r="NGG30" s="19"/>
      <c r="NGH30" s="19"/>
      <c r="NGI30" s="19"/>
      <c r="NGJ30" s="19"/>
      <c r="NGK30" s="19"/>
      <c r="NGL30" s="19"/>
      <c r="NGM30" s="19"/>
      <c r="NGN30" s="19"/>
      <c r="NGO30" s="19"/>
      <c r="NGP30" s="19"/>
      <c r="NGQ30" s="19"/>
      <c r="NGR30" s="19"/>
      <c r="NGS30" s="19"/>
      <c r="NGT30" s="19"/>
      <c r="NGU30" s="19"/>
      <c r="NGV30" s="19"/>
      <c r="NGW30" s="19"/>
      <c r="NGX30" s="19"/>
      <c r="NGY30" s="19"/>
      <c r="NGZ30" s="19"/>
      <c r="NHA30" s="19"/>
      <c r="NHB30" s="19"/>
      <c r="NHC30" s="19"/>
      <c r="NHD30" s="19"/>
      <c r="NHE30" s="19"/>
      <c r="NHF30" s="19"/>
      <c r="NHG30" s="19"/>
      <c r="NHH30" s="19"/>
      <c r="NHI30" s="19"/>
      <c r="NHJ30" s="19"/>
      <c r="NHK30" s="19"/>
      <c r="NHL30" s="19"/>
      <c r="NHM30" s="19"/>
      <c r="NHN30" s="19"/>
      <c r="NHO30" s="19"/>
      <c r="NHP30" s="19"/>
      <c r="NHQ30" s="19"/>
      <c r="NHR30" s="19"/>
      <c r="NHS30" s="19"/>
      <c r="NHT30" s="19"/>
      <c r="NHU30" s="19"/>
      <c r="NHV30" s="19"/>
      <c r="NHW30" s="19"/>
      <c r="NHX30" s="19"/>
      <c r="NHY30" s="19"/>
      <c r="NHZ30" s="19"/>
      <c r="NIA30" s="19"/>
      <c r="NIB30" s="19"/>
      <c r="NIC30" s="19"/>
      <c r="NID30" s="19"/>
      <c r="NIE30" s="19"/>
      <c r="NIF30" s="19"/>
      <c r="NIG30" s="19"/>
      <c r="NIH30" s="19"/>
      <c r="NII30" s="19"/>
      <c r="NIJ30" s="19"/>
      <c r="NIK30" s="19"/>
      <c r="NIL30" s="19"/>
      <c r="NIM30" s="19"/>
      <c r="NIN30" s="19"/>
      <c r="NIO30" s="19"/>
      <c r="NIP30" s="19"/>
      <c r="NIQ30" s="19"/>
      <c r="NIR30" s="19"/>
      <c r="NIS30" s="19"/>
      <c r="NIT30" s="19"/>
      <c r="NIU30" s="19"/>
      <c r="NIV30" s="19"/>
      <c r="NIW30" s="19"/>
      <c r="NIX30" s="19"/>
      <c r="NIY30" s="19"/>
      <c r="NIZ30" s="19"/>
      <c r="NJA30" s="19"/>
      <c r="NJB30" s="19"/>
      <c r="NJC30" s="19"/>
      <c r="NJD30" s="19"/>
      <c r="NJE30" s="19"/>
      <c r="NJF30" s="19"/>
      <c r="NJG30" s="19"/>
      <c r="NJH30" s="19"/>
      <c r="NJI30" s="19"/>
      <c r="NJJ30" s="19"/>
      <c r="NJK30" s="19"/>
      <c r="NJL30" s="19"/>
      <c r="NJM30" s="19"/>
      <c r="NJN30" s="19"/>
      <c r="NJO30" s="19"/>
      <c r="NJP30" s="19"/>
      <c r="NJQ30" s="19"/>
      <c r="NJR30" s="19"/>
      <c r="NJS30" s="19"/>
      <c r="NJT30" s="19"/>
      <c r="NJU30" s="19"/>
      <c r="NJV30" s="19"/>
      <c r="NJW30" s="19"/>
      <c r="NJX30" s="19"/>
      <c r="NJY30" s="19"/>
      <c r="NJZ30" s="19"/>
      <c r="NKA30" s="19"/>
      <c r="NKB30" s="19"/>
      <c r="NKC30" s="19"/>
      <c r="NKD30" s="19"/>
      <c r="NKE30" s="19"/>
      <c r="NKF30" s="19"/>
      <c r="NKG30" s="19"/>
      <c r="NKH30" s="19"/>
      <c r="NKI30" s="19"/>
      <c r="NKJ30" s="19"/>
      <c r="NKK30" s="19"/>
      <c r="NKL30" s="19"/>
      <c r="NKM30" s="19"/>
      <c r="NKN30" s="19"/>
      <c r="NKO30" s="19"/>
      <c r="NKP30" s="19"/>
      <c r="NKQ30" s="19"/>
      <c r="NKR30" s="19"/>
      <c r="NKS30" s="19"/>
      <c r="NKT30" s="19"/>
      <c r="NKU30" s="19"/>
      <c r="NKV30" s="19"/>
      <c r="NKW30" s="19"/>
      <c r="NKX30" s="19"/>
      <c r="NKY30" s="19"/>
      <c r="NKZ30" s="19"/>
      <c r="NLA30" s="19"/>
      <c r="NLB30" s="19"/>
      <c r="NLC30" s="19"/>
      <c r="NLD30" s="19"/>
      <c r="NLE30" s="19"/>
      <c r="NLF30" s="19"/>
      <c r="NLG30" s="19"/>
      <c r="NLH30" s="19"/>
      <c r="NLI30" s="19"/>
      <c r="NLJ30" s="19"/>
      <c r="NLK30" s="19"/>
      <c r="NLL30" s="19"/>
      <c r="NLM30" s="19"/>
      <c r="NLN30" s="19"/>
      <c r="NLO30" s="19"/>
      <c r="NLP30" s="19"/>
      <c r="NLQ30" s="19"/>
      <c r="NLR30" s="19"/>
      <c r="NLS30" s="19"/>
      <c r="NLT30" s="19"/>
      <c r="NLU30" s="19"/>
      <c r="NLV30" s="19"/>
      <c r="NLW30" s="19"/>
      <c r="NLX30" s="19"/>
      <c r="NLY30" s="19"/>
      <c r="NLZ30" s="19"/>
      <c r="NMA30" s="19"/>
      <c r="NMB30" s="19"/>
      <c r="NMC30" s="19"/>
      <c r="NMD30" s="19"/>
      <c r="NME30" s="19"/>
      <c r="NMF30" s="19"/>
      <c r="NMG30" s="19"/>
      <c r="NMH30" s="19"/>
      <c r="NMI30" s="19"/>
      <c r="NMJ30" s="19"/>
      <c r="NMK30" s="19"/>
      <c r="NML30" s="19"/>
      <c r="NMM30" s="19"/>
      <c r="NMN30" s="19"/>
      <c r="NMO30" s="19"/>
      <c r="NMP30" s="19"/>
      <c r="NMQ30" s="19"/>
      <c r="NMR30" s="19"/>
      <c r="NMS30" s="19"/>
      <c r="NMT30" s="19"/>
      <c r="NMU30" s="19"/>
      <c r="NMV30" s="19"/>
      <c r="NMW30" s="19"/>
      <c r="NMX30" s="19"/>
      <c r="NMY30" s="19"/>
      <c r="NMZ30" s="19"/>
      <c r="NNA30" s="19"/>
      <c r="NNB30" s="19"/>
      <c r="NNC30" s="19"/>
      <c r="NND30" s="19"/>
      <c r="NNE30" s="19"/>
      <c r="NNF30" s="19"/>
      <c r="NNG30" s="19"/>
      <c r="NNH30" s="19"/>
      <c r="NNI30" s="19"/>
      <c r="NNJ30" s="19"/>
      <c r="NNK30" s="19"/>
      <c r="NNL30" s="19"/>
      <c r="NNM30" s="19"/>
      <c r="NNN30" s="19"/>
      <c r="NNO30" s="19"/>
      <c r="NNP30" s="19"/>
      <c r="NNQ30" s="19"/>
      <c r="NNR30" s="19"/>
      <c r="NNS30" s="19"/>
      <c r="NNT30" s="19"/>
      <c r="NNU30" s="19"/>
      <c r="NNV30" s="19"/>
      <c r="NNW30" s="19"/>
      <c r="NNX30" s="19"/>
      <c r="NNY30" s="19"/>
      <c r="NNZ30" s="19"/>
      <c r="NOA30" s="19"/>
      <c r="NOB30" s="19"/>
      <c r="NOC30" s="19"/>
      <c r="NOD30" s="19"/>
      <c r="NOE30" s="19"/>
      <c r="NOF30" s="19"/>
      <c r="NOG30" s="19"/>
      <c r="NOH30" s="19"/>
      <c r="NOI30" s="19"/>
      <c r="NOJ30" s="19"/>
      <c r="NOK30" s="19"/>
      <c r="NOL30" s="19"/>
      <c r="NOM30" s="19"/>
      <c r="NON30" s="19"/>
      <c r="NOO30" s="19"/>
      <c r="NOP30" s="19"/>
      <c r="NOQ30" s="19"/>
      <c r="NOR30" s="19"/>
      <c r="NOS30" s="19"/>
      <c r="NOT30" s="19"/>
      <c r="NOU30" s="19"/>
      <c r="NOV30" s="19"/>
      <c r="NOW30" s="19"/>
      <c r="NOX30" s="19"/>
      <c r="NOY30" s="19"/>
      <c r="NOZ30" s="19"/>
      <c r="NPA30" s="19"/>
      <c r="NPB30" s="19"/>
      <c r="NPC30" s="19"/>
      <c r="NPD30" s="19"/>
      <c r="NPE30" s="19"/>
      <c r="NPF30" s="19"/>
      <c r="NPG30" s="19"/>
      <c r="NPH30" s="19"/>
      <c r="NPI30" s="19"/>
      <c r="NPJ30" s="19"/>
      <c r="NPK30" s="19"/>
      <c r="NPL30" s="19"/>
      <c r="NPM30" s="19"/>
      <c r="NPN30" s="19"/>
      <c r="NPO30" s="19"/>
      <c r="NPP30" s="19"/>
      <c r="NPQ30" s="19"/>
      <c r="NPR30" s="19"/>
      <c r="NPS30" s="19"/>
      <c r="NPT30" s="19"/>
      <c r="NPU30" s="19"/>
      <c r="NPV30" s="19"/>
      <c r="NPW30" s="19"/>
      <c r="NPX30" s="19"/>
      <c r="NPY30" s="19"/>
      <c r="NPZ30" s="19"/>
      <c r="NQA30" s="19"/>
      <c r="NQB30" s="19"/>
      <c r="NQC30" s="19"/>
      <c r="NQD30" s="19"/>
      <c r="NQE30" s="19"/>
      <c r="NQF30" s="19"/>
      <c r="NQG30" s="19"/>
      <c r="NQH30" s="19"/>
      <c r="NQI30" s="19"/>
      <c r="NQJ30" s="19"/>
      <c r="NQK30" s="19"/>
      <c r="NQL30" s="19"/>
      <c r="NQM30" s="19"/>
      <c r="NQN30" s="19"/>
      <c r="NQO30" s="19"/>
      <c r="NQP30" s="19"/>
      <c r="NQQ30" s="19"/>
      <c r="NQR30" s="19"/>
      <c r="NQS30" s="19"/>
      <c r="NQT30" s="19"/>
      <c r="NQU30" s="19"/>
      <c r="NQV30" s="19"/>
      <c r="NQW30" s="19"/>
      <c r="NQX30" s="19"/>
      <c r="NQY30" s="19"/>
      <c r="NQZ30" s="19"/>
      <c r="NRA30" s="19"/>
      <c r="NRB30" s="19"/>
      <c r="NRC30" s="19"/>
      <c r="NRD30" s="19"/>
      <c r="NRE30" s="19"/>
      <c r="NRF30" s="19"/>
      <c r="NRG30" s="19"/>
      <c r="NRH30" s="19"/>
      <c r="NRI30" s="19"/>
      <c r="NRJ30" s="19"/>
      <c r="NRK30" s="19"/>
      <c r="NRL30" s="19"/>
      <c r="NRM30" s="19"/>
      <c r="NRN30" s="19"/>
      <c r="NRO30" s="19"/>
      <c r="NRP30" s="19"/>
      <c r="NRQ30" s="19"/>
      <c r="NRR30" s="19"/>
      <c r="NRS30" s="19"/>
      <c r="NRT30" s="19"/>
      <c r="NRU30" s="19"/>
      <c r="NRV30" s="19"/>
      <c r="NRW30" s="19"/>
      <c r="NRX30" s="19"/>
      <c r="NRY30" s="19"/>
      <c r="NRZ30" s="19"/>
      <c r="NSA30" s="19"/>
      <c r="NSB30" s="19"/>
      <c r="NSC30" s="19"/>
      <c r="NSD30" s="19"/>
      <c r="NSE30" s="19"/>
      <c r="NSF30" s="19"/>
      <c r="NSG30" s="19"/>
      <c r="NSH30" s="19"/>
      <c r="NSI30" s="19"/>
      <c r="NSJ30" s="19"/>
      <c r="NSK30" s="19"/>
      <c r="NSL30" s="19"/>
      <c r="NSM30" s="19"/>
      <c r="NSN30" s="19"/>
      <c r="NSO30" s="19"/>
      <c r="NSP30" s="19"/>
      <c r="NSQ30" s="19"/>
      <c r="NSR30" s="19"/>
      <c r="NSS30" s="19"/>
      <c r="NST30" s="19"/>
      <c r="NSU30" s="19"/>
      <c r="NSV30" s="19"/>
      <c r="NSW30" s="19"/>
      <c r="NSX30" s="19"/>
      <c r="NSY30" s="19"/>
      <c r="NSZ30" s="19"/>
      <c r="NTA30" s="19"/>
      <c r="NTB30" s="19"/>
      <c r="NTC30" s="19"/>
      <c r="NTD30" s="19"/>
      <c r="NTE30" s="19"/>
      <c r="NTF30" s="19"/>
      <c r="NTG30" s="19"/>
      <c r="NTH30" s="19"/>
      <c r="NTI30" s="19"/>
      <c r="NTJ30" s="19"/>
      <c r="NTK30" s="19"/>
      <c r="NTL30" s="19"/>
      <c r="NTM30" s="19"/>
      <c r="NTN30" s="19"/>
      <c r="NTO30" s="19"/>
      <c r="NTP30" s="19"/>
      <c r="NTQ30" s="19"/>
      <c r="NTR30" s="19"/>
      <c r="NTS30" s="19"/>
      <c r="NTT30" s="19"/>
      <c r="NTU30" s="19"/>
      <c r="NTV30" s="19"/>
      <c r="NTW30" s="19"/>
      <c r="NTX30" s="19"/>
      <c r="NTY30" s="19"/>
      <c r="NTZ30" s="19"/>
      <c r="NUA30" s="19"/>
      <c r="NUB30" s="19"/>
      <c r="NUC30" s="19"/>
      <c r="NUD30" s="19"/>
      <c r="NUE30" s="19"/>
      <c r="NUF30" s="19"/>
      <c r="NUG30" s="19"/>
      <c r="NUH30" s="19"/>
      <c r="NUI30" s="19"/>
      <c r="NUJ30" s="19"/>
      <c r="NUK30" s="19"/>
      <c r="NUL30" s="19"/>
      <c r="NUM30" s="19"/>
      <c r="NUN30" s="19"/>
      <c r="NUO30" s="19"/>
      <c r="NUP30" s="19"/>
      <c r="NUQ30" s="19"/>
      <c r="NUR30" s="19"/>
      <c r="NUS30" s="19"/>
      <c r="NUT30" s="19"/>
      <c r="NUU30" s="19"/>
      <c r="NUV30" s="19"/>
      <c r="NUW30" s="19"/>
      <c r="NUX30" s="19"/>
      <c r="NUY30" s="19"/>
      <c r="NUZ30" s="19"/>
      <c r="NVA30" s="19"/>
      <c r="NVB30" s="19"/>
      <c r="NVC30" s="19"/>
      <c r="NVD30" s="19"/>
      <c r="NVE30" s="19"/>
      <c r="NVF30" s="19"/>
      <c r="NVG30" s="19"/>
      <c r="NVH30" s="19"/>
      <c r="NVI30" s="19"/>
      <c r="NVJ30" s="19"/>
      <c r="NVK30" s="19"/>
      <c r="NVL30" s="19"/>
      <c r="NVM30" s="19"/>
      <c r="NVN30" s="19"/>
      <c r="NVO30" s="19"/>
      <c r="NVP30" s="19"/>
      <c r="NVQ30" s="19"/>
      <c r="NVR30" s="19"/>
      <c r="NVS30" s="19"/>
      <c r="NVT30" s="19"/>
      <c r="NVU30" s="19"/>
      <c r="NVV30" s="19"/>
      <c r="NVW30" s="19"/>
      <c r="NVX30" s="19"/>
      <c r="NVY30" s="19"/>
      <c r="NVZ30" s="19"/>
      <c r="NWA30" s="19"/>
      <c r="NWB30" s="19"/>
      <c r="NWC30" s="19"/>
      <c r="NWD30" s="19"/>
      <c r="NWE30" s="19"/>
      <c r="NWF30" s="19"/>
      <c r="NWG30" s="19"/>
      <c r="NWH30" s="19"/>
      <c r="NWI30" s="19"/>
      <c r="NWJ30" s="19"/>
      <c r="NWK30" s="19"/>
      <c r="NWL30" s="19"/>
      <c r="NWM30" s="19"/>
      <c r="NWN30" s="19"/>
      <c r="NWO30" s="19"/>
      <c r="NWP30" s="19"/>
      <c r="NWQ30" s="19"/>
      <c r="NWR30" s="19"/>
      <c r="NWS30" s="19"/>
      <c r="NWT30" s="19"/>
      <c r="NWU30" s="19"/>
      <c r="NWV30" s="19"/>
      <c r="NWW30" s="19"/>
      <c r="NWX30" s="19"/>
      <c r="NWY30" s="19"/>
      <c r="NWZ30" s="19"/>
      <c r="NXA30" s="19"/>
      <c r="NXB30" s="19"/>
      <c r="NXC30" s="19"/>
      <c r="NXD30" s="19"/>
      <c r="NXE30" s="19"/>
      <c r="NXF30" s="19"/>
      <c r="NXG30" s="19"/>
      <c r="NXH30" s="19"/>
      <c r="NXI30" s="19"/>
      <c r="NXJ30" s="19"/>
      <c r="NXK30" s="19"/>
      <c r="NXL30" s="19"/>
      <c r="NXM30" s="19"/>
      <c r="NXN30" s="19"/>
      <c r="NXO30" s="19"/>
      <c r="NXP30" s="19"/>
      <c r="NXQ30" s="19"/>
      <c r="NXR30" s="19"/>
      <c r="NXS30" s="19"/>
      <c r="NXT30" s="19"/>
      <c r="NXU30" s="19"/>
      <c r="NXV30" s="19"/>
      <c r="NXW30" s="19"/>
      <c r="NXX30" s="19"/>
      <c r="NXY30" s="19"/>
      <c r="NXZ30" s="19"/>
      <c r="NYA30" s="19"/>
      <c r="NYB30" s="19"/>
      <c r="NYC30" s="19"/>
      <c r="NYD30" s="19"/>
      <c r="NYE30" s="19"/>
      <c r="NYF30" s="19"/>
      <c r="NYG30" s="19"/>
      <c r="NYH30" s="19"/>
      <c r="NYI30" s="19"/>
      <c r="NYJ30" s="19"/>
      <c r="NYK30" s="19"/>
      <c r="NYL30" s="19"/>
      <c r="NYM30" s="19"/>
      <c r="NYN30" s="19"/>
      <c r="NYO30" s="19"/>
      <c r="NYP30" s="19"/>
      <c r="NYQ30" s="19"/>
      <c r="NYR30" s="19"/>
      <c r="NYS30" s="19"/>
      <c r="NYT30" s="19"/>
      <c r="NYU30" s="19"/>
      <c r="NYV30" s="19"/>
      <c r="NYW30" s="19"/>
      <c r="NYX30" s="19"/>
      <c r="NYY30" s="19"/>
      <c r="NYZ30" s="19"/>
      <c r="NZA30" s="19"/>
      <c r="NZB30" s="19"/>
      <c r="NZC30" s="19"/>
      <c r="NZD30" s="19"/>
      <c r="NZE30" s="19"/>
      <c r="NZF30" s="19"/>
      <c r="NZG30" s="19"/>
      <c r="NZH30" s="19"/>
      <c r="NZI30" s="19"/>
      <c r="NZJ30" s="19"/>
      <c r="NZK30" s="19"/>
      <c r="NZL30" s="19"/>
      <c r="NZM30" s="19"/>
      <c r="NZN30" s="19"/>
      <c r="NZO30" s="19"/>
      <c r="NZP30" s="19"/>
      <c r="NZQ30" s="19"/>
      <c r="NZR30" s="19"/>
      <c r="NZS30" s="19"/>
      <c r="NZT30" s="19"/>
      <c r="NZU30" s="19"/>
      <c r="NZV30" s="19"/>
      <c r="NZW30" s="19"/>
      <c r="NZX30" s="19"/>
      <c r="NZY30" s="19"/>
      <c r="NZZ30" s="19"/>
      <c r="OAA30" s="19"/>
      <c r="OAB30" s="19"/>
      <c r="OAC30" s="19"/>
      <c r="OAD30" s="19"/>
      <c r="OAE30" s="19"/>
      <c r="OAF30" s="19"/>
      <c r="OAG30" s="19"/>
      <c r="OAH30" s="19"/>
      <c r="OAI30" s="19"/>
      <c r="OAJ30" s="19"/>
      <c r="OAK30" s="19"/>
      <c r="OAL30" s="19"/>
      <c r="OAM30" s="19"/>
      <c r="OAN30" s="19"/>
      <c r="OAO30" s="19"/>
      <c r="OAP30" s="19"/>
      <c r="OAQ30" s="19"/>
      <c r="OAR30" s="19"/>
      <c r="OAS30" s="19"/>
      <c r="OAT30" s="19"/>
      <c r="OAU30" s="19"/>
      <c r="OAV30" s="19"/>
      <c r="OAW30" s="19"/>
      <c r="OAX30" s="19"/>
      <c r="OAY30" s="19"/>
      <c r="OAZ30" s="19"/>
      <c r="OBA30" s="19"/>
      <c r="OBB30" s="19"/>
      <c r="OBC30" s="19"/>
      <c r="OBD30" s="19"/>
      <c r="OBE30" s="19"/>
      <c r="OBF30" s="19"/>
      <c r="OBG30" s="19"/>
      <c r="OBH30" s="19"/>
      <c r="OBI30" s="19"/>
      <c r="OBJ30" s="19"/>
      <c r="OBK30" s="19"/>
      <c r="OBL30" s="19"/>
      <c r="OBM30" s="19"/>
      <c r="OBN30" s="19"/>
      <c r="OBO30" s="19"/>
      <c r="OBP30" s="19"/>
      <c r="OBQ30" s="19"/>
      <c r="OBR30" s="19"/>
      <c r="OBS30" s="19"/>
      <c r="OBT30" s="19"/>
      <c r="OBU30" s="19"/>
      <c r="OBV30" s="19"/>
      <c r="OBW30" s="19"/>
      <c r="OBX30" s="19"/>
      <c r="OBY30" s="19"/>
      <c r="OBZ30" s="19"/>
      <c r="OCA30" s="19"/>
      <c r="OCB30" s="19"/>
      <c r="OCC30" s="19"/>
      <c r="OCD30" s="19"/>
      <c r="OCE30" s="19"/>
      <c r="OCF30" s="19"/>
      <c r="OCG30" s="19"/>
      <c r="OCH30" s="19"/>
      <c r="OCI30" s="19"/>
      <c r="OCJ30" s="19"/>
      <c r="OCK30" s="19"/>
      <c r="OCL30" s="19"/>
      <c r="OCM30" s="19"/>
      <c r="OCN30" s="19"/>
      <c r="OCO30" s="19"/>
      <c r="OCP30" s="19"/>
      <c r="OCQ30" s="19"/>
      <c r="OCR30" s="19"/>
      <c r="OCS30" s="19"/>
      <c r="OCT30" s="19"/>
      <c r="OCU30" s="19"/>
      <c r="OCV30" s="19"/>
      <c r="OCW30" s="19"/>
      <c r="OCX30" s="19"/>
      <c r="OCY30" s="19"/>
      <c r="OCZ30" s="19"/>
      <c r="ODA30" s="19"/>
      <c r="ODB30" s="19"/>
      <c r="ODC30" s="19"/>
      <c r="ODD30" s="19"/>
      <c r="ODE30" s="19"/>
      <c r="ODF30" s="19"/>
      <c r="ODG30" s="19"/>
      <c r="ODH30" s="19"/>
      <c r="ODI30" s="19"/>
      <c r="ODJ30" s="19"/>
      <c r="ODK30" s="19"/>
      <c r="ODL30" s="19"/>
      <c r="ODM30" s="19"/>
      <c r="ODN30" s="19"/>
      <c r="ODO30" s="19"/>
      <c r="ODP30" s="19"/>
      <c r="ODQ30" s="19"/>
      <c r="ODR30" s="19"/>
      <c r="ODS30" s="19"/>
      <c r="ODT30" s="19"/>
      <c r="ODU30" s="19"/>
      <c r="ODV30" s="19"/>
      <c r="ODW30" s="19"/>
      <c r="ODX30" s="19"/>
      <c r="ODY30" s="19"/>
      <c r="ODZ30" s="19"/>
      <c r="OEA30" s="19"/>
      <c r="OEB30" s="19"/>
      <c r="OEC30" s="19"/>
      <c r="OED30" s="19"/>
      <c r="OEE30" s="19"/>
      <c r="OEF30" s="19"/>
      <c r="OEG30" s="19"/>
      <c r="OEH30" s="19"/>
      <c r="OEI30" s="19"/>
      <c r="OEJ30" s="19"/>
      <c r="OEK30" s="19"/>
      <c r="OEL30" s="19"/>
      <c r="OEM30" s="19"/>
      <c r="OEN30" s="19"/>
      <c r="OEO30" s="19"/>
      <c r="OEP30" s="19"/>
      <c r="OEQ30" s="19"/>
      <c r="OER30" s="19"/>
      <c r="OES30" s="19"/>
      <c r="OET30" s="19"/>
      <c r="OEU30" s="19"/>
      <c r="OEV30" s="19"/>
      <c r="OEW30" s="19"/>
      <c r="OEX30" s="19"/>
      <c r="OEY30" s="19"/>
      <c r="OEZ30" s="19"/>
      <c r="OFA30" s="19"/>
      <c r="OFB30" s="19"/>
      <c r="OFC30" s="19"/>
      <c r="OFD30" s="19"/>
      <c r="OFE30" s="19"/>
      <c r="OFF30" s="19"/>
      <c r="OFG30" s="19"/>
      <c r="OFH30" s="19"/>
      <c r="OFI30" s="19"/>
      <c r="OFJ30" s="19"/>
      <c r="OFK30" s="19"/>
      <c r="OFL30" s="19"/>
      <c r="OFM30" s="19"/>
      <c r="OFN30" s="19"/>
      <c r="OFO30" s="19"/>
      <c r="OFP30" s="19"/>
      <c r="OFQ30" s="19"/>
      <c r="OFR30" s="19"/>
      <c r="OFS30" s="19"/>
      <c r="OFT30" s="19"/>
      <c r="OFU30" s="19"/>
      <c r="OFV30" s="19"/>
      <c r="OFW30" s="19"/>
      <c r="OFX30" s="19"/>
      <c r="OFY30" s="19"/>
      <c r="OFZ30" s="19"/>
      <c r="OGA30" s="19"/>
      <c r="OGB30" s="19"/>
      <c r="OGC30" s="19"/>
      <c r="OGD30" s="19"/>
      <c r="OGE30" s="19"/>
      <c r="OGF30" s="19"/>
      <c r="OGG30" s="19"/>
      <c r="OGH30" s="19"/>
      <c r="OGI30" s="19"/>
      <c r="OGJ30" s="19"/>
      <c r="OGK30" s="19"/>
      <c r="OGL30" s="19"/>
      <c r="OGM30" s="19"/>
      <c r="OGN30" s="19"/>
      <c r="OGO30" s="19"/>
      <c r="OGP30" s="19"/>
      <c r="OGQ30" s="19"/>
      <c r="OGR30" s="19"/>
      <c r="OGS30" s="19"/>
      <c r="OGT30" s="19"/>
      <c r="OGU30" s="19"/>
      <c r="OGV30" s="19"/>
      <c r="OGW30" s="19"/>
      <c r="OGX30" s="19"/>
      <c r="OGY30" s="19"/>
      <c r="OGZ30" s="19"/>
      <c r="OHA30" s="19"/>
      <c r="OHB30" s="19"/>
      <c r="OHC30" s="19"/>
      <c r="OHD30" s="19"/>
      <c r="OHE30" s="19"/>
      <c r="OHF30" s="19"/>
      <c r="OHG30" s="19"/>
      <c r="OHH30" s="19"/>
      <c r="OHI30" s="19"/>
      <c r="OHJ30" s="19"/>
      <c r="OHK30" s="19"/>
      <c r="OHL30" s="19"/>
      <c r="OHM30" s="19"/>
      <c r="OHN30" s="19"/>
      <c r="OHO30" s="19"/>
      <c r="OHP30" s="19"/>
      <c r="OHQ30" s="19"/>
      <c r="OHR30" s="19"/>
      <c r="OHS30" s="19"/>
      <c r="OHT30" s="19"/>
      <c r="OHU30" s="19"/>
      <c r="OHV30" s="19"/>
      <c r="OHW30" s="19"/>
      <c r="OHX30" s="19"/>
      <c r="OHY30" s="19"/>
      <c r="OHZ30" s="19"/>
      <c r="OIA30" s="19"/>
      <c r="OIB30" s="19"/>
      <c r="OIC30" s="19"/>
      <c r="OID30" s="19"/>
      <c r="OIE30" s="19"/>
      <c r="OIF30" s="19"/>
      <c r="OIG30" s="19"/>
      <c r="OIH30" s="19"/>
      <c r="OII30" s="19"/>
      <c r="OIJ30" s="19"/>
      <c r="OIK30" s="19"/>
      <c r="OIL30" s="19"/>
      <c r="OIM30" s="19"/>
      <c r="OIN30" s="19"/>
      <c r="OIO30" s="19"/>
      <c r="OIP30" s="19"/>
      <c r="OIQ30" s="19"/>
      <c r="OIR30" s="19"/>
      <c r="OIS30" s="19"/>
      <c r="OIT30" s="19"/>
      <c r="OIU30" s="19"/>
      <c r="OIV30" s="19"/>
      <c r="OIW30" s="19"/>
      <c r="OIX30" s="19"/>
      <c r="OIY30" s="19"/>
      <c r="OIZ30" s="19"/>
      <c r="OJA30" s="19"/>
      <c r="OJB30" s="19"/>
      <c r="OJC30" s="19"/>
      <c r="OJD30" s="19"/>
      <c r="OJE30" s="19"/>
      <c r="OJF30" s="19"/>
      <c r="OJG30" s="19"/>
      <c r="OJH30" s="19"/>
      <c r="OJI30" s="19"/>
      <c r="OJJ30" s="19"/>
      <c r="OJK30" s="19"/>
      <c r="OJL30" s="19"/>
      <c r="OJM30" s="19"/>
      <c r="OJN30" s="19"/>
      <c r="OJO30" s="19"/>
      <c r="OJP30" s="19"/>
      <c r="OJQ30" s="19"/>
      <c r="OJR30" s="19"/>
      <c r="OJS30" s="19"/>
      <c r="OJT30" s="19"/>
      <c r="OJU30" s="19"/>
      <c r="OJV30" s="19"/>
      <c r="OJW30" s="19"/>
      <c r="OJX30" s="19"/>
      <c r="OJY30" s="19"/>
      <c r="OJZ30" s="19"/>
      <c r="OKA30" s="19"/>
      <c r="OKB30" s="19"/>
      <c r="OKC30" s="19"/>
      <c r="OKD30" s="19"/>
      <c r="OKE30" s="19"/>
      <c r="OKF30" s="19"/>
      <c r="OKG30" s="19"/>
      <c r="OKH30" s="19"/>
      <c r="OKI30" s="19"/>
      <c r="OKJ30" s="19"/>
      <c r="OKK30" s="19"/>
      <c r="OKL30" s="19"/>
      <c r="OKM30" s="19"/>
      <c r="OKN30" s="19"/>
      <c r="OKO30" s="19"/>
      <c r="OKP30" s="19"/>
      <c r="OKQ30" s="19"/>
      <c r="OKR30" s="19"/>
      <c r="OKS30" s="19"/>
      <c r="OKT30" s="19"/>
      <c r="OKU30" s="19"/>
      <c r="OKV30" s="19"/>
      <c r="OKW30" s="19"/>
      <c r="OKX30" s="19"/>
      <c r="OKY30" s="19"/>
      <c r="OKZ30" s="19"/>
      <c r="OLA30" s="19"/>
      <c r="OLB30" s="19"/>
      <c r="OLC30" s="19"/>
      <c r="OLD30" s="19"/>
      <c r="OLE30" s="19"/>
      <c r="OLF30" s="19"/>
      <c r="OLG30" s="19"/>
      <c r="OLH30" s="19"/>
      <c r="OLI30" s="19"/>
      <c r="OLJ30" s="19"/>
      <c r="OLK30" s="19"/>
      <c r="OLL30" s="19"/>
      <c r="OLM30" s="19"/>
      <c r="OLN30" s="19"/>
      <c r="OLO30" s="19"/>
      <c r="OLP30" s="19"/>
      <c r="OLQ30" s="19"/>
      <c r="OLR30" s="19"/>
      <c r="OLS30" s="19"/>
      <c r="OLT30" s="19"/>
      <c r="OLU30" s="19"/>
      <c r="OLV30" s="19"/>
      <c r="OLW30" s="19"/>
      <c r="OLX30" s="19"/>
      <c r="OLY30" s="19"/>
      <c r="OLZ30" s="19"/>
      <c r="OMA30" s="19"/>
      <c r="OMB30" s="19"/>
      <c r="OMC30" s="19"/>
      <c r="OMD30" s="19"/>
      <c r="OME30" s="19"/>
      <c r="OMF30" s="19"/>
      <c r="OMG30" s="19"/>
      <c r="OMH30" s="19"/>
      <c r="OMI30" s="19"/>
      <c r="OMJ30" s="19"/>
      <c r="OMK30" s="19"/>
      <c r="OML30" s="19"/>
      <c r="OMM30" s="19"/>
      <c r="OMN30" s="19"/>
      <c r="OMO30" s="19"/>
      <c r="OMP30" s="19"/>
      <c r="OMQ30" s="19"/>
      <c r="OMR30" s="19"/>
      <c r="OMS30" s="19"/>
      <c r="OMT30" s="19"/>
      <c r="OMU30" s="19"/>
      <c r="OMV30" s="19"/>
      <c r="OMW30" s="19"/>
      <c r="OMX30" s="19"/>
      <c r="OMY30" s="19"/>
      <c r="OMZ30" s="19"/>
      <c r="ONA30" s="19"/>
      <c r="ONB30" s="19"/>
      <c r="ONC30" s="19"/>
      <c r="OND30" s="19"/>
      <c r="ONE30" s="19"/>
      <c r="ONF30" s="19"/>
      <c r="ONG30" s="19"/>
      <c r="ONH30" s="19"/>
      <c r="ONI30" s="19"/>
      <c r="ONJ30" s="19"/>
      <c r="ONK30" s="19"/>
      <c r="ONL30" s="19"/>
      <c r="ONM30" s="19"/>
      <c r="ONN30" s="19"/>
      <c r="ONO30" s="19"/>
      <c r="ONP30" s="19"/>
      <c r="ONQ30" s="19"/>
      <c r="ONR30" s="19"/>
      <c r="ONS30" s="19"/>
      <c r="ONT30" s="19"/>
      <c r="ONU30" s="19"/>
      <c r="ONV30" s="19"/>
      <c r="ONW30" s="19"/>
      <c r="ONX30" s="19"/>
      <c r="ONY30" s="19"/>
      <c r="ONZ30" s="19"/>
      <c r="OOA30" s="19"/>
      <c r="OOB30" s="19"/>
      <c r="OOC30" s="19"/>
      <c r="OOD30" s="19"/>
      <c r="OOE30" s="19"/>
      <c r="OOF30" s="19"/>
      <c r="OOG30" s="19"/>
      <c r="OOH30" s="19"/>
      <c r="OOI30" s="19"/>
      <c r="OOJ30" s="19"/>
      <c r="OOK30" s="19"/>
      <c r="OOL30" s="19"/>
      <c r="OOM30" s="19"/>
      <c r="OON30" s="19"/>
      <c r="OOO30" s="19"/>
      <c r="OOP30" s="19"/>
      <c r="OOQ30" s="19"/>
      <c r="OOR30" s="19"/>
      <c r="OOS30" s="19"/>
      <c r="OOT30" s="19"/>
      <c r="OOU30" s="19"/>
      <c r="OOV30" s="19"/>
      <c r="OOW30" s="19"/>
      <c r="OOX30" s="19"/>
      <c r="OOY30" s="19"/>
      <c r="OOZ30" s="19"/>
      <c r="OPA30" s="19"/>
      <c r="OPB30" s="19"/>
      <c r="OPC30" s="19"/>
      <c r="OPD30" s="19"/>
      <c r="OPE30" s="19"/>
      <c r="OPF30" s="19"/>
      <c r="OPG30" s="19"/>
      <c r="OPH30" s="19"/>
      <c r="OPI30" s="19"/>
      <c r="OPJ30" s="19"/>
      <c r="OPK30" s="19"/>
      <c r="OPL30" s="19"/>
      <c r="OPM30" s="19"/>
      <c r="OPN30" s="19"/>
      <c r="OPO30" s="19"/>
      <c r="OPP30" s="19"/>
      <c r="OPQ30" s="19"/>
      <c r="OPR30" s="19"/>
      <c r="OPS30" s="19"/>
      <c r="OPT30" s="19"/>
      <c r="OPU30" s="19"/>
      <c r="OPV30" s="19"/>
      <c r="OPW30" s="19"/>
      <c r="OPX30" s="19"/>
      <c r="OPY30" s="19"/>
      <c r="OPZ30" s="19"/>
      <c r="OQA30" s="19"/>
      <c r="OQB30" s="19"/>
      <c r="OQC30" s="19"/>
      <c r="OQD30" s="19"/>
      <c r="OQE30" s="19"/>
      <c r="OQF30" s="19"/>
      <c r="OQG30" s="19"/>
      <c r="OQH30" s="19"/>
      <c r="OQI30" s="19"/>
      <c r="OQJ30" s="19"/>
      <c r="OQK30" s="19"/>
      <c r="OQL30" s="19"/>
      <c r="OQM30" s="19"/>
      <c r="OQN30" s="19"/>
      <c r="OQO30" s="19"/>
      <c r="OQP30" s="19"/>
      <c r="OQQ30" s="19"/>
      <c r="OQR30" s="19"/>
      <c r="OQS30" s="19"/>
      <c r="OQT30" s="19"/>
      <c r="OQU30" s="19"/>
      <c r="OQV30" s="19"/>
      <c r="OQW30" s="19"/>
      <c r="OQX30" s="19"/>
      <c r="OQY30" s="19"/>
      <c r="OQZ30" s="19"/>
      <c r="ORA30" s="19"/>
      <c r="ORB30" s="19"/>
      <c r="ORC30" s="19"/>
      <c r="ORD30" s="19"/>
      <c r="ORE30" s="19"/>
      <c r="ORF30" s="19"/>
      <c r="ORG30" s="19"/>
      <c r="ORH30" s="19"/>
      <c r="ORI30" s="19"/>
      <c r="ORJ30" s="19"/>
      <c r="ORK30" s="19"/>
      <c r="ORL30" s="19"/>
      <c r="ORM30" s="19"/>
      <c r="ORN30" s="19"/>
      <c r="ORO30" s="19"/>
      <c r="ORP30" s="19"/>
      <c r="ORQ30" s="19"/>
      <c r="ORR30" s="19"/>
      <c r="ORS30" s="19"/>
      <c r="ORT30" s="19"/>
      <c r="ORU30" s="19"/>
      <c r="ORV30" s="19"/>
      <c r="ORW30" s="19"/>
      <c r="ORX30" s="19"/>
      <c r="ORY30" s="19"/>
      <c r="ORZ30" s="19"/>
      <c r="OSA30" s="19"/>
      <c r="OSB30" s="19"/>
      <c r="OSC30" s="19"/>
      <c r="OSD30" s="19"/>
      <c r="OSE30" s="19"/>
      <c r="OSF30" s="19"/>
      <c r="OSG30" s="19"/>
      <c r="OSH30" s="19"/>
      <c r="OSI30" s="19"/>
      <c r="OSJ30" s="19"/>
      <c r="OSK30" s="19"/>
      <c r="OSL30" s="19"/>
      <c r="OSM30" s="19"/>
      <c r="OSN30" s="19"/>
      <c r="OSO30" s="19"/>
      <c r="OSP30" s="19"/>
      <c r="OSQ30" s="19"/>
      <c r="OSR30" s="19"/>
      <c r="OSS30" s="19"/>
      <c r="OST30" s="19"/>
      <c r="OSU30" s="19"/>
      <c r="OSV30" s="19"/>
      <c r="OSW30" s="19"/>
      <c r="OSX30" s="19"/>
      <c r="OSY30" s="19"/>
      <c r="OSZ30" s="19"/>
      <c r="OTA30" s="19"/>
      <c r="OTB30" s="19"/>
      <c r="OTC30" s="19"/>
      <c r="OTD30" s="19"/>
      <c r="OTE30" s="19"/>
      <c r="OTF30" s="19"/>
      <c r="OTG30" s="19"/>
      <c r="OTH30" s="19"/>
      <c r="OTI30" s="19"/>
      <c r="OTJ30" s="19"/>
      <c r="OTK30" s="19"/>
      <c r="OTL30" s="19"/>
      <c r="OTM30" s="19"/>
      <c r="OTN30" s="19"/>
      <c r="OTO30" s="19"/>
      <c r="OTP30" s="19"/>
      <c r="OTQ30" s="19"/>
      <c r="OTR30" s="19"/>
      <c r="OTS30" s="19"/>
      <c r="OTT30" s="19"/>
      <c r="OTU30" s="19"/>
      <c r="OTV30" s="19"/>
      <c r="OTW30" s="19"/>
      <c r="OTX30" s="19"/>
      <c r="OTY30" s="19"/>
      <c r="OTZ30" s="19"/>
      <c r="OUA30" s="19"/>
      <c r="OUB30" s="19"/>
      <c r="OUC30" s="19"/>
      <c r="OUD30" s="19"/>
      <c r="OUE30" s="19"/>
      <c r="OUF30" s="19"/>
      <c r="OUG30" s="19"/>
      <c r="OUH30" s="19"/>
      <c r="OUI30" s="19"/>
      <c r="OUJ30" s="19"/>
      <c r="OUK30" s="19"/>
      <c r="OUL30" s="19"/>
      <c r="OUM30" s="19"/>
      <c r="OUN30" s="19"/>
      <c r="OUO30" s="19"/>
      <c r="OUP30" s="19"/>
      <c r="OUQ30" s="19"/>
      <c r="OUR30" s="19"/>
      <c r="OUS30" s="19"/>
      <c r="OUT30" s="19"/>
      <c r="OUU30" s="19"/>
      <c r="OUV30" s="19"/>
      <c r="OUW30" s="19"/>
      <c r="OUX30" s="19"/>
      <c r="OUY30" s="19"/>
      <c r="OUZ30" s="19"/>
      <c r="OVA30" s="19"/>
      <c r="OVB30" s="19"/>
      <c r="OVC30" s="19"/>
      <c r="OVD30" s="19"/>
      <c r="OVE30" s="19"/>
      <c r="OVF30" s="19"/>
      <c r="OVG30" s="19"/>
      <c r="OVH30" s="19"/>
      <c r="OVI30" s="19"/>
      <c r="OVJ30" s="19"/>
      <c r="OVK30" s="19"/>
      <c r="OVL30" s="19"/>
      <c r="OVM30" s="19"/>
      <c r="OVN30" s="19"/>
      <c r="OVO30" s="19"/>
      <c r="OVP30" s="19"/>
      <c r="OVQ30" s="19"/>
      <c r="OVR30" s="19"/>
      <c r="OVS30" s="19"/>
      <c r="OVT30" s="19"/>
      <c r="OVU30" s="19"/>
      <c r="OVV30" s="19"/>
      <c r="OVW30" s="19"/>
      <c r="OVX30" s="19"/>
      <c r="OVY30" s="19"/>
      <c r="OVZ30" s="19"/>
      <c r="OWA30" s="19"/>
      <c r="OWB30" s="19"/>
      <c r="OWC30" s="19"/>
      <c r="OWD30" s="19"/>
      <c r="OWE30" s="19"/>
      <c r="OWF30" s="19"/>
      <c r="OWG30" s="19"/>
      <c r="OWH30" s="19"/>
      <c r="OWI30" s="19"/>
      <c r="OWJ30" s="19"/>
      <c r="OWK30" s="19"/>
      <c r="OWL30" s="19"/>
      <c r="OWM30" s="19"/>
      <c r="OWN30" s="19"/>
      <c r="OWO30" s="19"/>
      <c r="OWP30" s="19"/>
      <c r="OWQ30" s="19"/>
      <c r="OWR30" s="19"/>
      <c r="OWS30" s="19"/>
      <c r="OWT30" s="19"/>
      <c r="OWU30" s="19"/>
      <c r="OWV30" s="19"/>
      <c r="OWW30" s="19"/>
      <c r="OWX30" s="19"/>
      <c r="OWY30" s="19"/>
      <c r="OWZ30" s="19"/>
      <c r="OXA30" s="19"/>
      <c r="OXB30" s="19"/>
      <c r="OXC30" s="19"/>
      <c r="OXD30" s="19"/>
      <c r="OXE30" s="19"/>
      <c r="OXF30" s="19"/>
      <c r="OXG30" s="19"/>
      <c r="OXH30" s="19"/>
      <c r="OXI30" s="19"/>
      <c r="OXJ30" s="19"/>
      <c r="OXK30" s="19"/>
      <c r="OXL30" s="19"/>
      <c r="OXM30" s="19"/>
      <c r="OXN30" s="19"/>
      <c r="OXO30" s="19"/>
      <c r="OXP30" s="19"/>
      <c r="OXQ30" s="19"/>
      <c r="OXR30" s="19"/>
      <c r="OXS30" s="19"/>
      <c r="OXT30" s="19"/>
      <c r="OXU30" s="19"/>
      <c r="OXV30" s="19"/>
      <c r="OXW30" s="19"/>
      <c r="OXX30" s="19"/>
      <c r="OXY30" s="19"/>
      <c r="OXZ30" s="19"/>
      <c r="OYA30" s="19"/>
      <c r="OYB30" s="19"/>
      <c r="OYC30" s="19"/>
      <c r="OYD30" s="19"/>
      <c r="OYE30" s="19"/>
      <c r="OYF30" s="19"/>
      <c r="OYG30" s="19"/>
      <c r="OYH30" s="19"/>
      <c r="OYI30" s="19"/>
      <c r="OYJ30" s="19"/>
      <c r="OYK30" s="19"/>
      <c r="OYL30" s="19"/>
      <c r="OYM30" s="19"/>
      <c r="OYN30" s="19"/>
      <c r="OYO30" s="19"/>
      <c r="OYP30" s="19"/>
      <c r="OYQ30" s="19"/>
      <c r="OYR30" s="19"/>
      <c r="OYS30" s="19"/>
      <c r="OYT30" s="19"/>
      <c r="OYU30" s="19"/>
      <c r="OYV30" s="19"/>
      <c r="OYW30" s="19"/>
      <c r="OYX30" s="19"/>
      <c r="OYY30" s="19"/>
      <c r="OYZ30" s="19"/>
      <c r="OZA30" s="19"/>
      <c r="OZB30" s="19"/>
      <c r="OZC30" s="19"/>
      <c r="OZD30" s="19"/>
      <c r="OZE30" s="19"/>
      <c r="OZF30" s="19"/>
      <c r="OZG30" s="19"/>
      <c r="OZH30" s="19"/>
      <c r="OZI30" s="19"/>
      <c r="OZJ30" s="19"/>
      <c r="OZK30" s="19"/>
      <c r="OZL30" s="19"/>
      <c r="OZM30" s="19"/>
      <c r="OZN30" s="19"/>
      <c r="OZO30" s="19"/>
      <c r="OZP30" s="19"/>
      <c r="OZQ30" s="19"/>
      <c r="OZR30" s="19"/>
      <c r="OZS30" s="19"/>
      <c r="OZT30" s="19"/>
      <c r="OZU30" s="19"/>
      <c r="OZV30" s="19"/>
      <c r="OZW30" s="19"/>
      <c r="OZX30" s="19"/>
      <c r="OZY30" s="19"/>
      <c r="OZZ30" s="19"/>
      <c r="PAA30" s="19"/>
      <c r="PAB30" s="19"/>
      <c r="PAC30" s="19"/>
      <c r="PAD30" s="19"/>
      <c r="PAE30" s="19"/>
      <c r="PAF30" s="19"/>
      <c r="PAG30" s="19"/>
      <c r="PAH30" s="19"/>
      <c r="PAI30" s="19"/>
      <c r="PAJ30" s="19"/>
      <c r="PAK30" s="19"/>
      <c r="PAL30" s="19"/>
      <c r="PAM30" s="19"/>
      <c r="PAN30" s="19"/>
      <c r="PAO30" s="19"/>
      <c r="PAP30" s="19"/>
      <c r="PAQ30" s="19"/>
      <c r="PAR30" s="19"/>
      <c r="PAS30" s="19"/>
      <c r="PAT30" s="19"/>
      <c r="PAU30" s="19"/>
      <c r="PAV30" s="19"/>
      <c r="PAW30" s="19"/>
      <c r="PAX30" s="19"/>
      <c r="PAY30" s="19"/>
      <c r="PAZ30" s="19"/>
      <c r="PBA30" s="19"/>
      <c r="PBB30" s="19"/>
      <c r="PBC30" s="19"/>
      <c r="PBD30" s="19"/>
      <c r="PBE30" s="19"/>
      <c r="PBF30" s="19"/>
      <c r="PBG30" s="19"/>
      <c r="PBH30" s="19"/>
      <c r="PBI30" s="19"/>
      <c r="PBJ30" s="19"/>
      <c r="PBK30" s="19"/>
      <c r="PBL30" s="19"/>
      <c r="PBM30" s="19"/>
      <c r="PBN30" s="19"/>
      <c r="PBO30" s="19"/>
      <c r="PBP30" s="19"/>
      <c r="PBQ30" s="19"/>
      <c r="PBR30" s="19"/>
      <c r="PBS30" s="19"/>
      <c r="PBT30" s="19"/>
      <c r="PBU30" s="19"/>
      <c r="PBV30" s="19"/>
      <c r="PBW30" s="19"/>
      <c r="PBX30" s="19"/>
      <c r="PBY30" s="19"/>
      <c r="PBZ30" s="19"/>
      <c r="PCA30" s="19"/>
      <c r="PCB30" s="19"/>
      <c r="PCC30" s="19"/>
      <c r="PCD30" s="19"/>
      <c r="PCE30" s="19"/>
      <c r="PCF30" s="19"/>
      <c r="PCG30" s="19"/>
      <c r="PCH30" s="19"/>
      <c r="PCI30" s="19"/>
      <c r="PCJ30" s="19"/>
      <c r="PCK30" s="19"/>
      <c r="PCL30" s="19"/>
      <c r="PCM30" s="19"/>
      <c r="PCN30" s="19"/>
      <c r="PCO30" s="19"/>
      <c r="PCP30" s="19"/>
      <c r="PCQ30" s="19"/>
      <c r="PCR30" s="19"/>
      <c r="PCS30" s="19"/>
      <c r="PCT30" s="19"/>
      <c r="PCU30" s="19"/>
      <c r="PCV30" s="19"/>
      <c r="PCW30" s="19"/>
      <c r="PCX30" s="19"/>
      <c r="PCY30" s="19"/>
      <c r="PCZ30" s="19"/>
      <c r="PDA30" s="19"/>
      <c r="PDB30" s="19"/>
      <c r="PDC30" s="19"/>
      <c r="PDD30" s="19"/>
      <c r="PDE30" s="19"/>
      <c r="PDF30" s="19"/>
      <c r="PDG30" s="19"/>
      <c r="PDH30" s="19"/>
      <c r="PDI30" s="19"/>
      <c r="PDJ30" s="19"/>
      <c r="PDK30" s="19"/>
      <c r="PDL30" s="19"/>
      <c r="PDM30" s="19"/>
      <c r="PDN30" s="19"/>
      <c r="PDO30" s="19"/>
      <c r="PDP30" s="19"/>
      <c r="PDQ30" s="19"/>
      <c r="PDR30" s="19"/>
      <c r="PDS30" s="19"/>
      <c r="PDT30" s="19"/>
      <c r="PDU30" s="19"/>
      <c r="PDV30" s="19"/>
      <c r="PDW30" s="19"/>
      <c r="PDX30" s="19"/>
      <c r="PDY30" s="19"/>
      <c r="PDZ30" s="19"/>
      <c r="PEA30" s="19"/>
      <c r="PEB30" s="19"/>
      <c r="PEC30" s="19"/>
      <c r="PED30" s="19"/>
      <c r="PEE30" s="19"/>
      <c r="PEF30" s="19"/>
      <c r="PEG30" s="19"/>
      <c r="PEH30" s="19"/>
      <c r="PEI30" s="19"/>
      <c r="PEJ30" s="19"/>
      <c r="PEK30" s="19"/>
      <c r="PEL30" s="19"/>
      <c r="PEM30" s="19"/>
      <c r="PEN30" s="19"/>
      <c r="PEO30" s="19"/>
      <c r="PEP30" s="19"/>
      <c r="PEQ30" s="19"/>
      <c r="PER30" s="19"/>
      <c r="PES30" s="19"/>
      <c r="PET30" s="19"/>
      <c r="PEU30" s="19"/>
      <c r="PEV30" s="19"/>
      <c r="PEW30" s="19"/>
      <c r="PEX30" s="19"/>
      <c r="PEY30" s="19"/>
      <c r="PEZ30" s="19"/>
      <c r="PFA30" s="19"/>
      <c r="PFB30" s="19"/>
      <c r="PFC30" s="19"/>
      <c r="PFD30" s="19"/>
      <c r="PFE30" s="19"/>
      <c r="PFF30" s="19"/>
      <c r="PFG30" s="19"/>
      <c r="PFH30" s="19"/>
      <c r="PFI30" s="19"/>
      <c r="PFJ30" s="19"/>
      <c r="PFK30" s="19"/>
      <c r="PFL30" s="19"/>
      <c r="PFM30" s="19"/>
      <c r="PFN30" s="19"/>
      <c r="PFO30" s="19"/>
      <c r="PFP30" s="19"/>
      <c r="PFQ30" s="19"/>
      <c r="PFR30" s="19"/>
      <c r="PFS30" s="19"/>
      <c r="PFT30" s="19"/>
      <c r="PFU30" s="19"/>
      <c r="PFV30" s="19"/>
      <c r="PFW30" s="19"/>
      <c r="PFX30" s="19"/>
      <c r="PFY30" s="19"/>
      <c r="PFZ30" s="19"/>
      <c r="PGA30" s="19"/>
      <c r="PGB30" s="19"/>
      <c r="PGC30" s="19"/>
      <c r="PGD30" s="19"/>
      <c r="PGE30" s="19"/>
      <c r="PGF30" s="19"/>
      <c r="PGG30" s="19"/>
      <c r="PGH30" s="19"/>
      <c r="PGI30" s="19"/>
      <c r="PGJ30" s="19"/>
      <c r="PGK30" s="19"/>
      <c r="PGL30" s="19"/>
      <c r="PGM30" s="19"/>
      <c r="PGN30" s="19"/>
      <c r="PGO30" s="19"/>
      <c r="PGP30" s="19"/>
      <c r="PGQ30" s="19"/>
      <c r="PGR30" s="19"/>
      <c r="PGS30" s="19"/>
      <c r="PGT30" s="19"/>
      <c r="PGU30" s="19"/>
      <c r="PGV30" s="19"/>
      <c r="PGW30" s="19"/>
      <c r="PGX30" s="19"/>
      <c r="PGY30" s="19"/>
      <c r="PGZ30" s="19"/>
      <c r="PHA30" s="19"/>
      <c r="PHB30" s="19"/>
      <c r="PHC30" s="19"/>
      <c r="PHD30" s="19"/>
      <c r="PHE30" s="19"/>
      <c r="PHF30" s="19"/>
      <c r="PHG30" s="19"/>
      <c r="PHH30" s="19"/>
      <c r="PHI30" s="19"/>
      <c r="PHJ30" s="19"/>
      <c r="PHK30" s="19"/>
      <c r="PHL30" s="19"/>
      <c r="PHM30" s="19"/>
      <c r="PHN30" s="19"/>
      <c r="PHO30" s="19"/>
      <c r="PHP30" s="19"/>
      <c r="PHQ30" s="19"/>
      <c r="PHR30" s="19"/>
      <c r="PHS30" s="19"/>
      <c r="PHT30" s="19"/>
      <c r="PHU30" s="19"/>
      <c r="PHV30" s="19"/>
      <c r="PHW30" s="19"/>
      <c r="PHX30" s="19"/>
      <c r="PHY30" s="19"/>
      <c r="PHZ30" s="19"/>
      <c r="PIA30" s="19"/>
      <c r="PIB30" s="19"/>
      <c r="PIC30" s="19"/>
      <c r="PID30" s="19"/>
      <c r="PIE30" s="19"/>
      <c r="PIF30" s="19"/>
      <c r="PIG30" s="19"/>
      <c r="PIH30" s="19"/>
      <c r="PII30" s="19"/>
      <c r="PIJ30" s="19"/>
      <c r="PIK30" s="19"/>
      <c r="PIL30" s="19"/>
      <c r="PIM30" s="19"/>
      <c r="PIN30" s="19"/>
      <c r="PIO30" s="19"/>
      <c r="PIP30" s="19"/>
      <c r="PIQ30" s="19"/>
      <c r="PIR30" s="19"/>
      <c r="PIS30" s="19"/>
      <c r="PIT30" s="19"/>
      <c r="PIU30" s="19"/>
      <c r="PIV30" s="19"/>
      <c r="PIW30" s="19"/>
      <c r="PIX30" s="19"/>
      <c r="PIY30" s="19"/>
      <c r="PIZ30" s="19"/>
      <c r="PJA30" s="19"/>
      <c r="PJB30" s="19"/>
      <c r="PJC30" s="19"/>
      <c r="PJD30" s="19"/>
      <c r="PJE30" s="19"/>
      <c r="PJF30" s="19"/>
      <c r="PJG30" s="19"/>
      <c r="PJH30" s="19"/>
      <c r="PJI30" s="19"/>
      <c r="PJJ30" s="19"/>
      <c r="PJK30" s="19"/>
      <c r="PJL30" s="19"/>
      <c r="PJM30" s="19"/>
      <c r="PJN30" s="19"/>
      <c r="PJO30" s="19"/>
      <c r="PJP30" s="19"/>
      <c r="PJQ30" s="19"/>
      <c r="PJR30" s="19"/>
      <c r="PJS30" s="19"/>
      <c r="PJT30" s="19"/>
      <c r="PJU30" s="19"/>
      <c r="PJV30" s="19"/>
      <c r="PJW30" s="19"/>
      <c r="PJX30" s="19"/>
      <c r="PJY30" s="19"/>
      <c r="PJZ30" s="19"/>
      <c r="PKA30" s="19"/>
      <c r="PKB30" s="19"/>
      <c r="PKC30" s="19"/>
      <c r="PKD30" s="19"/>
      <c r="PKE30" s="19"/>
      <c r="PKF30" s="19"/>
      <c r="PKG30" s="19"/>
      <c r="PKH30" s="19"/>
      <c r="PKI30" s="19"/>
      <c r="PKJ30" s="19"/>
      <c r="PKK30" s="19"/>
      <c r="PKL30" s="19"/>
      <c r="PKM30" s="19"/>
      <c r="PKN30" s="19"/>
      <c r="PKO30" s="19"/>
      <c r="PKP30" s="19"/>
      <c r="PKQ30" s="19"/>
      <c r="PKR30" s="19"/>
      <c r="PKS30" s="19"/>
      <c r="PKT30" s="19"/>
      <c r="PKU30" s="19"/>
      <c r="PKV30" s="19"/>
      <c r="PKW30" s="19"/>
      <c r="PKX30" s="19"/>
      <c r="PKY30" s="19"/>
      <c r="PKZ30" s="19"/>
      <c r="PLA30" s="19"/>
      <c r="PLB30" s="19"/>
      <c r="PLC30" s="19"/>
      <c r="PLD30" s="19"/>
      <c r="PLE30" s="19"/>
      <c r="PLF30" s="19"/>
      <c r="PLG30" s="19"/>
      <c r="PLH30" s="19"/>
      <c r="PLI30" s="19"/>
      <c r="PLJ30" s="19"/>
      <c r="PLK30" s="19"/>
      <c r="PLL30" s="19"/>
      <c r="PLM30" s="19"/>
      <c r="PLN30" s="19"/>
      <c r="PLO30" s="19"/>
      <c r="PLP30" s="19"/>
      <c r="PLQ30" s="19"/>
      <c r="PLR30" s="19"/>
      <c r="PLS30" s="19"/>
      <c r="PLT30" s="19"/>
      <c r="PLU30" s="19"/>
      <c r="PLV30" s="19"/>
      <c r="PLW30" s="19"/>
      <c r="PLX30" s="19"/>
      <c r="PLY30" s="19"/>
      <c r="PLZ30" s="19"/>
      <c r="PMA30" s="19"/>
      <c r="PMB30" s="19"/>
      <c r="PMC30" s="19"/>
      <c r="PMD30" s="19"/>
      <c r="PME30" s="19"/>
      <c r="PMF30" s="19"/>
      <c r="PMG30" s="19"/>
      <c r="PMH30" s="19"/>
      <c r="PMI30" s="19"/>
      <c r="PMJ30" s="19"/>
      <c r="PMK30" s="19"/>
      <c r="PML30" s="19"/>
      <c r="PMM30" s="19"/>
      <c r="PMN30" s="19"/>
      <c r="PMO30" s="19"/>
      <c r="PMP30" s="19"/>
      <c r="PMQ30" s="19"/>
      <c r="PMR30" s="19"/>
      <c r="PMS30" s="19"/>
      <c r="PMT30" s="19"/>
      <c r="PMU30" s="19"/>
      <c r="PMV30" s="19"/>
      <c r="PMW30" s="19"/>
      <c r="PMX30" s="19"/>
      <c r="PMY30" s="19"/>
      <c r="PMZ30" s="19"/>
      <c r="PNA30" s="19"/>
      <c r="PNB30" s="19"/>
      <c r="PNC30" s="19"/>
      <c r="PND30" s="19"/>
      <c r="PNE30" s="19"/>
      <c r="PNF30" s="19"/>
      <c r="PNG30" s="19"/>
      <c r="PNH30" s="19"/>
      <c r="PNI30" s="19"/>
      <c r="PNJ30" s="19"/>
      <c r="PNK30" s="19"/>
      <c r="PNL30" s="19"/>
      <c r="PNM30" s="19"/>
      <c r="PNN30" s="19"/>
      <c r="PNO30" s="19"/>
      <c r="PNP30" s="19"/>
      <c r="PNQ30" s="19"/>
      <c r="PNR30" s="19"/>
      <c r="PNS30" s="19"/>
      <c r="PNT30" s="19"/>
      <c r="PNU30" s="19"/>
      <c r="PNV30" s="19"/>
      <c r="PNW30" s="19"/>
      <c r="PNX30" s="19"/>
      <c r="PNY30" s="19"/>
      <c r="PNZ30" s="19"/>
      <c r="POA30" s="19"/>
      <c r="POB30" s="19"/>
      <c r="POC30" s="19"/>
      <c r="POD30" s="19"/>
      <c r="POE30" s="19"/>
      <c r="POF30" s="19"/>
      <c r="POG30" s="19"/>
      <c r="POH30" s="19"/>
      <c r="POI30" s="19"/>
      <c r="POJ30" s="19"/>
      <c r="POK30" s="19"/>
      <c r="POL30" s="19"/>
      <c r="POM30" s="19"/>
      <c r="PON30" s="19"/>
      <c r="POO30" s="19"/>
      <c r="POP30" s="19"/>
      <c r="POQ30" s="19"/>
      <c r="POR30" s="19"/>
      <c r="POS30" s="19"/>
      <c r="POT30" s="19"/>
      <c r="POU30" s="19"/>
      <c r="POV30" s="19"/>
      <c r="POW30" s="19"/>
      <c r="POX30" s="19"/>
      <c r="POY30" s="19"/>
      <c r="POZ30" s="19"/>
      <c r="PPA30" s="19"/>
      <c r="PPB30" s="19"/>
      <c r="PPC30" s="19"/>
      <c r="PPD30" s="19"/>
      <c r="PPE30" s="19"/>
      <c r="PPF30" s="19"/>
      <c r="PPG30" s="19"/>
      <c r="PPH30" s="19"/>
      <c r="PPI30" s="19"/>
      <c r="PPJ30" s="19"/>
      <c r="PPK30" s="19"/>
      <c r="PPL30" s="19"/>
      <c r="PPM30" s="19"/>
      <c r="PPN30" s="19"/>
      <c r="PPO30" s="19"/>
      <c r="PPP30" s="19"/>
      <c r="PPQ30" s="19"/>
      <c r="PPR30" s="19"/>
      <c r="PPS30" s="19"/>
      <c r="PPT30" s="19"/>
      <c r="PPU30" s="19"/>
      <c r="PPV30" s="19"/>
      <c r="PPW30" s="19"/>
      <c r="PPX30" s="19"/>
      <c r="PPY30" s="19"/>
      <c r="PPZ30" s="19"/>
      <c r="PQA30" s="19"/>
      <c r="PQB30" s="19"/>
      <c r="PQC30" s="19"/>
      <c r="PQD30" s="19"/>
      <c r="PQE30" s="19"/>
      <c r="PQF30" s="19"/>
      <c r="PQG30" s="19"/>
      <c r="PQH30" s="19"/>
      <c r="PQI30" s="19"/>
      <c r="PQJ30" s="19"/>
      <c r="PQK30" s="19"/>
      <c r="PQL30" s="19"/>
      <c r="PQM30" s="19"/>
      <c r="PQN30" s="19"/>
      <c r="PQO30" s="19"/>
      <c r="PQP30" s="19"/>
      <c r="PQQ30" s="19"/>
      <c r="PQR30" s="19"/>
      <c r="PQS30" s="19"/>
      <c r="PQT30" s="19"/>
      <c r="PQU30" s="19"/>
      <c r="PQV30" s="19"/>
      <c r="PQW30" s="19"/>
      <c r="PQX30" s="19"/>
      <c r="PQY30" s="19"/>
      <c r="PQZ30" s="19"/>
      <c r="PRA30" s="19"/>
      <c r="PRB30" s="19"/>
      <c r="PRC30" s="19"/>
      <c r="PRD30" s="19"/>
      <c r="PRE30" s="19"/>
      <c r="PRF30" s="19"/>
      <c r="PRG30" s="19"/>
      <c r="PRH30" s="19"/>
      <c r="PRI30" s="19"/>
      <c r="PRJ30" s="19"/>
      <c r="PRK30" s="19"/>
      <c r="PRL30" s="19"/>
      <c r="PRM30" s="19"/>
      <c r="PRN30" s="19"/>
      <c r="PRO30" s="19"/>
      <c r="PRP30" s="19"/>
      <c r="PRQ30" s="19"/>
      <c r="PRR30" s="19"/>
      <c r="PRS30" s="19"/>
      <c r="PRT30" s="19"/>
      <c r="PRU30" s="19"/>
      <c r="PRV30" s="19"/>
      <c r="PRW30" s="19"/>
      <c r="PRX30" s="19"/>
      <c r="PRY30" s="19"/>
      <c r="PRZ30" s="19"/>
      <c r="PSA30" s="19"/>
      <c r="PSB30" s="19"/>
      <c r="PSC30" s="19"/>
      <c r="PSD30" s="19"/>
      <c r="PSE30" s="19"/>
      <c r="PSF30" s="19"/>
      <c r="PSG30" s="19"/>
      <c r="PSH30" s="19"/>
      <c r="PSI30" s="19"/>
      <c r="PSJ30" s="19"/>
      <c r="PSK30" s="19"/>
      <c r="PSL30" s="19"/>
      <c r="PSM30" s="19"/>
      <c r="PSN30" s="19"/>
      <c r="PSO30" s="19"/>
      <c r="PSP30" s="19"/>
      <c r="PSQ30" s="19"/>
      <c r="PSR30" s="19"/>
      <c r="PSS30" s="19"/>
      <c r="PST30" s="19"/>
      <c r="PSU30" s="19"/>
      <c r="PSV30" s="19"/>
      <c r="PSW30" s="19"/>
      <c r="PSX30" s="19"/>
      <c r="PSY30" s="19"/>
      <c r="PSZ30" s="19"/>
      <c r="PTA30" s="19"/>
      <c r="PTB30" s="19"/>
      <c r="PTC30" s="19"/>
      <c r="PTD30" s="19"/>
      <c r="PTE30" s="19"/>
      <c r="PTF30" s="19"/>
      <c r="PTG30" s="19"/>
      <c r="PTH30" s="19"/>
      <c r="PTI30" s="19"/>
      <c r="PTJ30" s="19"/>
      <c r="PTK30" s="19"/>
      <c r="PTL30" s="19"/>
      <c r="PTM30" s="19"/>
      <c r="PTN30" s="19"/>
      <c r="PTO30" s="19"/>
      <c r="PTP30" s="19"/>
      <c r="PTQ30" s="19"/>
      <c r="PTR30" s="19"/>
      <c r="PTS30" s="19"/>
      <c r="PTT30" s="19"/>
      <c r="PTU30" s="19"/>
      <c r="PTV30" s="19"/>
      <c r="PTW30" s="19"/>
      <c r="PTX30" s="19"/>
      <c r="PTY30" s="19"/>
      <c r="PTZ30" s="19"/>
      <c r="PUA30" s="19"/>
      <c r="PUB30" s="19"/>
      <c r="PUC30" s="19"/>
      <c r="PUD30" s="19"/>
      <c r="PUE30" s="19"/>
      <c r="PUF30" s="19"/>
      <c r="PUG30" s="19"/>
      <c r="PUH30" s="19"/>
      <c r="PUI30" s="19"/>
      <c r="PUJ30" s="19"/>
      <c r="PUK30" s="19"/>
      <c r="PUL30" s="19"/>
      <c r="PUM30" s="19"/>
      <c r="PUN30" s="19"/>
      <c r="PUO30" s="19"/>
      <c r="PUP30" s="19"/>
      <c r="PUQ30" s="19"/>
      <c r="PUR30" s="19"/>
      <c r="PUS30" s="19"/>
      <c r="PUT30" s="19"/>
      <c r="PUU30" s="19"/>
      <c r="PUV30" s="19"/>
      <c r="PUW30" s="19"/>
      <c r="PUX30" s="19"/>
      <c r="PUY30" s="19"/>
      <c r="PUZ30" s="19"/>
      <c r="PVA30" s="19"/>
      <c r="PVB30" s="19"/>
      <c r="PVC30" s="19"/>
      <c r="PVD30" s="19"/>
      <c r="PVE30" s="19"/>
      <c r="PVF30" s="19"/>
      <c r="PVG30" s="19"/>
      <c r="PVH30" s="19"/>
      <c r="PVI30" s="19"/>
      <c r="PVJ30" s="19"/>
      <c r="PVK30" s="19"/>
      <c r="PVL30" s="19"/>
      <c r="PVM30" s="19"/>
      <c r="PVN30" s="19"/>
      <c r="PVO30" s="19"/>
      <c r="PVP30" s="19"/>
      <c r="PVQ30" s="19"/>
      <c r="PVR30" s="19"/>
      <c r="PVS30" s="19"/>
      <c r="PVT30" s="19"/>
      <c r="PVU30" s="19"/>
      <c r="PVV30" s="19"/>
      <c r="PVW30" s="19"/>
      <c r="PVX30" s="19"/>
      <c r="PVY30" s="19"/>
      <c r="PVZ30" s="19"/>
      <c r="PWA30" s="19"/>
      <c r="PWB30" s="19"/>
      <c r="PWC30" s="19"/>
      <c r="PWD30" s="19"/>
      <c r="PWE30" s="19"/>
      <c r="PWF30" s="19"/>
      <c r="PWG30" s="19"/>
      <c r="PWH30" s="19"/>
      <c r="PWI30" s="19"/>
      <c r="PWJ30" s="19"/>
      <c r="PWK30" s="19"/>
      <c r="PWL30" s="19"/>
      <c r="PWM30" s="19"/>
      <c r="PWN30" s="19"/>
      <c r="PWO30" s="19"/>
      <c r="PWP30" s="19"/>
      <c r="PWQ30" s="19"/>
      <c r="PWR30" s="19"/>
      <c r="PWS30" s="19"/>
      <c r="PWT30" s="19"/>
      <c r="PWU30" s="19"/>
      <c r="PWV30" s="19"/>
      <c r="PWW30" s="19"/>
      <c r="PWX30" s="19"/>
      <c r="PWY30" s="19"/>
      <c r="PWZ30" s="19"/>
      <c r="PXA30" s="19"/>
      <c r="PXB30" s="19"/>
      <c r="PXC30" s="19"/>
      <c r="PXD30" s="19"/>
      <c r="PXE30" s="19"/>
      <c r="PXF30" s="19"/>
      <c r="PXG30" s="19"/>
      <c r="PXH30" s="19"/>
      <c r="PXI30" s="19"/>
      <c r="PXJ30" s="19"/>
      <c r="PXK30" s="19"/>
      <c r="PXL30" s="19"/>
      <c r="PXM30" s="19"/>
      <c r="PXN30" s="19"/>
      <c r="PXO30" s="19"/>
      <c r="PXP30" s="19"/>
      <c r="PXQ30" s="19"/>
      <c r="PXR30" s="19"/>
      <c r="PXS30" s="19"/>
      <c r="PXT30" s="19"/>
      <c r="PXU30" s="19"/>
      <c r="PXV30" s="19"/>
      <c r="PXW30" s="19"/>
      <c r="PXX30" s="19"/>
      <c r="PXY30" s="19"/>
      <c r="PXZ30" s="19"/>
      <c r="PYA30" s="19"/>
      <c r="PYB30" s="19"/>
      <c r="PYC30" s="19"/>
      <c r="PYD30" s="19"/>
      <c r="PYE30" s="19"/>
      <c r="PYF30" s="19"/>
      <c r="PYG30" s="19"/>
      <c r="PYH30" s="19"/>
      <c r="PYI30" s="19"/>
      <c r="PYJ30" s="19"/>
      <c r="PYK30" s="19"/>
      <c r="PYL30" s="19"/>
      <c r="PYM30" s="19"/>
      <c r="PYN30" s="19"/>
      <c r="PYO30" s="19"/>
      <c r="PYP30" s="19"/>
      <c r="PYQ30" s="19"/>
      <c r="PYR30" s="19"/>
      <c r="PYS30" s="19"/>
      <c r="PYT30" s="19"/>
      <c r="PYU30" s="19"/>
      <c r="PYV30" s="19"/>
      <c r="PYW30" s="19"/>
      <c r="PYX30" s="19"/>
      <c r="PYY30" s="19"/>
      <c r="PYZ30" s="19"/>
      <c r="PZA30" s="19"/>
      <c r="PZB30" s="19"/>
      <c r="PZC30" s="19"/>
      <c r="PZD30" s="19"/>
      <c r="PZE30" s="19"/>
      <c r="PZF30" s="19"/>
      <c r="PZG30" s="19"/>
      <c r="PZH30" s="19"/>
      <c r="PZI30" s="19"/>
      <c r="PZJ30" s="19"/>
      <c r="PZK30" s="19"/>
      <c r="PZL30" s="19"/>
      <c r="PZM30" s="19"/>
      <c r="PZN30" s="19"/>
      <c r="PZO30" s="19"/>
      <c r="PZP30" s="19"/>
      <c r="PZQ30" s="19"/>
      <c r="PZR30" s="19"/>
      <c r="PZS30" s="19"/>
      <c r="PZT30" s="19"/>
      <c r="PZU30" s="19"/>
      <c r="PZV30" s="19"/>
      <c r="PZW30" s="19"/>
      <c r="PZX30" s="19"/>
      <c r="PZY30" s="19"/>
      <c r="PZZ30" s="19"/>
      <c r="QAA30" s="19"/>
      <c r="QAB30" s="19"/>
      <c r="QAC30" s="19"/>
      <c r="QAD30" s="19"/>
      <c r="QAE30" s="19"/>
      <c r="QAF30" s="19"/>
      <c r="QAG30" s="19"/>
      <c r="QAH30" s="19"/>
      <c r="QAI30" s="19"/>
      <c r="QAJ30" s="19"/>
      <c r="QAK30" s="19"/>
      <c r="QAL30" s="19"/>
      <c r="QAM30" s="19"/>
      <c r="QAN30" s="19"/>
      <c r="QAO30" s="19"/>
      <c r="QAP30" s="19"/>
      <c r="QAQ30" s="19"/>
      <c r="QAR30" s="19"/>
      <c r="QAS30" s="19"/>
      <c r="QAT30" s="19"/>
      <c r="QAU30" s="19"/>
      <c r="QAV30" s="19"/>
      <c r="QAW30" s="19"/>
      <c r="QAX30" s="19"/>
      <c r="QAY30" s="19"/>
      <c r="QAZ30" s="19"/>
      <c r="QBA30" s="19"/>
      <c r="QBB30" s="19"/>
      <c r="QBC30" s="19"/>
      <c r="QBD30" s="19"/>
      <c r="QBE30" s="19"/>
      <c r="QBF30" s="19"/>
      <c r="QBG30" s="19"/>
      <c r="QBH30" s="19"/>
      <c r="QBI30" s="19"/>
      <c r="QBJ30" s="19"/>
      <c r="QBK30" s="19"/>
      <c r="QBL30" s="19"/>
      <c r="QBM30" s="19"/>
      <c r="QBN30" s="19"/>
      <c r="QBO30" s="19"/>
      <c r="QBP30" s="19"/>
      <c r="QBQ30" s="19"/>
      <c r="QBR30" s="19"/>
      <c r="QBS30" s="19"/>
      <c r="QBT30" s="19"/>
      <c r="QBU30" s="19"/>
      <c r="QBV30" s="19"/>
      <c r="QBW30" s="19"/>
      <c r="QBX30" s="19"/>
      <c r="QBY30" s="19"/>
      <c r="QBZ30" s="19"/>
      <c r="QCA30" s="19"/>
      <c r="QCB30" s="19"/>
      <c r="QCC30" s="19"/>
      <c r="QCD30" s="19"/>
      <c r="QCE30" s="19"/>
      <c r="QCF30" s="19"/>
      <c r="QCG30" s="19"/>
      <c r="QCH30" s="19"/>
      <c r="QCI30" s="19"/>
      <c r="QCJ30" s="19"/>
      <c r="QCK30" s="19"/>
      <c r="QCL30" s="19"/>
      <c r="QCM30" s="19"/>
      <c r="QCN30" s="19"/>
      <c r="QCO30" s="19"/>
      <c r="QCP30" s="19"/>
      <c r="QCQ30" s="19"/>
      <c r="QCR30" s="19"/>
      <c r="QCS30" s="19"/>
      <c r="QCT30" s="19"/>
      <c r="QCU30" s="19"/>
      <c r="QCV30" s="19"/>
      <c r="QCW30" s="19"/>
      <c r="QCX30" s="19"/>
      <c r="QCY30" s="19"/>
      <c r="QCZ30" s="19"/>
      <c r="QDA30" s="19"/>
      <c r="QDB30" s="19"/>
      <c r="QDC30" s="19"/>
      <c r="QDD30" s="19"/>
      <c r="QDE30" s="19"/>
      <c r="QDF30" s="19"/>
      <c r="QDG30" s="19"/>
      <c r="QDH30" s="19"/>
      <c r="QDI30" s="19"/>
      <c r="QDJ30" s="19"/>
      <c r="QDK30" s="19"/>
      <c r="QDL30" s="19"/>
      <c r="QDM30" s="19"/>
      <c r="QDN30" s="19"/>
      <c r="QDO30" s="19"/>
      <c r="QDP30" s="19"/>
      <c r="QDQ30" s="19"/>
      <c r="QDR30" s="19"/>
      <c r="QDS30" s="19"/>
      <c r="QDT30" s="19"/>
      <c r="QDU30" s="19"/>
      <c r="QDV30" s="19"/>
      <c r="QDW30" s="19"/>
      <c r="QDX30" s="19"/>
      <c r="QDY30" s="19"/>
      <c r="QDZ30" s="19"/>
      <c r="QEA30" s="19"/>
      <c r="QEB30" s="19"/>
      <c r="QEC30" s="19"/>
      <c r="QED30" s="19"/>
      <c r="QEE30" s="19"/>
      <c r="QEF30" s="19"/>
      <c r="QEG30" s="19"/>
      <c r="QEH30" s="19"/>
      <c r="QEI30" s="19"/>
      <c r="QEJ30" s="19"/>
      <c r="QEK30" s="19"/>
      <c r="QEL30" s="19"/>
      <c r="QEM30" s="19"/>
      <c r="QEN30" s="19"/>
      <c r="QEO30" s="19"/>
      <c r="QEP30" s="19"/>
      <c r="QEQ30" s="19"/>
      <c r="QER30" s="19"/>
      <c r="QES30" s="19"/>
      <c r="QET30" s="19"/>
      <c r="QEU30" s="19"/>
      <c r="QEV30" s="19"/>
      <c r="QEW30" s="19"/>
      <c r="QEX30" s="19"/>
      <c r="QEY30" s="19"/>
      <c r="QEZ30" s="19"/>
      <c r="QFA30" s="19"/>
      <c r="QFB30" s="19"/>
      <c r="QFC30" s="19"/>
      <c r="QFD30" s="19"/>
      <c r="QFE30" s="19"/>
      <c r="QFF30" s="19"/>
      <c r="QFG30" s="19"/>
      <c r="QFH30" s="19"/>
      <c r="QFI30" s="19"/>
      <c r="QFJ30" s="19"/>
      <c r="QFK30" s="19"/>
      <c r="QFL30" s="19"/>
      <c r="QFM30" s="19"/>
      <c r="QFN30" s="19"/>
      <c r="QFO30" s="19"/>
      <c r="QFP30" s="19"/>
      <c r="QFQ30" s="19"/>
      <c r="QFR30" s="19"/>
      <c r="QFS30" s="19"/>
      <c r="QFT30" s="19"/>
      <c r="QFU30" s="19"/>
      <c r="QFV30" s="19"/>
      <c r="QFW30" s="19"/>
      <c r="QFX30" s="19"/>
      <c r="QFY30" s="19"/>
      <c r="QFZ30" s="19"/>
      <c r="QGA30" s="19"/>
      <c r="QGB30" s="19"/>
      <c r="QGC30" s="19"/>
      <c r="QGD30" s="19"/>
      <c r="QGE30" s="19"/>
      <c r="QGF30" s="19"/>
      <c r="QGG30" s="19"/>
      <c r="QGH30" s="19"/>
      <c r="QGI30" s="19"/>
      <c r="QGJ30" s="19"/>
      <c r="QGK30" s="19"/>
      <c r="QGL30" s="19"/>
      <c r="QGM30" s="19"/>
      <c r="QGN30" s="19"/>
      <c r="QGO30" s="19"/>
      <c r="QGP30" s="19"/>
      <c r="QGQ30" s="19"/>
      <c r="QGR30" s="19"/>
      <c r="QGS30" s="19"/>
      <c r="QGT30" s="19"/>
      <c r="QGU30" s="19"/>
      <c r="QGV30" s="19"/>
      <c r="QGW30" s="19"/>
      <c r="QGX30" s="19"/>
      <c r="QGY30" s="19"/>
      <c r="QGZ30" s="19"/>
      <c r="QHA30" s="19"/>
      <c r="QHB30" s="19"/>
      <c r="QHC30" s="19"/>
      <c r="QHD30" s="19"/>
      <c r="QHE30" s="19"/>
      <c r="QHF30" s="19"/>
      <c r="QHG30" s="19"/>
      <c r="QHH30" s="19"/>
      <c r="QHI30" s="19"/>
      <c r="QHJ30" s="19"/>
      <c r="QHK30" s="19"/>
      <c r="QHL30" s="19"/>
      <c r="QHM30" s="19"/>
      <c r="QHN30" s="19"/>
      <c r="QHO30" s="19"/>
      <c r="QHP30" s="19"/>
      <c r="QHQ30" s="19"/>
      <c r="QHR30" s="19"/>
      <c r="QHS30" s="19"/>
      <c r="QHT30" s="19"/>
      <c r="QHU30" s="19"/>
      <c r="QHV30" s="19"/>
      <c r="QHW30" s="19"/>
      <c r="QHX30" s="19"/>
      <c r="QHY30" s="19"/>
      <c r="QHZ30" s="19"/>
      <c r="QIA30" s="19"/>
      <c r="QIB30" s="19"/>
      <c r="QIC30" s="19"/>
      <c r="QID30" s="19"/>
      <c r="QIE30" s="19"/>
      <c r="QIF30" s="19"/>
      <c r="QIG30" s="19"/>
      <c r="QIH30" s="19"/>
      <c r="QII30" s="19"/>
      <c r="QIJ30" s="19"/>
      <c r="QIK30" s="19"/>
      <c r="QIL30" s="19"/>
      <c r="QIM30" s="19"/>
      <c r="QIN30" s="19"/>
      <c r="QIO30" s="19"/>
      <c r="QIP30" s="19"/>
      <c r="QIQ30" s="19"/>
      <c r="QIR30" s="19"/>
      <c r="QIS30" s="19"/>
      <c r="QIT30" s="19"/>
      <c r="QIU30" s="19"/>
      <c r="QIV30" s="19"/>
      <c r="QIW30" s="19"/>
      <c r="QIX30" s="19"/>
      <c r="QIY30" s="19"/>
      <c r="QIZ30" s="19"/>
      <c r="QJA30" s="19"/>
      <c r="QJB30" s="19"/>
      <c r="QJC30" s="19"/>
      <c r="QJD30" s="19"/>
      <c r="QJE30" s="19"/>
      <c r="QJF30" s="19"/>
      <c r="QJG30" s="19"/>
      <c r="QJH30" s="19"/>
      <c r="QJI30" s="19"/>
      <c r="QJJ30" s="19"/>
      <c r="QJK30" s="19"/>
      <c r="QJL30" s="19"/>
      <c r="QJM30" s="19"/>
      <c r="QJN30" s="19"/>
      <c r="QJO30" s="19"/>
      <c r="QJP30" s="19"/>
      <c r="QJQ30" s="19"/>
      <c r="QJR30" s="19"/>
      <c r="QJS30" s="19"/>
      <c r="QJT30" s="19"/>
      <c r="QJU30" s="19"/>
      <c r="QJV30" s="19"/>
      <c r="QJW30" s="19"/>
      <c r="QJX30" s="19"/>
      <c r="QJY30" s="19"/>
      <c r="QJZ30" s="19"/>
      <c r="QKA30" s="19"/>
      <c r="QKB30" s="19"/>
      <c r="QKC30" s="19"/>
      <c r="QKD30" s="19"/>
      <c r="QKE30" s="19"/>
      <c r="QKF30" s="19"/>
      <c r="QKG30" s="19"/>
      <c r="QKH30" s="19"/>
      <c r="QKI30" s="19"/>
      <c r="QKJ30" s="19"/>
      <c r="QKK30" s="19"/>
      <c r="QKL30" s="19"/>
      <c r="QKM30" s="19"/>
      <c r="QKN30" s="19"/>
      <c r="QKO30" s="19"/>
      <c r="QKP30" s="19"/>
      <c r="QKQ30" s="19"/>
      <c r="QKR30" s="19"/>
      <c r="QKS30" s="19"/>
      <c r="QKT30" s="19"/>
      <c r="QKU30" s="19"/>
      <c r="QKV30" s="19"/>
      <c r="QKW30" s="19"/>
      <c r="QKX30" s="19"/>
      <c r="QKY30" s="19"/>
      <c r="QKZ30" s="19"/>
      <c r="QLA30" s="19"/>
      <c r="QLB30" s="19"/>
      <c r="QLC30" s="19"/>
      <c r="QLD30" s="19"/>
      <c r="QLE30" s="19"/>
      <c r="QLF30" s="19"/>
      <c r="QLG30" s="19"/>
      <c r="QLH30" s="19"/>
      <c r="QLI30" s="19"/>
      <c r="QLJ30" s="19"/>
      <c r="QLK30" s="19"/>
      <c r="QLL30" s="19"/>
      <c r="QLM30" s="19"/>
      <c r="QLN30" s="19"/>
      <c r="QLO30" s="19"/>
      <c r="QLP30" s="19"/>
      <c r="QLQ30" s="19"/>
      <c r="QLR30" s="19"/>
      <c r="QLS30" s="19"/>
      <c r="QLT30" s="19"/>
      <c r="QLU30" s="19"/>
      <c r="QLV30" s="19"/>
      <c r="QLW30" s="19"/>
      <c r="QLX30" s="19"/>
      <c r="QLY30" s="19"/>
      <c r="QLZ30" s="19"/>
      <c r="QMA30" s="19"/>
      <c r="QMB30" s="19"/>
      <c r="QMC30" s="19"/>
      <c r="QMD30" s="19"/>
      <c r="QME30" s="19"/>
      <c r="QMF30" s="19"/>
      <c r="QMG30" s="19"/>
      <c r="QMH30" s="19"/>
      <c r="QMI30" s="19"/>
      <c r="QMJ30" s="19"/>
      <c r="QMK30" s="19"/>
      <c r="QML30" s="19"/>
      <c r="QMM30" s="19"/>
      <c r="QMN30" s="19"/>
      <c r="QMO30" s="19"/>
      <c r="QMP30" s="19"/>
      <c r="QMQ30" s="19"/>
      <c r="QMR30" s="19"/>
      <c r="QMS30" s="19"/>
      <c r="QMT30" s="19"/>
      <c r="QMU30" s="19"/>
      <c r="QMV30" s="19"/>
      <c r="QMW30" s="19"/>
      <c r="QMX30" s="19"/>
      <c r="QMY30" s="19"/>
      <c r="QMZ30" s="19"/>
      <c r="QNA30" s="19"/>
      <c r="QNB30" s="19"/>
      <c r="QNC30" s="19"/>
      <c r="QND30" s="19"/>
      <c r="QNE30" s="19"/>
      <c r="QNF30" s="19"/>
      <c r="QNG30" s="19"/>
      <c r="QNH30" s="19"/>
      <c r="QNI30" s="19"/>
      <c r="QNJ30" s="19"/>
      <c r="QNK30" s="19"/>
      <c r="QNL30" s="19"/>
      <c r="QNM30" s="19"/>
      <c r="QNN30" s="19"/>
      <c r="QNO30" s="19"/>
      <c r="QNP30" s="19"/>
      <c r="QNQ30" s="19"/>
      <c r="QNR30" s="19"/>
      <c r="QNS30" s="19"/>
      <c r="QNT30" s="19"/>
      <c r="QNU30" s="19"/>
      <c r="QNV30" s="19"/>
      <c r="QNW30" s="19"/>
      <c r="QNX30" s="19"/>
      <c r="QNY30" s="19"/>
      <c r="QNZ30" s="19"/>
      <c r="QOA30" s="19"/>
      <c r="QOB30" s="19"/>
      <c r="QOC30" s="19"/>
      <c r="QOD30" s="19"/>
      <c r="QOE30" s="19"/>
      <c r="QOF30" s="19"/>
      <c r="QOG30" s="19"/>
      <c r="QOH30" s="19"/>
      <c r="QOI30" s="19"/>
      <c r="QOJ30" s="19"/>
      <c r="QOK30" s="19"/>
      <c r="QOL30" s="19"/>
      <c r="QOM30" s="19"/>
      <c r="QON30" s="19"/>
      <c r="QOO30" s="19"/>
      <c r="QOP30" s="19"/>
      <c r="QOQ30" s="19"/>
      <c r="QOR30" s="19"/>
      <c r="QOS30" s="19"/>
      <c r="QOT30" s="19"/>
      <c r="QOU30" s="19"/>
      <c r="QOV30" s="19"/>
      <c r="QOW30" s="19"/>
      <c r="QOX30" s="19"/>
      <c r="QOY30" s="19"/>
      <c r="QOZ30" s="19"/>
      <c r="QPA30" s="19"/>
      <c r="QPB30" s="19"/>
      <c r="QPC30" s="19"/>
      <c r="QPD30" s="19"/>
      <c r="QPE30" s="19"/>
      <c r="QPF30" s="19"/>
      <c r="QPG30" s="19"/>
      <c r="QPH30" s="19"/>
      <c r="QPI30" s="19"/>
      <c r="QPJ30" s="19"/>
      <c r="QPK30" s="19"/>
      <c r="QPL30" s="19"/>
      <c r="QPM30" s="19"/>
      <c r="QPN30" s="19"/>
      <c r="QPO30" s="19"/>
      <c r="QPP30" s="19"/>
      <c r="QPQ30" s="19"/>
      <c r="QPR30" s="19"/>
      <c r="QPS30" s="19"/>
      <c r="QPT30" s="19"/>
      <c r="QPU30" s="19"/>
      <c r="QPV30" s="19"/>
      <c r="QPW30" s="19"/>
      <c r="QPX30" s="19"/>
      <c r="QPY30" s="19"/>
      <c r="QPZ30" s="19"/>
      <c r="QQA30" s="19"/>
      <c r="QQB30" s="19"/>
      <c r="QQC30" s="19"/>
      <c r="QQD30" s="19"/>
      <c r="QQE30" s="19"/>
      <c r="QQF30" s="19"/>
      <c r="QQG30" s="19"/>
      <c r="QQH30" s="19"/>
      <c r="QQI30" s="19"/>
      <c r="QQJ30" s="19"/>
      <c r="QQK30" s="19"/>
      <c r="QQL30" s="19"/>
      <c r="QQM30" s="19"/>
      <c r="QQN30" s="19"/>
      <c r="QQO30" s="19"/>
      <c r="QQP30" s="19"/>
      <c r="QQQ30" s="19"/>
      <c r="QQR30" s="19"/>
      <c r="QQS30" s="19"/>
      <c r="QQT30" s="19"/>
      <c r="QQU30" s="19"/>
      <c r="QQV30" s="19"/>
      <c r="QQW30" s="19"/>
      <c r="QQX30" s="19"/>
      <c r="QQY30" s="19"/>
      <c r="QQZ30" s="19"/>
      <c r="QRA30" s="19"/>
      <c r="QRB30" s="19"/>
      <c r="QRC30" s="19"/>
      <c r="QRD30" s="19"/>
      <c r="QRE30" s="19"/>
      <c r="QRF30" s="19"/>
      <c r="QRG30" s="19"/>
      <c r="QRH30" s="19"/>
      <c r="QRI30" s="19"/>
      <c r="QRJ30" s="19"/>
      <c r="QRK30" s="19"/>
      <c r="QRL30" s="19"/>
      <c r="QRM30" s="19"/>
      <c r="QRN30" s="19"/>
      <c r="QRO30" s="19"/>
      <c r="QRP30" s="19"/>
      <c r="QRQ30" s="19"/>
      <c r="QRR30" s="19"/>
      <c r="QRS30" s="19"/>
      <c r="QRT30" s="19"/>
      <c r="QRU30" s="19"/>
      <c r="QRV30" s="19"/>
      <c r="QRW30" s="19"/>
      <c r="QRX30" s="19"/>
      <c r="QRY30" s="19"/>
      <c r="QRZ30" s="19"/>
      <c r="QSA30" s="19"/>
      <c r="QSB30" s="19"/>
      <c r="QSC30" s="19"/>
      <c r="QSD30" s="19"/>
      <c r="QSE30" s="19"/>
      <c r="QSF30" s="19"/>
      <c r="QSG30" s="19"/>
      <c r="QSH30" s="19"/>
      <c r="QSI30" s="19"/>
      <c r="QSJ30" s="19"/>
      <c r="QSK30" s="19"/>
      <c r="QSL30" s="19"/>
      <c r="QSM30" s="19"/>
      <c r="QSN30" s="19"/>
      <c r="QSO30" s="19"/>
      <c r="QSP30" s="19"/>
      <c r="QSQ30" s="19"/>
      <c r="QSR30" s="19"/>
      <c r="QSS30" s="19"/>
      <c r="QST30" s="19"/>
      <c r="QSU30" s="19"/>
      <c r="QSV30" s="19"/>
      <c r="QSW30" s="19"/>
      <c r="QSX30" s="19"/>
      <c r="QSY30" s="19"/>
      <c r="QSZ30" s="19"/>
      <c r="QTA30" s="19"/>
      <c r="QTB30" s="19"/>
      <c r="QTC30" s="19"/>
      <c r="QTD30" s="19"/>
      <c r="QTE30" s="19"/>
      <c r="QTF30" s="19"/>
      <c r="QTG30" s="19"/>
      <c r="QTH30" s="19"/>
      <c r="QTI30" s="19"/>
      <c r="QTJ30" s="19"/>
      <c r="QTK30" s="19"/>
      <c r="QTL30" s="19"/>
      <c r="QTM30" s="19"/>
      <c r="QTN30" s="19"/>
      <c r="QTO30" s="19"/>
      <c r="QTP30" s="19"/>
      <c r="QTQ30" s="19"/>
      <c r="QTR30" s="19"/>
      <c r="QTS30" s="19"/>
      <c r="QTT30" s="19"/>
      <c r="QTU30" s="19"/>
      <c r="QTV30" s="19"/>
      <c r="QTW30" s="19"/>
      <c r="QTX30" s="19"/>
      <c r="QTY30" s="19"/>
      <c r="QTZ30" s="19"/>
      <c r="QUA30" s="19"/>
      <c r="QUB30" s="19"/>
      <c r="QUC30" s="19"/>
      <c r="QUD30" s="19"/>
      <c r="QUE30" s="19"/>
      <c r="QUF30" s="19"/>
      <c r="QUG30" s="19"/>
      <c r="QUH30" s="19"/>
      <c r="QUI30" s="19"/>
      <c r="QUJ30" s="19"/>
      <c r="QUK30" s="19"/>
      <c r="QUL30" s="19"/>
      <c r="QUM30" s="19"/>
      <c r="QUN30" s="19"/>
      <c r="QUO30" s="19"/>
      <c r="QUP30" s="19"/>
      <c r="QUQ30" s="19"/>
      <c r="QUR30" s="19"/>
      <c r="QUS30" s="19"/>
      <c r="QUT30" s="19"/>
      <c r="QUU30" s="19"/>
      <c r="QUV30" s="19"/>
      <c r="QUW30" s="19"/>
      <c r="QUX30" s="19"/>
      <c r="QUY30" s="19"/>
      <c r="QUZ30" s="19"/>
      <c r="QVA30" s="19"/>
      <c r="QVB30" s="19"/>
      <c r="QVC30" s="19"/>
      <c r="QVD30" s="19"/>
      <c r="QVE30" s="19"/>
      <c r="QVF30" s="19"/>
      <c r="QVG30" s="19"/>
      <c r="QVH30" s="19"/>
      <c r="QVI30" s="19"/>
      <c r="QVJ30" s="19"/>
      <c r="QVK30" s="19"/>
      <c r="QVL30" s="19"/>
      <c r="QVM30" s="19"/>
      <c r="QVN30" s="19"/>
      <c r="QVO30" s="19"/>
      <c r="QVP30" s="19"/>
      <c r="QVQ30" s="19"/>
      <c r="QVR30" s="19"/>
      <c r="QVS30" s="19"/>
      <c r="QVT30" s="19"/>
      <c r="QVU30" s="19"/>
      <c r="QVV30" s="19"/>
      <c r="QVW30" s="19"/>
      <c r="QVX30" s="19"/>
      <c r="QVY30" s="19"/>
      <c r="QVZ30" s="19"/>
      <c r="QWA30" s="19"/>
      <c r="QWB30" s="19"/>
      <c r="QWC30" s="19"/>
      <c r="QWD30" s="19"/>
      <c r="QWE30" s="19"/>
      <c r="QWF30" s="19"/>
      <c r="QWG30" s="19"/>
      <c r="QWH30" s="19"/>
      <c r="QWI30" s="19"/>
      <c r="QWJ30" s="19"/>
      <c r="QWK30" s="19"/>
      <c r="QWL30" s="19"/>
      <c r="QWM30" s="19"/>
      <c r="QWN30" s="19"/>
      <c r="QWO30" s="19"/>
      <c r="QWP30" s="19"/>
      <c r="QWQ30" s="19"/>
      <c r="QWR30" s="19"/>
      <c r="QWS30" s="19"/>
      <c r="QWT30" s="19"/>
      <c r="QWU30" s="19"/>
      <c r="QWV30" s="19"/>
      <c r="QWW30" s="19"/>
      <c r="QWX30" s="19"/>
      <c r="QWY30" s="19"/>
      <c r="QWZ30" s="19"/>
      <c r="QXA30" s="19"/>
      <c r="QXB30" s="19"/>
      <c r="QXC30" s="19"/>
      <c r="QXD30" s="19"/>
      <c r="QXE30" s="19"/>
      <c r="QXF30" s="19"/>
      <c r="QXG30" s="19"/>
      <c r="QXH30" s="19"/>
      <c r="QXI30" s="19"/>
      <c r="QXJ30" s="19"/>
      <c r="QXK30" s="19"/>
      <c r="QXL30" s="19"/>
      <c r="QXM30" s="19"/>
      <c r="QXN30" s="19"/>
      <c r="QXO30" s="19"/>
      <c r="QXP30" s="19"/>
      <c r="QXQ30" s="19"/>
      <c r="QXR30" s="19"/>
      <c r="QXS30" s="19"/>
      <c r="QXT30" s="19"/>
      <c r="QXU30" s="19"/>
      <c r="QXV30" s="19"/>
      <c r="QXW30" s="19"/>
      <c r="QXX30" s="19"/>
      <c r="QXY30" s="19"/>
      <c r="QXZ30" s="19"/>
      <c r="QYA30" s="19"/>
      <c r="QYB30" s="19"/>
      <c r="QYC30" s="19"/>
      <c r="QYD30" s="19"/>
      <c r="QYE30" s="19"/>
      <c r="QYF30" s="19"/>
      <c r="QYG30" s="19"/>
      <c r="QYH30" s="19"/>
      <c r="QYI30" s="19"/>
      <c r="QYJ30" s="19"/>
      <c r="QYK30" s="19"/>
      <c r="QYL30" s="19"/>
      <c r="QYM30" s="19"/>
      <c r="QYN30" s="19"/>
      <c r="QYO30" s="19"/>
      <c r="QYP30" s="19"/>
      <c r="QYQ30" s="19"/>
      <c r="QYR30" s="19"/>
      <c r="QYS30" s="19"/>
      <c r="QYT30" s="19"/>
      <c r="QYU30" s="19"/>
      <c r="QYV30" s="19"/>
      <c r="QYW30" s="19"/>
      <c r="QYX30" s="19"/>
      <c r="QYY30" s="19"/>
      <c r="QYZ30" s="19"/>
      <c r="QZA30" s="19"/>
      <c r="QZB30" s="19"/>
      <c r="QZC30" s="19"/>
      <c r="QZD30" s="19"/>
      <c r="QZE30" s="19"/>
      <c r="QZF30" s="19"/>
      <c r="QZG30" s="19"/>
      <c r="QZH30" s="19"/>
      <c r="QZI30" s="19"/>
      <c r="QZJ30" s="19"/>
      <c r="QZK30" s="19"/>
      <c r="QZL30" s="19"/>
      <c r="QZM30" s="19"/>
      <c r="QZN30" s="19"/>
      <c r="QZO30" s="19"/>
      <c r="QZP30" s="19"/>
      <c r="QZQ30" s="19"/>
      <c r="QZR30" s="19"/>
      <c r="QZS30" s="19"/>
      <c r="QZT30" s="19"/>
      <c r="QZU30" s="19"/>
      <c r="QZV30" s="19"/>
      <c r="QZW30" s="19"/>
      <c r="QZX30" s="19"/>
      <c r="QZY30" s="19"/>
      <c r="QZZ30" s="19"/>
      <c r="RAA30" s="19"/>
      <c r="RAB30" s="19"/>
      <c r="RAC30" s="19"/>
      <c r="RAD30" s="19"/>
      <c r="RAE30" s="19"/>
      <c r="RAF30" s="19"/>
      <c r="RAG30" s="19"/>
      <c r="RAH30" s="19"/>
      <c r="RAI30" s="19"/>
      <c r="RAJ30" s="19"/>
      <c r="RAK30" s="19"/>
      <c r="RAL30" s="19"/>
      <c r="RAM30" s="19"/>
      <c r="RAN30" s="19"/>
      <c r="RAO30" s="19"/>
      <c r="RAP30" s="19"/>
      <c r="RAQ30" s="19"/>
      <c r="RAR30" s="19"/>
      <c r="RAS30" s="19"/>
      <c r="RAT30" s="19"/>
      <c r="RAU30" s="19"/>
      <c r="RAV30" s="19"/>
      <c r="RAW30" s="19"/>
      <c r="RAX30" s="19"/>
      <c r="RAY30" s="19"/>
      <c r="RAZ30" s="19"/>
      <c r="RBA30" s="19"/>
      <c r="RBB30" s="19"/>
      <c r="RBC30" s="19"/>
      <c r="RBD30" s="19"/>
      <c r="RBE30" s="19"/>
      <c r="RBF30" s="19"/>
      <c r="RBG30" s="19"/>
      <c r="RBH30" s="19"/>
      <c r="RBI30" s="19"/>
      <c r="RBJ30" s="19"/>
      <c r="RBK30" s="19"/>
      <c r="RBL30" s="19"/>
      <c r="RBM30" s="19"/>
      <c r="RBN30" s="19"/>
      <c r="RBO30" s="19"/>
      <c r="RBP30" s="19"/>
      <c r="RBQ30" s="19"/>
      <c r="RBR30" s="19"/>
      <c r="RBS30" s="19"/>
      <c r="RBT30" s="19"/>
      <c r="RBU30" s="19"/>
      <c r="RBV30" s="19"/>
      <c r="RBW30" s="19"/>
      <c r="RBX30" s="19"/>
      <c r="RBY30" s="19"/>
      <c r="RBZ30" s="19"/>
      <c r="RCA30" s="19"/>
      <c r="RCB30" s="19"/>
      <c r="RCC30" s="19"/>
      <c r="RCD30" s="19"/>
      <c r="RCE30" s="19"/>
      <c r="RCF30" s="19"/>
      <c r="RCG30" s="19"/>
      <c r="RCH30" s="19"/>
      <c r="RCI30" s="19"/>
      <c r="RCJ30" s="19"/>
      <c r="RCK30" s="19"/>
      <c r="RCL30" s="19"/>
      <c r="RCM30" s="19"/>
      <c r="RCN30" s="19"/>
      <c r="RCO30" s="19"/>
      <c r="RCP30" s="19"/>
      <c r="RCQ30" s="19"/>
      <c r="RCR30" s="19"/>
      <c r="RCS30" s="19"/>
      <c r="RCT30" s="19"/>
      <c r="RCU30" s="19"/>
      <c r="RCV30" s="19"/>
      <c r="RCW30" s="19"/>
      <c r="RCX30" s="19"/>
      <c r="RCY30" s="19"/>
      <c r="RCZ30" s="19"/>
      <c r="RDA30" s="19"/>
      <c r="RDB30" s="19"/>
      <c r="RDC30" s="19"/>
      <c r="RDD30" s="19"/>
      <c r="RDE30" s="19"/>
      <c r="RDF30" s="19"/>
      <c r="RDG30" s="19"/>
      <c r="RDH30" s="19"/>
      <c r="RDI30" s="19"/>
      <c r="RDJ30" s="19"/>
      <c r="RDK30" s="19"/>
      <c r="RDL30" s="19"/>
      <c r="RDM30" s="19"/>
      <c r="RDN30" s="19"/>
      <c r="RDO30" s="19"/>
      <c r="RDP30" s="19"/>
      <c r="RDQ30" s="19"/>
      <c r="RDR30" s="19"/>
      <c r="RDS30" s="19"/>
      <c r="RDT30" s="19"/>
      <c r="RDU30" s="19"/>
      <c r="RDV30" s="19"/>
      <c r="RDW30" s="19"/>
      <c r="RDX30" s="19"/>
      <c r="RDY30" s="19"/>
      <c r="RDZ30" s="19"/>
      <c r="REA30" s="19"/>
      <c r="REB30" s="19"/>
      <c r="REC30" s="19"/>
      <c r="RED30" s="19"/>
      <c r="REE30" s="19"/>
      <c r="REF30" s="19"/>
      <c r="REG30" s="19"/>
      <c r="REH30" s="19"/>
      <c r="REI30" s="19"/>
      <c r="REJ30" s="19"/>
      <c r="REK30" s="19"/>
      <c r="REL30" s="19"/>
      <c r="REM30" s="19"/>
      <c r="REN30" s="19"/>
      <c r="REO30" s="19"/>
      <c r="REP30" s="19"/>
      <c r="REQ30" s="19"/>
      <c r="RER30" s="19"/>
      <c r="RES30" s="19"/>
      <c r="RET30" s="19"/>
      <c r="REU30" s="19"/>
      <c r="REV30" s="19"/>
      <c r="REW30" s="19"/>
      <c r="REX30" s="19"/>
      <c r="REY30" s="19"/>
      <c r="REZ30" s="19"/>
      <c r="RFA30" s="19"/>
      <c r="RFB30" s="19"/>
      <c r="RFC30" s="19"/>
      <c r="RFD30" s="19"/>
      <c r="RFE30" s="19"/>
      <c r="RFF30" s="19"/>
      <c r="RFG30" s="19"/>
      <c r="RFH30" s="19"/>
      <c r="RFI30" s="19"/>
      <c r="RFJ30" s="19"/>
      <c r="RFK30" s="19"/>
      <c r="RFL30" s="19"/>
      <c r="RFM30" s="19"/>
      <c r="RFN30" s="19"/>
      <c r="RFO30" s="19"/>
      <c r="RFP30" s="19"/>
      <c r="RFQ30" s="19"/>
      <c r="RFR30" s="19"/>
      <c r="RFS30" s="19"/>
      <c r="RFT30" s="19"/>
      <c r="RFU30" s="19"/>
      <c r="RFV30" s="19"/>
      <c r="RFW30" s="19"/>
      <c r="RFX30" s="19"/>
      <c r="RFY30" s="19"/>
      <c r="RFZ30" s="19"/>
      <c r="RGA30" s="19"/>
      <c r="RGB30" s="19"/>
      <c r="RGC30" s="19"/>
      <c r="RGD30" s="19"/>
      <c r="RGE30" s="19"/>
      <c r="RGF30" s="19"/>
      <c r="RGG30" s="19"/>
      <c r="RGH30" s="19"/>
      <c r="RGI30" s="19"/>
      <c r="RGJ30" s="19"/>
      <c r="RGK30" s="19"/>
      <c r="RGL30" s="19"/>
      <c r="RGM30" s="19"/>
      <c r="RGN30" s="19"/>
      <c r="RGO30" s="19"/>
      <c r="RGP30" s="19"/>
      <c r="RGQ30" s="19"/>
      <c r="RGR30" s="19"/>
      <c r="RGS30" s="19"/>
      <c r="RGT30" s="19"/>
      <c r="RGU30" s="19"/>
      <c r="RGV30" s="19"/>
      <c r="RGW30" s="19"/>
      <c r="RGX30" s="19"/>
      <c r="RGY30" s="19"/>
      <c r="RGZ30" s="19"/>
      <c r="RHA30" s="19"/>
      <c r="RHB30" s="19"/>
      <c r="RHC30" s="19"/>
      <c r="RHD30" s="19"/>
      <c r="RHE30" s="19"/>
      <c r="RHF30" s="19"/>
      <c r="RHG30" s="19"/>
      <c r="RHH30" s="19"/>
      <c r="RHI30" s="19"/>
      <c r="RHJ30" s="19"/>
      <c r="RHK30" s="19"/>
      <c r="RHL30" s="19"/>
      <c r="RHM30" s="19"/>
      <c r="RHN30" s="19"/>
      <c r="RHO30" s="19"/>
      <c r="RHP30" s="19"/>
      <c r="RHQ30" s="19"/>
      <c r="RHR30" s="19"/>
      <c r="RHS30" s="19"/>
      <c r="RHT30" s="19"/>
      <c r="RHU30" s="19"/>
      <c r="RHV30" s="19"/>
      <c r="RHW30" s="19"/>
      <c r="RHX30" s="19"/>
      <c r="RHY30" s="19"/>
      <c r="RHZ30" s="19"/>
      <c r="RIA30" s="19"/>
      <c r="RIB30" s="19"/>
      <c r="RIC30" s="19"/>
      <c r="RID30" s="19"/>
      <c r="RIE30" s="19"/>
      <c r="RIF30" s="19"/>
      <c r="RIG30" s="19"/>
      <c r="RIH30" s="19"/>
      <c r="RII30" s="19"/>
      <c r="RIJ30" s="19"/>
      <c r="RIK30" s="19"/>
      <c r="RIL30" s="19"/>
      <c r="RIM30" s="19"/>
      <c r="RIN30" s="19"/>
      <c r="RIO30" s="19"/>
      <c r="RIP30" s="19"/>
      <c r="RIQ30" s="19"/>
      <c r="RIR30" s="19"/>
      <c r="RIS30" s="19"/>
      <c r="RIT30" s="19"/>
      <c r="RIU30" s="19"/>
      <c r="RIV30" s="19"/>
      <c r="RIW30" s="19"/>
      <c r="RIX30" s="19"/>
      <c r="RIY30" s="19"/>
      <c r="RIZ30" s="19"/>
      <c r="RJA30" s="19"/>
      <c r="RJB30" s="19"/>
      <c r="RJC30" s="19"/>
      <c r="RJD30" s="19"/>
      <c r="RJE30" s="19"/>
      <c r="RJF30" s="19"/>
      <c r="RJG30" s="19"/>
      <c r="RJH30" s="19"/>
      <c r="RJI30" s="19"/>
      <c r="RJJ30" s="19"/>
      <c r="RJK30" s="19"/>
      <c r="RJL30" s="19"/>
      <c r="RJM30" s="19"/>
      <c r="RJN30" s="19"/>
      <c r="RJO30" s="19"/>
      <c r="RJP30" s="19"/>
      <c r="RJQ30" s="19"/>
      <c r="RJR30" s="19"/>
      <c r="RJS30" s="19"/>
      <c r="RJT30" s="19"/>
      <c r="RJU30" s="19"/>
      <c r="RJV30" s="19"/>
      <c r="RJW30" s="19"/>
      <c r="RJX30" s="19"/>
      <c r="RJY30" s="19"/>
      <c r="RJZ30" s="19"/>
      <c r="RKA30" s="19"/>
      <c r="RKB30" s="19"/>
      <c r="RKC30" s="19"/>
      <c r="RKD30" s="19"/>
      <c r="RKE30" s="19"/>
      <c r="RKF30" s="19"/>
      <c r="RKG30" s="19"/>
      <c r="RKH30" s="19"/>
      <c r="RKI30" s="19"/>
      <c r="RKJ30" s="19"/>
      <c r="RKK30" s="19"/>
      <c r="RKL30" s="19"/>
      <c r="RKM30" s="19"/>
      <c r="RKN30" s="19"/>
      <c r="RKO30" s="19"/>
      <c r="RKP30" s="19"/>
      <c r="RKQ30" s="19"/>
      <c r="RKR30" s="19"/>
      <c r="RKS30" s="19"/>
      <c r="RKT30" s="19"/>
      <c r="RKU30" s="19"/>
      <c r="RKV30" s="19"/>
      <c r="RKW30" s="19"/>
      <c r="RKX30" s="19"/>
      <c r="RKY30" s="19"/>
      <c r="RKZ30" s="19"/>
      <c r="RLA30" s="19"/>
      <c r="RLB30" s="19"/>
      <c r="RLC30" s="19"/>
      <c r="RLD30" s="19"/>
      <c r="RLE30" s="19"/>
      <c r="RLF30" s="19"/>
      <c r="RLG30" s="19"/>
      <c r="RLH30" s="19"/>
      <c r="RLI30" s="19"/>
      <c r="RLJ30" s="19"/>
      <c r="RLK30" s="19"/>
      <c r="RLL30" s="19"/>
      <c r="RLM30" s="19"/>
      <c r="RLN30" s="19"/>
      <c r="RLO30" s="19"/>
      <c r="RLP30" s="19"/>
      <c r="RLQ30" s="19"/>
      <c r="RLR30" s="19"/>
      <c r="RLS30" s="19"/>
      <c r="RLT30" s="19"/>
      <c r="RLU30" s="19"/>
      <c r="RLV30" s="19"/>
      <c r="RLW30" s="19"/>
      <c r="RLX30" s="19"/>
      <c r="RLY30" s="19"/>
      <c r="RLZ30" s="19"/>
      <c r="RMA30" s="19"/>
      <c r="RMB30" s="19"/>
      <c r="RMC30" s="19"/>
      <c r="RMD30" s="19"/>
      <c r="RME30" s="19"/>
      <c r="RMF30" s="19"/>
      <c r="RMG30" s="19"/>
      <c r="RMH30" s="19"/>
      <c r="RMI30" s="19"/>
      <c r="RMJ30" s="19"/>
      <c r="RMK30" s="19"/>
      <c r="RML30" s="19"/>
      <c r="RMM30" s="19"/>
      <c r="RMN30" s="19"/>
      <c r="RMO30" s="19"/>
      <c r="RMP30" s="19"/>
      <c r="RMQ30" s="19"/>
      <c r="RMR30" s="19"/>
      <c r="RMS30" s="19"/>
      <c r="RMT30" s="19"/>
      <c r="RMU30" s="19"/>
      <c r="RMV30" s="19"/>
      <c r="RMW30" s="19"/>
      <c r="RMX30" s="19"/>
      <c r="RMY30" s="19"/>
      <c r="RMZ30" s="19"/>
      <c r="RNA30" s="19"/>
      <c r="RNB30" s="19"/>
      <c r="RNC30" s="19"/>
      <c r="RND30" s="19"/>
      <c r="RNE30" s="19"/>
      <c r="RNF30" s="19"/>
      <c r="RNG30" s="19"/>
      <c r="RNH30" s="19"/>
      <c r="RNI30" s="19"/>
      <c r="RNJ30" s="19"/>
      <c r="RNK30" s="19"/>
      <c r="RNL30" s="19"/>
      <c r="RNM30" s="19"/>
      <c r="RNN30" s="19"/>
      <c r="RNO30" s="19"/>
      <c r="RNP30" s="19"/>
      <c r="RNQ30" s="19"/>
      <c r="RNR30" s="19"/>
      <c r="RNS30" s="19"/>
      <c r="RNT30" s="19"/>
      <c r="RNU30" s="19"/>
      <c r="RNV30" s="19"/>
      <c r="RNW30" s="19"/>
      <c r="RNX30" s="19"/>
      <c r="RNY30" s="19"/>
      <c r="RNZ30" s="19"/>
      <c r="ROA30" s="19"/>
      <c r="ROB30" s="19"/>
      <c r="ROC30" s="19"/>
      <c r="ROD30" s="19"/>
      <c r="ROE30" s="19"/>
      <c r="ROF30" s="19"/>
      <c r="ROG30" s="19"/>
      <c r="ROH30" s="19"/>
      <c r="ROI30" s="19"/>
      <c r="ROJ30" s="19"/>
      <c r="ROK30" s="19"/>
      <c r="ROL30" s="19"/>
      <c r="ROM30" s="19"/>
      <c r="RON30" s="19"/>
      <c r="ROO30" s="19"/>
      <c r="ROP30" s="19"/>
      <c r="ROQ30" s="19"/>
      <c r="ROR30" s="19"/>
      <c r="ROS30" s="19"/>
      <c r="ROT30" s="19"/>
      <c r="ROU30" s="19"/>
      <c r="ROV30" s="19"/>
      <c r="ROW30" s="19"/>
      <c r="ROX30" s="19"/>
      <c r="ROY30" s="19"/>
      <c r="ROZ30" s="19"/>
      <c r="RPA30" s="19"/>
      <c r="RPB30" s="19"/>
      <c r="RPC30" s="19"/>
      <c r="RPD30" s="19"/>
      <c r="RPE30" s="19"/>
      <c r="RPF30" s="19"/>
      <c r="RPG30" s="19"/>
      <c r="RPH30" s="19"/>
      <c r="RPI30" s="19"/>
      <c r="RPJ30" s="19"/>
      <c r="RPK30" s="19"/>
      <c r="RPL30" s="19"/>
      <c r="RPM30" s="19"/>
      <c r="RPN30" s="19"/>
      <c r="RPO30" s="19"/>
      <c r="RPP30" s="19"/>
      <c r="RPQ30" s="19"/>
      <c r="RPR30" s="19"/>
      <c r="RPS30" s="19"/>
      <c r="RPT30" s="19"/>
      <c r="RPU30" s="19"/>
      <c r="RPV30" s="19"/>
      <c r="RPW30" s="19"/>
      <c r="RPX30" s="19"/>
      <c r="RPY30" s="19"/>
      <c r="RPZ30" s="19"/>
      <c r="RQA30" s="19"/>
      <c r="RQB30" s="19"/>
      <c r="RQC30" s="19"/>
      <c r="RQD30" s="19"/>
      <c r="RQE30" s="19"/>
      <c r="RQF30" s="19"/>
      <c r="RQG30" s="19"/>
      <c r="RQH30" s="19"/>
      <c r="RQI30" s="19"/>
      <c r="RQJ30" s="19"/>
      <c r="RQK30" s="19"/>
      <c r="RQL30" s="19"/>
      <c r="RQM30" s="19"/>
      <c r="RQN30" s="19"/>
      <c r="RQO30" s="19"/>
      <c r="RQP30" s="19"/>
      <c r="RQQ30" s="19"/>
      <c r="RQR30" s="19"/>
      <c r="RQS30" s="19"/>
      <c r="RQT30" s="19"/>
      <c r="RQU30" s="19"/>
      <c r="RQV30" s="19"/>
      <c r="RQW30" s="19"/>
      <c r="RQX30" s="19"/>
      <c r="RQY30" s="19"/>
      <c r="RQZ30" s="19"/>
      <c r="RRA30" s="19"/>
      <c r="RRB30" s="19"/>
      <c r="RRC30" s="19"/>
      <c r="RRD30" s="19"/>
      <c r="RRE30" s="19"/>
      <c r="RRF30" s="19"/>
      <c r="RRG30" s="19"/>
      <c r="RRH30" s="19"/>
      <c r="RRI30" s="19"/>
      <c r="RRJ30" s="19"/>
      <c r="RRK30" s="19"/>
      <c r="RRL30" s="19"/>
      <c r="RRM30" s="19"/>
      <c r="RRN30" s="19"/>
      <c r="RRO30" s="19"/>
      <c r="RRP30" s="19"/>
      <c r="RRQ30" s="19"/>
      <c r="RRR30" s="19"/>
      <c r="RRS30" s="19"/>
      <c r="RRT30" s="19"/>
      <c r="RRU30" s="19"/>
      <c r="RRV30" s="19"/>
      <c r="RRW30" s="19"/>
      <c r="RRX30" s="19"/>
      <c r="RRY30" s="19"/>
      <c r="RRZ30" s="19"/>
      <c r="RSA30" s="19"/>
      <c r="RSB30" s="19"/>
      <c r="RSC30" s="19"/>
      <c r="RSD30" s="19"/>
      <c r="RSE30" s="19"/>
      <c r="RSF30" s="19"/>
      <c r="RSG30" s="19"/>
      <c r="RSH30" s="19"/>
      <c r="RSI30" s="19"/>
      <c r="RSJ30" s="19"/>
      <c r="RSK30" s="19"/>
      <c r="RSL30" s="19"/>
      <c r="RSM30" s="19"/>
      <c r="RSN30" s="19"/>
      <c r="RSO30" s="19"/>
      <c r="RSP30" s="19"/>
      <c r="RSQ30" s="19"/>
      <c r="RSR30" s="19"/>
      <c r="RSS30" s="19"/>
      <c r="RST30" s="19"/>
      <c r="RSU30" s="19"/>
      <c r="RSV30" s="19"/>
      <c r="RSW30" s="19"/>
      <c r="RSX30" s="19"/>
      <c r="RSY30" s="19"/>
      <c r="RSZ30" s="19"/>
      <c r="RTA30" s="19"/>
      <c r="RTB30" s="19"/>
      <c r="RTC30" s="19"/>
      <c r="RTD30" s="19"/>
      <c r="RTE30" s="19"/>
      <c r="RTF30" s="19"/>
      <c r="RTG30" s="19"/>
      <c r="RTH30" s="19"/>
      <c r="RTI30" s="19"/>
      <c r="RTJ30" s="19"/>
      <c r="RTK30" s="19"/>
      <c r="RTL30" s="19"/>
      <c r="RTM30" s="19"/>
      <c r="RTN30" s="19"/>
      <c r="RTO30" s="19"/>
      <c r="RTP30" s="19"/>
      <c r="RTQ30" s="19"/>
      <c r="RTR30" s="19"/>
      <c r="RTS30" s="19"/>
      <c r="RTT30" s="19"/>
      <c r="RTU30" s="19"/>
      <c r="RTV30" s="19"/>
      <c r="RTW30" s="19"/>
      <c r="RTX30" s="19"/>
      <c r="RTY30" s="19"/>
      <c r="RTZ30" s="19"/>
      <c r="RUA30" s="19"/>
      <c r="RUB30" s="19"/>
      <c r="RUC30" s="19"/>
      <c r="RUD30" s="19"/>
      <c r="RUE30" s="19"/>
      <c r="RUF30" s="19"/>
      <c r="RUG30" s="19"/>
      <c r="RUH30" s="19"/>
      <c r="RUI30" s="19"/>
      <c r="RUJ30" s="19"/>
      <c r="RUK30" s="19"/>
      <c r="RUL30" s="19"/>
      <c r="RUM30" s="19"/>
      <c r="RUN30" s="19"/>
      <c r="RUO30" s="19"/>
      <c r="RUP30" s="19"/>
      <c r="RUQ30" s="19"/>
      <c r="RUR30" s="19"/>
      <c r="RUS30" s="19"/>
      <c r="RUT30" s="19"/>
      <c r="RUU30" s="19"/>
      <c r="RUV30" s="19"/>
      <c r="RUW30" s="19"/>
      <c r="RUX30" s="19"/>
      <c r="RUY30" s="19"/>
      <c r="RUZ30" s="19"/>
      <c r="RVA30" s="19"/>
      <c r="RVB30" s="19"/>
      <c r="RVC30" s="19"/>
      <c r="RVD30" s="19"/>
      <c r="RVE30" s="19"/>
      <c r="RVF30" s="19"/>
      <c r="RVG30" s="19"/>
      <c r="RVH30" s="19"/>
      <c r="RVI30" s="19"/>
      <c r="RVJ30" s="19"/>
      <c r="RVK30" s="19"/>
      <c r="RVL30" s="19"/>
      <c r="RVM30" s="19"/>
      <c r="RVN30" s="19"/>
      <c r="RVO30" s="19"/>
      <c r="RVP30" s="19"/>
      <c r="RVQ30" s="19"/>
      <c r="RVR30" s="19"/>
      <c r="RVS30" s="19"/>
      <c r="RVT30" s="19"/>
      <c r="RVU30" s="19"/>
      <c r="RVV30" s="19"/>
      <c r="RVW30" s="19"/>
      <c r="RVX30" s="19"/>
      <c r="RVY30" s="19"/>
      <c r="RVZ30" s="19"/>
      <c r="RWA30" s="19"/>
      <c r="RWB30" s="19"/>
      <c r="RWC30" s="19"/>
      <c r="RWD30" s="19"/>
      <c r="RWE30" s="19"/>
      <c r="RWF30" s="19"/>
      <c r="RWG30" s="19"/>
      <c r="RWH30" s="19"/>
      <c r="RWI30" s="19"/>
      <c r="RWJ30" s="19"/>
      <c r="RWK30" s="19"/>
      <c r="RWL30" s="19"/>
      <c r="RWM30" s="19"/>
      <c r="RWN30" s="19"/>
      <c r="RWO30" s="19"/>
      <c r="RWP30" s="19"/>
      <c r="RWQ30" s="19"/>
      <c r="RWR30" s="19"/>
      <c r="RWS30" s="19"/>
      <c r="RWT30" s="19"/>
      <c r="RWU30" s="19"/>
      <c r="RWV30" s="19"/>
      <c r="RWW30" s="19"/>
      <c r="RWX30" s="19"/>
      <c r="RWY30" s="19"/>
      <c r="RWZ30" s="19"/>
      <c r="RXA30" s="19"/>
      <c r="RXB30" s="19"/>
      <c r="RXC30" s="19"/>
      <c r="RXD30" s="19"/>
      <c r="RXE30" s="19"/>
      <c r="RXF30" s="19"/>
      <c r="RXG30" s="19"/>
      <c r="RXH30" s="19"/>
      <c r="RXI30" s="19"/>
      <c r="RXJ30" s="19"/>
      <c r="RXK30" s="19"/>
      <c r="RXL30" s="19"/>
      <c r="RXM30" s="19"/>
      <c r="RXN30" s="19"/>
      <c r="RXO30" s="19"/>
      <c r="RXP30" s="19"/>
      <c r="RXQ30" s="19"/>
      <c r="RXR30" s="19"/>
      <c r="RXS30" s="19"/>
      <c r="RXT30" s="19"/>
      <c r="RXU30" s="19"/>
      <c r="RXV30" s="19"/>
      <c r="RXW30" s="19"/>
      <c r="RXX30" s="19"/>
      <c r="RXY30" s="19"/>
      <c r="RXZ30" s="19"/>
      <c r="RYA30" s="19"/>
      <c r="RYB30" s="19"/>
      <c r="RYC30" s="19"/>
      <c r="RYD30" s="19"/>
      <c r="RYE30" s="19"/>
      <c r="RYF30" s="19"/>
      <c r="RYG30" s="19"/>
      <c r="RYH30" s="19"/>
      <c r="RYI30" s="19"/>
      <c r="RYJ30" s="19"/>
      <c r="RYK30" s="19"/>
      <c r="RYL30" s="19"/>
      <c r="RYM30" s="19"/>
      <c r="RYN30" s="19"/>
      <c r="RYO30" s="19"/>
      <c r="RYP30" s="19"/>
      <c r="RYQ30" s="19"/>
      <c r="RYR30" s="19"/>
      <c r="RYS30" s="19"/>
      <c r="RYT30" s="19"/>
      <c r="RYU30" s="19"/>
      <c r="RYV30" s="19"/>
      <c r="RYW30" s="19"/>
      <c r="RYX30" s="19"/>
      <c r="RYY30" s="19"/>
      <c r="RYZ30" s="19"/>
      <c r="RZA30" s="19"/>
      <c r="RZB30" s="19"/>
      <c r="RZC30" s="19"/>
      <c r="RZD30" s="19"/>
      <c r="RZE30" s="19"/>
      <c r="RZF30" s="19"/>
      <c r="RZG30" s="19"/>
      <c r="RZH30" s="19"/>
      <c r="RZI30" s="19"/>
      <c r="RZJ30" s="19"/>
      <c r="RZK30" s="19"/>
      <c r="RZL30" s="19"/>
      <c r="RZM30" s="19"/>
      <c r="RZN30" s="19"/>
      <c r="RZO30" s="19"/>
      <c r="RZP30" s="19"/>
      <c r="RZQ30" s="19"/>
      <c r="RZR30" s="19"/>
      <c r="RZS30" s="19"/>
      <c r="RZT30" s="19"/>
      <c r="RZU30" s="19"/>
      <c r="RZV30" s="19"/>
      <c r="RZW30" s="19"/>
      <c r="RZX30" s="19"/>
      <c r="RZY30" s="19"/>
      <c r="RZZ30" s="19"/>
      <c r="SAA30" s="19"/>
      <c r="SAB30" s="19"/>
      <c r="SAC30" s="19"/>
      <c r="SAD30" s="19"/>
      <c r="SAE30" s="19"/>
      <c r="SAF30" s="19"/>
      <c r="SAG30" s="19"/>
      <c r="SAH30" s="19"/>
      <c r="SAI30" s="19"/>
      <c r="SAJ30" s="19"/>
      <c r="SAK30" s="19"/>
      <c r="SAL30" s="19"/>
      <c r="SAM30" s="19"/>
      <c r="SAN30" s="19"/>
      <c r="SAO30" s="19"/>
      <c r="SAP30" s="19"/>
      <c r="SAQ30" s="19"/>
      <c r="SAR30" s="19"/>
      <c r="SAS30" s="19"/>
      <c r="SAT30" s="19"/>
      <c r="SAU30" s="19"/>
      <c r="SAV30" s="19"/>
      <c r="SAW30" s="19"/>
      <c r="SAX30" s="19"/>
      <c r="SAY30" s="19"/>
      <c r="SAZ30" s="19"/>
      <c r="SBA30" s="19"/>
      <c r="SBB30" s="19"/>
      <c r="SBC30" s="19"/>
      <c r="SBD30" s="19"/>
      <c r="SBE30" s="19"/>
      <c r="SBF30" s="19"/>
      <c r="SBG30" s="19"/>
      <c r="SBH30" s="19"/>
      <c r="SBI30" s="19"/>
      <c r="SBJ30" s="19"/>
      <c r="SBK30" s="19"/>
      <c r="SBL30" s="19"/>
      <c r="SBM30" s="19"/>
      <c r="SBN30" s="19"/>
      <c r="SBO30" s="19"/>
      <c r="SBP30" s="19"/>
      <c r="SBQ30" s="19"/>
      <c r="SBR30" s="19"/>
      <c r="SBS30" s="19"/>
      <c r="SBT30" s="19"/>
      <c r="SBU30" s="19"/>
      <c r="SBV30" s="19"/>
      <c r="SBW30" s="19"/>
      <c r="SBX30" s="19"/>
      <c r="SBY30" s="19"/>
      <c r="SBZ30" s="19"/>
      <c r="SCA30" s="19"/>
      <c r="SCB30" s="19"/>
      <c r="SCC30" s="19"/>
      <c r="SCD30" s="19"/>
      <c r="SCE30" s="19"/>
      <c r="SCF30" s="19"/>
      <c r="SCG30" s="19"/>
      <c r="SCH30" s="19"/>
      <c r="SCI30" s="19"/>
      <c r="SCJ30" s="19"/>
      <c r="SCK30" s="19"/>
      <c r="SCL30" s="19"/>
      <c r="SCM30" s="19"/>
      <c r="SCN30" s="19"/>
      <c r="SCO30" s="19"/>
      <c r="SCP30" s="19"/>
      <c r="SCQ30" s="19"/>
      <c r="SCR30" s="19"/>
      <c r="SCS30" s="19"/>
      <c r="SCT30" s="19"/>
      <c r="SCU30" s="19"/>
      <c r="SCV30" s="19"/>
      <c r="SCW30" s="19"/>
      <c r="SCX30" s="19"/>
      <c r="SCY30" s="19"/>
      <c r="SCZ30" s="19"/>
      <c r="SDA30" s="19"/>
      <c r="SDB30" s="19"/>
      <c r="SDC30" s="19"/>
      <c r="SDD30" s="19"/>
      <c r="SDE30" s="19"/>
      <c r="SDF30" s="19"/>
      <c r="SDG30" s="19"/>
      <c r="SDH30" s="19"/>
      <c r="SDI30" s="19"/>
      <c r="SDJ30" s="19"/>
      <c r="SDK30" s="19"/>
      <c r="SDL30" s="19"/>
      <c r="SDM30" s="19"/>
      <c r="SDN30" s="19"/>
      <c r="SDO30" s="19"/>
      <c r="SDP30" s="19"/>
      <c r="SDQ30" s="19"/>
      <c r="SDR30" s="19"/>
      <c r="SDS30" s="19"/>
      <c r="SDT30" s="19"/>
      <c r="SDU30" s="19"/>
      <c r="SDV30" s="19"/>
      <c r="SDW30" s="19"/>
      <c r="SDX30" s="19"/>
      <c r="SDY30" s="19"/>
      <c r="SDZ30" s="19"/>
      <c r="SEA30" s="19"/>
      <c r="SEB30" s="19"/>
      <c r="SEC30" s="19"/>
      <c r="SED30" s="19"/>
      <c r="SEE30" s="19"/>
      <c r="SEF30" s="19"/>
      <c r="SEG30" s="19"/>
      <c r="SEH30" s="19"/>
      <c r="SEI30" s="19"/>
      <c r="SEJ30" s="19"/>
      <c r="SEK30" s="19"/>
      <c r="SEL30" s="19"/>
      <c r="SEM30" s="19"/>
      <c r="SEN30" s="19"/>
      <c r="SEO30" s="19"/>
      <c r="SEP30" s="19"/>
      <c r="SEQ30" s="19"/>
      <c r="SER30" s="19"/>
      <c r="SES30" s="19"/>
      <c r="SET30" s="19"/>
      <c r="SEU30" s="19"/>
      <c r="SEV30" s="19"/>
      <c r="SEW30" s="19"/>
      <c r="SEX30" s="19"/>
      <c r="SEY30" s="19"/>
      <c r="SEZ30" s="19"/>
      <c r="SFA30" s="19"/>
      <c r="SFB30" s="19"/>
      <c r="SFC30" s="19"/>
      <c r="SFD30" s="19"/>
      <c r="SFE30" s="19"/>
      <c r="SFF30" s="19"/>
      <c r="SFG30" s="19"/>
      <c r="SFH30" s="19"/>
      <c r="SFI30" s="19"/>
      <c r="SFJ30" s="19"/>
      <c r="SFK30" s="19"/>
      <c r="SFL30" s="19"/>
      <c r="SFM30" s="19"/>
      <c r="SFN30" s="19"/>
      <c r="SFO30" s="19"/>
      <c r="SFP30" s="19"/>
      <c r="SFQ30" s="19"/>
      <c r="SFR30" s="19"/>
      <c r="SFS30" s="19"/>
      <c r="SFT30" s="19"/>
      <c r="SFU30" s="19"/>
      <c r="SFV30" s="19"/>
      <c r="SFW30" s="19"/>
      <c r="SFX30" s="19"/>
      <c r="SFY30" s="19"/>
      <c r="SFZ30" s="19"/>
      <c r="SGA30" s="19"/>
      <c r="SGB30" s="19"/>
      <c r="SGC30" s="19"/>
      <c r="SGD30" s="19"/>
      <c r="SGE30" s="19"/>
      <c r="SGF30" s="19"/>
      <c r="SGG30" s="19"/>
      <c r="SGH30" s="19"/>
      <c r="SGI30" s="19"/>
      <c r="SGJ30" s="19"/>
      <c r="SGK30" s="19"/>
      <c r="SGL30" s="19"/>
      <c r="SGM30" s="19"/>
      <c r="SGN30" s="19"/>
      <c r="SGO30" s="19"/>
      <c r="SGP30" s="19"/>
      <c r="SGQ30" s="19"/>
      <c r="SGR30" s="19"/>
      <c r="SGS30" s="19"/>
      <c r="SGT30" s="19"/>
      <c r="SGU30" s="19"/>
      <c r="SGV30" s="19"/>
      <c r="SGW30" s="19"/>
      <c r="SGX30" s="19"/>
      <c r="SGY30" s="19"/>
      <c r="SGZ30" s="19"/>
      <c r="SHA30" s="19"/>
      <c r="SHB30" s="19"/>
      <c r="SHC30" s="19"/>
      <c r="SHD30" s="19"/>
      <c r="SHE30" s="19"/>
      <c r="SHF30" s="19"/>
      <c r="SHG30" s="19"/>
      <c r="SHH30" s="19"/>
      <c r="SHI30" s="19"/>
      <c r="SHJ30" s="19"/>
      <c r="SHK30" s="19"/>
      <c r="SHL30" s="19"/>
      <c r="SHM30" s="19"/>
      <c r="SHN30" s="19"/>
      <c r="SHO30" s="19"/>
      <c r="SHP30" s="19"/>
      <c r="SHQ30" s="19"/>
      <c r="SHR30" s="19"/>
      <c r="SHS30" s="19"/>
      <c r="SHT30" s="19"/>
      <c r="SHU30" s="19"/>
      <c r="SHV30" s="19"/>
      <c r="SHW30" s="19"/>
      <c r="SHX30" s="19"/>
      <c r="SHY30" s="19"/>
      <c r="SHZ30" s="19"/>
      <c r="SIA30" s="19"/>
      <c r="SIB30" s="19"/>
      <c r="SIC30" s="19"/>
      <c r="SID30" s="19"/>
      <c r="SIE30" s="19"/>
      <c r="SIF30" s="19"/>
      <c r="SIG30" s="19"/>
      <c r="SIH30" s="19"/>
      <c r="SII30" s="19"/>
      <c r="SIJ30" s="19"/>
      <c r="SIK30" s="19"/>
      <c r="SIL30" s="19"/>
      <c r="SIM30" s="19"/>
      <c r="SIN30" s="19"/>
      <c r="SIO30" s="19"/>
      <c r="SIP30" s="19"/>
      <c r="SIQ30" s="19"/>
      <c r="SIR30" s="19"/>
      <c r="SIS30" s="19"/>
      <c r="SIT30" s="19"/>
      <c r="SIU30" s="19"/>
      <c r="SIV30" s="19"/>
      <c r="SIW30" s="19"/>
      <c r="SIX30" s="19"/>
      <c r="SIY30" s="19"/>
      <c r="SIZ30" s="19"/>
      <c r="SJA30" s="19"/>
      <c r="SJB30" s="19"/>
      <c r="SJC30" s="19"/>
      <c r="SJD30" s="19"/>
      <c r="SJE30" s="19"/>
      <c r="SJF30" s="19"/>
      <c r="SJG30" s="19"/>
      <c r="SJH30" s="19"/>
      <c r="SJI30" s="19"/>
      <c r="SJJ30" s="19"/>
      <c r="SJK30" s="19"/>
      <c r="SJL30" s="19"/>
      <c r="SJM30" s="19"/>
      <c r="SJN30" s="19"/>
      <c r="SJO30" s="19"/>
      <c r="SJP30" s="19"/>
      <c r="SJQ30" s="19"/>
      <c r="SJR30" s="19"/>
      <c r="SJS30" s="19"/>
      <c r="SJT30" s="19"/>
      <c r="SJU30" s="19"/>
      <c r="SJV30" s="19"/>
      <c r="SJW30" s="19"/>
      <c r="SJX30" s="19"/>
      <c r="SJY30" s="19"/>
      <c r="SJZ30" s="19"/>
      <c r="SKA30" s="19"/>
      <c r="SKB30" s="19"/>
      <c r="SKC30" s="19"/>
      <c r="SKD30" s="19"/>
      <c r="SKE30" s="19"/>
      <c r="SKF30" s="19"/>
      <c r="SKG30" s="19"/>
      <c r="SKH30" s="19"/>
      <c r="SKI30" s="19"/>
      <c r="SKJ30" s="19"/>
      <c r="SKK30" s="19"/>
      <c r="SKL30" s="19"/>
      <c r="SKM30" s="19"/>
      <c r="SKN30" s="19"/>
      <c r="SKO30" s="19"/>
      <c r="SKP30" s="19"/>
      <c r="SKQ30" s="19"/>
      <c r="SKR30" s="19"/>
      <c r="SKS30" s="19"/>
      <c r="SKT30" s="19"/>
      <c r="SKU30" s="19"/>
      <c r="SKV30" s="19"/>
      <c r="SKW30" s="19"/>
      <c r="SKX30" s="19"/>
      <c r="SKY30" s="19"/>
      <c r="SKZ30" s="19"/>
      <c r="SLA30" s="19"/>
      <c r="SLB30" s="19"/>
      <c r="SLC30" s="19"/>
      <c r="SLD30" s="19"/>
      <c r="SLE30" s="19"/>
      <c r="SLF30" s="19"/>
      <c r="SLG30" s="19"/>
      <c r="SLH30" s="19"/>
      <c r="SLI30" s="19"/>
      <c r="SLJ30" s="19"/>
      <c r="SLK30" s="19"/>
      <c r="SLL30" s="19"/>
      <c r="SLM30" s="19"/>
      <c r="SLN30" s="19"/>
      <c r="SLO30" s="19"/>
      <c r="SLP30" s="19"/>
      <c r="SLQ30" s="19"/>
      <c r="SLR30" s="19"/>
      <c r="SLS30" s="19"/>
      <c r="SLT30" s="19"/>
      <c r="SLU30" s="19"/>
      <c r="SLV30" s="19"/>
      <c r="SLW30" s="19"/>
      <c r="SLX30" s="19"/>
      <c r="SLY30" s="19"/>
      <c r="SLZ30" s="19"/>
      <c r="SMA30" s="19"/>
      <c r="SMB30" s="19"/>
      <c r="SMC30" s="19"/>
      <c r="SMD30" s="19"/>
      <c r="SME30" s="19"/>
      <c r="SMF30" s="19"/>
      <c r="SMG30" s="19"/>
      <c r="SMH30" s="19"/>
      <c r="SMI30" s="19"/>
      <c r="SMJ30" s="19"/>
      <c r="SMK30" s="19"/>
      <c r="SML30" s="19"/>
      <c r="SMM30" s="19"/>
      <c r="SMN30" s="19"/>
      <c r="SMO30" s="19"/>
      <c r="SMP30" s="19"/>
      <c r="SMQ30" s="19"/>
      <c r="SMR30" s="19"/>
      <c r="SMS30" s="19"/>
      <c r="SMT30" s="19"/>
      <c r="SMU30" s="19"/>
      <c r="SMV30" s="19"/>
      <c r="SMW30" s="19"/>
      <c r="SMX30" s="19"/>
      <c r="SMY30" s="19"/>
      <c r="SMZ30" s="19"/>
      <c r="SNA30" s="19"/>
      <c r="SNB30" s="19"/>
      <c r="SNC30" s="19"/>
      <c r="SND30" s="19"/>
      <c r="SNE30" s="19"/>
      <c r="SNF30" s="19"/>
      <c r="SNG30" s="19"/>
      <c r="SNH30" s="19"/>
      <c r="SNI30" s="19"/>
      <c r="SNJ30" s="19"/>
      <c r="SNK30" s="19"/>
      <c r="SNL30" s="19"/>
      <c r="SNM30" s="19"/>
      <c r="SNN30" s="19"/>
      <c r="SNO30" s="19"/>
      <c r="SNP30" s="19"/>
      <c r="SNQ30" s="19"/>
      <c r="SNR30" s="19"/>
      <c r="SNS30" s="19"/>
      <c r="SNT30" s="19"/>
      <c r="SNU30" s="19"/>
      <c r="SNV30" s="19"/>
      <c r="SNW30" s="19"/>
      <c r="SNX30" s="19"/>
      <c r="SNY30" s="19"/>
      <c r="SNZ30" s="19"/>
      <c r="SOA30" s="19"/>
      <c r="SOB30" s="19"/>
      <c r="SOC30" s="19"/>
      <c r="SOD30" s="19"/>
      <c r="SOE30" s="19"/>
      <c r="SOF30" s="19"/>
      <c r="SOG30" s="19"/>
      <c r="SOH30" s="19"/>
      <c r="SOI30" s="19"/>
      <c r="SOJ30" s="19"/>
      <c r="SOK30" s="19"/>
      <c r="SOL30" s="19"/>
      <c r="SOM30" s="19"/>
      <c r="SON30" s="19"/>
      <c r="SOO30" s="19"/>
      <c r="SOP30" s="19"/>
      <c r="SOQ30" s="19"/>
      <c r="SOR30" s="19"/>
      <c r="SOS30" s="19"/>
      <c r="SOT30" s="19"/>
      <c r="SOU30" s="19"/>
      <c r="SOV30" s="19"/>
      <c r="SOW30" s="19"/>
      <c r="SOX30" s="19"/>
      <c r="SOY30" s="19"/>
      <c r="SOZ30" s="19"/>
      <c r="SPA30" s="19"/>
      <c r="SPB30" s="19"/>
      <c r="SPC30" s="19"/>
      <c r="SPD30" s="19"/>
      <c r="SPE30" s="19"/>
      <c r="SPF30" s="19"/>
      <c r="SPG30" s="19"/>
      <c r="SPH30" s="19"/>
      <c r="SPI30" s="19"/>
      <c r="SPJ30" s="19"/>
      <c r="SPK30" s="19"/>
      <c r="SPL30" s="19"/>
      <c r="SPM30" s="19"/>
      <c r="SPN30" s="19"/>
      <c r="SPO30" s="19"/>
      <c r="SPP30" s="19"/>
      <c r="SPQ30" s="19"/>
      <c r="SPR30" s="19"/>
      <c r="SPS30" s="19"/>
      <c r="SPT30" s="19"/>
      <c r="SPU30" s="19"/>
      <c r="SPV30" s="19"/>
      <c r="SPW30" s="19"/>
      <c r="SPX30" s="19"/>
      <c r="SPY30" s="19"/>
      <c r="SPZ30" s="19"/>
      <c r="SQA30" s="19"/>
      <c r="SQB30" s="19"/>
      <c r="SQC30" s="19"/>
      <c r="SQD30" s="19"/>
      <c r="SQE30" s="19"/>
      <c r="SQF30" s="19"/>
      <c r="SQG30" s="19"/>
      <c r="SQH30" s="19"/>
      <c r="SQI30" s="19"/>
      <c r="SQJ30" s="19"/>
      <c r="SQK30" s="19"/>
      <c r="SQL30" s="19"/>
      <c r="SQM30" s="19"/>
      <c r="SQN30" s="19"/>
      <c r="SQO30" s="19"/>
      <c r="SQP30" s="19"/>
      <c r="SQQ30" s="19"/>
      <c r="SQR30" s="19"/>
      <c r="SQS30" s="19"/>
      <c r="SQT30" s="19"/>
      <c r="SQU30" s="19"/>
      <c r="SQV30" s="19"/>
      <c r="SQW30" s="19"/>
      <c r="SQX30" s="19"/>
      <c r="SQY30" s="19"/>
      <c r="SQZ30" s="19"/>
      <c r="SRA30" s="19"/>
      <c r="SRB30" s="19"/>
      <c r="SRC30" s="19"/>
      <c r="SRD30" s="19"/>
      <c r="SRE30" s="19"/>
      <c r="SRF30" s="19"/>
      <c r="SRG30" s="19"/>
      <c r="SRH30" s="19"/>
      <c r="SRI30" s="19"/>
      <c r="SRJ30" s="19"/>
      <c r="SRK30" s="19"/>
      <c r="SRL30" s="19"/>
      <c r="SRM30" s="19"/>
      <c r="SRN30" s="19"/>
      <c r="SRO30" s="19"/>
      <c r="SRP30" s="19"/>
      <c r="SRQ30" s="19"/>
      <c r="SRR30" s="19"/>
      <c r="SRS30" s="19"/>
      <c r="SRT30" s="19"/>
      <c r="SRU30" s="19"/>
      <c r="SRV30" s="19"/>
      <c r="SRW30" s="19"/>
      <c r="SRX30" s="19"/>
      <c r="SRY30" s="19"/>
      <c r="SRZ30" s="19"/>
      <c r="SSA30" s="19"/>
      <c r="SSB30" s="19"/>
      <c r="SSC30" s="19"/>
      <c r="SSD30" s="19"/>
      <c r="SSE30" s="19"/>
      <c r="SSF30" s="19"/>
      <c r="SSG30" s="19"/>
      <c r="SSH30" s="19"/>
      <c r="SSI30" s="19"/>
      <c r="SSJ30" s="19"/>
      <c r="SSK30" s="19"/>
      <c r="SSL30" s="19"/>
      <c r="SSM30" s="19"/>
      <c r="SSN30" s="19"/>
      <c r="SSO30" s="19"/>
      <c r="SSP30" s="19"/>
      <c r="SSQ30" s="19"/>
      <c r="SSR30" s="19"/>
      <c r="SSS30" s="19"/>
      <c r="SST30" s="19"/>
      <c r="SSU30" s="19"/>
      <c r="SSV30" s="19"/>
      <c r="SSW30" s="19"/>
      <c r="SSX30" s="19"/>
      <c r="SSY30" s="19"/>
      <c r="SSZ30" s="19"/>
      <c r="STA30" s="19"/>
      <c r="STB30" s="19"/>
      <c r="STC30" s="19"/>
      <c r="STD30" s="19"/>
      <c r="STE30" s="19"/>
      <c r="STF30" s="19"/>
      <c r="STG30" s="19"/>
      <c r="STH30" s="19"/>
      <c r="STI30" s="19"/>
      <c r="STJ30" s="19"/>
      <c r="STK30" s="19"/>
      <c r="STL30" s="19"/>
      <c r="STM30" s="19"/>
      <c r="STN30" s="19"/>
      <c r="STO30" s="19"/>
      <c r="STP30" s="19"/>
      <c r="STQ30" s="19"/>
      <c r="STR30" s="19"/>
      <c r="STS30" s="19"/>
      <c r="STT30" s="19"/>
      <c r="STU30" s="19"/>
      <c r="STV30" s="19"/>
      <c r="STW30" s="19"/>
      <c r="STX30" s="19"/>
      <c r="STY30" s="19"/>
      <c r="STZ30" s="19"/>
      <c r="SUA30" s="19"/>
      <c r="SUB30" s="19"/>
      <c r="SUC30" s="19"/>
      <c r="SUD30" s="19"/>
      <c r="SUE30" s="19"/>
      <c r="SUF30" s="19"/>
      <c r="SUG30" s="19"/>
      <c r="SUH30" s="19"/>
      <c r="SUI30" s="19"/>
      <c r="SUJ30" s="19"/>
      <c r="SUK30" s="19"/>
      <c r="SUL30" s="19"/>
      <c r="SUM30" s="19"/>
      <c r="SUN30" s="19"/>
      <c r="SUO30" s="19"/>
      <c r="SUP30" s="19"/>
      <c r="SUQ30" s="19"/>
      <c r="SUR30" s="19"/>
      <c r="SUS30" s="19"/>
      <c r="SUT30" s="19"/>
      <c r="SUU30" s="19"/>
      <c r="SUV30" s="19"/>
      <c r="SUW30" s="19"/>
      <c r="SUX30" s="19"/>
      <c r="SUY30" s="19"/>
      <c r="SUZ30" s="19"/>
      <c r="SVA30" s="19"/>
      <c r="SVB30" s="19"/>
      <c r="SVC30" s="19"/>
      <c r="SVD30" s="19"/>
      <c r="SVE30" s="19"/>
      <c r="SVF30" s="19"/>
      <c r="SVG30" s="19"/>
      <c r="SVH30" s="19"/>
      <c r="SVI30" s="19"/>
      <c r="SVJ30" s="19"/>
      <c r="SVK30" s="19"/>
      <c r="SVL30" s="19"/>
      <c r="SVM30" s="19"/>
      <c r="SVN30" s="19"/>
      <c r="SVO30" s="19"/>
      <c r="SVP30" s="19"/>
      <c r="SVQ30" s="19"/>
      <c r="SVR30" s="19"/>
      <c r="SVS30" s="19"/>
      <c r="SVT30" s="19"/>
      <c r="SVU30" s="19"/>
      <c r="SVV30" s="19"/>
      <c r="SVW30" s="19"/>
      <c r="SVX30" s="19"/>
      <c r="SVY30" s="19"/>
      <c r="SVZ30" s="19"/>
      <c r="SWA30" s="19"/>
      <c r="SWB30" s="19"/>
      <c r="SWC30" s="19"/>
      <c r="SWD30" s="19"/>
      <c r="SWE30" s="19"/>
      <c r="SWF30" s="19"/>
      <c r="SWG30" s="19"/>
      <c r="SWH30" s="19"/>
      <c r="SWI30" s="19"/>
      <c r="SWJ30" s="19"/>
      <c r="SWK30" s="19"/>
      <c r="SWL30" s="19"/>
      <c r="SWM30" s="19"/>
      <c r="SWN30" s="19"/>
      <c r="SWO30" s="19"/>
      <c r="SWP30" s="19"/>
      <c r="SWQ30" s="19"/>
      <c r="SWR30" s="19"/>
      <c r="SWS30" s="19"/>
      <c r="SWT30" s="19"/>
      <c r="SWU30" s="19"/>
      <c r="SWV30" s="19"/>
      <c r="SWW30" s="19"/>
      <c r="SWX30" s="19"/>
      <c r="SWY30" s="19"/>
      <c r="SWZ30" s="19"/>
      <c r="SXA30" s="19"/>
      <c r="SXB30" s="19"/>
      <c r="SXC30" s="19"/>
      <c r="SXD30" s="19"/>
      <c r="SXE30" s="19"/>
      <c r="SXF30" s="19"/>
      <c r="SXG30" s="19"/>
      <c r="SXH30" s="19"/>
      <c r="SXI30" s="19"/>
      <c r="SXJ30" s="19"/>
      <c r="SXK30" s="19"/>
      <c r="SXL30" s="19"/>
      <c r="SXM30" s="19"/>
      <c r="SXN30" s="19"/>
      <c r="SXO30" s="19"/>
      <c r="SXP30" s="19"/>
      <c r="SXQ30" s="19"/>
      <c r="SXR30" s="19"/>
      <c r="SXS30" s="19"/>
      <c r="SXT30" s="19"/>
      <c r="SXU30" s="19"/>
      <c r="SXV30" s="19"/>
      <c r="SXW30" s="19"/>
      <c r="SXX30" s="19"/>
      <c r="SXY30" s="19"/>
      <c r="SXZ30" s="19"/>
      <c r="SYA30" s="19"/>
      <c r="SYB30" s="19"/>
      <c r="SYC30" s="19"/>
      <c r="SYD30" s="19"/>
      <c r="SYE30" s="19"/>
      <c r="SYF30" s="19"/>
      <c r="SYG30" s="19"/>
      <c r="SYH30" s="19"/>
      <c r="SYI30" s="19"/>
      <c r="SYJ30" s="19"/>
      <c r="SYK30" s="19"/>
      <c r="SYL30" s="19"/>
      <c r="SYM30" s="19"/>
      <c r="SYN30" s="19"/>
      <c r="SYO30" s="19"/>
      <c r="SYP30" s="19"/>
      <c r="SYQ30" s="19"/>
      <c r="SYR30" s="19"/>
      <c r="SYS30" s="19"/>
      <c r="SYT30" s="19"/>
      <c r="SYU30" s="19"/>
      <c r="SYV30" s="19"/>
      <c r="SYW30" s="19"/>
      <c r="SYX30" s="19"/>
      <c r="SYY30" s="19"/>
      <c r="SYZ30" s="19"/>
      <c r="SZA30" s="19"/>
      <c r="SZB30" s="19"/>
      <c r="SZC30" s="19"/>
      <c r="SZD30" s="19"/>
      <c r="SZE30" s="19"/>
      <c r="SZF30" s="19"/>
      <c r="SZG30" s="19"/>
      <c r="SZH30" s="19"/>
      <c r="SZI30" s="19"/>
      <c r="SZJ30" s="19"/>
      <c r="SZK30" s="19"/>
      <c r="SZL30" s="19"/>
      <c r="SZM30" s="19"/>
      <c r="SZN30" s="19"/>
      <c r="SZO30" s="19"/>
      <c r="SZP30" s="19"/>
      <c r="SZQ30" s="19"/>
      <c r="SZR30" s="19"/>
      <c r="SZS30" s="19"/>
      <c r="SZT30" s="19"/>
      <c r="SZU30" s="19"/>
      <c r="SZV30" s="19"/>
      <c r="SZW30" s="19"/>
      <c r="SZX30" s="19"/>
      <c r="SZY30" s="19"/>
      <c r="SZZ30" s="19"/>
      <c r="TAA30" s="19"/>
      <c r="TAB30" s="19"/>
      <c r="TAC30" s="19"/>
      <c r="TAD30" s="19"/>
      <c r="TAE30" s="19"/>
      <c r="TAF30" s="19"/>
      <c r="TAG30" s="19"/>
      <c r="TAH30" s="19"/>
      <c r="TAI30" s="19"/>
      <c r="TAJ30" s="19"/>
      <c r="TAK30" s="19"/>
      <c r="TAL30" s="19"/>
      <c r="TAM30" s="19"/>
      <c r="TAN30" s="19"/>
      <c r="TAO30" s="19"/>
      <c r="TAP30" s="19"/>
      <c r="TAQ30" s="19"/>
      <c r="TAR30" s="19"/>
      <c r="TAS30" s="19"/>
      <c r="TAT30" s="19"/>
      <c r="TAU30" s="19"/>
      <c r="TAV30" s="19"/>
      <c r="TAW30" s="19"/>
      <c r="TAX30" s="19"/>
      <c r="TAY30" s="19"/>
      <c r="TAZ30" s="19"/>
      <c r="TBA30" s="19"/>
      <c r="TBB30" s="19"/>
      <c r="TBC30" s="19"/>
      <c r="TBD30" s="19"/>
      <c r="TBE30" s="19"/>
      <c r="TBF30" s="19"/>
      <c r="TBG30" s="19"/>
      <c r="TBH30" s="19"/>
      <c r="TBI30" s="19"/>
      <c r="TBJ30" s="19"/>
      <c r="TBK30" s="19"/>
      <c r="TBL30" s="19"/>
      <c r="TBM30" s="19"/>
      <c r="TBN30" s="19"/>
      <c r="TBO30" s="19"/>
      <c r="TBP30" s="19"/>
      <c r="TBQ30" s="19"/>
      <c r="TBR30" s="19"/>
      <c r="TBS30" s="19"/>
      <c r="TBT30" s="19"/>
      <c r="TBU30" s="19"/>
      <c r="TBV30" s="19"/>
      <c r="TBW30" s="19"/>
      <c r="TBX30" s="19"/>
      <c r="TBY30" s="19"/>
      <c r="TBZ30" s="19"/>
      <c r="TCA30" s="19"/>
      <c r="TCB30" s="19"/>
      <c r="TCC30" s="19"/>
      <c r="TCD30" s="19"/>
      <c r="TCE30" s="19"/>
      <c r="TCF30" s="19"/>
      <c r="TCG30" s="19"/>
      <c r="TCH30" s="19"/>
      <c r="TCI30" s="19"/>
      <c r="TCJ30" s="19"/>
      <c r="TCK30" s="19"/>
      <c r="TCL30" s="19"/>
      <c r="TCM30" s="19"/>
      <c r="TCN30" s="19"/>
      <c r="TCO30" s="19"/>
      <c r="TCP30" s="19"/>
      <c r="TCQ30" s="19"/>
      <c r="TCR30" s="19"/>
      <c r="TCS30" s="19"/>
      <c r="TCT30" s="19"/>
      <c r="TCU30" s="19"/>
      <c r="TCV30" s="19"/>
      <c r="TCW30" s="19"/>
      <c r="TCX30" s="19"/>
      <c r="TCY30" s="19"/>
      <c r="TCZ30" s="19"/>
      <c r="TDA30" s="19"/>
      <c r="TDB30" s="19"/>
      <c r="TDC30" s="19"/>
      <c r="TDD30" s="19"/>
      <c r="TDE30" s="19"/>
      <c r="TDF30" s="19"/>
      <c r="TDG30" s="19"/>
      <c r="TDH30" s="19"/>
      <c r="TDI30" s="19"/>
      <c r="TDJ30" s="19"/>
      <c r="TDK30" s="19"/>
      <c r="TDL30" s="19"/>
      <c r="TDM30" s="19"/>
      <c r="TDN30" s="19"/>
      <c r="TDO30" s="19"/>
      <c r="TDP30" s="19"/>
      <c r="TDQ30" s="19"/>
      <c r="TDR30" s="19"/>
      <c r="TDS30" s="19"/>
      <c r="TDT30" s="19"/>
      <c r="TDU30" s="19"/>
      <c r="TDV30" s="19"/>
      <c r="TDW30" s="19"/>
      <c r="TDX30" s="19"/>
      <c r="TDY30" s="19"/>
      <c r="TDZ30" s="19"/>
      <c r="TEA30" s="19"/>
      <c r="TEB30" s="19"/>
      <c r="TEC30" s="19"/>
      <c r="TED30" s="19"/>
      <c r="TEE30" s="19"/>
      <c r="TEF30" s="19"/>
      <c r="TEG30" s="19"/>
      <c r="TEH30" s="19"/>
      <c r="TEI30" s="19"/>
      <c r="TEJ30" s="19"/>
      <c r="TEK30" s="19"/>
      <c r="TEL30" s="19"/>
      <c r="TEM30" s="19"/>
      <c r="TEN30" s="19"/>
      <c r="TEO30" s="19"/>
      <c r="TEP30" s="19"/>
      <c r="TEQ30" s="19"/>
      <c r="TER30" s="19"/>
      <c r="TES30" s="19"/>
      <c r="TET30" s="19"/>
      <c r="TEU30" s="19"/>
      <c r="TEV30" s="19"/>
      <c r="TEW30" s="19"/>
      <c r="TEX30" s="19"/>
      <c r="TEY30" s="19"/>
      <c r="TEZ30" s="19"/>
      <c r="TFA30" s="19"/>
      <c r="TFB30" s="19"/>
      <c r="TFC30" s="19"/>
      <c r="TFD30" s="19"/>
      <c r="TFE30" s="19"/>
      <c r="TFF30" s="19"/>
      <c r="TFG30" s="19"/>
      <c r="TFH30" s="19"/>
      <c r="TFI30" s="19"/>
      <c r="TFJ30" s="19"/>
      <c r="TFK30" s="19"/>
      <c r="TFL30" s="19"/>
      <c r="TFM30" s="19"/>
      <c r="TFN30" s="19"/>
      <c r="TFO30" s="19"/>
      <c r="TFP30" s="19"/>
      <c r="TFQ30" s="19"/>
      <c r="TFR30" s="19"/>
      <c r="TFS30" s="19"/>
      <c r="TFT30" s="19"/>
      <c r="TFU30" s="19"/>
      <c r="TFV30" s="19"/>
      <c r="TFW30" s="19"/>
      <c r="TFX30" s="19"/>
      <c r="TFY30" s="19"/>
      <c r="TFZ30" s="19"/>
      <c r="TGA30" s="19"/>
      <c r="TGB30" s="19"/>
      <c r="TGC30" s="19"/>
      <c r="TGD30" s="19"/>
      <c r="TGE30" s="19"/>
      <c r="TGF30" s="19"/>
      <c r="TGG30" s="19"/>
      <c r="TGH30" s="19"/>
      <c r="TGI30" s="19"/>
      <c r="TGJ30" s="19"/>
      <c r="TGK30" s="19"/>
      <c r="TGL30" s="19"/>
      <c r="TGM30" s="19"/>
      <c r="TGN30" s="19"/>
      <c r="TGO30" s="19"/>
      <c r="TGP30" s="19"/>
      <c r="TGQ30" s="19"/>
      <c r="TGR30" s="19"/>
      <c r="TGS30" s="19"/>
      <c r="TGT30" s="19"/>
      <c r="TGU30" s="19"/>
      <c r="TGV30" s="19"/>
      <c r="TGW30" s="19"/>
      <c r="TGX30" s="19"/>
      <c r="TGY30" s="19"/>
      <c r="TGZ30" s="19"/>
      <c r="THA30" s="19"/>
      <c r="THB30" s="19"/>
      <c r="THC30" s="19"/>
      <c r="THD30" s="19"/>
      <c r="THE30" s="19"/>
      <c r="THF30" s="19"/>
      <c r="THG30" s="19"/>
      <c r="THH30" s="19"/>
      <c r="THI30" s="19"/>
      <c r="THJ30" s="19"/>
      <c r="THK30" s="19"/>
      <c r="THL30" s="19"/>
      <c r="THM30" s="19"/>
      <c r="THN30" s="19"/>
      <c r="THO30" s="19"/>
      <c r="THP30" s="19"/>
      <c r="THQ30" s="19"/>
      <c r="THR30" s="19"/>
      <c r="THS30" s="19"/>
      <c r="THT30" s="19"/>
      <c r="THU30" s="19"/>
      <c r="THV30" s="19"/>
      <c r="THW30" s="19"/>
      <c r="THX30" s="19"/>
      <c r="THY30" s="19"/>
      <c r="THZ30" s="19"/>
      <c r="TIA30" s="19"/>
      <c r="TIB30" s="19"/>
      <c r="TIC30" s="19"/>
      <c r="TID30" s="19"/>
      <c r="TIE30" s="19"/>
      <c r="TIF30" s="19"/>
      <c r="TIG30" s="19"/>
      <c r="TIH30" s="19"/>
      <c r="TII30" s="19"/>
      <c r="TIJ30" s="19"/>
      <c r="TIK30" s="19"/>
      <c r="TIL30" s="19"/>
      <c r="TIM30" s="19"/>
      <c r="TIN30" s="19"/>
      <c r="TIO30" s="19"/>
      <c r="TIP30" s="19"/>
      <c r="TIQ30" s="19"/>
      <c r="TIR30" s="19"/>
      <c r="TIS30" s="19"/>
      <c r="TIT30" s="19"/>
      <c r="TIU30" s="19"/>
      <c r="TIV30" s="19"/>
      <c r="TIW30" s="19"/>
      <c r="TIX30" s="19"/>
      <c r="TIY30" s="19"/>
      <c r="TIZ30" s="19"/>
      <c r="TJA30" s="19"/>
      <c r="TJB30" s="19"/>
      <c r="TJC30" s="19"/>
      <c r="TJD30" s="19"/>
      <c r="TJE30" s="19"/>
      <c r="TJF30" s="19"/>
      <c r="TJG30" s="19"/>
      <c r="TJH30" s="19"/>
      <c r="TJI30" s="19"/>
      <c r="TJJ30" s="19"/>
      <c r="TJK30" s="19"/>
      <c r="TJL30" s="19"/>
      <c r="TJM30" s="19"/>
      <c r="TJN30" s="19"/>
      <c r="TJO30" s="19"/>
      <c r="TJP30" s="19"/>
      <c r="TJQ30" s="19"/>
      <c r="TJR30" s="19"/>
      <c r="TJS30" s="19"/>
      <c r="TJT30" s="19"/>
      <c r="TJU30" s="19"/>
      <c r="TJV30" s="19"/>
      <c r="TJW30" s="19"/>
      <c r="TJX30" s="19"/>
      <c r="TJY30" s="19"/>
      <c r="TJZ30" s="19"/>
      <c r="TKA30" s="19"/>
      <c r="TKB30" s="19"/>
      <c r="TKC30" s="19"/>
      <c r="TKD30" s="19"/>
      <c r="TKE30" s="19"/>
      <c r="TKF30" s="19"/>
      <c r="TKG30" s="19"/>
      <c r="TKH30" s="19"/>
      <c r="TKI30" s="19"/>
      <c r="TKJ30" s="19"/>
      <c r="TKK30" s="19"/>
      <c r="TKL30" s="19"/>
      <c r="TKM30" s="19"/>
      <c r="TKN30" s="19"/>
      <c r="TKO30" s="19"/>
      <c r="TKP30" s="19"/>
      <c r="TKQ30" s="19"/>
      <c r="TKR30" s="19"/>
      <c r="TKS30" s="19"/>
      <c r="TKT30" s="19"/>
      <c r="TKU30" s="19"/>
      <c r="TKV30" s="19"/>
      <c r="TKW30" s="19"/>
      <c r="TKX30" s="19"/>
      <c r="TKY30" s="19"/>
      <c r="TKZ30" s="19"/>
      <c r="TLA30" s="19"/>
      <c r="TLB30" s="19"/>
      <c r="TLC30" s="19"/>
      <c r="TLD30" s="19"/>
      <c r="TLE30" s="19"/>
      <c r="TLF30" s="19"/>
      <c r="TLG30" s="19"/>
      <c r="TLH30" s="19"/>
      <c r="TLI30" s="19"/>
      <c r="TLJ30" s="19"/>
      <c r="TLK30" s="19"/>
      <c r="TLL30" s="19"/>
      <c r="TLM30" s="19"/>
      <c r="TLN30" s="19"/>
      <c r="TLO30" s="19"/>
      <c r="TLP30" s="19"/>
      <c r="TLQ30" s="19"/>
      <c r="TLR30" s="19"/>
      <c r="TLS30" s="19"/>
      <c r="TLT30" s="19"/>
      <c r="TLU30" s="19"/>
      <c r="TLV30" s="19"/>
      <c r="TLW30" s="19"/>
      <c r="TLX30" s="19"/>
      <c r="TLY30" s="19"/>
      <c r="TLZ30" s="19"/>
      <c r="TMA30" s="19"/>
      <c r="TMB30" s="19"/>
      <c r="TMC30" s="19"/>
      <c r="TMD30" s="19"/>
      <c r="TME30" s="19"/>
      <c r="TMF30" s="19"/>
      <c r="TMG30" s="19"/>
      <c r="TMH30" s="19"/>
      <c r="TMI30" s="19"/>
      <c r="TMJ30" s="19"/>
      <c r="TMK30" s="19"/>
      <c r="TML30" s="19"/>
      <c r="TMM30" s="19"/>
      <c r="TMN30" s="19"/>
      <c r="TMO30" s="19"/>
      <c r="TMP30" s="19"/>
      <c r="TMQ30" s="19"/>
      <c r="TMR30" s="19"/>
      <c r="TMS30" s="19"/>
      <c r="TMT30" s="19"/>
      <c r="TMU30" s="19"/>
      <c r="TMV30" s="19"/>
      <c r="TMW30" s="19"/>
      <c r="TMX30" s="19"/>
      <c r="TMY30" s="19"/>
      <c r="TMZ30" s="19"/>
      <c r="TNA30" s="19"/>
      <c r="TNB30" s="19"/>
      <c r="TNC30" s="19"/>
      <c r="TND30" s="19"/>
      <c r="TNE30" s="19"/>
      <c r="TNF30" s="19"/>
      <c r="TNG30" s="19"/>
      <c r="TNH30" s="19"/>
      <c r="TNI30" s="19"/>
      <c r="TNJ30" s="19"/>
      <c r="TNK30" s="19"/>
      <c r="TNL30" s="19"/>
      <c r="TNM30" s="19"/>
      <c r="TNN30" s="19"/>
      <c r="TNO30" s="19"/>
      <c r="TNP30" s="19"/>
      <c r="TNQ30" s="19"/>
      <c r="TNR30" s="19"/>
      <c r="TNS30" s="19"/>
      <c r="TNT30" s="19"/>
      <c r="TNU30" s="19"/>
      <c r="TNV30" s="19"/>
      <c r="TNW30" s="19"/>
      <c r="TNX30" s="19"/>
      <c r="TNY30" s="19"/>
      <c r="TNZ30" s="19"/>
      <c r="TOA30" s="19"/>
      <c r="TOB30" s="19"/>
      <c r="TOC30" s="19"/>
      <c r="TOD30" s="19"/>
      <c r="TOE30" s="19"/>
      <c r="TOF30" s="19"/>
      <c r="TOG30" s="19"/>
      <c r="TOH30" s="19"/>
      <c r="TOI30" s="19"/>
      <c r="TOJ30" s="19"/>
      <c r="TOK30" s="19"/>
      <c r="TOL30" s="19"/>
      <c r="TOM30" s="19"/>
      <c r="TON30" s="19"/>
      <c r="TOO30" s="19"/>
      <c r="TOP30" s="19"/>
      <c r="TOQ30" s="19"/>
      <c r="TOR30" s="19"/>
      <c r="TOS30" s="19"/>
      <c r="TOT30" s="19"/>
      <c r="TOU30" s="19"/>
      <c r="TOV30" s="19"/>
      <c r="TOW30" s="19"/>
      <c r="TOX30" s="19"/>
      <c r="TOY30" s="19"/>
      <c r="TOZ30" s="19"/>
      <c r="TPA30" s="19"/>
      <c r="TPB30" s="19"/>
      <c r="TPC30" s="19"/>
      <c r="TPD30" s="19"/>
      <c r="TPE30" s="19"/>
      <c r="TPF30" s="19"/>
      <c r="TPG30" s="19"/>
      <c r="TPH30" s="19"/>
      <c r="TPI30" s="19"/>
      <c r="TPJ30" s="19"/>
      <c r="TPK30" s="19"/>
      <c r="TPL30" s="19"/>
      <c r="TPM30" s="19"/>
      <c r="TPN30" s="19"/>
      <c r="TPO30" s="19"/>
      <c r="TPP30" s="19"/>
      <c r="TPQ30" s="19"/>
      <c r="TPR30" s="19"/>
      <c r="TPS30" s="19"/>
      <c r="TPT30" s="19"/>
      <c r="TPU30" s="19"/>
      <c r="TPV30" s="19"/>
      <c r="TPW30" s="19"/>
      <c r="TPX30" s="19"/>
      <c r="TPY30" s="19"/>
      <c r="TPZ30" s="19"/>
      <c r="TQA30" s="19"/>
      <c r="TQB30" s="19"/>
      <c r="TQC30" s="19"/>
      <c r="TQD30" s="19"/>
      <c r="TQE30" s="19"/>
      <c r="TQF30" s="19"/>
      <c r="TQG30" s="19"/>
      <c r="TQH30" s="19"/>
      <c r="TQI30" s="19"/>
      <c r="TQJ30" s="19"/>
      <c r="TQK30" s="19"/>
      <c r="TQL30" s="19"/>
      <c r="TQM30" s="19"/>
      <c r="TQN30" s="19"/>
      <c r="TQO30" s="19"/>
      <c r="TQP30" s="19"/>
      <c r="TQQ30" s="19"/>
      <c r="TQR30" s="19"/>
      <c r="TQS30" s="19"/>
      <c r="TQT30" s="19"/>
      <c r="TQU30" s="19"/>
      <c r="TQV30" s="19"/>
      <c r="TQW30" s="19"/>
      <c r="TQX30" s="19"/>
      <c r="TQY30" s="19"/>
      <c r="TQZ30" s="19"/>
      <c r="TRA30" s="19"/>
      <c r="TRB30" s="19"/>
      <c r="TRC30" s="19"/>
      <c r="TRD30" s="19"/>
      <c r="TRE30" s="19"/>
      <c r="TRF30" s="19"/>
      <c r="TRG30" s="19"/>
      <c r="TRH30" s="19"/>
      <c r="TRI30" s="19"/>
      <c r="TRJ30" s="19"/>
      <c r="TRK30" s="19"/>
      <c r="TRL30" s="19"/>
      <c r="TRM30" s="19"/>
      <c r="TRN30" s="19"/>
      <c r="TRO30" s="19"/>
      <c r="TRP30" s="19"/>
      <c r="TRQ30" s="19"/>
      <c r="TRR30" s="19"/>
      <c r="TRS30" s="19"/>
      <c r="TRT30" s="19"/>
      <c r="TRU30" s="19"/>
      <c r="TRV30" s="19"/>
      <c r="TRW30" s="19"/>
      <c r="TRX30" s="19"/>
      <c r="TRY30" s="19"/>
      <c r="TRZ30" s="19"/>
      <c r="TSA30" s="19"/>
      <c r="TSB30" s="19"/>
      <c r="TSC30" s="19"/>
      <c r="TSD30" s="19"/>
      <c r="TSE30" s="19"/>
      <c r="TSF30" s="19"/>
      <c r="TSG30" s="19"/>
      <c r="TSH30" s="19"/>
      <c r="TSI30" s="19"/>
      <c r="TSJ30" s="19"/>
      <c r="TSK30" s="19"/>
      <c r="TSL30" s="19"/>
      <c r="TSM30" s="19"/>
      <c r="TSN30" s="19"/>
      <c r="TSO30" s="19"/>
      <c r="TSP30" s="19"/>
      <c r="TSQ30" s="19"/>
      <c r="TSR30" s="19"/>
      <c r="TSS30" s="19"/>
      <c r="TST30" s="19"/>
      <c r="TSU30" s="19"/>
      <c r="TSV30" s="19"/>
      <c r="TSW30" s="19"/>
      <c r="TSX30" s="19"/>
      <c r="TSY30" s="19"/>
      <c r="TSZ30" s="19"/>
      <c r="TTA30" s="19"/>
      <c r="TTB30" s="19"/>
      <c r="TTC30" s="19"/>
      <c r="TTD30" s="19"/>
      <c r="TTE30" s="19"/>
      <c r="TTF30" s="19"/>
      <c r="TTG30" s="19"/>
      <c r="TTH30" s="19"/>
      <c r="TTI30" s="19"/>
      <c r="TTJ30" s="19"/>
      <c r="TTK30" s="19"/>
      <c r="TTL30" s="19"/>
      <c r="TTM30" s="19"/>
      <c r="TTN30" s="19"/>
      <c r="TTO30" s="19"/>
      <c r="TTP30" s="19"/>
      <c r="TTQ30" s="19"/>
      <c r="TTR30" s="19"/>
      <c r="TTS30" s="19"/>
      <c r="TTT30" s="19"/>
      <c r="TTU30" s="19"/>
      <c r="TTV30" s="19"/>
      <c r="TTW30" s="19"/>
      <c r="TTX30" s="19"/>
      <c r="TTY30" s="19"/>
      <c r="TTZ30" s="19"/>
      <c r="TUA30" s="19"/>
      <c r="TUB30" s="19"/>
      <c r="TUC30" s="19"/>
      <c r="TUD30" s="19"/>
      <c r="TUE30" s="19"/>
      <c r="TUF30" s="19"/>
      <c r="TUG30" s="19"/>
      <c r="TUH30" s="19"/>
      <c r="TUI30" s="19"/>
      <c r="TUJ30" s="19"/>
      <c r="TUK30" s="19"/>
      <c r="TUL30" s="19"/>
      <c r="TUM30" s="19"/>
      <c r="TUN30" s="19"/>
      <c r="TUO30" s="19"/>
      <c r="TUP30" s="19"/>
      <c r="TUQ30" s="19"/>
      <c r="TUR30" s="19"/>
      <c r="TUS30" s="19"/>
      <c r="TUT30" s="19"/>
      <c r="TUU30" s="19"/>
      <c r="TUV30" s="19"/>
      <c r="TUW30" s="19"/>
      <c r="TUX30" s="19"/>
      <c r="TUY30" s="19"/>
      <c r="TUZ30" s="19"/>
      <c r="TVA30" s="19"/>
      <c r="TVB30" s="19"/>
      <c r="TVC30" s="19"/>
      <c r="TVD30" s="19"/>
      <c r="TVE30" s="19"/>
      <c r="TVF30" s="19"/>
      <c r="TVG30" s="19"/>
      <c r="TVH30" s="19"/>
      <c r="TVI30" s="19"/>
      <c r="TVJ30" s="19"/>
      <c r="TVK30" s="19"/>
      <c r="TVL30" s="19"/>
      <c r="TVM30" s="19"/>
      <c r="TVN30" s="19"/>
      <c r="TVO30" s="19"/>
      <c r="TVP30" s="19"/>
      <c r="TVQ30" s="19"/>
      <c r="TVR30" s="19"/>
      <c r="TVS30" s="19"/>
      <c r="TVT30" s="19"/>
      <c r="TVU30" s="19"/>
      <c r="TVV30" s="19"/>
      <c r="TVW30" s="19"/>
      <c r="TVX30" s="19"/>
      <c r="TVY30" s="19"/>
      <c r="TVZ30" s="19"/>
      <c r="TWA30" s="19"/>
      <c r="TWB30" s="19"/>
      <c r="TWC30" s="19"/>
      <c r="TWD30" s="19"/>
      <c r="TWE30" s="19"/>
      <c r="TWF30" s="19"/>
      <c r="TWG30" s="19"/>
      <c r="TWH30" s="19"/>
      <c r="TWI30" s="19"/>
      <c r="TWJ30" s="19"/>
      <c r="TWK30" s="19"/>
      <c r="TWL30" s="19"/>
      <c r="TWM30" s="19"/>
      <c r="TWN30" s="19"/>
      <c r="TWO30" s="19"/>
      <c r="TWP30" s="19"/>
      <c r="TWQ30" s="19"/>
      <c r="TWR30" s="19"/>
      <c r="TWS30" s="19"/>
      <c r="TWT30" s="19"/>
      <c r="TWU30" s="19"/>
      <c r="TWV30" s="19"/>
      <c r="TWW30" s="19"/>
      <c r="TWX30" s="19"/>
      <c r="TWY30" s="19"/>
      <c r="TWZ30" s="19"/>
      <c r="TXA30" s="19"/>
      <c r="TXB30" s="19"/>
      <c r="TXC30" s="19"/>
      <c r="TXD30" s="19"/>
      <c r="TXE30" s="19"/>
      <c r="TXF30" s="19"/>
      <c r="TXG30" s="19"/>
      <c r="TXH30" s="19"/>
      <c r="TXI30" s="19"/>
      <c r="TXJ30" s="19"/>
      <c r="TXK30" s="19"/>
      <c r="TXL30" s="19"/>
      <c r="TXM30" s="19"/>
      <c r="TXN30" s="19"/>
      <c r="TXO30" s="19"/>
      <c r="TXP30" s="19"/>
      <c r="TXQ30" s="19"/>
      <c r="TXR30" s="19"/>
      <c r="TXS30" s="19"/>
      <c r="TXT30" s="19"/>
      <c r="TXU30" s="19"/>
      <c r="TXV30" s="19"/>
      <c r="TXW30" s="19"/>
      <c r="TXX30" s="19"/>
      <c r="TXY30" s="19"/>
      <c r="TXZ30" s="19"/>
      <c r="TYA30" s="19"/>
      <c r="TYB30" s="19"/>
      <c r="TYC30" s="19"/>
      <c r="TYD30" s="19"/>
      <c r="TYE30" s="19"/>
      <c r="TYF30" s="19"/>
      <c r="TYG30" s="19"/>
      <c r="TYH30" s="19"/>
      <c r="TYI30" s="19"/>
      <c r="TYJ30" s="19"/>
      <c r="TYK30" s="19"/>
      <c r="TYL30" s="19"/>
      <c r="TYM30" s="19"/>
      <c r="TYN30" s="19"/>
      <c r="TYO30" s="19"/>
      <c r="TYP30" s="19"/>
      <c r="TYQ30" s="19"/>
      <c r="TYR30" s="19"/>
      <c r="TYS30" s="19"/>
      <c r="TYT30" s="19"/>
      <c r="TYU30" s="19"/>
      <c r="TYV30" s="19"/>
      <c r="TYW30" s="19"/>
      <c r="TYX30" s="19"/>
      <c r="TYY30" s="19"/>
      <c r="TYZ30" s="19"/>
      <c r="TZA30" s="19"/>
      <c r="TZB30" s="19"/>
      <c r="TZC30" s="19"/>
      <c r="TZD30" s="19"/>
      <c r="TZE30" s="19"/>
      <c r="TZF30" s="19"/>
      <c r="TZG30" s="19"/>
      <c r="TZH30" s="19"/>
      <c r="TZI30" s="19"/>
      <c r="TZJ30" s="19"/>
      <c r="TZK30" s="19"/>
      <c r="TZL30" s="19"/>
      <c r="TZM30" s="19"/>
      <c r="TZN30" s="19"/>
      <c r="TZO30" s="19"/>
      <c r="TZP30" s="19"/>
      <c r="TZQ30" s="19"/>
      <c r="TZR30" s="19"/>
      <c r="TZS30" s="19"/>
      <c r="TZT30" s="19"/>
      <c r="TZU30" s="19"/>
      <c r="TZV30" s="19"/>
      <c r="TZW30" s="19"/>
      <c r="TZX30" s="19"/>
      <c r="TZY30" s="19"/>
      <c r="TZZ30" s="19"/>
      <c r="UAA30" s="19"/>
      <c r="UAB30" s="19"/>
      <c r="UAC30" s="19"/>
      <c r="UAD30" s="19"/>
      <c r="UAE30" s="19"/>
      <c r="UAF30" s="19"/>
      <c r="UAG30" s="19"/>
      <c r="UAH30" s="19"/>
      <c r="UAI30" s="19"/>
      <c r="UAJ30" s="19"/>
      <c r="UAK30" s="19"/>
      <c r="UAL30" s="19"/>
      <c r="UAM30" s="19"/>
      <c r="UAN30" s="19"/>
      <c r="UAO30" s="19"/>
      <c r="UAP30" s="19"/>
      <c r="UAQ30" s="19"/>
      <c r="UAR30" s="19"/>
      <c r="UAS30" s="19"/>
      <c r="UAT30" s="19"/>
      <c r="UAU30" s="19"/>
      <c r="UAV30" s="19"/>
      <c r="UAW30" s="19"/>
      <c r="UAX30" s="19"/>
      <c r="UAY30" s="19"/>
      <c r="UAZ30" s="19"/>
      <c r="UBA30" s="19"/>
      <c r="UBB30" s="19"/>
      <c r="UBC30" s="19"/>
      <c r="UBD30" s="19"/>
      <c r="UBE30" s="19"/>
      <c r="UBF30" s="19"/>
      <c r="UBG30" s="19"/>
      <c r="UBH30" s="19"/>
      <c r="UBI30" s="19"/>
      <c r="UBJ30" s="19"/>
      <c r="UBK30" s="19"/>
      <c r="UBL30" s="19"/>
      <c r="UBM30" s="19"/>
      <c r="UBN30" s="19"/>
      <c r="UBO30" s="19"/>
      <c r="UBP30" s="19"/>
      <c r="UBQ30" s="19"/>
      <c r="UBR30" s="19"/>
      <c r="UBS30" s="19"/>
      <c r="UBT30" s="19"/>
      <c r="UBU30" s="19"/>
      <c r="UBV30" s="19"/>
      <c r="UBW30" s="19"/>
      <c r="UBX30" s="19"/>
      <c r="UBY30" s="19"/>
      <c r="UBZ30" s="19"/>
      <c r="UCA30" s="19"/>
      <c r="UCB30" s="19"/>
      <c r="UCC30" s="19"/>
      <c r="UCD30" s="19"/>
      <c r="UCE30" s="19"/>
      <c r="UCF30" s="19"/>
      <c r="UCG30" s="19"/>
      <c r="UCH30" s="19"/>
      <c r="UCI30" s="19"/>
      <c r="UCJ30" s="19"/>
      <c r="UCK30" s="19"/>
      <c r="UCL30" s="19"/>
      <c r="UCM30" s="19"/>
      <c r="UCN30" s="19"/>
      <c r="UCO30" s="19"/>
      <c r="UCP30" s="19"/>
      <c r="UCQ30" s="19"/>
      <c r="UCR30" s="19"/>
      <c r="UCS30" s="19"/>
      <c r="UCT30" s="19"/>
      <c r="UCU30" s="19"/>
      <c r="UCV30" s="19"/>
      <c r="UCW30" s="19"/>
      <c r="UCX30" s="19"/>
      <c r="UCY30" s="19"/>
      <c r="UCZ30" s="19"/>
      <c r="UDA30" s="19"/>
      <c r="UDB30" s="19"/>
      <c r="UDC30" s="19"/>
      <c r="UDD30" s="19"/>
      <c r="UDE30" s="19"/>
      <c r="UDF30" s="19"/>
      <c r="UDG30" s="19"/>
      <c r="UDH30" s="19"/>
      <c r="UDI30" s="19"/>
      <c r="UDJ30" s="19"/>
      <c r="UDK30" s="19"/>
      <c r="UDL30" s="19"/>
      <c r="UDM30" s="19"/>
      <c r="UDN30" s="19"/>
      <c r="UDO30" s="19"/>
      <c r="UDP30" s="19"/>
      <c r="UDQ30" s="19"/>
      <c r="UDR30" s="19"/>
      <c r="UDS30" s="19"/>
      <c r="UDT30" s="19"/>
      <c r="UDU30" s="19"/>
      <c r="UDV30" s="19"/>
      <c r="UDW30" s="19"/>
      <c r="UDX30" s="19"/>
      <c r="UDY30" s="19"/>
      <c r="UDZ30" s="19"/>
      <c r="UEA30" s="19"/>
      <c r="UEB30" s="19"/>
      <c r="UEC30" s="19"/>
      <c r="UED30" s="19"/>
      <c r="UEE30" s="19"/>
      <c r="UEF30" s="19"/>
      <c r="UEG30" s="19"/>
      <c r="UEH30" s="19"/>
      <c r="UEI30" s="19"/>
      <c r="UEJ30" s="19"/>
      <c r="UEK30" s="19"/>
      <c r="UEL30" s="19"/>
      <c r="UEM30" s="19"/>
      <c r="UEN30" s="19"/>
      <c r="UEO30" s="19"/>
      <c r="UEP30" s="19"/>
      <c r="UEQ30" s="19"/>
      <c r="UER30" s="19"/>
      <c r="UES30" s="19"/>
      <c r="UET30" s="19"/>
      <c r="UEU30" s="19"/>
      <c r="UEV30" s="19"/>
      <c r="UEW30" s="19"/>
      <c r="UEX30" s="19"/>
      <c r="UEY30" s="19"/>
      <c r="UEZ30" s="19"/>
      <c r="UFA30" s="19"/>
      <c r="UFB30" s="19"/>
      <c r="UFC30" s="19"/>
      <c r="UFD30" s="19"/>
      <c r="UFE30" s="19"/>
      <c r="UFF30" s="19"/>
      <c r="UFG30" s="19"/>
      <c r="UFH30" s="19"/>
      <c r="UFI30" s="19"/>
      <c r="UFJ30" s="19"/>
      <c r="UFK30" s="19"/>
      <c r="UFL30" s="19"/>
      <c r="UFM30" s="19"/>
      <c r="UFN30" s="19"/>
      <c r="UFO30" s="19"/>
      <c r="UFP30" s="19"/>
      <c r="UFQ30" s="19"/>
      <c r="UFR30" s="19"/>
      <c r="UFS30" s="19"/>
      <c r="UFT30" s="19"/>
      <c r="UFU30" s="19"/>
      <c r="UFV30" s="19"/>
      <c r="UFW30" s="19"/>
      <c r="UFX30" s="19"/>
      <c r="UFY30" s="19"/>
      <c r="UFZ30" s="19"/>
      <c r="UGA30" s="19"/>
      <c r="UGB30" s="19"/>
      <c r="UGC30" s="19"/>
      <c r="UGD30" s="19"/>
      <c r="UGE30" s="19"/>
      <c r="UGF30" s="19"/>
      <c r="UGG30" s="19"/>
      <c r="UGH30" s="19"/>
      <c r="UGI30" s="19"/>
      <c r="UGJ30" s="19"/>
      <c r="UGK30" s="19"/>
      <c r="UGL30" s="19"/>
      <c r="UGM30" s="19"/>
      <c r="UGN30" s="19"/>
      <c r="UGO30" s="19"/>
      <c r="UGP30" s="19"/>
      <c r="UGQ30" s="19"/>
      <c r="UGR30" s="19"/>
      <c r="UGS30" s="19"/>
      <c r="UGT30" s="19"/>
      <c r="UGU30" s="19"/>
      <c r="UGV30" s="19"/>
      <c r="UGW30" s="19"/>
      <c r="UGX30" s="19"/>
      <c r="UGY30" s="19"/>
      <c r="UGZ30" s="19"/>
      <c r="UHA30" s="19"/>
      <c r="UHB30" s="19"/>
      <c r="UHC30" s="19"/>
      <c r="UHD30" s="19"/>
      <c r="UHE30" s="19"/>
      <c r="UHF30" s="19"/>
      <c r="UHG30" s="19"/>
      <c r="UHH30" s="19"/>
      <c r="UHI30" s="19"/>
      <c r="UHJ30" s="19"/>
      <c r="UHK30" s="19"/>
      <c r="UHL30" s="19"/>
      <c r="UHM30" s="19"/>
      <c r="UHN30" s="19"/>
      <c r="UHO30" s="19"/>
      <c r="UHP30" s="19"/>
      <c r="UHQ30" s="19"/>
      <c r="UHR30" s="19"/>
      <c r="UHS30" s="19"/>
      <c r="UHT30" s="19"/>
      <c r="UHU30" s="19"/>
      <c r="UHV30" s="19"/>
      <c r="UHW30" s="19"/>
      <c r="UHX30" s="19"/>
      <c r="UHY30" s="19"/>
      <c r="UHZ30" s="19"/>
      <c r="UIA30" s="19"/>
      <c r="UIB30" s="19"/>
      <c r="UIC30" s="19"/>
      <c r="UID30" s="19"/>
      <c r="UIE30" s="19"/>
      <c r="UIF30" s="19"/>
      <c r="UIG30" s="19"/>
      <c r="UIH30" s="19"/>
      <c r="UII30" s="19"/>
      <c r="UIJ30" s="19"/>
      <c r="UIK30" s="19"/>
      <c r="UIL30" s="19"/>
      <c r="UIM30" s="19"/>
      <c r="UIN30" s="19"/>
      <c r="UIO30" s="19"/>
      <c r="UIP30" s="19"/>
      <c r="UIQ30" s="19"/>
      <c r="UIR30" s="19"/>
      <c r="UIS30" s="19"/>
      <c r="UIT30" s="19"/>
      <c r="UIU30" s="19"/>
      <c r="UIV30" s="19"/>
      <c r="UIW30" s="19"/>
      <c r="UIX30" s="19"/>
      <c r="UIY30" s="19"/>
      <c r="UIZ30" s="19"/>
      <c r="UJA30" s="19"/>
      <c r="UJB30" s="19"/>
      <c r="UJC30" s="19"/>
      <c r="UJD30" s="19"/>
      <c r="UJE30" s="19"/>
      <c r="UJF30" s="19"/>
      <c r="UJG30" s="19"/>
      <c r="UJH30" s="19"/>
      <c r="UJI30" s="19"/>
      <c r="UJJ30" s="19"/>
      <c r="UJK30" s="19"/>
      <c r="UJL30" s="19"/>
      <c r="UJM30" s="19"/>
      <c r="UJN30" s="19"/>
      <c r="UJO30" s="19"/>
      <c r="UJP30" s="19"/>
      <c r="UJQ30" s="19"/>
      <c r="UJR30" s="19"/>
      <c r="UJS30" s="19"/>
      <c r="UJT30" s="19"/>
      <c r="UJU30" s="19"/>
      <c r="UJV30" s="19"/>
      <c r="UJW30" s="19"/>
      <c r="UJX30" s="19"/>
      <c r="UJY30" s="19"/>
      <c r="UJZ30" s="19"/>
      <c r="UKA30" s="19"/>
      <c r="UKB30" s="19"/>
      <c r="UKC30" s="19"/>
      <c r="UKD30" s="19"/>
      <c r="UKE30" s="19"/>
      <c r="UKF30" s="19"/>
      <c r="UKG30" s="19"/>
      <c r="UKH30" s="19"/>
      <c r="UKI30" s="19"/>
      <c r="UKJ30" s="19"/>
      <c r="UKK30" s="19"/>
      <c r="UKL30" s="19"/>
      <c r="UKM30" s="19"/>
      <c r="UKN30" s="19"/>
      <c r="UKO30" s="19"/>
      <c r="UKP30" s="19"/>
      <c r="UKQ30" s="19"/>
      <c r="UKR30" s="19"/>
      <c r="UKS30" s="19"/>
      <c r="UKT30" s="19"/>
      <c r="UKU30" s="19"/>
      <c r="UKV30" s="19"/>
      <c r="UKW30" s="19"/>
      <c r="UKX30" s="19"/>
      <c r="UKY30" s="19"/>
      <c r="UKZ30" s="19"/>
      <c r="ULA30" s="19"/>
      <c r="ULB30" s="19"/>
      <c r="ULC30" s="19"/>
      <c r="ULD30" s="19"/>
      <c r="ULE30" s="19"/>
      <c r="ULF30" s="19"/>
      <c r="ULG30" s="19"/>
      <c r="ULH30" s="19"/>
      <c r="ULI30" s="19"/>
      <c r="ULJ30" s="19"/>
      <c r="ULK30" s="19"/>
      <c r="ULL30" s="19"/>
      <c r="ULM30" s="19"/>
      <c r="ULN30" s="19"/>
      <c r="ULO30" s="19"/>
      <c r="ULP30" s="19"/>
      <c r="ULQ30" s="19"/>
      <c r="ULR30" s="19"/>
      <c r="ULS30" s="19"/>
      <c r="ULT30" s="19"/>
      <c r="ULU30" s="19"/>
      <c r="ULV30" s="19"/>
      <c r="ULW30" s="19"/>
      <c r="ULX30" s="19"/>
      <c r="ULY30" s="19"/>
      <c r="ULZ30" s="19"/>
      <c r="UMA30" s="19"/>
      <c r="UMB30" s="19"/>
      <c r="UMC30" s="19"/>
      <c r="UMD30" s="19"/>
      <c r="UME30" s="19"/>
      <c r="UMF30" s="19"/>
      <c r="UMG30" s="19"/>
      <c r="UMH30" s="19"/>
      <c r="UMI30" s="19"/>
      <c r="UMJ30" s="19"/>
      <c r="UMK30" s="19"/>
      <c r="UML30" s="19"/>
      <c r="UMM30" s="19"/>
      <c r="UMN30" s="19"/>
      <c r="UMO30" s="19"/>
      <c r="UMP30" s="19"/>
      <c r="UMQ30" s="19"/>
      <c r="UMR30" s="19"/>
      <c r="UMS30" s="19"/>
      <c r="UMT30" s="19"/>
      <c r="UMU30" s="19"/>
      <c r="UMV30" s="19"/>
      <c r="UMW30" s="19"/>
      <c r="UMX30" s="19"/>
      <c r="UMY30" s="19"/>
      <c r="UMZ30" s="19"/>
      <c r="UNA30" s="19"/>
      <c r="UNB30" s="19"/>
      <c r="UNC30" s="19"/>
      <c r="UND30" s="19"/>
      <c r="UNE30" s="19"/>
      <c r="UNF30" s="19"/>
      <c r="UNG30" s="19"/>
      <c r="UNH30" s="19"/>
      <c r="UNI30" s="19"/>
      <c r="UNJ30" s="19"/>
      <c r="UNK30" s="19"/>
      <c r="UNL30" s="19"/>
      <c r="UNM30" s="19"/>
      <c r="UNN30" s="19"/>
      <c r="UNO30" s="19"/>
      <c r="UNP30" s="19"/>
      <c r="UNQ30" s="19"/>
      <c r="UNR30" s="19"/>
      <c r="UNS30" s="19"/>
      <c r="UNT30" s="19"/>
      <c r="UNU30" s="19"/>
      <c r="UNV30" s="19"/>
      <c r="UNW30" s="19"/>
      <c r="UNX30" s="19"/>
      <c r="UNY30" s="19"/>
      <c r="UNZ30" s="19"/>
      <c r="UOA30" s="19"/>
      <c r="UOB30" s="19"/>
      <c r="UOC30" s="19"/>
      <c r="UOD30" s="19"/>
      <c r="UOE30" s="19"/>
      <c r="UOF30" s="19"/>
      <c r="UOG30" s="19"/>
      <c r="UOH30" s="19"/>
      <c r="UOI30" s="19"/>
      <c r="UOJ30" s="19"/>
      <c r="UOK30" s="19"/>
      <c r="UOL30" s="19"/>
      <c r="UOM30" s="19"/>
      <c r="UON30" s="19"/>
      <c r="UOO30" s="19"/>
      <c r="UOP30" s="19"/>
      <c r="UOQ30" s="19"/>
      <c r="UOR30" s="19"/>
      <c r="UOS30" s="19"/>
      <c r="UOT30" s="19"/>
      <c r="UOU30" s="19"/>
      <c r="UOV30" s="19"/>
      <c r="UOW30" s="19"/>
      <c r="UOX30" s="19"/>
      <c r="UOY30" s="19"/>
      <c r="UOZ30" s="19"/>
      <c r="UPA30" s="19"/>
      <c r="UPB30" s="19"/>
      <c r="UPC30" s="19"/>
      <c r="UPD30" s="19"/>
      <c r="UPE30" s="19"/>
      <c r="UPF30" s="19"/>
      <c r="UPG30" s="19"/>
      <c r="UPH30" s="19"/>
      <c r="UPI30" s="19"/>
      <c r="UPJ30" s="19"/>
      <c r="UPK30" s="19"/>
      <c r="UPL30" s="19"/>
      <c r="UPM30" s="19"/>
      <c r="UPN30" s="19"/>
      <c r="UPO30" s="19"/>
      <c r="UPP30" s="19"/>
      <c r="UPQ30" s="19"/>
      <c r="UPR30" s="19"/>
      <c r="UPS30" s="19"/>
      <c r="UPT30" s="19"/>
      <c r="UPU30" s="19"/>
      <c r="UPV30" s="19"/>
      <c r="UPW30" s="19"/>
      <c r="UPX30" s="19"/>
      <c r="UPY30" s="19"/>
      <c r="UPZ30" s="19"/>
      <c r="UQA30" s="19"/>
      <c r="UQB30" s="19"/>
      <c r="UQC30" s="19"/>
      <c r="UQD30" s="19"/>
      <c r="UQE30" s="19"/>
      <c r="UQF30" s="19"/>
      <c r="UQG30" s="19"/>
      <c r="UQH30" s="19"/>
      <c r="UQI30" s="19"/>
      <c r="UQJ30" s="19"/>
      <c r="UQK30" s="19"/>
      <c r="UQL30" s="19"/>
      <c r="UQM30" s="19"/>
      <c r="UQN30" s="19"/>
      <c r="UQO30" s="19"/>
      <c r="UQP30" s="19"/>
      <c r="UQQ30" s="19"/>
      <c r="UQR30" s="19"/>
      <c r="UQS30" s="19"/>
      <c r="UQT30" s="19"/>
      <c r="UQU30" s="19"/>
      <c r="UQV30" s="19"/>
      <c r="UQW30" s="19"/>
      <c r="UQX30" s="19"/>
      <c r="UQY30" s="19"/>
      <c r="UQZ30" s="19"/>
      <c r="URA30" s="19"/>
      <c r="URB30" s="19"/>
      <c r="URC30" s="19"/>
      <c r="URD30" s="19"/>
      <c r="URE30" s="19"/>
      <c r="URF30" s="19"/>
      <c r="URG30" s="19"/>
      <c r="URH30" s="19"/>
      <c r="URI30" s="19"/>
      <c r="URJ30" s="19"/>
      <c r="URK30" s="19"/>
      <c r="URL30" s="19"/>
      <c r="URM30" s="19"/>
      <c r="URN30" s="19"/>
      <c r="URO30" s="19"/>
      <c r="URP30" s="19"/>
      <c r="URQ30" s="19"/>
      <c r="URR30" s="19"/>
      <c r="URS30" s="19"/>
      <c r="URT30" s="19"/>
      <c r="URU30" s="19"/>
      <c r="URV30" s="19"/>
      <c r="URW30" s="19"/>
      <c r="URX30" s="19"/>
      <c r="URY30" s="19"/>
      <c r="URZ30" s="19"/>
      <c r="USA30" s="19"/>
      <c r="USB30" s="19"/>
      <c r="USC30" s="19"/>
      <c r="USD30" s="19"/>
      <c r="USE30" s="19"/>
      <c r="USF30" s="19"/>
      <c r="USG30" s="19"/>
      <c r="USH30" s="19"/>
      <c r="USI30" s="19"/>
      <c r="USJ30" s="19"/>
      <c r="USK30" s="19"/>
      <c r="USL30" s="19"/>
      <c r="USM30" s="19"/>
      <c r="USN30" s="19"/>
      <c r="USO30" s="19"/>
      <c r="USP30" s="19"/>
      <c r="USQ30" s="19"/>
      <c r="USR30" s="19"/>
      <c r="USS30" s="19"/>
      <c r="UST30" s="19"/>
      <c r="USU30" s="19"/>
      <c r="USV30" s="19"/>
      <c r="USW30" s="19"/>
      <c r="USX30" s="19"/>
      <c r="USY30" s="19"/>
      <c r="USZ30" s="19"/>
      <c r="UTA30" s="19"/>
      <c r="UTB30" s="19"/>
      <c r="UTC30" s="19"/>
      <c r="UTD30" s="19"/>
      <c r="UTE30" s="19"/>
      <c r="UTF30" s="19"/>
      <c r="UTG30" s="19"/>
      <c r="UTH30" s="19"/>
      <c r="UTI30" s="19"/>
      <c r="UTJ30" s="19"/>
      <c r="UTK30" s="19"/>
      <c r="UTL30" s="19"/>
      <c r="UTM30" s="19"/>
      <c r="UTN30" s="19"/>
      <c r="UTO30" s="19"/>
      <c r="UTP30" s="19"/>
      <c r="UTQ30" s="19"/>
      <c r="UTR30" s="19"/>
      <c r="UTS30" s="19"/>
      <c r="UTT30" s="19"/>
      <c r="UTU30" s="19"/>
      <c r="UTV30" s="19"/>
      <c r="UTW30" s="19"/>
      <c r="UTX30" s="19"/>
      <c r="UTY30" s="19"/>
      <c r="UTZ30" s="19"/>
      <c r="UUA30" s="19"/>
      <c r="UUB30" s="19"/>
      <c r="UUC30" s="19"/>
      <c r="UUD30" s="19"/>
      <c r="UUE30" s="19"/>
      <c r="UUF30" s="19"/>
      <c r="UUG30" s="19"/>
      <c r="UUH30" s="19"/>
      <c r="UUI30" s="19"/>
      <c r="UUJ30" s="19"/>
      <c r="UUK30" s="19"/>
      <c r="UUL30" s="19"/>
      <c r="UUM30" s="19"/>
      <c r="UUN30" s="19"/>
      <c r="UUO30" s="19"/>
      <c r="UUP30" s="19"/>
      <c r="UUQ30" s="19"/>
      <c r="UUR30" s="19"/>
      <c r="UUS30" s="19"/>
      <c r="UUT30" s="19"/>
      <c r="UUU30" s="19"/>
      <c r="UUV30" s="19"/>
      <c r="UUW30" s="19"/>
      <c r="UUX30" s="19"/>
      <c r="UUY30" s="19"/>
      <c r="UUZ30" s="19"/>
      <c r="UVA30" s="19"/>
      <c r="UVB30" s="19"/>
      <c r="UVC30" s="19"/>
      <c r="UVD30" s="19"/>
      <c r="UVE30" s="19"/>
      <c r="UVF30" s="19"/>
      <c r="UVG30" s="19"/>
      <c r="UVH30" s="19"/>
      <c r="UVI30" s="19"/>
      <c r="UVJ30" s="19"/>
      <c r="UVK30" s="19"/>
      <c r="UVL30" s="19"/>
      <c r="UVM30" s="19"/>
      <c r="UVN30" s="19"/>
      <c r="UVO30" s="19"/>
      <c r="UVP30" s="19"/>
      <c r="UVQ30" s="19"/>
      <c r="UVR30" s="19"/>
      <c r="UVS30" s="19"/>
      <c r="UVT30" s="19"/>
      <c r="UVU30" s="19"/>
      <c r="UVV30" s="19"/>
      <c r="UVW30" s="19"/>
      <c r="UVX30" s="19"/>
      <c r="UVY30" s="19"/>
      <c r="UVZ30" s="19"/>
      <c r="UWA30" s="19"/>
      <c r="UWB30" s="19"/>
      <c r="UWC30" s="19"/>
      <c r="UWD30" s="19"/>
      <c r="UWE30" s="19"/>
      <c r="UWF30" s="19"/>
      <c r="UWG30" s="19"/>
      <c r="UWH30" s="19"/>
      <c r="UWI30" s="19"/>
      <c r="UWJ30" s="19"/>
      <c r="UWK30" s="19"/>
      <c r="UWL30" s="19"/>
      <c r="UWM30" s="19"/>
      <c r="UWN30" s="19"/>
      <c r="UWO30" s="19"/>
      <c r="UWP30" s="19"/>
      <c r="UWQ30" s="19"/>
      <c r="UWR30" s="19"/>
      <c r="UWS30" s="19"/>
      <c r="UWT30" s="19"/>
      <c r="UWU30" s="19"/>
      <c r="UWV30" s="19"/>
      <c r="UWW30" s="19"/>
      <c r="UWX30" s="19"/>
      <c r="UWY30" s="19"/>
      <c r="UWZ30" s="19"/>
      <c r="UXA30" s="19"/>
      <c r="UXB30" s="19"/>
      <c r="UXC30" s="19"/>
      <c r="UXD30" s="19"/>
      <c r="UXE30" s="19"/>
      <c r="UXF30" s="19"/>
      <c r="UXG30" s="19"/>
      <c r="UXH30" s="19"/>
      <c r="UXI30" s="19"/>
      <c r="UXJ30" s="19"/>
      <c r="UXK30" s="19"/>
      <c r="UXL30" s="19"/>
      <c r="UXM30" s="19"/>
      <c r="UXN30" s="19"/>
      <c r="UXO30" s="19"/>
      <c r="UXP30" s="19"/>
      <c r="UXQ30" s="19"/>
      <c r="UXR30" s="19"/>
      <c r="UXS30" s="19"/>
      <c r="UXT30" s="19"/>
      <c r="UXU30" s="19"/>
      <c r="UXV30" s="19"/>
      <c r="UXW30" s="19"/>
      <c r="UXX30" s="19"/>
      <c r="UXY30" s="19"/>
      <c r="UXZ30" s="19"/>
      <c r="UYA30" s="19"/>
      <c r="UYB30" s="19"/>
      <c r="UYC30" s="19"/>
      <c r="UYD30" s="19"/>
      <c r="UYE30" s="19"/>
      <c r="UYF30" s="19"/>
      <c r="UYG30" s="19"/>
      <c r="UYH30" s="19"/>
      <c r="UYI30" s="19"/>
      <c r="UYJ30" s="19"/>
      <c r="UYK30" s="19"/>
      <c r="UYL30" s="19"/>
      <c r="UYM30" s="19"/>
      <c r="UYN30" s="19"/>
      <c r="UYO30" s="19"/>
      <c r="UYP30" s="19"/>
      <c r="UYQ30" s="19"/>
      <c r="UYR30" s="19"/>
      <c r="UYS30" s="19"/>
      <c r="UYT30" s="19"/>
      <c r="UYU30" s="19"/>
      <c r="UYV30" s="19"/>
      <c r="UYW30" s="19"/>
      <c r="UYX30" s="19"/>
      <c r="UYY30" s="19"/>
      <c r="UYZ30" s="19"/>
      <c r="UZA30" s="19"/>
      <c r="UZB30" s="19"/>
      <c r="UZC30" s="19"/>
      <c r="UZD30" s="19"/>
      <c r="UZE30" s="19"/>
      <c r="UZF30" s="19"/>
      <c r="UZG30" s="19"/>
      <c r="UZH30" s="19"/>
      <c r="UZI30" s="19"/>
      <c r="UZJ30" s="19"/>
      <c r="UZK30" s="19"/>
      <c r="UZL30" s="19"/>
      <c r="UZM30" s="19"/>
      <c r="UZN30" s="19"/>
      <c r="UZO30" s="19"/>
      <c r="UZP30" s="19"/>
      <c r="UZQ30" s="19"/>
      <c r="UZR30" s="19"/>
      <c r="UZS30" s="19"/>
      <c r="UZT30" s="19"/>
      <c r="UZU30" s="19"/>
      <c r="UZV30" s="19"/>
      <c r="UZW30" s="19"/>
      <c r="UZX30" s="19"/>
      <c r="UZY30" s="19"/>
      <c r="UZZ30" s="19"/>
      <c r="VAA30" s="19"/>
      <c r="VAB30" s="19"/>
      <c r="VAC30" s="19"/>
      <c r="VAD30" s="19"/>
      <c r="VAE30" s="19"/>
      <c r="VAF30" s="19"/>
      <c r="VAG30" s="19"/>
      <c r="VAH30" s="19"/>
      <c r="VAI30" s="19"/>
      <c r="VAJ30" s="19"/>
      <c r="VAK30" s="19"/>
      <c r="VAL30" s="19"/>
      <c r="VAM30" s="19"/>
      <c r="VAN30" s="19"/>
      <c r="VAO30" s="19"/>
      <c r="VAP30" s="19"/>
      <c r="VAQ30" s="19"/>
      <c r="VAR30" s="19"/>
      <c r="VAS30" s="19"/>
      <c r="VAT30" s="19"/>
      <c r="VAU30" s="19"/>
      <c r="VAV30" s="19"/>
      <c r="VAW30" s="19"/>
      <c r="VAX30" s="19"/>
      <c r="VAY30" s="19"/>
      <c r="VAZ30" s="19"/>
      <c r="VBA30" s="19"/>
      <c r="VBB30" s="19"/>
      <c r="VBC30" s="19"/>
      <c r="VBD30" s="19"/>
      <c r="VBE30" s="19"/>
      <c r="VBF30" s="19"/>
      <c r="VBG30" s="19"/>
      <c r="VBH30" s="19"/>
      <c r="VBI30" s="19"/>
      <c r="VBJ30" s="19"/>
      <c r="VBK30" s="19"/>
      <c r="VBL30" s="19"/>
      <c r="VBM30" s="19"/>
      <c r="VBN30" s="19"/>
      <c r="VBO30" s="19"/>
      <c r="VBP30" s="19"/>
      <c r="VBQ30" s="19"/>
      <c r="VBR30" s="19"/>
      <c r="VBS30" s="19"/>
      <c r="VBT30" s="19"/>
      <c r="VBU30" s="19"/>
      <c r="VBV30" s="19"/>
      <c r="VBW30" s="19"/>
      <c r="VBX30" s="19"/>
      <c r="VBY30" s="19"/>
      <c r="VBZ30" s="19"/>
      <c r="VCA30" s="19"/>
      <c r="VCB30" s="19"/>
      <c r="VCC30" s="19"/>
      <c r="VCD30" s="19"/>
      <c r="VCE30" s="19"/>
      <c r="VCF30" s="19"/>
      <c r="VCG30" s="19"/>
      <c r="VCH30" s="19"/>
      <c r="VCI30" s="19"/>
      <c r="VCJ30" s="19"/>
      <c r="VCK30" s="19"/>
      <c r="VCL30" s="19"/>
      <c r="VCM30" s="19"/>
      <c r="VCN30" s="19"/>
      <c r="VCO30" s="19"/>
      <c r="VCP30" s="19"/>
      <c r="VCQ30" s="19"/>
      <c r="VCR30" s="19"/>
      <c r="VCS30" s="19"/>
      <c r="VCT30" s="19"/>
      <c r="VCU30" s="19"/>
      <c r="VCV30" s="19"/>
      <c r="VCW30" s="19"/>
      <c r="VCX30" s="19"/>
      <c r="VCY30" s="19"/>
      <c r="VCZ30" s="19"/>
      <c r="VDA30" s="19"/>
      <c r="VDB30" s="19"/>
      <c r="VDC30" s="19"/>
      <c r="VDD30" s="19"/>
      <c r="VDE30" s="19"/>
      <c r="VDF30" s="19"/>
      <c r="VDG30" s="19"/>
      <c r="VDH30" s="19"/>
      <c r="VDI30" s="19"/>
      <c r="VDJ30" s="19"/>
      <c r="VDK30" s="19"/>
      <c r="VDL30" s="19"/>
      <c r="VDM30" s="19"/>
      <c r="VDN30" s="19"/>
      <c r="VDO30" s="19"/>
      <c r="VDP30" s="19"/>
      <c r="VDQ30" s="19"/>
      <c r="VDR30" s="19"/>
      <c r="VDS30" s="19"/>
      <c r="VDT30" s="19"/>
      <c r="VDU30" s="19"/>
      <c r="VDV30" s="19"/>
      <c r="VDW30" s="19"/>
      <c r="VDX30" s="19"/>
      <c r="VDY30" s="19"/>
      <c r="VDZ30" s="19"/>
      <c r="VEA30" s="19"/>
      <c r="VEB30" s="19"/>
      <c r="VEC30" s="19"/>
      <c r="VED30" s="19"/>
      <c r="VEE30" s="19"/>
      <c r="VEF30" s="19"/>
      <c r="VEG30" s="19"/>
      <c r="VEH30" s="19"/>
      <c r="VEI30" s="19"/>
      <c r="VEJ30" s="19"/>
      <c r="VEK30" s="19"/>
      <c r="VEL30" s="19"/>
      <c r="VEM30" s="19"/>
      <c r="VEN30" s="19"/>
      <c r="VEO30" s="19"/>
      <c r="VEP30" s="19"/>
      <c r="VEQ30" s="19"/>
      <c r="VER30" s="19"/>
      <c r="VES30" s="19"/>
      <c r="VET30" s="19"/>
      <c r="VEU30" s="19"/>
      <c r="VEV30" s="19"/>
      <c r="VEW30" s="19"/>
      <c r="VEX30" s="19"/>
      <c r="VEY30" s="19"/>
      <c r="VEZ30" s="19"/>
      <c r="VFA30" s="19"/>
      <c r="VFB30" s="19"/>
      <c r="VFC30" s="19"/>
      <c r="VFD30" s="19"/>
      <c r="VFE30" s="19"/>
      <c r="VFF30" s="19"/>
      <c r="VFG30" s="19"/>
      <c r="VFH30" s="19"/>
      <c r="VFI30" s="19"/>
      <c r="VFJ30" s="19"/>
      <c r="VFK30" s="19"/>
      <c r="VFL30" s="19"/>
      <c r="VFM30" s="19"/>
      <c r="VFN30" s="19"/>
      <c r="VFO30" s="19"/>
      <c r="VFP30" s="19"/>
      <c r="VFQ30" s="19"/>
      <c r="VFR30" s="19"/>
      <c r="VFS30" s="19"/>
      <c r="VFT30" s="19"/>
      <c r="VFU30" s="19"/>
      <c r="VFV30" s="19"/>
      <c r="VFW30" s="19"/>
      <c r="VFX30" s="19"/>
      <c r="VFY30" s="19"/>
      <c r="VFZ30" s="19"/>
      <c r="VGA30" s="19"/>
      <c r="VGB30" s="19"/>
      <c r="VGC30" s="19"/>
      <c r="VGD30" s="19"/>
      <c r="VGE30" s="19"/>
      <c r="VGF30" s="19"/>
      <c r="VGG30" s="19"/>
      <c r="VGH30" s="19"/>
      <c r="VGI30" s="19"/>
      <c r="VGJ30" s="19"/>
      <c r="VGK30" s="19"/>
      <c r="VGL30" s="19"/>
      <c r="VGM30" s="19"/>
      <c r="VGN30" s="19"/>
      <c r="VGO30" s="19"/>
      <c r="VGP30" s="19"/>
      <c r="VGQ30" s="19"/>
      <c r="VGR30" s="19"/>
      <c r="VGS30" s="19"/>
      <c r="VGT30" s="19"/>
      <c r="VGU30" s="19"/>
      <c r="VGV30" s="19"/>
      <c r="VGW30" s="19"/>
      <c r="VGX30" s="19"/>
      <c r="VGY30" s="19"/>
      <c r="VGZ30" s="19"/>
      <c r="VHA30" s="19"/>
      <c r="VHB30" s="19"/>
      <c r="VHC30" s="19"/>
      <c r="VHD30" s="19"/>
      <c r="VHE30" s="19"/>
      <c r="VHF30" s="19"/>
      <c r="VHG30" s="19"/>
      <c r="VHH30" s="19"/>
      <c r="VHI30" s="19"/>
      <c r="VHJ30" s="19"/>
      <c r="VHK30" s="19"/>
      <c r="VHL30" s="19"/>
      <c r="VHM30" s="19"/>
      <c r="VHN30" s="19"/>
      <c r="VHO30" s="19"/>
      <c r="VHP30" s="19"/>
      <c r="VHQ30" s="19"/>
      <c r="VHR30" s="19"/>
      <c r="VHS30" s="19"/>
      <c r="VHT30" s="19"/>
      <c r="VHU30" s="19"/>
      <c r="VHV30" s="19"/>
      <c r="VHW30" s="19"/>
      <c r="VHX30" s="19"/>
      <c r="VHY30" s="19"/>
      <c r="VHZ30" s="19"/>
      <c r="VIA30" s="19"/>
      <c r="VIB30" s="19"/>
      <c r="VIC30" s="19"/>
      <c r="VID30" s="19"/>
      <c r="VIE30" s="19"/>
      <c r="VIF30" s="19"/>
      <c r="VIG30" s="19"/>
      <c r="VIH30" s="19"/>
      <c r="VII30" s="19"/>
      <c r="VIJ30" s="19"/>
      <c r="VIK30" s="19"/>
      <c r="VIL30" s="19"/>
      <c r="VIM30" s="19"/>
      <c r="VIN30" s="19"/>
      <c r="VIO30" s="19"/>
      <c r="VIP30" s="19"/>
      <c r="VIQ30" s="19"/>
      <c r="VIR30" s="19"/>
      <c r="VIS30" s="19"/>
      <c r="VIT30" s="19"/>
      <c r="VIU30" s="19"/>
      <c r="VIV30" s="19"/>
      <c r="VIW30" s="19"/>
      <c r="VIX30" s="19"/>
      <c r="VIY30" s="19"/>
      <c r="VIZ30" s="19"/>
      <c r="VJA30" s="19"/>
      <c r="VJB30" s="19"/>
      <c r="VJC30" s="19"/>
      <c r="VJD30" s="19"/>
      <c r="VJE30" s="19"/>
      <c r="VJF30" s="19"/>
      <c r="VJG30" s="19"/>
      <c r="VJH30" s="19"/>
      <c r="VJI30" s="19"/>
      <c r="VJJ30" s="19"/>
      <c r="VJK30" s="19"/>
      <c r="VJL30" s="19"/>
      <c r="VJM30" s="19"/>
      <c r="VJN30" s="19"/>
      <c r="VJO30" s="19"/>
      <c r="VJP30" s="19"/>
      <c r="VJQ30" s="19"/>
      <c r="VJR30" s="19"/>
      <c r="VJS30" s="19"/>
      <c r="VJT30" s="19"/>
      <c r="VJU30" s="19"/>
      <c r="VJV30" s="19"/>
      <c r="VJW30" s="19"/>
      <c r="VJX30" s="19"/>
      <c r="VJY30" s="19"/>
      <c r="VJZ30" s="19"/>
      <c r="VKA30" s="19"/>
      <c r="VKB30" s="19"/>
      <c r="VKC30" s="19"/>
      <c r="VKD30" s="19"/>
      <c r="VKE30" s="19"/>
      <c r="VKF30" s="19"/>
      <c r="VKG30" s="19"/>
      <c r="VKH30" s="19"/>
      <c r="VKI30" s="19"/>
      <c r="VKJ30" s="19"/>
      <c r="VKK30" s="19"/>
      <c r="VKL30" s="19"/>
      <c r="VKM30" s="19"/>
      <c r="VKN30" s="19"/>
      <c r="VKO30" s="19"/>
      <c r="VKP30" s="19"/>
      <c r="VKQ30" s="19"/>
      <c r="VKR30" s="19"/>
      <c r="VKS30" s="19"/>
      <c r="VKT30" s="19"/>
      <c r="VKU30" s="19"/>
      <c r="VKV30" s="19"/>
      <c r="VKW30" s="19"/>
      <c r="VKX30" s="19"/>
      <c r="VKY30" s="19"/>
      <c r="VKZ30" s="19"/>
      <c r="VLA30" s="19"/>
      <c r="VLB30" s="19"/>
      <c r="VLC30" s="19"/>
      <c r="VLD30" s="19"/>
      <c r="VLE30" s="19"/>
      <c r="VLF30" s="19"/>
      <c r="VLG30" s="19"/>
      <c r="VLH30" s="19"/>
      <c r="VLI30" s="19"/>
      <c r="VLJ30" s="19"/>
      <c r="VLK30" s="19"/>
      <c r="VLL30" s="19"/>
      <c r="VLM30" s="19"/>
      <c r="VLN30" s="19"/>
      <c r="VLO30" s="19"/>
      <c r="VLP30" s="19"/>
      <c r="VLQ30" s="19"/>
      <c r="VLR30" s="19"/>
      <c r="VLS30" s="19"/>
      <c r="VLT30" s="19"/>
      <c r="VLU30" s="19"/>
      <c r="VLV30" s="19"/>
      <c r="VLW30" s="19"/>
      <c r="VLX30" s="19"/>
      <c r="VLY30" s="19"/>
      <c r="VLZ30" s="19"/>
      <c r="VMA30" s="19"/>
      <c r="VMB30" s="19"/>
      <c r="VMC30" s="19"/>
      <c r="VMD30" s="19"/>
      <c r="VME30" s="19"/>
      <c r="VMF30" s="19"/>
      <c r="VMG30" s="19"/>
      <c r="VMH30" s="19"/>
      <c r="VMI30" s="19"/>
      <c r="VMJ30" s="19"/>
      <c r="VMK30" s="19"/>
      <c r="VML30" s="19"/>
      <c r="VMM30" s="19"/>
      <c r="VMN30" s="19"/>
      <c r="VMO30" s="19"/>
      <c r="VMP30" s="19"/>
      <c r="VMQ30" s="19"/>
      <c r="VMR30" s="19"/>
      <c r="VMS30" s="19"/>
      <c r="VMT30" s="19"/>
      <c r="VMU30" s="19"/>
      <c r="VMV30" s="19"/>
      <c r="VMW30" s="19"/>
      <c r="VMX30" s="19"/>
      <c r="VMY30" s="19"/>
      <c r="VMZ30" s="19"/>
      <c r="VNA30" s="19"/>
      <c r="VNB30" s="19"/>
      <c r="VNC30" s="19"/>
      <c r="VND30" s="19"/>
      <c r="VNE30" s="19"/>
      <c r="VNF30" s="19"/>
      <c r="VNG30" s="19"/>
      <c r="VNH30" s="19"/>
      <c r="VNI30" s="19"/>
      <c r="VNJ30" s="19"/>
      <c r="VNK30" s="19"/>
      <c r="VNL30" s="19"/>
      <c r="VNM30" s="19"/>
      <c r="VNN30" s="19"/>
      <c r="VNO30" s="19"/>
      <c r="VNP30" s="19"/>
      <c r="VNQ30" s="19"/>
      <c r="VNR30" s="19"/>
      <c r="VNS30" s="19"/>
      <c r="VNT30" s="19"/>
      <c r="VNU30" s="19"/>
      <c r="VNV30" s="19"/>
      <c r="VNW30" s="19"/>
      <c r="VNX30" s="19"/>
      <c r="VNY30" s="19"/>
      <c r="VNZ30" s="19"/>
      <c r="VOA30" s="19"/>
      <c r="VOB30" s="19"/>
      <c r="VOC30" s="19"/>
      <c r="VOD30" s="19"/>
      <c r="VOE30" s="19"/>
      <c r="VOF30" s="19"/>
      <c r="VOG30" s="19"/>
      <c r="VOH30" s="19"/>
      <c r="VOI30" s="19"/>
      <c r="VOJ30" s="19"/>
      <c r="VOK30" s="19"/>
      <c r="VOL30" s="19"/>
      <c r="VOM30" s="19"/>
      <c r="VON30" s="19"/>
      <c r="VOO30" s="19"/>
      <c r="VOP30" s="19"/>
      <c r="VOQ30" s="19"/>
      <c r="VOR30" s="19"/>
      <c r="VOS30" s="19"/>
      <c r="VOT30" s="19"/>
      <c r="VOU30" s="19"/>
      <c r="VOV30" s="19"/>
      <c r="VOW30" s="19"/>
      <c r="VOX30" s="19"/>
      <c r="VOY30" s="19"/>
      <c r="VOZ30" s="19"/>
      <c r="VPA30" s="19"/>
      <c r="VPB30" s="19"/>
      <c r="VPC30" s="19"/>
      <c r="VPD30" s="19"/>
      <c r="VPE30" s="19"/>
      <c r="VPF30" s="19"/>
      <c r="VPG30" s="19"/>
      <c r="VPH30" s="19"/>
      <c r="VPI30" s="19"/>
      <c r="VPJ30" s="19"/>
      <c r="VPK30" s="19"/>
      <c r="VPL30" s="19"/>
      <c r="VPM30" s="19"/>
      <c r="VPN30" s="19"/>
      <c r="VPO30" s="19"/>
      <c r="VPP30" s="19"/>
      <c r="VPQ30" s="19"/>
      <c r="VPR30" s="19"/>
      <c r="VPS30" s="19"/>
      <c r="VPT30" s="19"/>
      <c r="VPU30" s="19"/>
      <c r="VPV30" s="19"/>
      <c r="VPW30" s="19"/>
      <c r="VPX30" s="19"/>
      <c r="VPY30" s="19"/>
      <c r="VPZ30" s="19"/>
      <c r="VQA30" s="19"/>
      <c r="VQB30" s="19"/>
      <c r="VQC30" s="19"/>
      <c r="VQD30" s="19"/>
      <c r="VQE30" s="19"/>
      <c r="VQF30" s="19"/>
      <c r="VQG30" s="19"/>
      <c r="VQH30" s="19"/>
      <c r="VQI30" s="19"/>
      <c r="VQJ30" s="19"/>
      <c r="VQK30" s="19"/>
      <c r="VQL30" s="19"/>
      <c r="VQM30" s="19"/>
      <c r="VQN30" s="19"/>
      <c r="VQO30" s="19"/>
      <c r="VQP30" s="19"/>
      <c r="VQQ30" s="19"/>
      <c r="VQR30" s="19"/>
      <c r="VQS30" s="19"/>
      <c r="VQT30" s="19"/>
      <c r="VQU30" s="19"/>
      <c r="VQV30" s="19"/>
      <c r="VQW30" s="19"/>
      <c r="VQX30" s="19"/>
      <c r="VQY30" s="19"/>
      <c r="VQZ30" s="19"/>
      <c r="VRA30" s="19"/>
      <c r="VRB30" s="19"/>
      <c r="VRC30" s="19"/>
      <c r="VRD30" s="19"/>
      <c r="VRE30" s="19"/>
      <c r="VRF30" s="19"/>
      <c r="VRG30" s="19"/>
      <c r="VRH30" s="19"/>
      <c r="VRI30" s="19"/>
      <c r="VRJ30" s="19"/>
      <c r="VRK30" s="19"/>
      <c r="VRL30" s="19"/>
      <c r="VRM30" s="19"/>
      <c r="VRN30" s="19"/>
      <c r="VRO30" s="19"/>
      <c r="VRP30" s="19"/>
      <c r="VRQ30" s="19"/>
      <c r="VRR30" s="19"/>
      <c r="VRS30" s="19"/>
      <c r="VRT30" s="19"/>
      <c r="VRU30" s="19"/>
      <c r="VRV30" s="19"/>
      <c r="VRW30" s="19"/>
      <c r="VRX30" s="19"/>
      <c r="VRY30" s="19"/>
      <c r="VRZ30" s="19"/>
      <c r="VSA30" s="19"/>
      <c r="VSB30" s="19"/>
      <c r="VSC30" s="19"/>
      <c r="VSD30" s="19"/>
      <c r="VSE30" s="19"/>
      <c r="VSF30" s="19"/>
      <c r="VSG30" s="19"/>
      <c r="VSH30" s="19"/>
      <c r="VSI30" s="19"/>
      <c r="VSJ30" s="19"/>
      <c r="VSK30" s="19"/>
      <c r="VSL30" s="19"/>
      <c r="VSM30" s="19"/>
      <c r="VSN30" s="19"/>
      <c r="VSO30" s="19"/>
      <c r="VSP30" s="19"/>
      <c r="VSQ30" s="19"/>
      <c r="VSR30" s="19"/>
      <c r="VSS30" s="19"/>
      <c r="VST30" s="19"/>
      <c r="VSU30" s="19"/>
      <c r="VSV30" s="19"/>
      <c r="VSW30" s="19"/>
      <c r="VSX30" s="19"/>
      <c r="VSY30" s="19"/>
      <c r="VSZ30" s="19"/>
      <c r="VTA30" s="19"/>
      <c r="VTB30" s="19"/>
      <c r="VTC30" s="19"/>
      <c r="VTD30" s="19"/>
      <c r="VTE30" s="19"/>
      <c r="VTF30" s="19"/>
      <c r="VTG30" s="19"/>
      <c r="VTH30" s="19"/>
      <c r="VTI30" s="19"/>
      <c r="VTJ30" s="19"/>
      <c r="VTK30" s="19"/>
      <c r="VTL30" s="19"/>
      <c r="VTM30" s="19"/>
      <c r="VTN30" s="19"/>
      <c r="VTO30" s="19"/>
      <c r="VTP30" s="19"/>
      <c r="VTQ30" s="19"/>
      <c r="VTR30" s="19"/>
      <c r="VTS30" s="19"/>
      <c r="VTT30" s="19"/>
      <c r="VTU30" s="19"/>
      <c r="VTV30" s="19"/>
      <c r="VTW30" s="19"/>
      <c r="VTX30" s="19"/>
      <c r="VTY30" s="19"/>
      <c r="VTZ30" s="19"/>
      <c r="VUA30" s="19"/>
      <c r="VUB30" s="19"/>
      <c r="VUC30" s="19"/>
      <c r="VUD30" s="19"/>
      <c r="VUE30" s="19"/>
      <c r="VUF30" s="19"/>
      <c r="VUG30" s="19"/>
      <c r="VUH30" s="19"/>
      <c r="VUI30" s="19"/>
      <c r="VUJ30" s="19"/>
      <c r="VUK30" s="19"/>
      <c r="VUL30" s="19"/>
      <c r="VUM30" s="19"/>
      <c r="VUN30" s="19"/>
      <c r="VUO30" s="19"/>
      <c r="VUP30" s="19"/>
      <c r="VUQ30" s="19"/>
      <c r="VUR30" s="19"/>
      <c r="VUS30" s="19"/>
      <c r="VUT30" s="19"/>
      <c r="VUU30" s="19"/>
      <c r="VUV30" s="19"/>
      <c r="VUW30" s="19"/>
      <c r="VUX30" s="19"/>
      <c r="VUY30" s="19"/>
      <c r="VUZ30" s="19"/>
      <c r="VVA30" s="19"/>
      <c r="VVB30" s="19"/>
      <c r="VVC30" s="19"/>
      <c r="VVD30" s="19"/>
      <c r="VVE30" s="19"/>
      <c r="VVF30" s="19"/>
      <c r="VVG30" s="19"/>
      <c r="VVH30" s="19"/>
      <c r="VVI30" s="19"/>
      <c r="VVJ30" s="19"/>
      <c r="VVK30" s="19"/>
      <c r="VVL30" s="19"/>
      <c r="VVM30" s="19"/>
      <c r="VVN30" s="19"/>
      <c r="VVO30" s="19"/>
      <c r="VVP30" s="19"/>
      <c r="VVQ30" s="19"/>
      <c r="VVR30" s="19"/>
      <c r="VVS30" s="19"/>
      <c r="VVT30" s="19"/>
      <c r="VVU30" s="19"/>
      <c r="VVV30" s="19"/>
      <c r="VVW30" s="19"/>
      <c r="VVX30" s="19"/>
      <c r="VVY30" s="19"/>
      <c r="VVZ30" s="19"/>
      <c r="VWA30" s="19"/>
      <c r="VWB30" s="19"/>
      <c r="VWC30" s="19"/>
      <c r="VWD30" s="19"/>
      <c r="VWE30" s="19"/>
      <c r="VWF30" s="19"/>
      <c r="VWG30" s="19"/>
      <c r="VWH30" s="19"/>
      <c r="VWI30" s="19"/>
      <c r="VWJ30" s="19"/>
      <c r="VWK30" s="19"/>
      <c r="VWL30" s="19"/>
      <c r="VWM30" s="19"/>
      <c r="VWN30" s="19"/>
      <c r="VWO30" s="19"/>
      <c r="VWP30" s="19"/>
      <c r="VWQ30" s="19"/>
      <c r="VWR30" s="19"/>
      <c r="VWS30" s="19"/>
      <c r="VWT30" s="19"/>
      <c r="VWU30" s="19"/>
      <c r="VWV30" s="19"/>
      <c r="VWW30" s="19"/>
      <c r="VWX30" s="19"/>
      <c r="VWY30" s="19"/>
      <c r="VWZ30" s="19"/>
      <c r="VXA30" s="19"/>
      <c r="VXB30" s="19"/>
      <c r="VXC30" s="19"/>
      <c r="VXD30" s="19"/>
      <c r="VXE30" s="19"/>
      <c r="VXF30" s="19"/>
      <c r="VXG30" s="19"/>
      <c r="VXH30" s="19"/>
      <c r="VXI30" s="19"/>
      <c r="VXJ30" s="19"/>
      <c r="VXK30" s="19"/>
      <c r="VXL30" s="19"/>
      <c r="VXM30" s="19"/>
      <c r="VXN30" s="19"/>
      <c r="VXO30" s="19"/>
      <c r="VXP30" s="19"/>
      <c r="VXQ30" s="19"/>
      <c r="VXR30" s="19"/>
      <c r="VXS30" s="19"/>
      <c r="VXT30" s="19"/>
      <c r="VXU30" s="19"/>
      <c r="VXV30" s="19"/>
      <c r="VXW30" s="19"/>
      <c r="VXX30" s="19"/>
      <c r="VXY30" s="19"/>
      <c r="VXZ30" s="19"/>
      <c r="VYA30" s="19"/>
      <c r="VYB30" s="19"/>
      <c r="VYC30" s="19"/>
      <c r="VYD30" s="19"/>
      <c r="VYE30" s="19"/>
      <c r="VYF30" s="19"/>
      <c r="VYG30" s="19"/>
      <c r="VYH30" s="19"/>
      <c r="VYI30" s="19"/>
      <c r="VYJ30" s="19"/>
      <c r="VYK30" s="19"/>
      <c r="VYL30" s="19"/>
      <c r="VYM30" s="19"/>
      <c r="VYN30" s="19"/>
      <c r="VYO30" s="19"/>
      <c r="VYP30" s="19"/>
      <c r="VYQ30" s="19"/>
      <c r="VYR30" s="19"/>
      <c r="VYS30" s="19"/>
      <c r="VYT30" s="19"/>
      <c r="VYU30" s="19"/>
      <c r="VYV30" s="19"/>
      <c r="VYW30" s="19"/>
      <c r="VYX30" s="19"/>
      <c r="VYY30" s="19"/>
      <c r="VYZ30" s="19"/>
      <c r="VZA30" s="19"/>
      <c r="VZB30" s="19"/>
      <c r="VZC30" s="19"/>
      <c r="VZD30" s="19"/>
      <c r="VZE30" s="19"/>
      <c r="VZF30" s="19"/>
      <c r="VZG30" s="19"/>
      <c r="VZH30" s="19"/>
      <c r="VZI30" s="19"/>
      <c r="VZJ30" s="19"/>
      <c r="VZK30" s="19"/>
      <c r="VZL30" s="19"/>
      <c r="VZM30" s="19"/>
      <c r="VZN30" s="19"/>
      <c r="VZO30" s="19"/>
      <c r="VZP30" s="19"/>
      <c r="VZQ30" s="19"/>
      <c r="VZR30" s="19"/>
      <c r="VZS30" s="19"/>
      <c r="VZT30" s="19"/>
      <c r="VZU30" s="19"/>
      <c r="VZV30" s="19"/>
      <c r="VZW30" s="19"/>
      <c r="VZX30" s="19"/>
      <c r="VZY30" s="19"/>
      <c r="VZZ30" s="19"/>
      <c r="WAA30" s="19"/>
      <c r="WAB30" s="19"/>
      <c r="WAC30" s="19"/>
      <c r="WAD30" s="19"/>
      <c r="WAE30" s="19"/>
      <c r="WAF30" s="19"/>
      <c r="WAG30" s="19"/>
      <c r="WAH30" s="19"/>
      <c r="WAI30" s="19"/>
      <c r="WAJ30" s="19"/>
      <c r="WAK30" s="19"/>
      <c r="WAL30" s="19"/>
      <c r="WAM30" s="19"/>
      <c r="WAN30" s="19"/>
      <c r="WAO30" s="19"/>
      <c r="WAP30" s="19"/>
      <c r="WAQ30" s="19"/>
      <c r="WAR30" s="19"/>
      <c r="WAS30" s="19"/>
      <c r="WAT30" s="19"/>
      <c r="WAU30" s="19"/>
      <c r="WAV30" s="19"/>
      <c r="WAW30" s="19"/>
      <c r="WAX30" s="19"/>
      <c r="WAY30" s="19"/>
      <c r="WAZ30" s="19"/>
      <c r="WBA30" s="19"/>
      <c r="WBB30" s="19"/>
      <c r="WBC30" s="19"/>
      <c r="WBD30" s="19"/>
      <c r="WBE30" s="19"/>
      <c r="WBF30" s="19"/>
      <c r="WBG30" s="19"/>
      <c r="WBH30" s="19"/>
      <c r="WBI30" s="19"/>
      <c r="WBJ30" s="19"/>
      <c r="WBK30" s="19"/>
      <c r="WBL30" s="19"/>
      <c r="WBM30" s="19"/>
      <c r="WBN30" s="19"/>
      <c r="WBO30" s="19"/>
      <c r="WBP30" s="19"/>
      <c r="WBQ30" s="19"/>
      <c r="WBR30" s="19"/>
      <c r="WBS30" s="19"/>
      <c r="WBT30" s="19"/>
      <c r="WBU30" s="19"/>
      <c r="WBV30" s="19"/>
      <c r="WBW30" s="19"/>
      <c r="WBX30" s="19"/>
      <c r="WBY30" s="19"/>
      <c r="WBZ30" s="19"/>
      <c r="WCA30" s="19"/>
      <c r="WCB30" s="19"/>
      <c r="WCC30" s="19"/>
      <c r="WCD30" s="19"/>
      <c r="WCE30" s="19"/>
      <c r="WCF30" s="19"/>
      <c r="WCG30" s="19"/>
      <c r="WCH30" s="19"/>
      <c r="WCI30" s="19"/>
      <c r="WCJ30" s="19"/>
      <c r="WCK30" s="19"/>
      <c r="WCL30" s="19"/>
      <c r="WCM30" s="19"/>
      <c r="WCN30" s="19"/>
      <c r="WCO30" s="19"/>
      <c r="WCP30" s="19"/>
      <c r="WCQ30" s="19"/>
      <c r="WCR30" s="19"/>
      <c r="WCS30" s="19"/>
      <c r="WCT30" s="19"/>
      <c r="WCU30" s="19"/>
      <c r="WCV30" s="19"/>
      <c r="WCW30" s="19"/>
      <c r="WCX30" s="19"/>
      <c r="WCY30" s="19"/>
      <c r="WCZ30" s="19"/>
      <c r="WDA30" s="19"/>
      <c r="WDB30" s="19"/>
      <c r="WDC30" s="19"/>
      <c r="WDD30" s="19"/>
      <c r="WDE30" s="19"/>
      <c r="WDF30" s="19"/>
      <c r="WDG30" s="19"/>
      <c r="WDH30" s="19"/>
      <c r="WDI30" s="19"/>
      <c r="WDJ30" s="19"/>
      <c r="WDK30" s="19"/>
      <c r="WDL30" s="19"/>
      <c r="WDM30" s="19"/>
      <c r="WDN30" s="19"/>
      <c r="WDO30" s="19"/>
      <c r="WDP30" s="19"/>
      <c r="WDQ30" s="19"/>
      <c r="WDR30" s="19"/>
      <c r="WDS30" s="19"/>
      <c r="WDT30" s="19"/>
      <c r="WDU30" s="19"/>
      <c r="WDV30" s="19"/>
      <c r="WDW30" s="19"/>
      <c r="WDX30" s="19"/>
      <c r="WDY30" s="19"/>
      <c r="WDZ30" s="19"/>
      <c r="WEA30" s="19"/>
      <c r="WEB30" s="19"/>
      <c r="WEC30" s="19"/>
      <c r="WED30" s="19"/>
      <c r="WEE30" s="19"/>
      <c r="WEF30" s="19"/>
      <c r="WEG30" s="19"/>
      <c r="WEH30" s="19"/>
      <c r="WEI30" s="19"/>
      <c r="WEJ30" s="19"/>
      <c r="WEK30" s="19"/>
      <c r="WEL30" s="19"/>
      <c r="WEM30" s="19"/>
      <c r="WEN30" s="19"/>
      <c r="WEO30" s="19"/>
      <c r="WEP30" s="19"/>
      <c r="WEQ30" s="19"/>
      <c r="WER30" s="19"/>
      <c r="WES30" s="19"/>
      <c r="WET30" s="19"/>
      <c r="WEU30" s="19"/>
      <c r="WEV30" s="19"/>
      <c r="WEW30" s="19"/>
      <c r="WEX30" s="19"/>
      <c r="WEY30" s="19"/>
      <c r="WEZ30" s="19"/>
      <c r="WFA30" s="19"/>
      <c r="WFB30" s="19"/>
      <c r="WFC30" s="19"/>
      <c r="WFD30" s="19"/>
      <c r="WFE30" s="19"/>
      <c r="WFF30" s="19"/>
      <c r="WFG30" s="19"/>
      <c r="WFH30" s="19"/>
      <c r="WFI30" s="19"/>
      <c r="WFJ30" s="19"/>
      <c r="WFK30" s="19"/>
      <c r="WFL30" s="19"/>
      <c r="WFM30" s="19"/>
      <c r="WFN30" s="19"/>
      <c r="WFO30" s="19"/>
      <c r="WFP30" s="19"/>
      <c r="WFQ30" s="19"/>
      <c r="WFR30" s="19"/>
      <c r="WFS30" s="19"/>
      <c r="WFT30" s="19"/>
      <c r="WFU30" s="19"/>
      <c r="WFV30" s="19"/>
      <c r="WFW30" s="19"/>
      <c r="WFX30" s="19"/>
      <c r="WFY30" s="19"/>
      <c r="WFZ30" s="19"/>
      <c r="WGA30" s="19"/>
      <c r="WGB30" s="19"/>
      <c r="WGC30" s="19"/>
      <c r="WGD30" s="19"/>
      <c r="WGE30" s="19"/>
      <c r="WGF30" s="19"/>
      <c r="WGG30" s="19"/>
      <c r="WGH30" s="19"/>
      <c r="WGI30" s="19"/>
      <c r="WGJ30" s="19"/>
      <c r="WGK30" s="19"/>
      <c r="WGL30" s="19"/>
      <c r="WGM30" s="19"/>
      <c r="WGN30" s="19"/>
      <c r="WGO30" s="19"/>
      <c r="WGP30" s="19"/>
      <c r="WGQ30" s="19"/>
      <c r="WGR30" s="19"/>
      <c r="WGS30" s="19"/>
      <c r="WGT30" s="19"/>
      <c r="WGU30" s="19"/>
      <c r="WGV30" s="19"/>
      <c r="WGW30" s="19"/>
      <c r="WGX30" s="19"/>
      <c r="WGY30" s="19"/>
      <c r="WGZ30" s="19"/>
      <c r="WHA30" s="19"/>
      <c r="WHB30" s="19"/>
      <c r="WHC30" s="19"/>
      <c r="WHD30" s="19"/>
      <c r="WHE30" s="19"/>
      <c r="WHF30" s="19"/>
      <c r="WHG30" s="19"/>
      <c r="WHH30" s="19"/>
      <c r="WHI30" s="19"/>
      <c r="WHJ30" s="19"/>
      <c r="WHK30" s="19"/>
      <c r="WHL30" s="19"/>
      <c r="WHM30" s="19"/>
      <c r="WHN30" s="19"/>
      <c r="WHO30" s="19"/>
      <c r="WHP30" s="19"/>
      <c r="WHQ30" s="19"/>
      <c r="WHR30" s="19"/>
      <c r="WHS30" s="19"/>
      <c r="WHT30" s="19"/>
      <c r="WHU30" s="19"/>
      <c r="WHV30" s="19"/>
      <c r="WHW30" s="19"/>
      <c r="WHX30" s="19"/>
      <c r="WHY30" s="19"/>
      <c r="WHZ30" s="19"/>
      <c r="WIA30" s="19"/>
      <c r="WIB30" s="19"/>
      <c r="WIC30" s="19"/>
      <c r="WID30" s="19"/>
      <c r="WIE30" s="19"/>
      <c r="WIF30" s="19"/>
      <c r="WIG30" s="19"/>
      <c r="WIH30" s="19"/>
      <c r="WII30" s="19"/>
      <c r="WIJ30" s="19"/>
      <c r="WIK30" s="19"/>
      <c r="WIL30" s="19"/>
      <c r="WIM30" s="19"/>
      <c r="WIN30" s="19"/>
      <c r="WIO30" s="19"/>
      <c r="WIP30" s="19"/>
      <c r="WIQ30" s="19"/>
      <c r="WIR30" s="19"/>
      <c r="WIS30" s="19"/>
      <c r="WIT30" s="19"/>
      <c r="WIU30" s="19"/>
      <c r="WIV30" s="19"/>
      <c r="WIW30" s="19"/>
      <c r="WIX30" s="19"/>
      <c r="WIY30" s="19"/>
      <c r="WIZ30" s="19"/>
      <c r="WJA30" s="19"/>
      <c r="WJB30" s="19"/>
      <c r="WJC30" s="19"/>
      <c r="WJD30" s="19"/>
      <c r="WJE30" s="19"/>
      <c r="WJF30" s="19"/>
      <c r="WJG30" s="19"/>
      <c r="WJH30" s="19"/>
      <c r="WJI30" s="19"/>
      <c r="WJJ30" s="19"/>
      <c r="WJK30" s="19"/>
      <c r="WJL30" s="19"/>
      <c r="WJM30" s="19"/>
      <c r="WJN30" s="19"/>
      <c r="WJO30" s="19"/>
      <c r="WJP30" s="19"/>
      <c r="WJQ30" s="19"/>
      <c r="WJR30" s="19"/>
      <c r="WJS30" s="19"/>
      <c r="WJT30" s="19"/>
      <c r="WJU30" s="19"/>
      <c r="WJV30" s="19"/>
      <c r="WJW30" s="19"/>
      <c r="WJX30" s="19"/>
      <c r="WJY30" s="19"/>
      <c r="WJZ30" s="19"/>
      <c r="WKA30" s="19"/>
      <c r="WKB30" s="19"/>
      <c r="WKC30" s="19"/>
      <c r="WKD30" s="19"/>
      <c r="WKE30" s="19"/>
      <c r="WKF30" s="19"/>
      <c r="WKG30" s="19"/>
      <c r="WKH30" s="19"/>
      <c r="WKI30" s="19"/>
      <c r="WKJ30" s="19"/>
      <c r="WKK30" s="19"/>
      <c r="WKL30" s="19"/>
      <c r="WKM30" s="19"/>
      <c r="WKN30" s="19"/>
      <c r="WKO30" s="19"/>
      <c r="WKP30" s="19"/>
      <c r="WKQ30" s="19"/>
      <c r="WKR30" s="19"/>
      <c r="WKS30" s="19"/>
      <c r="WKT30" s="19"/>
      <c r="WKU30" s="19"/>
      <c r="WKV30" s="19"/>
      <c r="WKW30" s="19"/>
      <c r="WKX30" s="19"/>
      <c r="WKY30" s="19"/>
      <c r="WKZ30" s="19"/>
      <c r="WLA30" s="19"/>
      <c r="WLB30" s="19"/>
      <c r="WLC30" s="19"/>
      <c r="WLD30" s="19"/>
      <c r="WLE30" s="19"/>
      <c r="WLF30" s="19"/>
      <c r="WLG30" s="19"/>
      <c r="WLH30" s="19"/>
      <c r="WLI30" s="19"/>
      <c r="WLJ30" s="19"/>
      <c r="WLK30" s="19"/>
      <c r="WLL30" s="19"/>
      <c r="WLM30" s="19"/>
      <c r="WLN30" s="19"/>
      <c r="WLO30" s="19"/>
      <c r="WLP30" s="19"/>
      <c r="WLQ30" s="19"/>
      <c r="WLR30" s="19"/>
      <c r="WLS30" s="19"/>
      <c r="WLT30" s="19"/>
      <c r="WLU30" s="19"/>
      <c r="WLV30" s="19"/>
      <c r="WLW30" s="19"/>
      <c r="WLX30" s="19"/>
      <c r="WLY30" s="19"/>
      <c r="WLZ30" s="19"/>
      <c r="WMA30" s="19"/>
      <c r="WMB30" s="19"/>
      <c r="WMC30" s="19"/>
      <c r="WMD30" s="19"/>
      <c r="WME30" s="19"/>
      <c r="WMF30" s="19"/>
      <c r="WMG30" s="19"/>
      <c r="WMH30" s="19"/>
      <c r="WMI30" s="19"/>
      <c r="WMJ30" s="19"/>
      <c r="WMK30" s="19"/>
      <c r="WML30" s="19"/>
      <c r="WMM30" s="19"/>
      <c r="WMN30" s="19"/>
      <c r="WMO30" s="19"/>
      <c r="WMP30" s="19"/>
      <c r="WMQ30" s="19"/>
      <c r="WMR30" s="19"/>
      <c r="WMS30" s="19"/>
      <c r="WMT30" s="19"/>
      <c r="WMU30" s="19"/>
      <c r="WMV30" s="19"/>
      <c r="WMW30" s="19"/>
      <c r="WMX30" s="19"/>
      <c r="WMY30" s="19"/>
      <c r="WMZ30" s="19"/>
      <c r="WNA30" s="19"/>
      <c r="WNB30" s="19"/>
      <c r="WNC30" s="19"/>
      <c r="WND30" s="19"/>
      <c r="WNE30" s="19"/>
      <c r="WNF30" s="19"/>
      <c r="WNG30" s="19"/>
      <c r="WNH30" s="19"/>
      <c r="WNI30" s="19"/>
      <c r="WNJ30" s="19"/>
      <c r="WNK30" s="19"/>
      <c r="WNL30" s="19"/>
      <c r="WNM30" s="19"/>
      <c r="WNN30" s="19"/>
      <c r="WNO30" s="19"/>
      <c r="WNP30" s="19"/>
      <c r="WNQ30" s="19"/>
      <c r="WNR30" s="19"/>
      <c r="WNS30" s="19"/>
      <c r="WNT30" s="19"/>
      <c r="WNU30" s="19"/>
      <c r="WNV30" s="19"/>
      <c r="WNW30" s="19"/>
      <c r="WNX30" s="19"/>
      <c r="WNY30" s="19"/>
      <c r="WNZ30" s="19"/>
      <c r="WOA30" s="19"/>
      <c r="WOB30" s="19"/>
      <c r="WOC30" s="19"/>
      <c r="WOD30" s="19"/>
      <c r="WOE30" s="19"/>
      <c r="WOF30" s="19"/>
      <c r="WOG30" s="19"/>
      <c r="WOH30" s="19"/>
      <c r="WOI30" s="19"/>
      <c r="WOJ30" s="19"/>
      <c r="WOK30" s="19"/>
      <c r="WOL30" s="19"/>
      <c r="WOM30" s="19"/>
      <c r="WON30" s="19"/>
      <c r="WOO30" s="19"/>
      <c r="WOP30" s="19"/>
      <c r="WOQ30" s="19"/>
      <c r="WOR30" s="19"/>
      <c r="WOS30" s="19"/>
      <c r="WOT30" s="19"/>
      <c r="WOU30" s="19"/>
      <c r="WOV30" s="19"/>
      <c r="WOW30" s="19"/>
      <c r="WOX30" s="19"/>
      <c r="WOY30" s="19"/>
      <c r="WOZ30" s="19"/>
      <c r="WPA30" s="19"/>
      <c r="WPB30" s="19"/>
      <c r="WPC30" s="19"/>
      <c r="WPD30" s="19"/>
      <c r="WPE30" s="19"/>
      <c r="WPF30" s="19"/>
      <c r="WPG30" s="19"/>
      <c r="WPH30" s="19"/>
      <c r="WPI30" s="19"/>
      <c r="WPJ30" s="19"/>
      <c r="WPK30" s="19"/>
      <c r="WPL30" s="19"/>
      <c r="WPM30" s="19"/>
      <c r="WPN30" s="19"/>
      <c r="WPO30" s="19"/>
      <c r="WPP30" s="19"/>
      <c r="WPQ30" s="19"/>
      <c r="WPR30" s="19"/>
      <c r="WPS30" s="19"/>
      <c r="WPT30" s="19"/>
      <c r="WPU30" s="19"/>
      <c r="WPV30" s="19"/>
      <c r="WPW30" s="19"/>
      <c r="WPX30" s="19"/>
      <c r="WPY30" s="19"/>
      <c r="WPZ30" s="19"/>
      <c r="WQA30" s="19"/>
      <c r="WQB30" s="19"/>
      <c r="WQC30" s="19"/>
      <c r="WQD30" s="19"/>
      <c r="WQE30" s="19"/>
      <c r="WQF30" s="19"/>
      <c r="WQG30" s="19"/>
      <c r="WQH30" s="19"/>
      <c r="WQI30" s="19"/>
      <c r="WQJ30" s="19"/>
      <c r="WQK30" s="19"/>
      <c r="WQL30" s="19"/>
      <c r="WQM30" s="19"/>
      <c r="WQN30" s="19"/>
      <c r="WQO30" s="19"/>
      <c r="WQP30" s="19"/>
      <c r="WQQ30" s="19"/>
      <c r="WQR30" s="19"/>
      <c r="WQS30" s="19"/>
      <c r="WQT30" s="19"/>
      <c r="WQU30" s="19"/>
      <c r="WQV30" s="19"/>
      <c r="WQW30" s="19"/>
      <c r="WQX30" s="19"/>
      <c r="WQY30" s="19"/>
      <c r="WQZ30" s="19"/>
      <c r="WRA30" s="19"/>
      <c r="WRB30" s="19"/>
      <c r="WRC30" s="19"/>
      <c r="WRD30" s="19"/>
      <c r="WRE30" s="19"/>
      <c r="WRF30" s="19"/>
      <c r="WRG30" s="19"/>
      <c r="WRH30" s="19"/>
      <c r="WRI30" s="19"/>
      <c r="WRJ30" s="19"/>
      <c r="WRK30" s="19"/>
      <c r="WRL30" s="19"/>
      <c r="WRM30" s="19"/>
      <c r="WRN30" s="19"/>
      <c r="WRO30" s="19"/>
      <c r="WRP30" s="19"/>
      <c r="WRQ30" s="19"/>
      <c r="WRR30" s="19"/>
      <c r="WRS30" s="19"/>
      <c r="WRT30" s="19"/>
      <c r="WRU30" s="19"/>
      <c r="WRV30" s="19"/>
      <c r="WRW30" s="19"/>
      <c r="WRX30" s="19"/>
      <c r="WRY30" s="19"/>
      <c r="WRZ30" s="19"/>
      <c r="WSA30" s="19"/>
      <c r="WSB30" s="19"/>
      <c r="WSC30" s="19"/>
      <c r="WSD30" s="19"/>
      <c r="WSE30" s="19"/>
      <c r="WSF30" s="19"/>
      <c r="WSG30" s="19"/>
      <c r="WSH30" s="19"/>
      <c r="WSI30" s="19"/>
      <c r="WSJ30" s="19"/>
      <c r="WSK30" s="19"/>
      <c r="WSL30" s="19"/>
      <c r="WSM30" s="19"/>
      <c r="WSN30" s="19"/>
      <c r="WSO30" s="19"/>
      <c r="WSP30" s="19"/>
      <c r="WSQ30" s="19"/>
      <c r="WSR30" s="19"/>
      <c r="WSS30" s="19"/>
      <c r="WST30" s="19"/>
      <c r="WSU30" s="19"/>
      <c r="WSV30" s="19"/>
      <c r="WSW30" s="19"/>
      <c r="WSX30" s="19"/>
      <c r="WSY30" s="19"/>
      <c r="WSZ30" s="19"/>
      <c r="WTA30" s="19"/>
      <c r="WTB30" s="19"/>
      <c r="WTC30" s="19"/>
      <c r="WTD30" s="19"/>
      <c r="WTE30" s="19"/>
      <c r="WTF30" s="19"/>
      <c r="WTG30" s="19"/>
      <c r="WTH30" s="19"/>
      <c r="WTI30" s="19"/>
      <c r="WTJ30" s="19"/>
      <c r="WTK30" s="19"/>
      <c r="WTL30" s="19"/>
      <c r="WTM30" s="19"/>
      <c r="WTN30" s="19"/>
      <c r="WTO30" s="19"/>
      <c r="WTP30" s="19"/>
      <c r="WTQ30" s="19"/>
      <c r="WTR30" s="19"/>
      <c r="WTS30" s="19"/>
      <c r="WTT30" s="19"/>
      <c r="WTU30" s="19"/>
      <c r="WTV30" s="19"/>
      <c r="WTW30" s="19"/>
      <c r="WTX30" s="19"/>
      <c r="WTY30" s="19"/>
      <c r="WTZ30" s="19"/>
      <c r="WUA30" s="19"/>
      <c r="WUB30" s="19"/>
      <c r="WUC30" s="19"/>
      <c r="WUD30" s="19"/>
      <c r="WUE30" s="19"/>
      <c r="WUF30" s="19"/>
      <c r="WUG30" s="19"/>
      <c r="WUH30" s="19"/>
      <c r="WUI30" s="19"/>
      <c r="WUJ30" s="19"/>
      <c r="WUK30" s="19"/>
      <c r="WUL30" s="19"/>
      <c r="WUM30" s="19"/>
      <c r="WUN30" s="19"/>
      <c r="WUO30" s="19"/>
      <c r="WUP30" s="19"/>
      <c r="WUQ30" s="19"/>
      <c r="WUR30" s="19"/>
      <c r="WUS30" s="19"/>
      <c r="WUT30" s="19"/>
      <c r="WUU30" s="19"/>
      <c r="WUV30" s="19"/>
      <c r="WUW30" s="19"/>
      <c r="WUX30" s="19"/>
      <c r="WUY30" s="19"/>
      <c r="WUZ30" s="19"/>
      <c r="WVA30" s="19"/>
      <c r="WVB30" s="19"/>
      <c r="WVC30" s="19"/>
      <c r="WVD30" s="19"/>
      <c r="WVE30" s="19"/>
      <c r="WVF30" s="19"/>
      <c r="WVG30" s="19"/>
      <c r="WVH30" s="19"/>
      <c r="WVI30" s="19"/>
      <c r="WVJ30" s="19"/>
      <c r="WVK30" s="19"/>
      <c r="WVL30" s="19"/>
      <c r="WVM30" s="19"/>
      <c r="WVN30" s="19"/>
      <c r="WVO30" s="19"/>
      <c r="WVP30" s="19"/>
      <c r="WVQ30" s="19"/>
      <c r="WVR30" s="19"/>
      <c r="WVS30" s="19"/>
      <c r="WVT30" s="19"/>
      <c r="WVU30" s="19"/>
      <c r="WVV30" s="19"/>
      <c r="WVW30" s="19"/>
      <c r="WVX30" s="19"/>
      <c r="WVY30" s="19"/>
      <c r="WVZ30" s="19"/>
      <c r="WWA30" s="19"/>
      <c r="WWB30" s="19"/>
      <c r="WWC30" s="19"/>
      <c r="WWD30" s="19"/>
      <c r="WWE30" s="19"/>
      <c r="WWF30" s="19"/>
      <c r="WWG30" s="19"/>
      <c r="WWH30" s="19"/>
      <c r="WWI30" s="19"/>
      <c r="WWJ30" s="19"/>
      <c r="WWK30" s="19"/>
      <c r="WWL30" s="19"/>
      <c r="WWM30" s="19"/>
      <c r="WWN30" s="19"/>
      <c r="WWO30" s="19"/>
      <c r="WWP30" s="19"/>
      <c r="WWQ30" s="19"/>
      <c r="WWR30" s="19"/>
      <c r="WWS30" s="19"/>
      <c r="WWT30" s="19"/>
      <c r="WWU30" s="19"/>
      <c r="WWV30" s="19"/>
      <c r="WWW30" s="19"/>
      <c r="WWX30" s="19"/>
      <c r="WWY30" s="19"/>
      <c r="WWZ30" s="19"/>
      <c r="WXA30" s="19"/>
      <c r="WXB30" s="19"/>
      <c r="WXC30" s="19"/>
      <c r="WXD30" s="19"/>
      <c r="WXE30" s="19"/>
      <c r="WXF30" s="19"/>
      <c r="WXG30" s="19"/>
      <c r="WXH30" s="19"/>
      <c r="WXI30" s="19"/>
      <c r="WXJ30" s="19"/>
      <c r="WXK30" s="19"/>
      <c r="WXL30" s="19"/>
      <c r="WXM30" s="19"/>
      <c r="WXN30" s="19"/>
      <c r="WXO30" s="19"/>
      <c r="WXP30" s="19"/>
      <c r="WXQ30" s="19"/>
      <c r="WXR30" s="19"/>
      <c r="WXS30" s="19"/>
      <c r="WXT30" s="19"/>
      <c r="WXU30" s="19"/>
      <c r="WXV30" s="19"/>
      <c r="WXW30" s="19"/>
      <c r="WXX30" s="19"/>
      <c r="WXY30" s="19"/>
      <c r="WXZ30" s="19"/>
      <c r="WYA30" s="19"/>
      <c r="WYB30" s="19"/>
      <c r="WYC30" s="19"/>
      <c r="WYD30" s="19"/>
      <c r="WYE30" s="19"/>
      <c r="WYF30" s="19"/>
      <c r="WYG30" s="19"/>
      <c r="WYH30" s="19"/>
      <c r="WYI30" s="19"/>
      <c r="WYJ30" s="19"/>
      <c r="WYK30" s="19"/>
      <c r="WYL30" s="19"/>
      <c r="WYM30" s="19"/>
      <c r="WYN30" s="19"/>
      <c r="WYO30" s="19"/>
      <c r="WYP30" s="19"/>
      <c r="WYQ30" s="19"/>
      <c r="WYR30" s="19"/>
      <c r="WYS30" s="19"/>
      <c r="WYT30" s="19"/>
      <c r="WYU30" s="19"/>
      <c r="WYV30" s="19"/>
      <c r="WYW30" s="19"/>
      <c r="WYX30" s="19"/>
      <c r="WYY30" s="19"/>
      <c r="WYZ30" s="19"/>
      <c r="WZA30" s="19"/>
      <c r="WZB30" s="19"/>
      <c r="WZC30" s="19"/>
      <c r="WZD30" s="19"/>
      <c r="WZE30" s="19"/>
      <c r="WZF30" s="19"/>
      <c r="WZG30" s="19"/>
      <c r="WZH30" s="19"/>
      <c r="WZI30" s="19"/>
      <c r="WZJ30" s="19"/>
      <c r="WZK30" s="19"/>
      <c r="WZL30" s="19"/>
      <c r="WZM30" s="19"/>
      <c r="WZN30" s="19"/>
      <c r="WZO30" s="19"/>
      <c r="WZP30" s="19"/>
      <c r="WZQ30" s="19"/>
      <c r="WZR30" s="19"/>
      <c r="WZS30" s="19"/>
      <c r="WZT30" s="19"/>
      <c r="WZU30" s="19"/>
      <c r="WZV30" s="19"/>
      <c r="WZW30" s="19"/>
      <c r="WZX30" s="19"/>
      <c r="WZY30" s="19"/>
      <c r="WZZ30" s="19"/>
      <c r="XAA30" s="19"/>
      <c r="XAB30" s="19"/>
      <c r="XAC30" s="19"/>
      <c r="XAD30" s="19"/>
      <c r="XAE30" s="19"/>
      <c r="XAF30" s="19"/>
      <c r="XAG30" s="19"/>
      <c r="XAH30" s="19"/>
      <c r="XAI30" s="19"/>
      <c r="XAJ30" s="19"/>
      <c r="XAK30" s="19"/>
      <c r="XAL30" s="19"/>
      <c r="XAM30" s="19"/>
      <c r="XAN30" s="19"/>
      <c r="XAO30" s="19"/>
      <c r="XAP30" s="19"/>
      <c r="XAQ30" s="19"/>
      <c r="XAR30" s="19"/>
      <c r="XAS30" s="19"/>
      <c r="XAT30" s="19"/>
      <c r="XAU30" s="19"/>
      <c r="XAV30" s="19"/>
      <c r="XAW30" s="19"/>
      <c r="XAX30" s="19"/>
      <c r="XAY30" s="19"/>
      <c r="XAZ30" s="19"/>
      <c r="XBA30" s="19"/>
      <c r="XBB30" s="19"/>
      <c r="XBC30" s="19"/>
      <c r="XBD30" s="19"/>
      <c r="XBE30" s="19"/>
      <c r="XBF30" s="19"/>
      <c r="XBG30" s="19"/>
      <c r="XBH30" s="19"/>
      <c r="XBI30" s="19"/>
      <c r="XBJ30" s="19"/>
      <c r="XBK30" s="19"/>
      <c r="XBL30" s="19"/>
      <c r="XBM30" s="19"/>
      <c r="XBN30" s="19"/>
      <c r="XBO30" s="19"/>
      <c r="XBP30" s="19"/>
      <c r="XBQ30" s="19"/>
      <c r="XBR30" s="19"/>
      <c r="XBS30" s="19"/>
      <c r="XBT30" s="19"/>
      <c r="XBU30" s="19"/>
      <c r="XBV30" s="19"/>
      <c r="XBW30" s="19"/>
      <c r="XBX30" s="19"/>
      <c r="XBY30" s="19"/>
      <c r="XBZ30" s="19"/>
      <c r="XCA30" s="19"/>
      <c r="XCB30" s="19"/>
      <c r="XCC30" s="19"/>
      <c r="XCD30" s="19"/>
      <c r="XCE30" s="19"/>
      <c r="XCF30" s="19"/>
      <c r="XCG30" s="19"/>
      <c r="XCH30" s="19"/>
      <c r="XCI30" s="19"/>
      <c r="XCJ30" s="19"/>
      <c r="XCK30" s="19"/>
      <c r="XCL30" s="19"/>
      <c r="XCM30" s="19"/>
      <c r="XCN30" s="19"/>
      <c r="XCO30" s="19"/>
      <c r="XCP30" s="19"/>
      <c r="XCQ30" s="19"/>
      <c r="XCR30" s="19"/>
      <c r="XCS30" s="19"/>
      <c r="XCT30" s="19"/>
      <c r="XCU30" s="19"/>
      <c r="XCV30" s="19"/>
      <c r="XCW30" s="19"/>
      <c r="XCX30" s="19"/>
      <c r="XCY30" s="19"/>
      <c r="XCZ30" s="19"/>
      <c r="XDA30" s="19"/>
      <c r="XDB30" s="19"/>
      <c r="XDC30" s="19"/>
      <c r="XDD30" s="19"/>
      <c r="XDE30" s="19"/>
      <c r="XDF30" s="19"/>
      <c r="XDG30" s="19"/>
      <c r="XDH30" s="19"/>
      <c r="XDI30" s="19"/>
      <c r="XDJ30" s="19"/>
      <c r="XDK30" s="19"/>
      <c r="XDL30" s="19"/>
      <c r="XDM30" s="19"/>
      <c r="XDN30" s="19"/>
      <c r="XDO30" s="19"/>
      <c r="XDP30" s="19"/>
      <c r="XDQ30" s="19"/>
      <c r="XDR30" s="19"/>
      <c r="XDS30" s="19"/>
      <c r="XDT30" s="19"/>
      <c r="XDU30" s="19"/>
      <c r="XDV30" s="19"/>
      <c r="XDW30" s="19"/>
      <c r="XDX30" s="19"/>
      <c r="XDY30" s="19"/>
      <c r="XDZ30" s="19"/>
      <c r="XEA30" s="19"/>
      <c r="XEB30" s="19"/>
      <c r="XEC30" s="19"/>
      <c r="XED30" s="19"/>
      <c r="XEE30" s="19"/>
      <c r="XEF30" s="19"/>
      <c r="XEG30" s="19"/>
      <c r="XEH30" s="19"/>
      <c r="XEI30" s="19"/>
      <c r="XEJ30" s="19"/>
      <c r="XEK30" s="19"/>
      <c r="XEL30" s="19"/>
      <c r="XEM30" s="19"/>
      <c r="XEN30" s="19"/>
      <c r="XEO30" s="19"/>
      <c r="XEP30" s="19"/>
      <c r="XEQ30" s="19"/>
      <c r="XER30" s="19"/>
      <c r="XES30" s="19"/>
      <c r="XET30" s="19"/>
      <c r="XEU30" s="19"/>
      <c r="XEV30" s="19"/>
      <c r="XEW30" s="19"/>
      <c r="XEX30" s="19"/>
      <c r="XEY30" s="19"/>
      <c r="XEZ30" s="19"/>
      <c r="XFA30" s="19"/>
      <c r="XFB30" s="19"/>
      <c r="XFC30" s="19"/>
      <c r="XFD30" s="19"/>
    </row>
    <row r="31" spans="1:16384" ht="15.75"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c r="NQ31" s="19"/>
      <c r="NR31" s="19"/>
      <c r="NS31" s="19"/>
      <c r="NT31" s="19"/>
      <c r="NU31" s="19"/>
      <c r="NV31" s="19"/>
      <c r="NW31" s="19"/>
      <c r="NX31" s="19"/>
      <c r="NY31" s="19"/>
      <c r="NZ31" s="19"/>
      <c r="OA31" s="19"/>
      <c r="OB31" s="19"/>
      <c r="OC31" s="19"/>
      <c r="OD31" s="19"/>
      <c r="OE31" s="19"/>
      <c r="OF31" s="19"/>
      <c r="OG31" s="19"/>
      <c r="OH31" s="19"/>
      <c r="OI31" s="19"/>
      <c r="OJ31" s="19"/>
      <c r="OK31" s="19"/>
      <c r="OL31" s="19"/>
      <c r="OM31" s="19"/>
      <c r="ON31" s="19"/>
      <c r="OO31" s="19"/>
      <c r="OP31" s="19"/>
      <c r="OQ31" s="19"/>
      <c r="OR31" s="19"/>
      <c r="OS31" s="19"/>
      <c r="OT31" s="19"/>
      <c r="OU31" s="19"/>
      <c r="OV31" s="19"/>
      <c r="OW31" s="19"/>
      <c r="OX31" s="19"/>
      <c r="OY31" s="19"/>
      <c r="OZ31" s="19"/>
      <c r="PA31" s="19"/>
      <c r="PB31" s="19"/>
      <c r="PC31" s="19"/>
      <c r="PD31" s="19"/>
      <c r="PE31" s="19"/>
      <c r="PF31" s="19"/>
      <c r="PG31" s="19"/>
      <c r="PH31" s="19"/>
      <c r="PI31" s="19"/>
      <c r="PJ31" s="19"/>
      <c r="PK31" s="19"/>
      <c r="PL31" s="19"/>
      <c r="PM31" s="19"/>
      <c r="PN31" s="19"/>
      <c r="PO31" s="19"/>
      <c r="PP31" s="19"/>
      <c r="PQ31" s="19"/>
      <c r="PR31" s="19"/>
      <c r="PS31" s="19"/>
      <c r="PT31" s="19"/>
      <c r="PU31" s="19"/>
      <c r="PV31" s="19"/>
      <c r="PW31" s="19"/>
      <c r="PX31" s="19"/>
      <c r="PY31" s="19"/>
      <c r="PZ31" s="19"/>
      <c r="QA31" s="19"/>
      <c r="QB31" s="19"/>
      <c r="QC31" s="19"/>
      <c r="QD31" s="19"/>
      <c r="QE31" s="19"/>
      <c r="QF31" s="19"/>
      <c r="QG31" s="19"/>
      <c r="QH31" s="19"/>
      <c r="QI31" s="19"/>
      <c r="QJ31" s="19"/>
      <c r="QK31" s="19"/>
      <c r="QL31" s="19"/>
      <c r="QM31" s="19"/>
      <c r="QN31" s="19"/>
      <c r="QO31" s="19"/>
      <c r="QP31" s="19"/>
      <c r="QQ31" s="19"/>
      <c r="QR31" s="19"/>
      <c r="QS31" s="19"/>
      <c r="QT31" s="19"/>
      <c r="QU31" s="19"/>
      <c r="QV31" s="19"/>
      <c r="QW31" s="19"/>
      <c r="QX31" s="19"/>
      <c r="QY31" s="19"/>
      <c r="QZ31" s="19"/>
      <c r="RA31" s="19"/>
      <c r="RB31" s="19"/>
      <c r="RC31" s="19"/>
      <c r="RD31" s="19"/>
      <c r="RE31" s="19"/>
      <c r="RF31" s="19"/>
      <c r="RG31" s="19"/>
      <c r="RH31" s="19"/>
      <c r="RI31" s="19"/>
      <c r="RJ31" s="19"/>
      <c r="RK31" s="19"/>
      <c r="RL31" s="19"/>
      <c r="RM31" s="19"/>
      <c r="RN31" s="19"/>
      <c r="RO31" s="19"/>
      <c r="RP31" s="19"/>
      <c r="RQ31" s="19"/>
      <c r="RR31" s="19"/>
      <c r="RS31" s="19"/>
      <c r="RT31" s="19"/>
      <c r="RU31" s="19"/>
      <c r="RV31" s="19"/>
      <c r="RW31" s="19"/>
      <c r="RX31" s="19"/>
      <c r="RY31" s="19"/>
      <c r="RZ31" s="19"/>
      <c r="SA31" s="19"/>
      <c r="SB31" s="19"/>
      <c r="SC31" s="19"/>
      <c r="SD31" s="19"/>
      <c r="SE31" s="19"/>
      <c r="SF31" s="19"/>
      <c r="SG31" s="19"/>
      <c r="SH31" s="19"/>
      <c r="SI31" s="19"/>
      <c r="SJ31" s="19"/>
      <c r="SK31" s="19"/>
      <c r="SL31" s="19"/>
      <c r="SM31" s="19"/>
      <c r="SN31" s="19"/>
      <c r="SO31" s="19"/>
      <c r="SP31" s="19"/>
      <c r="SQ31" s="19"/>
      <c r="SR31" s="19"/>
      <c r="SS31" s="19"/>
      <c r="ST31" s="19"/>
      <c r="SU31" s="19"/>
      <c r="SV31" s="19"/>
      <c r="SW31" s="19"/>
      <c r="SX31" s="19"/>
      <c r="SY31" s="19"/>
      <c r="SZ31" s="19"/>
      <c r="TA31" s="19"/>
      <c r="TB31" s="19"/>
      <c r="TC31" s="19"/>
      <c r="TD31" s="19"/>
      <c r="TE31" s="19"/>
      <c r="TF31" s="19"/>
      <c r="TG31" s="19"/>
      <c r="TH31" s="19"/>
      <c r="TI31" s="19"/>
      <c r="TJ31" s="19"/>
      <c r="TK31" s="19"/>
      <c r="TL31" s="19"/>
      <c r="TM31" s="19"/>
      <c r="TN31" s="19"/>
      <c r="TO31" s="19"/>
      <c r="TP31" s="19"/>
      <c r="TQ31" s="19"/>
      <c r="TR31" s="19"/>
      <c r="TS31" s="19"/>
      <c r="TT31" s="19"/>
      <c r="TU31" s="19"/>
      <c r="TV31" s="19"/>
      <c r="TW31" s="19"/>
      <c r="TX31" s="19"/>
      <c r="TY31" s="19"/>
      <c r="TZ31" s="19"/>
      <c r="UA31" s="19"/>
      <c r="UB31" s="19"/>
      <c r="UC31" s="19"/>
      <c r="UD31" s="19"/>
      <c r="UE31" s="19"/>
      <c r="UF31" s="19"/>
      <c r="UG31" s="19"/>
      <c r="UH31" s="19"/>
      <c r="UI31" s="19"/>
      <c r="UJ31" s="19"/>
      <c r="UK31" s="19"/>
      <c r="UL31" s="19"/>
      <c r="UM31" s="19"/>
      <c r="UN31" s="19"/>
      <c r="UO31" s="19"/>
      <c r="UP31" s="19"/>
      <c r="UQ31" s="19"/>
      <c r="UR31" s="19"/>
      <c r="US31" s="19"/>
      <c r="UT31" s="19"/>
      <c r="UU31" s="19"/>
      <c r="UV31" s="19"/>
      <c r="UW31" s="19"/>
      <c r="UX31" s="19"/>
      <c r="UY31" s="19"/>
      <c r="UZ31" s="19"/>
      <c r="VA31" s="19"/>
      <c r="VB31" s="19"/>
      <c r="VC31" s="19"/>
      <c r="VD31" s="19"/>
      <c r="VE31" s="19"/>
      <c r="VF31" s="19"/>
      <c r="VG31" s="19"/>
      <c r="VH31" s="19"/>
      <c r="VI31" s="19"/>
      <c r="VJ31" s="19"/>
      <c r="VK31" s="19"/>
      <c r="VL31" s="19"/>
      <c r="VM31" s="19"/>
      <c r="VN31" s="19"/>
      <c r="VO31" s="19"/>
      <c r="VP31" s="19"/>
      <c r="VQ31" s="19"/>
      <c r="VR31" s="19"/>
      <c r="VS31" s="19"/>
      <c r="VT31" s="19"/>
      <c r="VU31" s="19"/>
      <c r="VV31" s="19"/>
      <c r="VW31" s="19"/>
      <c r="VX31" s="19"/>
      <c r="VY31" s="19"/>
      <c r="VZ31" s="19"/>
      <c r="WA31" s="19"/>
      <c r="WB31" s="19"/>
      <c r="WC31" s="19"/>
      <c r="WD31" s="19"/>
      <c r="WE31" s="19"/>
      <c r="WF31" s="19"/>
      <c r="WG31" s="19"/>
      <c r="WH31" s="19"/>
      <c r="WI31" s="19"/>
      <c r="WJ31" s="19"/>
      <c r="WK31" s="19"/>
      <c r="WL31" s="19"/>
      <c r="WM31" s="19"/>
      <c r="WN31" s="19"/>
      <c r="WO31" s="19"/>
      <c r="WP31" s="19"/>
      <c r="WQ31" s="19"/>
      <c r="WR31" s="19"/>
      <c r="WS31" s="19"/>
      <c r="WT31" s="19"/>
      <c r="WU31" s="19"/>
      <c r="WV31" s="19"/>
      <c r="WW31" s="19"/>
      <c r="WX31" s="19"/>
      <c r="WY31" s="19"/>
      <c r="WZ31" s="19"/>
      <c r="XA31" s="19"/>
      <c r="XB31" s="19"/>
      <c r="XC31" s="19"/>
      <c r="XD31" s="19"/>
      <c r="XE31" s="19"/>
      <c r="XF31" s="19"/>
      <c r="XG31" s="19"/>
      <c r="XH31" s="19"/>
      <c r="XI31" s="19"/>
      <c r="XJ31" s="19"/>
      <c r="XK31" s="19"/>
      <c r="XL31" s="19"/>
      <c r="XM31" s="19"/>
      <c r="XN31" s="19"/>
      <c r="XO31" s="19"/>
      <c r="XP31" s="19"/>
      <c r="XQ31" s="19"/>
      <c r="XR31" s="19"/>
      <c r="XS31" s="19"/>
      <c r="XT31" s="19"/>
      <c r="XU31" s="19"/>
      <c r="XV31" s="19"/>
      <c r="XW31" s="19"/>
      <c r="XX31" s="19"/>
      <c r="XY31" s="19"/>
      <c r="XZ31" s="19"/>
      <c r="YA31" s="19"/>
      <c r="YB31" s="19"/>
      <c r="YC31" s="19"/>
      <c r="YD31" s="19"/>
      <c r="YE31" s="19"/>
      <c r="YF31" s="19"/>
      <c r="YG31" s="19"/>
      <c r="YH31" s="19"/>
      <c r="YI31" s="19"/>
      <c r="YJ31" s="19"/>
      <c r="YK31" s="19"/>
      <c r="YL31" s="19"/>
      <c r="YM31" s="19"/>
      <c r="YN31" s="19"/>
      <c r="YO31" s="19"/>
      <c r="YP31" s="19"/>
      <c r="YQ31" s="19"/>
      <c r="YR31" s="19"/>
      <c r="YS31" s="19"/>
      <c r="YT31" s="19"/>
      <c r="YU31" s="19"/>
      <c r="YV31" s="19"/>
      <c r="YW31" s="19"/>
      <c r="YX31" s="19"/>
      <c r="YY31" s="19"/>
      <c r="YZ31" s="19"/>
      <c r="ZA31" s="19"/>
      <c r="ZB31" s="19"/>
      <c r="ZC31" s="19"/>
      <c r="ZD31" s="19"/>
      <c r="ZE31" s="19"/>
      <c r="ZF31" s="19"/>
      <c r="ZG31" s="19"/>
      <c r="ZH31" s="19"/>
      <c r="ZI31" s="19"/>
      <c r="ZJ31" s="19"/>
      <c r="ZK31" s="19"/>
      <c r="ZL31" s="19"/>
      <c r="ZM31" s="19"/>
      <c r="ZN31" s="19"/>
      <c r="ZO31" s="19"/>
      <c r="ZP31" s="19"/>
      <c r="ZQ31" s="19"/>
      <c r="ZR31" s="19"/>
      <c r="ZS31" s="19"/>
      <c r="ZT31" s="19"/>
      <c r="ZU31" s="19"/>
      <c r="ZV31" s="19"/>
      <c r="ZW31" s="19"/>
      <c r="ZX31" s="19"/>
      <c r="ZY31" s="19"/>
      <c r="ZZ31" s="19"/>
      <c r="AAA31" s="19"/>
      <c r="AAB31" s="19"/>
      <c r="AAC31" s="19"/>
      <c r="AAD31" s="19"/>
      <c r="AAE31" s="19"/>
      <c r="AAF31" s="19"/>
      <c r="AAG31" s="19"/>
      <c r="AAH31" s="19"/>
      <c r="AAI31" s="19"/>
      <c r="AAJ31" s="19"/>
      <c r="AAK31" s="19"/>
      <c r="AAL31" s="19"/>
      <c r="AAM31" s="19"/>
      <c r="AAN31" s="19"/>
      <c r="AAO31" s="19"/>
      <c r="AAP31" s="19"/>
      <c r="AAQ31" s="19"/>
      <c r="AAR31" s="19"/>
      <c r="AAS31" s="19"/>
      <c r="AAT31" s="19"/>
      <c r="AAU31" s="19"/>
      <c r="AAV31" s="19"/>
      <c r="AAW31" s="19"/>
      <c r="AAX31" s="19"/>
      <c r="AAY31" s="19"/>
      <c r="AAZ31" s="19"/>
      <c r="ABA31" s="19"/>
      <c r="ABB31" s="19"/>
      <c r="ABC31" s="19"/>
      <c r="ABD31" s="19"/>
      <c r="ABE31" s="19"/>
      <c r="ABF31" s="19"/>
      <c r="ABG31" s="19"/>
      <c r="ABH31" s="19"/>
      <c r="ABI31" s="19"/>
      <c r="ABJ31" s="19"/>
      <c r="ABK31" s="19"/>
      <c r="ABL31" s="19"/>
      <c r="ABM31" s="19"/>
      <c r="ABN31" s="19"/>
      <c r="ABO31" s="19"/>
      <c r="ABP31" s="19"/>
      <c r="ABQ31" s="19"/>
      <c r="ABR31" s="19"/>
      <c r="ABS31" s="19"/>
      <c r="ABT31" s="19"/>
      <c r="ABU31" s="19"/>
      <c r="ABV31" s="19"/>
      <c r="ABW31" s="19"/>
      <c r="ABX31" s="19"/>
      <c r="ABY31" s="19"/>
      <c r="ABZ31" s="19"/>
      <c r="ACA31" s="19"/>
      <c r="ACB31" s="19"/>
      <c r="ACC31" s="19"/>
      <c r="ACD31" s="19"/>
      <c r="ACE31" s="19"/>
      <c r="ACF31" s="19"/>
      <c r="ACG31" s="19"/>
      <c r="ACH31" s="19"/>
      <c r="ACI31" s="19"/>
      <c r="ACJ31" s="19"/>
      <c r="ACK31" s="19"/>
      <c r="ACL31" s="19"/>
      <c r="ACM31" s="19"/>
      <c r="ACN31" s="19"/>
      <c r="ACO31" s="19"/>
      <c r="ACP31" s="19"/>
      <c r="ACQ31" s="19"/>
      <c r="ACR31" s="19"/>
      <c r="ACS31" s="19"/>
      <c r="ACT31" s="19"/>
      <c r="ACU31" s="19"/>
      <c r="ACV31" s="19"/>
      <c r="ACW31" s="19"/>
      <c r="ACX31" s="19"/>
      <c r="ACY31" s="19"/>
      <c r="ACZ31" s="19"/>
      <c r="ADA31" s="19"/>
      <c r="ADB31" s="19"/>
      <c r="ADC31" s="19"/>
      <c r="ADD31" s="19"/>
      <c r="ADE31" s="19"/>
      <c r="ADF31" s="19"/>
      <c r="ADG31" s="19"/>
      <c r="ADH31" s="19"/>
      <c r="ADI31" s="19"/>
      <c r="ADJ31" s="19"/>
      <c r="ADK31" s="19"/>
      <c r="ADL31" s="19"/>
      <c r="ADM31" s="19"/>
      <c r="ADN31" s="19"/>
      <c r="ADO31" s="19"/>
      <c r="ADP31" s="19"/>
      <c r="ADQ31" s="19"/>
      <c r="ADR31" s="19"/>
      <c r="ADS31" s="19"/>
      <c r="ADT31" s="19"/>
      <c r="ADU31" s="19"/>
      <c r="ADV31" s="19"/>
      <c r="ADW31" s="19"/>
      <c r="ADX31" s="19"/>
      <c r="ADY31" s="19"/>
      <c r="ADZ31" s="19"/>
      <c r="AEA31" s="19"/>
      <c r="AEB31" s="19"/>
      <c r="AEC31" s="19"/>
      <c r="AED31" s="19"/>
      <c r="AEE31" s="19"/>
      <c r="AEF31" s="19"/>
      <c r="AEG31" s="19"/>
      <c r="AEH31" s="19"/>
      <c r="AEI31" s="19"/>
      <c r="AEJ31" s="19"/>
      <c r="AEK31" s="19"/>
      <c r="AEL31" s="19"/>
      <c r="AEM31" s="19"/>
      <c r="AEN31" s="19"/>
      <c r="AEO31" s="19"/>
      <c r="AEP31" s="19"/>
      <c r="AEQ31" s="19"/>
      <c r="AER31" s="19"/>
      <c r="AES31" s="19"/>
      <c r="AET31" s="19"/>
      <c r="AEU31" s="19"/>
      <c r="AEV31" s="19"/>
      <c r="AEW31" s="19"/>
      <c r="AEX31" s="19"/>
      <c r="AEY31" s="19"/>
      <c r="AEZ31" s="19"/>
      <c r="AFA31" s="19"/>
      <c r="AFB31" s="19"/>
      <c r="AFC31" s="19"/>
      <c r="AFD31" s="19"/>
      <c r="AFE31" s="19"/>
      <c r="AFF31" s="19"/>
      <c r="AFG31" s="19"/>
      <c r="AFH31" s="19"/>
      <c r="AFI31" s="19"/>
      <c r="AFJ31" s="19"/>
      <c r="AFK31" s="19"/>
      <c r="AFL31" s="19"/>
      <c r="AFM31" s="19"/>
      <c r="AFN31" s="19"/>
      <c r="AFO31" s="19"/>
      <c r="AFP31" s="19"/>
      <c r="AFQ31" s="19"/>
      <c r="AFR31" s="19"/>
      <c r="AFS31" s="19"/>
      <c r="AFT31" s="19"/>
      <c r="AFU31" s="19"/>
      <c r="AFV31" s="19"/>
      <c r="AFW31" s="19"/>
      <c r="AFX31" s="19"/>
      <c r="AFY31" s="19"/>
      <c r="AFZ31" s="19"/>
      <c r="AGA31" s="19"/>
      <c r="AGB31" s="19"/>
      <c r="AGC31" s="19"/>
      <c r="AGD31" s="19"/>
      <c r="AGE31" s="19"/>
      <c r="AGF31" s="19"/>
      <c r="AGG31" s="19"/>
      <c r="AGH31" s="19"/>
      <c r="AGI31" s="19"/>
      <c r="AGJ31" s="19"/>
      <c r="AGK31" s="19"/>
      <c r="AGL31" s="19"/>
      <c r="AGM31" s="19"/>
      <c r="AGN31" s="19"/>
      <c r="AGO31" s="19"/>
      <c r="AGP31" s="19"/>
      <c r="AGQ31" s="19"/>
      <c r="AGR31" s="19"/>
      <c r="AGS31" s="19"/>
      <c r="AGT31" s="19"/>
      <c r="AGU31" s="19"/>
      <c r="AGV31" s="19"/>
      <c r="AGW31" s="19"/>
      <c r="AGX31" s="19"/>
      <c r="AGY31" s="19"/>
      <c r="AGZ31" s="19"/>
      <c r="AHA31" s="19"/>
      <c r="AHB31" s="19"/>
      <c r="AHC31" s="19"/>
      <c r="AHD31" s="19"/>
      <c r="AHE31" s="19"/>
      <c r="AHF31" s="19"/>
      <c r="AHG31" s="19"/>
      <c r="AHH31" s="19"/>
      <c r="AHI31" s="19"/>
      <c r="AHJ31" s="19"/>
      <c r="AHK31" s="19"/>
      <c r="AHL31" s="19"/>
      <c r="AHM31" s="19"/>
      <c r="AHN31" s="19"/>
      <c r="AHO31" s="19"/>
      <c r="AHP31" s="19"/>
      <c r="AHQ31" s="19"/>
      <c r="AHR31" s="19"/>
      <c r="AHS31" s="19"/>
      <c r="AHT31" s="19"/>
      <c r="AHU31" s="19"/>
      <c r="AHV31" s="19"/>
      <c r="AHW31" s="19"/>
      <c r="AHX31" s="19"/>
      <c r="AHY31" s="19"/>
      <c r="AHZ31" s="19"/>
      <c r="AIA31" s="19"/>
      <c r="AIB31" s="19"/>
      <c r="AIC31" s="19"/>
      <c r="AID31" s="19"/>
      <c r="AIE31" s="19"/>
      <c r="AIF31" s="19"/>
      <c r="AIG31" s="19"/>
      <c r="AIH31" s="19"/>
      <c r="AII31" s="19"/>
      <c r="AIJ31" s="19"/>
      <c r="AIK31" s="19"/>
      <c r="AIL31" s="19"/>
      <c r="AIM31" s="19"/>
      <c r="AIN31" s="19"/>
      <c r="AIO31" s="19"/>
      <c r="AIP31" s="19"/>
      <c r="AIQ31" s="19"/>
      <c r="AIR31" s="19"/>
      <c r="AIS31" s="19"/>
      <c r="AIT31" s="19"/>
      <c r="AIU31" s="19"/>
      <c r="AIV31" s="19"/>
      <c r="AIW31" s="19"/>
      <c r="AIX31" s="19"/>
      <c r="AIY31" s="19"/>
      <c r="AIZ31" s="19"/>
      <c r="AJA31" s="19"/>
      <c r="AJB31" s="19"/>
      <c r="AJC31" s="19"/>
      <c r="AJD31" s="19"/>
      <c r="AJE31" s="19"/>
      <c r="AJF31" s="19"/>
      <c r="AJG31" s="19"/>
      <c r="AJH31" s="19"/>
      <c r="AJI31" s="19"/>
      <c r="AJJ31" s="19"/>
      <c r="AJK31" s="19"/>
      <c r="AJL31" s="19"/>
      <c r="AJM31" s="19"/>
      <c r="AJN31" s="19"/>
      <c r="AJO31" s="19"/>
      <c r="AJP31" s="19"/>
      <c r="AJQ31" s="19"/>
      <c r="AJR31" s="19"/>
      <c r="AJS31" s="19"/>
      <c r="AJT31" s="19"/>
      <c r="AJU31" s="19"/>
      <c r="AJV31" s="19"/>
      <c r="AJW31" s="19"/>
      <c r="AJX31" s="19"/>
      <c r="AJY31" s="19"/>
      <c r="AJZ31" s="19"/>
      <c r="AKA31" s="19"/>
      <c r="AKB31" s="19"/>
      <c r="AKC31" s="19"/>
      <c r="AKD31" s="19"/>
      <c r="AKE31" s="19"/>
      <c r="AKF31" s="19"/>
      <c r="AKG31" s="19"/>
      <c r="AKH31" s="19"/>
      <c r="AKI31" s="19"/>
      <c r="AKJ31" s="19"/>
      <c r="AKK31" s="19"/>
      <c r="AKL31" s="19"/>
      <c r="AKM31" s="19"/>
      <c r="AKN31" s="19"/>
      <c r="AKO31" s="19"/>
      <c r="AKP31" s="19"/>
      <c r="AKQ31" s="19"/>
      <c r="AKR31" s="19"/>
      <c r="AKS31" s="19"/>
      <c r="AKT31" s="19"/>
      <c r="AKU31" s="19"/>
      <c r="AKV31" s="19"/>
      <c r="AKW31" s="19"/>
      <c r="AKX31" s="19"/>
      <c r="AKY31" s="19"/>
      <c r="AKZ31" s="19"/>
      <c r="ALA31" s="19"/>
      <c r="ALB31" s="19"/>
      <c r="ALC31" s="19"/>
      <c r="ALD31" s="19"/>
      <c r="ALE31" s="19"/>
      <c r="ALF31" s="19"/>
      <c r="ALG31" s="19"/>
      <c r="ALH31" s="19"/>
      <c r="ALI31" s="19"/>
      <c r="ALJ31" s="19"/>
      <c r="ALK31" s="19"/>
      <c r="ALL31" s="19"/>
      <c r="ALM31" s="19"/>
      <c r="ALN31" s="19"/>
      <c r="ALO31" s="19"/>
      <c r="ALP31" s="19"/>
      <c r="ALQ31" s="19"/>
      <c r="ALR31" s="19"/>
      <c r="ALS31" s="19"/>
      <c r="ALT31" s="19"/>
      <c r="ALU31" s="19"/>
      <c r="ALV31" s="19"/>
      <c r="ALW31" s="19"/>
      <c r="ALX31" s="19"/>
      <c r="ALY31" s="19"/>
      <c r="ALZ31" s="19"/>
      <c r="AMA31" s="19"/>
      <c r="AMB31" s="19"/>
      <c r="AMC31" s="19"/>
      <c r="AMD31" s="19"/>
      <c r="AME31" s="19"/>
      <c r="AMF31" s="19"/>
      <c r="AMG31" s="19"/>
      <c r="AMH31" s="19"/>
      <c r="AMI31" s="19"/>
      <c r="AMJ31" s="19"/>
      <c r="AMK31" s="19"/>
      <c r="AML31" s="19"/>
      <c r="AMM31" s="19"/>
      <c r="AMN31" s="19"/>
      <c r="AMO31" s="19"/>
      <c r="AMP31" s="19"/>
      <c r="AMQ31" s="19"/>
      <c r="AMR31" s="19"/>
      <c r="AMS31" s="19"/>
      <c r="AMT31" s="19"/>
      <c r="AMU31" s="19"/>
      <c r="AMV31" s="19"/>
      <c r="AMW31" s="19"/>
      <c r="AMX31" s="19"/>
      <c r="AMY31" s="19"/>
      <c r="AMZ31" s="19"/>
      <c r="ANA31" s="19"/>
      <c r="ANB31" s="19"/>
      <c r="ANC31" s="19"/>
      <c r="AND31" s="19"/>
      <c r="ANE31" s="19"/>
      <c r="ANF31" s="19"/>
      <c r="ANG31" s="19"/>
      <c r="ANH31" s="19"/>
      <c r="ANI31" s="19"/>
      <c r="ANJ31" s="19"/>
      <c r="ANK31" s="19"/>
      <c r="ANL31" s="19"/>
      <c r="ANM31" s="19"/>
      <c r="ANN31" s="19"/>
      <c r="ANO31" s="19"/>
      <c r="ANP31" s="19"/>
      <c r="ANQ31" s="19"/>
      <c r="ANR31" s="19"/>
      <c r="ANS31" s="19"/>
      <c r="ANT31" s="19"/>
      <c r="ANU31" s="19"/>
      <c r="ANV31" s="19"/>
      <c r="ANW31" s="19"/>
      <c r="ANX31" s="19"/>
      <c r="ANY31" s="19"/>
      <c r="ANZ31" s="19"/>
      <c r="AOA31" s="19"/>
      <c r="AOB31" s="19"/>
      <c r="AOC31" s="19"/>
      <c r="AOD31" s="19"/>
      <c r="AOE31" s="19"/>
      <c r="AOF31" s="19"/>
      <c r="AOG31" s="19"/>
      <c r="AOH31" s="19"/>
      <c r="AOI31" s="19"/>
      <c r="AOJ31" s="19"/>
      <c r="AOK31" s="19"/>
      <c r="AOL31" s="19"/>
      <c r="AOM31" s="19"/>
      <c r="AON31" s="19"/>
      <c r="AOO31" s="19"/>
      <c r="AOP31" s="19"/>
      <c r="AOQ31" s="19"/>
      <c r="AOR31" s="19"/>
      <c r="AOS31" s="19"/>
      <c r="AOT31" s="19"/>
      <c r="AOU31" s="19"/>
      <c r="AOV31" s="19"/>
      <c r="AOW31" s="19"/>
      <c r="AOX31" s="19"/>
      <c r="AOY31" s="19"/>
      <c r="AOZ31" s="19"/>
      <c r="APA31" s="19"/>
      <c r="APB31" s="19"/>
      <c r="APC31" s="19"/>
      <c r="APD31" s="19"/>
      <c r="APE31" s="19"/>
      <c r="APF31" s="19"/>
      <c r="APG31" s="19"/>
      <c r="APH31" s="19"/>
      <c r="API31" s="19"/>
      <c r="APJ31" s="19"/>
      <c r="APK31" s="19"/>
      <c r="APL31" s="19"/>
      <c r="APM31" s="19"/>
      <c r="APN31" s="19"/>
      <c r="APO31" s="19"/>
      <c r="APP31" s="19"/>
      <c r="APQ31" s="19"/>
      <c r="APR31" s="19"/>
      <c r="APS31" s="19"/>
      <c r="APT31" s="19"/>
      <c r="APU31" s="19"/>
      <c r="APV31" s="19"/>
      <c r="APW31" s="19"/>
      <c r="APX31" s="19"/>
      <c r="APY31" s="19"/>
      <c r="APZ31" s="19"/>
      <c r="AQA31" s="19"/>
      <c r="AQB31" s="19"/>
      <c r="AQC31" s="19"/>
      <c r="AQD31" s="19"/>
      <c r="AQE31" s="19"/>
      <c r="AQF31" s="19"/>
      <c r="AQG31" s="19"/>
      <c r="AQH31" s="19"/>
      <c r="AQI31" s="19"/>
      <c r="AQJ31" s="19"/>
      <c r="AQK31" s="19"/>
      <c r="AQL31" s="19"/>
      <c r="AQM31" s="19"/>
      <c r="AQN31" s="19"/>
      <c r="AQO31" s="19"/>
      <c r="AQP31" s="19"/>
      <c r="AQQ31" s="19"/>
      <c r="AQR31" s="19"/>
      <c r="AQS31" s="19"/>
      <c r="AQT31" s="19"/>
      <c r="AQU31" s="19"/>
      <c r="AQV31" s="19"/>
      <c r="AQW31" s="19"/>
      <c r="AQX31" s="19"/>
      <c r="AQY31" s="19"/>
      <c r="AQZ31" s="19"/>
      <c r="ARA31" s="19"/>
      <c r="ARB31" s="19"/>
      <c r="ARC31" s="19"/>
      <c r="ARD31" s="19"/>
      <c r="ARE31" s="19"/>
      <c r="ARF31" s="19"/>
      <c r="ARG31" s="19"/>
      <c r="ARH31" s="19"/>
      <c r="ARI31" s="19"/>
      <c r="ARJ31" s="19"/>
      <c r="ARK31" s="19"/>
      <c r="ARL31" s="19"/>
      <c r="ARM31" s="19"/>
      <c r="ARN31" s="19"/>
      <c r="ARO31" s="19"/>
      <c r="ARP31" s="19"/>
      <c r="ARQ31" s="19"/>
      <c r="ARR31" s="19"/>
      <c r="ARS31" s="19"/>
      <c r="ART31" s="19"/>
      <c r="ARU31" s="19"/>
      <c r="ARV31" s="19"/>
      <c r="ARW31" s="19"/>
      <c r="ARX31" s="19"/>
      <c r="ARY31" s="19"/>
      <c r="ARZ31" s="19"/>
      <c r="ASA31" s="19"/>
      <c r="ASB31" s="19"/>
      <c r="ASC31" s="19"/>
      <c r="ASD31" s="19"/>
      <c r="ASE31" s="19"/>
      <c r="ASF31" s="19"/>
      <c r="ASG31" s="19"/>
      <c r="ASH31" s="19"/>
      <c r="ASI31" s="19"/>
      <c r="ASJ31" s="19"/>
      <c r="ASK31" s="19"/>
      <c r="ASL31" s="19"/>
      <c r="ASM31" s="19"/>
      <c r="ASN31" s="19"/>
      <c r="ASO31" s="19"/>
      <c r="ASP31" s="19"/>
      <c r="ASQ31" s="19"/>
      <c r="ASR31" s="19"/>
      <c r="ASS31" s="19"/>
      <c r="AST31" s="19"/>
      <c r="ASU31" s="19"/>
      <c r="ASV31" s="19"/>
      <c r="ASW31" s="19"/>
      <c r="ASX31" s="19"/>
      <c r="ASY31" s="19"/>
      <c r="ASZ31" s="19"/>
      <c r="ATA31" s="19"/>
      <c r="ATB31" s="19"/>
      <c r="ATC31" s="19"/>
      <c r="ATD31" s="19"/>
      <c r="ATE31" s="19"/>
      <c r="ATF31" s="19"/>
      <c r="ATG31" s="19"/>
      <c r="ATH31" s="19"/>
      <c r="ATI31" s="19"/>
      <c r="ATJ31" s="19"/>
      <c r="ATK31" s="19"/>
      <c r="ATL31" s="19"/>
      <c r="ATM31" s="19"/>
      <c r="ATN31" s="19"/>
      <c r="ATO31" s="19"/>
      <c r="ATP31" s="19"/>
      <c r="ATQ31" s="19"/>
      <c r="ATR31" s="19"/>
      <c r="ATS31" s="19"/>
      <c r="ATT31" s="19"/>
      <c r="ATU31" s="19"/>
      <c r="ATV31" s="19"/>
      <c r="ATW31" s="19"/>
      <c r="ATX31" s="19"/>
      <c r="ATY31" s="19"/>
      <c r="ATZ31" s="19"/>
      <c r="AUA31" s="19"/>
      <c r="AUB31" s="19"/>
      <c r="AUC31" s="19"/>
      <c r="AUD31" s="19"/>
      <c r="AUE31" s="19"/>
      <c r="AUF31" s="19"/>
      <c r="AUG31" s="19"/>
      <c r="AUH31" s="19"/>
      <c r="AUI31" s="19"/>
      <c r="AUJ31" s="19"/>
      <c r="AUK31" s="19"/>
      <c r="AUL31" s="19"/>
      <c r="AUM31" s="19"/>
      <c r="AUN31" s="19"/>
      <c r="AUO31" s="19"/>
      <c r="AUP31" s="19"/>
      <c r="AUQ31" s="19"/>
      <c r="AUR31" s="19"/>
      <c r="AUS31" s="19"/>
      <c r="AUT31" s="19"/>
      <c r="AUU31" s="19"/>
      <c r="AUV31" s="19"/>
      <c r="AUW31" s="19"/>
      <c r="AUX31" s="19"/>
      <c r="AUY31" s="19"/>
      <c r="AUZ31" s="19"/>
      <c r="AVA31" s="19"/>
      <c r="AVB31" s="19"/>
      <c r="AVC31" s="19"/>
      <c r="AVD31" s="19"/>
      <c r="AVE31" s="19"/>
      <c r="AVF31" s="19"/>
      <c r="AVG31" s="19"/>
      <c r="AVH31" s="19"/>
      <c r="AVI31" s="19"/>
      <c r="AVJ31" s="19"/>
      <c r="AVK31" s="19"/>
      <c r="AVL31" s="19"/>
      <c r="AVM31" s="19"/>
      <c r="AVN31" s="19"/>
      <c r="AVO31" s="19"/>
      <c r="AVP31" s="19"/>
      <c r="AVQ31" s="19"/>
      <c r="AVR31" s="19"/>
      <c r="AVS31" s="19"/>
      <c r="AVT31" s="19"/>
      <c r="AVU31" s="19"/>
      <c r="AVV31" s="19"/>
      <c r="AVW31" s="19"/>
      <c r="AVX31" s="19"/>
      <c r="AVY31" s="19"/>
      <c r="AVZ31" s="19"/>
      <c r="AWA31" s="19"/>
      <c r="AWB31" s="19"/>
      <c r="AWC31" s="19"/>
      <c r="AWD31" s="19"/>
      <c r="AWE31" s="19"/>
      <c r="AWF31" s="19"/>
      <c r="AWG31" s="19"/>
      <c r="AWH31" s="19"/>
      <c r="AWI31" s="19"/>
      <c r="AWJ31" s="19"/>
      <c r="AWK31" s="19"/>
      <c r="AWL31" s="19"/>
      <c r="AWM31" s="19"/>
      <c r="AWN31" s="19"/>
      <c r="AWO31" s="19"/>
      <c r="AWP31" s="19"/>
      <c r="AWQ31" s="19"/>
      <c r="AWR31" s="19"/>
      <c r="AWS31" s="19"/>
      <c r="AWT31" s="19"/>
      <c r="AWU31" s="19"/>
      <c r="AWV31" s="19"/>
      <c r="AWW31" s="19"/>
      <c r="AWX31" s="19"/>
      <c r="AWY31" s="19"/>
      <c r="AWZ31" s="19"/>
      <c r="AXA31" s="19"/>
      <c r="AXB31" s="19"/>
      <c r="AXC31" s="19"/>
      <c r="AXD31" s="19"/>
      <c r="AXE31" s="19"/>
      <c r="AXF31" s="19"/>
      <c r="AXG31" s="19"/>
      <c r="AXH31" s="19"/>
      <c r="AXI31" s="19"/>
      <c r="AXJ31" s="19"/>
      <c r="AXK31" s="19"/>
      <c r="AXL31" s="19"/>
      <c r="AXM31" s="19"/>
      <c r="AXN31" s="19"/>
      <c r="AXO31" s="19"/>
      <c r="AXP31" s="19"/>
      <c r="AXQ31" s="19"/>
      <c r="AXR31" s="19"/>
      <c r="AXS31" s="19"/>
      <c r="AXT31" s="19"/>
      <c r="AXU31" s="19"/>
      <c r="AXV31" s="19"/>
      <c r="AXW31" s="19"/>
      <c r="AXX31" s="19"/>
      <c r="AXY31" s="19"/>
      <c r="AXZ31" s="19"/>
      <c r="AYA31" s="19"/>
      <c r="AYB31" s="19"/>
      <c r="AYC31" s="19"/>
      <c r="AYD31" s="19"/>
      <c r="AYE31" s="19"/>
      <c r="AYF31" s="19"/>
      <c r="AYG31" s="19"/>
      <c r="AYH31" s="19"/>
      <c r="AYI31" s="19"/>
      <c r="AYJ31" s="19"/>
      <c r="AYK31" s="19"/>
      <c r="AYL31" s="19"/>
      <c r="AYM31" s="19"/>
      <c r="AYN31" s="19"/>
      <c r="AYO31" s="19"/>
      <c r="AYP31" s="19"/>
      <c r="AYQ31" s="19"/>
      <c r="AYR31" s="19"/>
      <c r="AYS31" s="19"/>
      <c r="AYT31" s="19"/>
      <c r="AYU31" s="19"/>
      <c r="AYV31" s="19"/>
      <c r="AYW31" s="19"/>
      <c r="AYX31" s="19"/>
      <c r="AYY31" s="19"/>
      <c r="AYZ31" s="19"/>
      <c r="AZA31" s="19"/>
      <c r="AZB31" s="19"/>
      <c r="AZC31" s="19"/>
      <c r="AZD31" s="19"/>
      <c r="AZE31" s="19"/>
      <c r="AZF31" s="19"/>
      <c r="AZG31" s="19"/>
      <c r="AZH31" s="19"/>
      <c r="AZI31" s="19"/>
      <c r="AZJ31" s="19"/>
      <c r="AZK31" s="19"/>
      <c r="AZL31" s="19"/>
      <c r="AZM31" s="19"/>
      <c r="AZN31" s="19"/>
      <c r="AZO31" s="19"/>
      <c r="AZP31" s="19"/>
      <c r="AZQ31" s="19"/>
      <c r="AZR31" s="19"/>
      <c r="AZS31" s="19"/>
      <c r="AZT31" s="19"/>
      <c r="AZU31" s="19"/>
      <c r="AZV31" s="19"/>
      <c r="AZW31" s="19"/>
      <c r="AZX31" s="19"/>
      <c r="AZY31" s="19"/>
      <c r="AZZ31" s="19"/>
      <c r="BAA31" s="19"/>
      <c r="BAB31" s="19"/>
      <c r="BAC31" s="19"/>
      <c r="BAD31" s="19"/>
      <c r="BAE31" s="19"/>
      <c r="BAF31" s="19"/>
      <c r="BAG31" s="19"/>
      <c r="BAH31" s="19"/>
      <c r="BAI31" s="19"/>
      <c r="BAJ31" s="19"/>
      <c r="BAK31" s="19"/>
      <c r="BAL31" s="19"/>
      <c r="BAM31" s="19"/>
      <c r="BAN31" s="19"/>
      <c r="BAO31" s="19"/>
      <c r="BAP31" s="19"/>
      <c r="BAQ31" s="19"/>
      <c r="BAR31" s="19"/>
      <c r="BAS31" s="19"/>
      <c r="BAT31" s="19"/>
      <c r="BAU31" s="19"/>
      <c r="BAV31" s="19"/>
      <c r="BAW31" s="19"/>
      <c r="BAX31" s="19"/>
      <c r="BAY31" s="19"/>
      <c r="BAZ31" s="19"/>
      <c r="BBA31" s="19"/>
      <c r="BBB31" s="19"/>
      <c r="BBC31" s="19"/>
      <c r="BBD31" s="19"/>
      <c r="BBE31" s="19"/>
      <c r="BBF31" s="19"/>
      <c r="BBG31" s="19"/>
      <c r="BBH31" s="19"/>
      <c r="BBI31" s="19"/>
      <c r="BBJ31" s="19"/>
      <c r="BBK31" s="19"/>
      <c r="BBL31" s="19"/>
      <c r="BBM31" s="19"/>
      <c r="BBN31" s="19"/>
      <c r="BBO31" s="19"/>
      <c r="BBP31" s="19"/>
      <c r="BBQ31" s="19"/>
      <c r="BBR31" s="19"/>
      <c r="BBS31" s="19"/>
      <c r="BBT31" s="19"/>
      <c r="BBU31" s="19"/>
      <c r="BBV31" s="19"/>
      <c r="BBW31" s="19"/>
      <c r="BBX31" s="19"/>
      <c r="BBY31" s="19"/>
      <c r="BBZ31" s="19"/>
      <c r="BCA31" s="19"/>
      <c r="BCB31" s="19"/>
      <c r="BCC31" s="19"/>
      <c r="BCD31" s="19"/>
      <c r="BCE31" s="19"/>
      <c r="BCF31" s="19"/>
      <c r="BCG31" s="19"/>
      <c r="BCH31" s="19"/>
      <c r="BCI31" s="19"/>
      <c r="BCJ31" s="19"/>
      <c r="BCK31" s="19"/>
      <c r="BCL31" s="19"/>
      <c r="BCM31" s="19"/>
      <c r="BCN31" s="19"/>
      <c r="BCO31" s="19"/>
      <c r="BCP31" s="19"/>
      <c r="BCQ31" s="19"/>
      <c r="BCR31" s="19"/>
      <c r="BCS31" s="19"/>
      <c r="BCT31" s="19"/>
      <c r="BCU31" s="19"/>
      <c r="BCV31" s="19"/>
      <c r="BCW31" s="19"/>
      <c r="BCX31" s="19"/>
      <c r="BCY31" s="19"/>
      <c r="BCZ31" s="19"/>
      <c r="BDA31" s="19"/>
      <c r="BDB31" s="19"/>
      <c r="BDC31" s="19"/>
      <c r="BDD31" s="19"/>
      <c r="BDE31" s="19"/>
      <c r="BDF31" s="19"/>
      <c r="BDG31" s="19"/>
      <c r="BDH31" s="19"/>
      <c r="BDI31" s="19"/>
      <c r="BDJ31" s="19"/>
      <c r="BDK31" s="19"/>
      <c r="BDL31" s="19"/>
      <c r="BDM31" s="19"/>
      <c r="BDN31" s="19"/>
      <c r="BDO31" s="19"/>
      <c r="BDP31" s="19"/>
      <c r="BDQ31" s="19"/>
      <c r="BDR31" s="19"/>
      <c r="BDS31" s="19"/>
      <c r="BDT31" s="19"/>
      <c r="BDU31" s="19"/>
      <c r="BDV31" s="19"/>
      <c r="BDW31" s="19"/>
      <c r="BDX31" s="19"/>
      <c r="BDY31" s="19"/>
      <c r="BDZ31" s="19"/>
      <c r="BEA31" s="19"/>
      <c r="BEB31" s="19"/>
      <c r="BEC31" s="19"/>
      <c r="BED31" s="19"/>
      <c r="BEE31" s="19"/>
      <c r="BEF31" s="19"/>
      <c r="BEG31" s="19"/>
      <c r="BEH31" s="19"/>
      <c r="BEI31" s="19"/>
      <c r="BEJ31" s="19"/>
      <c r="BEK31" s="19"/>
      <c r="BEL31" s="19"/>
      <c r="BEM31" s="19"/>
      <c r="BEN31" s="19"/>
      <c r="BEO31" s="19"/>
      <c r="BEP31" s="19"/>
      <c r="BEQ31" s="19"/>
      <c r="BER31" s="19"/>
      <c r="BES31" s="19"/>
      <c r="BET31" s="19"/>
      <c r="BEU31" s="19"/>
      <c r="BEV31" s="19"/>
      <c r="BEW31" s="19"/>
      <c r="BEX31" s="19"/>
      <c r="BEY31" s="19"/>
      <c r="BEZ31" s="19"/>
      <c r="BFA31" s="19"/>
      <c r="BFB31" s="19"/>
      <c r="BFC31" s="19"/>
      <c r="BFD31" s="19"/>
      <c r="BFE31" s="19"/>
      <c r="BFF31" s="19"/>
      <c r="BFG31" s="19"/>
      <c r="BFH31" s="19"/>
      <c r="BFI31" s="19"/>
      <c r="BFJ31" s="19"/>
      <c r="BFK31" s="19"/>
      <c r="BFL31" s="19"/>
      <c r="BFM31" s="19"/>
      <c r="BFN31" s="19"/>
      <c r="BFO31" s="19"/>
      <c r="BFP31" s="19"/>
      <c r="BFQ31" s="19"/>
      <c r="BFR31" s="19"/>
      <c r="BFS31" s="19"/>
      <c r="BFT31" s="19"/>
      <c r="BFU31" s="19"/>
      <c r="BFV31" s="19"/>
      <c r="BFW31" s="19"/>
      <c r="BFX31" s="19"/>
      <c r="BFY31" s="19"/>
      <c r="BFZ31" s="19"/>
      <c r="BGA31" s="19"/>
      <c r="BGB31" s="19"/>
      <c r="BGC31" s="19"/>
      <c r="BGD31" s="19"/>
      <c r="BGE31" s="19"/>
      <c r="BGF31" s="19"/>
      <c r="BGG31" s="19"/>
      <c r="BGH31" s="19"/>
      <c r="BGI31" s="19"/>
      <c r="BGJ31" s="19"/>
      <c r="BGK31" s="19"/>
      <c r="BGL31" s="19"/>
      <c r="BGM31" s="19"/>
      <c r="BGN31" s="19"/>
      <c r="BGO31" s="19"/>
      <c r="BGP31" s="19"/>
      <c r="BGQ31" s="19"/>
      <c r="BGR31" s="19"/>
      <c r="BGS31" s="19"/>
      <c r="BGT31" s="19"/>
      <c r="BGU31" s="19"/>
      <c r="BGV31" s="19"/>
      <c r="BGW31" s="19"/>
      <c r="BGX31" s="19"/>
      <c r="BGY31" s="19"/>
      <c r="BGZ31" s="19"/>
      <c r="BHA31" s="19"/>
      <c r="BHB31" s="19"/>
      <c r="BHC31" s="19"/>
      <c r="BHD31" s="19"/>
      <c r="BHE31" s="19"/>
      <c r="BHF31" s="19"/>
      <c r="BHG31" s="19"/>
      <c r="BHH31" s="19"/>
      <c r="BHI31" s="19"/>
      <c r="BHJ31" s="19"/>
      <c r="BHK31" s="19"/>
      <c r="BHL31" s="19"/>
      <c r="BHM31" s="19"/>
      <c r="BHN31" s="19"/>
      <c r="BHO31" s="19"/>
      <c r="BHP31" s="19"/>
      <c r="BHQ31" s="19"/>
      <c r="BHR31" s="19"/>
      <c r="BHS31" s="19"/>
      <c r="BHT31" s="19"/>
      <c r="BHU31" s="19"/>
      <c r="BHV31" s="19"/>
      <c r="BHW31" s="19"/>
      <c r="BHX31" s="19"/>
      <c r="BHY31" s="19"/>
      <c r="BHZ31" s="19"/>
      <c r="BIA31" s="19"/>
      <c r="BIB31" s="19"/>
      <c r="BIC31" s="19"/>
      <c r="BID31" s="19"/>
      <c r="BIE31" s="19"/>
      <c r="BIF31" s="19"/>
      <c r="BIG31" s="19"/>
      <c r="BIH31" s="19"/>
      <c r="BII31" s="19"/>
      <c r="BIJ31" s="19"/>
      <c r="BIK31" s="19"/>
      <c r="BIL31" s="19"/>
      <c r="BIM31" s="19"/>
      <c r="BIN31" s="19"/>
      <c r="BIO31" s="19"/>
      <c r="BIP31" s="19"/>
      <c r="BIQ31" s="19"/>
      <c r="BIR31" s="19"/>
      <c r="BIS31" s="19"/>
      <c r="BIT31" s="19"/>
      <c r="BIU31" s="19"/>
      <c r="BIV31" s="19"/>
      <c r="BIW31" s="19"/>
      <c r="BIX31" s="19"/>
      <c r="BIY31" s="19"/>
      <c r="BIZ31" s="19"/>
      <c r="BJA31" s="19"/>
      <c r="BJB31" s="19"/>
      <c r="BJC31" s="19"/>
      <c r="BJD31" s="19"/>
      <c r="BJE31" s="19"/>
      <c r="BJF31" s="19"/>
      <c r="BJG31" s="19"/>
      <c r="BJH31" s="19"/>
      <c r="BJI31" s="19"/>
      <c r="BJJ31" s="19"/>
      <c r="BJK31" s="19"/>
      <c r="BJL31" s="19"/>
      <c r="BJM31" s="19"/>
      <c r="BJN31" s="19"/>
      <c r="BJO31" s="19"/>
      <c r="BJP31" s="19"/>
      <c r="BJQ31" s="19"/>
      <c r="BJR31" s="19"/>
      <c r="BJS31" s="19"/>
      <c r="BJT31" s="19"/>
      <c r="BJU31" s="19"/>
      <c r="BJV31" s="19"/>
      <c r="BJW31" s="19"/>
      <c r="BJX31" s="19"/>
      <c r="BJY31" s="19"/>
      <c r="BJZ31" s="19"/>
      <c r="BKA31" s="19"/>
      <c r="BKB31" s="19"/>
      <c r="BKC31" s="19"/>
      <c r="BKD31" s="19"/>
      <c r="BKE31" s="19"/>
      <c r="BKF31" s="19"/>
      <c r="BKG31" s="19"/>
      <c r="BKH31" s="19"/>
      <c r="BKI31" s="19"/>
      <c r="BKJ31" s="19"/>
      <c r="BKK31" s="19"/>
      <c r="BKL31" s="19"/>
      <c r="BKM31" s="19"/>
      <c r="BKN31" s="19"/>
      <c r="BKO31" s="19"/>
      <c r="BKP31" s="19"/>
      <c r="BKQ31" s="19"/>
      <c r="BKR31" s="19"/>
      <c r="BKS31" s="19"/>
      <c r="BKT31" s="19"/>
      <c r="BKU31" s="19"/>
      <c r="BKV31" s="19"/>
      <c r="BKW31" s="19"/>
      <c r="BKX31" s="19"/>
      <c r="BKY31" s="19"/>
      <c r="BKZ31" s="19"/>
      <c r="BLA31" s="19"/>
      <c r="BLB31" s="19"/>
      <c r="BLC31" s="19"/>
      <c r="BLD31" s="19"/>
      <c r="BLE31" s="19"/>
      <c r="BLF31" s="19"/>
      <c r="BLG31" s="19"/>
      <c r="BLH31" s="19"/>
      <c r="BLI31" s="19"/>
      <c r="BLJ31" s="19"/>
      <c r="BLK31" s="19"/>
      <c r="BLL31" s="19"/>
      <c r="BLM31" s="19"/>
      <c r="BLN31" s="19"/>
      <c r="BLO31" s="19"/>
      <c r="BLP31" s="19"/>
      <c r="BLQ31" s="19"/>
      <c r="BLR31" s="19"/>
      <c r="BLS31" s="19"/>
      <c r="BLT31" s="19"/>
      <c r="BLU31" s="19"/>
      <c r="BLV31" s="19"/>
      <c r="BLW31" s="19"/>
      <c r="BLX31" s="19"/>
      <c r="BLY31" s="19"/>
      <c r="BLZ31" s="19"/>
      <c r="BMA31" s="19"/>
      <c r="BMB31" s="19"/>
      <c r="BMC31" s="19"/>
      <c r="BMD31" s="19"/>
      <c r="BME31" s="19"/>
      <c r="BMF31" s="19"/>
      <c r="BMG31" s="19"/>
      <c r="BMH31" s="19"/>
      <c r="BMI31" s="19"/>
      <c r="BMJ31" s="19"/>
      <c r="BMK31" s="19"/>
      <c r="BML31" s="19"/>
      <c r="BMM31" s="19"/>
      <c r="BMN31" s="19"/>
      <c r="BMO31" s="19"/>
      <c r="BMP31" s="19"/>
      <c r="BMQ31" s="19"/>
      <c r="BMR31" s="19"/>
      <c r="BMS31" s="19"/>
      <c r="BMT31" s="19"/>
      <c r="BMU31" s="19"/>
      <c r="BMV31" s="19"/>
      <c r="BMW31" s="19"/>
      <c r="BMX31" s="19"/>
      <c r="BMY31" s="19"/>
      <c r="BMZ31" s="19"/>
      <c r="BNA31" s="19"/>
      <c r="BNB31" s="19"/>
      <c r="BNC31" s="19"/>
      <c r="BND31" s="19"/>
      <c r="BNE31" s="19"/>
      <c r="BNF31" s="19"/>
      <c r="BNG31" s="19"/>
      <c r="BNH31" s="19"/>
      <c r="BNI31" s="19"/>
      <c r="BNJ31" s="19"/>
      <c r="BNK31" s="19"/>
      <c r="BNL31" s="19"/>
      <c r="BNM31" s="19"/>
      <c r="BNN31" s="19"/>
      <c r="BNO31" s="19"/>
      <c r="BNP31" s="19"/>
      <c r="BNQ31" s="19"/>
      <c r="BNR31" s="19"/>
      <c r="BNS31" s="19"/>
      <c r="BNT31" s="19"/>
      <c r="BNU31" s="19"/>
      <c r="BNV31" s="19"/>
      <c r="BNW31" s="19"/>
      <c r="BNX31" s="19"/>
      <c r="BNY31" s="19"/>
      <c r="BNZ31" s="19"/>
      <c r="BOA31" s="19"/>
      <c r="BOB31" s="19"/>
      <c r="BOC31" s="19"/>
      <c r="BOD31" s="19"/>
      <c r="BOE31" s="19"/>
      <c r="BOF31" s="19"/>
      <c r="BOG31" s="19"/>
      <c r="BOH31" s="19"/>
      <c r="BOI31" s="19"/>
      <c r="BOJ31" s="19"/>
      <c r="BOK31" s="19"/>
      <c r="BOL31" s="19"/>
      <c r="BOM31" s="19"/>
      <c r="BON31" s="19"/>
      <c r="BOO31" s="19"/>
      <c r="BOP31" s="19"/>
      <c r="BOQ31" s="19"/>
      <c r="BOR31" s="19"/>
      <c r="BOS31" s="19"/>
      <c r="BOT31" s="19"/>
      <c r="BOU31" s="19"/>
      <c r="BOV31" s="19"/>
      <c r="BOW31" s="19"/>
      <c r="BOX31" s="19"/>
      <c r="BOY31" s="19"/>
      <c r="BOZ31" s="19"/>
      <c r="BPA31" s="19"/>
      <c r="BPB31" s="19"/>
      <c r="BPC31" s="19"/>
      <c r="BPD31" s="19"/>
      <c r="BPE31" s="19"/>
      <c r="BPF31" s="19"/>
      <c r="BPG31" s="19"/>
      <c r="BPH31" s="19"/>
      <c r="BPI31" s="19"/>
      <c r="BPJ31" s="19"/>
      <c r="BPK31" s="19"/>
      <c r="BPL31" s="19"/>
      <c r="BPM31" s="19"/>
      <c r="BPN31" s="19"/>
      <c r="BPO31" s="19"/>
      <c r="BPP31" s="19"/>
      <c r="BPQ31" s="19"/>
      <c r="BPR31" s="19"/>
      <c r="BPS31" s="19"/>
      <c r="BPT31" s="19"/>
      <c r="BPU31" s="19"/>
      <c r="BPV31" s="19"/>
      <c r="BPW31" s="19"/>
      <c r="BPX31" s="19"/>
      <c r="BPY31" s="19"/>
      <c r="BPZ31" s="19"/>
      <c r="BQA31" s="19"/>
      <c r="BQB31" s="19"/>
      <c r="BQC31" s="19"/>
      <c r="BQD31" s="19"/>
      <c r="BQE31" s="19"/>
      <c r="BQF31" s="19"/>
      <c r="BQG31" s="19"/>
      <c r="BQH31" s="19"/>
      <c r="BQI31" s="19"/>
      <c r="BQJ31" s="19"/>
      <c r="BQK31" s="19"/>
      <c r="BQL31" s="19"/>
      <c r="BQM31" s="19"/>
      <c r="BQN31" s="19"/>
      <c r="BQO31" s="19"/>
      <c r="BQP31" s="19"/>
      <c r="BQQ31" s="19"/>
      <c r="BQR31" s="19"/>
      <c r="BQS31" s="19"/>
      <c r="BQT31" s="19"/>
      <c r="BQU31" s="19"/>
      <c r="BQV31" s="19"/>
      <c r="BQW31" s="19"/>
      <c r="BQX31" s="19"/>
      <c r="BQY31" s="19"/>
      <c r="BQZ31" s="19"/>
      <c r="BRA31" s="19"/>
      <c r="BRB31" s="19"/>
      <c r="BRC31" s="19"/>
      <c r="BRD31" s="19"/>
      <c r="BRE31" s="19"/>
      <c r="BRF31" s="19"/>
      <c r="BRG31" s="19"/>
      <c r="BRH31" s="19"/>
      <c r="BRI31" s="19"/>
      <c r="BRJ31" s="19"/>
      <c r="BRK31" s="19"/>
      <c r="BRL31" s="19"/>
      <c r="BRM31" s="19"/>
      <c r="BRN31" s="19"/>
      <c r="BRO31" s="19"/>
      <c r="BRP31" s="19"/>
      <c r="BRQ31" s="19"/>
      <c r="BRR31" s="19"/>
      <c r="BRS31" s="19"/>
      <c r="BRT31" s="19"/>
      <c r="BRU31" s="19"/>
      <c r="BRV31" s="19"/>
      <c r="BRW31" s="19"/>
      <c r="BRX31" s="19"/>
      <c r="BRY31" s="19"/>
      <c r="BRZ31" s="19"/>
      <c r="BSA31" s="19"/>
      <c r="BSB31" s="19"/>
      <c r="BSC31" s="19"/>
      <c r="BSD31" s="19"/>
      <c r="BSE31" s="19"/>
      <c r="BSF31" s="19"/>
      <c r="BSG31" s="19"/>
      <c r="BSH31" s="19"/>
      <c r="BSI31" s="19"/>
      <c r="BSJ31" s="19"/>
      <c r="BSK31" s="19"/>
      <c r="BSL31" s="19"/>
      <c r="BSM31" s="19"/>
      <c r="BSN31" s="19"/>
      <c r="BSO31" s="19"/>
      <c r="BSP31" s="19"/>
      <c r="BSQ31" s="19"/>
      <c r="BSR31" s="19"/>
      <c r="BSS31" s="19"/>
      <c r="BST31" s="19"/>
      <c r="BSU31" s="19"/>
      <c r="BSV31" s="19"/>
      <c r="BSW31" s="19"/>
      <c r="BSX31" s="19"/>
      <c r="BSY31" s="19"/>
      <c r="BSZ31" s="19"/>
      <c r="BTA31" s="19"/>
      <c r="BTB31" s="19"/>
      <c r="BTC31" s="19"/>
      <c r="BTD31" s="19"/>
      <c r="BTE31" s="19"/>
      <c r="BTF31" s="19"/>
      <c r="BTG31" s="19"/>
      <c r="BTH31" s="19"/>
      <c r="BTI31" s="19"/>
      <c r="BTJ31" s="19"/>
      <c r="BTK31" s="19"/>
      <c r="BTL31" s="19"/>
      <c r="BTM31" s="19"/>
      <c r="BTN31" s="19"/>
      <c r="BTO31" s="19"/>
      <c r="BTP31" s="19"/>
      <c r="BTQ31" s="19"/>
      <c r="BTR31" s="19"/>
      <c r="BTS31" s="19"/>
      <c r="BTT31" s="19"/>
      <c r="BTU31" s="19"/>
      <c r="BTV31" s="19"/>
      <c r="BTW31" s="19"/>
      <c r="BTX31" s="19"/>
      <c r="BTY31" s="19"/>
      <c r="BTZ31" s="19"/>
      <c r="BUA31" s="19"/>
      <c r="BUB31" s="19"/>
      <c r="BUC31" s="19"/>
      <c r="BUD31" s="19"/>
      <c r="BUE31" s="19"/>
      <c r="BUF31" s="19"/>
      <c r="BUG31" s="19"/>
      <c r="BUH31" s="19"/>
      <c r="BUI31" s="19"/>
      <c r="BUJ31" s="19"/>
      <c r="BUK31" s="19"/>
      <c r="BUL31" s="19"/>
      <c r="BUM31" s="19"/>
      <c r="BUN31" s="19"/>
      <c r="BUO31" s="19"/>
      <c r="BUP31" s="19"/>
      <c r="BUQ31" s="19"/>
      <c r="BUR31" s="19"/>
      <c r="BUS31" s="19"/>
      <c r="BUT31" s="19"/>
      <c r="BUU31" s="19"/>
      <c r="BUV31" s="19"/>
      <c r="BUW31" s="19"/>
      <c r="BUX31" s="19"/>
      <c r="BUY31" s="19"/>
      <c r="BUZ31" s="19"/>
      <c r="BVA31" s="19"/>
      <c r="BVB31" s="19"/>
      <c r="BVC31" s="19"/>
      <c r="BVD31" s="19"/>
      <c r="BVE31" s="19"/>
      <c r="BVF31" s="19"/>
      <c r="BVG31" s="19"/>
      <c r="BVH31" s="19"/>
      <c r="BVI31" s="19"/>
      <c r="BVJ31" s="19"/>
      <c r="BVK31" s="19"/>
      <c r="BVL31" s="19"/>
      <c r="BVM31" s="19"/>
      <c r="BVN31" s="19"/>
      <c r="BVO31" s="19"/>
      <c r="BVP31" s="19"/>
      <c r="BVQ31" s="19"/>
      <c r="BVR31" s="19"/>
      <c r="BVS31" s="19"/>
      <c r="BVT31" s="19"/>
      <c r="BVU31" s="19"/>
      <c r="BVV31" s="19"/>
      <c r="BVW31" s="19"/>
      <c r="BVX31" s="19"/>
      <c r="BVY31" s="19"/>
      <c r="BVZ31" s="19"/>
      <c r="BWA31" s="19"/>
      <c r="BWB31" s="19"/>
      <c r="BWC31" s="19"/>
      <c r="BWD31" s="19"/>
      <c r="BWE31" s="19"/>
      <c r="BWF31" s="19"/>
      <c r="BWG31" s="19"/>
      <c r="BWH31" s="19"/>
      <c r="BWI31" s="19"/>
      <c r="BWJ31" s="19"/>
      <c r="BWK31" s="19"/>
      <c r="BWL31" s="19"/>
      <c r="BWM31" s="19"/>
      <c r="BWN31" s="19"/>
      <c r="BWO31" s="19"/>
      <c r="BWP31" s="19"/>
      <c r="BWQ31" s="19"/>
      <c r="BWR31" s="19"/>
      <c r="BWS31" s="19"/>
      <c r="BWT31" s="19"/>
      <c r="BWU31" s="19"/>
      <c r="BWV31" s="19"/>
      <c r="BWW31" s="19"/>
      <c r="BWX31" s="19"/>
      <c r="BWY31" s="19"/>
      <c r="BWZ31" s="19"/>
      <c r="BXA31" s="19"/>
      <c r="BXB31" s="19"/>
      <c r="BXC31" s="19"/>
      <c r="BXD31" s="19"/>
      <c r="BXE31" s="19"/>
      <c r="BXF31" s="19"/>
      <c r="BXG31" s="19"/>
      <c r="BXH31" s="19"/>
      <c r="BXI31" s="19"/>
      <c r="BXJ31" s="19"/>
      <c r="BXK31" s="19"/>
      <c r="BXL31" s="19"/>
      <c r="BXM31" s="19"/>
      <c r="BXN31" s="19"/>
      <c r="BXO31" s="19"/>
      <c r="BXP31" s="19"/>
      <c r="BXQ31" s="19"/>
      <c r="BXR31" s="19"/>
      <c r="BXS31" s="19"/>
      <c r="BXT31" s="19"/>
      <c r="BXU31" s="19"/>
      <c r="BXV31" s="19"/>
      <c r="BXW31" s="19"/>
      <c r="BXX31" s="19"/>
      <c r="BXY31" s="19"/>
      <c r="BXZ31" s="19"/>
      <c r="BYA31" s="19"/>
      <c r="BYB31" s="19"/>
      <c r="BYC31" s="19"/>
      <c r="BYD31" s="19"/>
      <c r="BYE31" s="19"/>
      <c r="BYF31" s="19"/>
      <c r="BYG31" s="19"/>
      <c r="BYH31" s="19"/>
      <c r="BYI31" s="19"/>
      <c r="BYJ31" s="19"/>
      <c r="BYK31" s="19"/>
      <c r="BYL31" s="19"/>
      <c r="BYM31" s="19"/>
      <c r="BYN31" s="19"/>
      <c r="BYO31" s="19"/>
      <c r="BYP31" s="19"/>
      <c r="BYQ31" s="19"/>
      <c r="BYR31" s="19"/>
      <c r="BYS31" s="19"/>
      <c r="BYT31" s="19"/>
      <c r="BYU31" s="19"/>
      <c r="BYV31" s="19"/>
      <c r="BYW31" s="19"/>
      <c r="BYX31" s="19"/>
      <c r="BYY31" s="19"/>
      <c r="BYZ31" s="19"/>
      <c r="BZA31" s="19"/>
      <c r="BZB31" s="19"/>
      <c r="BZC31" s="19"/>
      <c r="BZD31" s="19"/>
      <c r="BZE31" s="19"/>
      <c r="BZF31" s="19"/>
      <c r="BZG31" s="19"/>
      <c r="BZH31" s="19"/>
      <c r="BZI31" s="19"/>
      <c r="BZJ31" s="19"/>
      <c r="BZK31" s="19"/>
      <c r="BZL31" s="19"/>
      <c r="BZM31" s="19"/>
      <c r="BZN31" s="19"/>
      <c r="BZO31" s="19"/>
      <c r="BZP31" s="19"/>
      <c r="BZQ31" s="19"/>
      <c r="BZR31" s="19"/>
      <c r="BZS31" s="19"/>
      <c r="BZT31" s="19"/>
      <c r="BZU31" s="19"/>
      <c r="BZV31" s="19"/>
      <c r="BZW31" s="19"/>
      <c r="BZX31" s="19"/>
      <c r="BZY31" s="19"/>
      <c r="BZZ31" s="19"/>
      <c r="CAA31" s="19"/>
      <c r="CAB31" s="19"/>
      <c r="CAC31" s="19"/>
      <c r="CAD31" s="19"/>
      <c r="CAE31" s="19"/>
      <c r="CAF31" s="19"/>
      <c r="CAG31" s="19"/>
      <c r="CAH31" s="19"/>
      <c r="CAI31" s="19"/>
      <c r="CAJ31" s="19"/>
      <c r="CAK31" s="19"/>
      <c r="CAL31" s="19"/>
      <c r="CAM31" s="19"/>
      <c r="CAN31" s="19"/>
      <c r="CAO31" s="19"/>
      <c r="CAP31" s="19"/>
      <c r="CAQ31" s="19"/>
      <c r="CAR31" s="19"/>
      <c r="CAS31" s="19"/>
      <c r="CAT31" s="19"/>
      <c r="CAU31" s="19"/>
      <c r="CAV31" s="19"/>
      <c r="CAW31" s="19"/>
      <c r="CAX31" s="19"/>
      <c r="CAY31" s="19"/>
      <c r="CAZ31" s="19"/>
      <c r="CBA31" s="19"/>
      <c r="CBB31" s="19"/>
      <c r="CBC31" s="19"/>
      <c r="CBD31" s="19"/>
      <c r="CBE31" s="19"/>
      <c r="CBF31" s="19"/>
      <c r="CBG31" s="19"/>
      <c r="CBH31" s="19"/>
      <c r="CBI31" s="19"/>
      <c r="CBJ31" s="19"/>
      <c r="CBK31" s="19"/>
      <c r="CBL31" s="19"/>
      <c r="CBM31" s="19"/>
      <c r="CBN31" s="19"/>
      <c r="CBO31" s="19"/>
      <c r="CBP31" s="19"/>
      <c r="CBQ31" s="19"/>
      <c r="CBR31" s="19"/>
      <c r="CBS31" s="19"/>
      <c r="CBT31" s="19"/>
      <c r="CBU31" s="19"/>
      <c r="CBV31" s="19"/>
      <c r="CBW31" s="19"/>
      <c r="CBX31" s="19"/>
      <c r="CBY31" s="19"/>
      <c r="CBZ31" s="19"/>
      <c r="CCA31" s="19"/>
      <c r="CCB31" s="19"/>
      <c r="CCC31" s="19"/>
      <c r="CCD31" s="19"/>
      <c r="CCE31" s="19"/>
      <c r="CCF31" s="19"/>
      <c r="CCG31" s="19"/>
      <c r="CCH31" s="19"/>
      <c r="CCI31" s="19"/>
      <c r="CCJ31" s="19"/>
      <c r="CCK31" s="19"/>
      <c r="CCL31" s="19"/>
      <c r="CCM31" s="19"/>
      <c r="CCN31" s="19"/>
      <c r="CCO31" s="19"/>
      <c r="CCP31" s="19"/>
      <c r="CCQ31" s="19"/>
      <c r="CCR31" s="19"/>
      <c r="CCS31" s="19"/>
      <c r="CCT31" s="19"/>
      <c r="CCU31" s="19"/>
      <c r="CCV31" s="19"/>
      <c r="CCW31" s="19"/>
      <c r="CCX31" s="19"/>
      <c r="CCY31" s="19"/>
      <c r="CCZ31" s="19"/>
      <c r="CDA31" s="19"/>
      <c r="CDB31" s="19"/>
      <c r="CDC31" s="19"/>
      <c r="CDD31" s="19"/>
      <c r="CDE31" s="19"/>
      <c r="CDF31" s="19"/>
      <c r="CDG31" s="19"/>
      <c r="CDH31" s="19"/>
      <c r="CDI31" s="19"/>
      <c r="CDJ31" s="19"/>
      <c r="CDK31" s="19"/>
      <c r="CDL31" s="19"/>
      <c r="CDM31" s="19"/>
      <c r="CDN31" s="19"/>
      <c r="CDO31" s="19"/>
      <c r="CDP31" s="19"/>
      <c r="CDQ31" s="19"/>
      <c r="CDR31" s="19"/>
      <c r="CDS31" s="19"/>
      <c r="CDT31" s="19"/>
      <c r="CDU31" s="19"/>
      <c r="CDV31" s="19"/>
      <c r="CDW31" s="19"/>
      <c r="CDX31" s="19"/>
      <c r="CDY31" s="19"/>
      <c r="CDZ31" s="19"/>
      <c r="CEA31" s="19"/>
      <c r="CEB31" s="19"/>
      <c r="CEC31" s="19"/>
      <c r="CED31" s="19"/>
      <c r="CEE31" s="19"/>
      <c r="CEF31" s="19"/>
      <c r="CEG31" s="19"/>
      <c r="CEH31" s="19"/>
      <c r="CEI31" s="19"/>
      <c r="CEJ31" s="19"/>
      <c r="CEK31" s="19"/>
      <c r="CEL31" s="19"/>
      <c r="CEM31" s="19"/>
      <c r="CEN31" s="19"/>
      <c r="CEO31" s="19"/>
      <c r="CEP31" s="19"/>
      <c r="CEQ31" s="19"/>
      <c r="CER31" s="19"/>
      <c r="CES31" s="19"/>
      <c r="CET31" s="19"/>
      <c r="CEU31" s="19"/>
      <c r="CEV31" s="19"/>
      <c r="CEW31" s="19"/>
      <c r="CEX31" s="19"/>
      <c r="CEY31" s="19"/>
      <c r="CEZ31" s="19"/>
      <c r="CFA31" s="19"/>
      <c r="CFB31" s="19"/>
      <c r="CFC31" s="19"/>
      <c r="CFD31" s="19"/>
      <c r="CFE31" s="19"/>
      <c r="CFF31" s="19"/>
      <c r="CFG31" s="19"/>
      <c r="CFH31" s="19"/>
      <c r="CFI31" s="19"/>
      <c r="CFJ31" s="19"/>
      <c r="CFK31" s="19"/>
      <c r="CFL31" s="19"/>
      <c r="CFM31" s="19"/>
      <c r="CFN31" s="19"/>
      <c r="CFO31" s="19"/>
      <c r="CFP31" s="19"/>
      <c r="CFQ31" s="19"/>
      <c r="CFR31" s="19"/>
      <c r="CFS31" s="19"/>
      <c r="CFT31" s="19"/>
      <c r="CFU31" s="19"/>
      <c r="CFV31" s="19"/>
      <c r="CFW31" s="19"/>
      <c r="CFX31" s="19"/>
      <c r="CFY31" s="19"/>
      <c r="CFZ31" s="19"/>
      <c r="CGA31" s="19"/>
      <c r="CGB31" s="19"/>
      <c r="CGC31" s="19"/>
      <c r="CGD31" s="19"/>
      <c r="CGE31" s="19"/>
      <c r="CGF31" s="19"/>
      <c r="CGG31" s="19"/>
      <c r="CGH31" s="19"/>
      <c r="CGI31" s="19"/>
      <c r="CGJ31" s="19"/>
      <c r="CGK31" s="19"/>
      <c r="CGL31" s="19"/>
      <c r="CGM31" s="19"/>
      <c r="CGN31" s="19"/>
      <c r="CGO31" s="19"/>
      <c r="CGP31" s="19"/>
      <c r="CGQ31" s="19"/>
      <c r="CGR31" s="19"/>
      <c r="CGS31" s="19"/>
      <c r="CGT31" s="19"/>
      <c r="CGU31" s="19"/>
      <c r="CGV31" s="19"/>
      <c r="CGW31" s="19"/>
      <c r="CGX31" s="19"/>
      <c r="CGY31" s="19"/>
      <c r="CGZ31" s="19"/>
      <c r="CHA31" s="19"/>
      <c r="CHB31" s="19"/>
      <c r="CHC31" s="19"/>
      <c r="CHD31" s="19"/>
      <c r="CHE31" s="19"/>
      <c r="CHF31" s="19"/>
      <c r="CHG31" s="19"/>
      <c r="CHH31" s="19"/>
      <c r="CHI31" s="19"/>
      <c r="CHJ31" s="19"/>
      <c r="CHK31" s="19"/>
      <c r="CHL31" s="19"/>
      <c r="CHM31" s="19"/>
      <c r="CHN31" s="19"/>
      <c r="CHO31" s="19"/>
      <c r="CHP31" s="19"/>
      <c r="CHQ31" s="19"/>
      <c r="CHR31" s="19"/>
      <c r="CHS31" s="19"/>
      <c r="CHT31" s="19"/>
      <c r="CHU31" s="19"/>
      <c r="CHV31" s="19"/>
      <c r="CHW31" s="19"/>
      <c r="CHX31" s="19"/>
      <c r="CHY31" s="19"/>
      <c r="CHZ31" s="19"/>
      <c r="CIA31" s="19"/>
      <c r="CIB31" s="19"/>
      <c r="CIC31" s="19"/>
      <c r="CID31" s="19"/>
      <c r="CIE31" s="19"/>
      <c r="CIF31" s="19"/>
      <c r="CIG31" s="19"/>
      <c r="CIH31" s="19"/>
      <c r="CII31" s="19"/>
      <c r="CIJ31" s="19"/>
      <c r="CIK31" s="19"/>
      <c r="CIL31" s="19"/>
      <c r="CIM31" s="19"/>
      <c r="CIN31" s="19"/>
      <c r="CIO31" s="19"/>
      <c r="CIP31" s="19"/>
      <c r="CIQ31" s="19"/>
      <c r="CIR31" s="19"/>
      <c r="CIS31" s="19"/>
      <c r="CIT31" s="19"/>
      <c r="CIU31" s="19"/>
      <c r="CIV31" s="19"/>
      <c r="CIW31" s="19"/>
      <c r="CIX31" s="19"/>
      <c r="CIY31" s="19"/>
      <c r="CIZ31" s="19"/>
      <c r="CJA31" s="19"/>
      <c r="CJB31" s="19"/>
      <c r="CJC31" s="19"/>
      <c r="CJD31" s="19"/>
      <c r="CJE31" s="19"/>
      <c r="CJF31" s="19"/>
      <c r="CJG31" s="19"/>
      <c r="CJH31" s="19"/>
      <c r="CJI31" s="19"/>
      <c r="CJJ31" s="19"/>
      <c r="CJK31" s="19"/>
      <c r="CJL31" s="19"/>
      <c r="CJM31" s="19"/>
      <c r="CJN31" s="19"/>
      <c r="CJO31" s="19"/>
      <c r="CJP31" s="19"/>
      <c r="CJQ31" s="19"/>
      <c r="CJR31" s="19"/>
      <c r="CJS31" s="19"/>
      <c r="CJT31" s="19"/>
      <c r="CJU31" s="19"/>
      <c r="CJV31" s="19"/>
      <c r="CJW31" s="19"/>
      <c r="CJX31" s="19"/>
      <c r="CJY31" s="19"/>
      <c r="CJZ31" s="19"/>
      <c r="CKA31" s="19"/>
      <c r="CKB31" s="19"/>
      <c r="CKC31" s="19"/>
      <c r="CKD31" s="19"/>
      <c r="CKE31" s="19"/>
      <c r="CKF31" s="19"/>
      <c r="CKG31" s="19"/>
      <c r="CKH31" s="19"/>
      <c r="CKI31" s="19"/>
      <c r="CKJ31" s="19"/>
      <c r="CKK31" s="19"/>
      <c r="CKL31" s="19"/>
      <c r="CKM31" s="19"/>
      <c r="CKN31" s="19"/>
      <c r="CKO31" s="19"/>
      <c r="CKP31" s="19"/>
      <c r="CKQ31" s="19"/>
      <c r="CKR31" s="19"/>
      <c r="CKS31" s="19"/>
      <c r="CKT31" s="19"/>
      <c r="CKU31" s="19"/>
      <c r="CKV31" s="19"/>
      <c r="CKW31" s="19"/>
      <c r="CKX31" s="19"/>
      <c r="CKY31" s="19"/>
      <c r="CKZ31" s="19"/>
      <c r="CLA31" s="19"/>
      <c r="CLB31" s="19"/>
      <c r="CLC31" s="19"/>
      <c r="CLD31" s="19"/>
      <c r="CLE31" s="19"/>
      <c r="CLF31" s="19"/>
      <c r="CLG31" s="19"/>
      <c r="CLH31" s="19"/>
      <c r="CLI31" s="19"/>
      <c r="CLJ31" s="19"/>
      <c r="CLK31" s="19"/>
      <c r="CLL31" s="19"/>
      <c r="CLM31" s="19"/>
      <c r="CLN31" s="19"/>
      <c r="CLO31" s="19"/>
      <c r="CLP31" s="19"/>
      <c r="CLQ31" s="19"/>
      <c r="CLR31" s="19"/>
      <c r="CLS31" s="19"/>
      <c r="CLT31" s="19"/>
      <c r="CLU31" s="19"/>
      <c r="CLV31" s="19"/>
      <c r="CLW31" s="19"/>
      <c r="CLX31" s="19"/>
      <c r="CLY31" s="19"/>
      <c r="CLZ31" s="19"/>
      <c r="CMA31" s="19"/>
      <c r="CMB31" s="19"/>
      <c r="CMC31" s="19"/>
      <c r="CMD31" s="19"/>
      <c r="CME31" s="19"/>
      <c r="CMF31" s="19"/>
      <c r="CMG31" s="19"/>
      <c r="CMH31" s="19"/>
      <c r="CMI31" s="19"/>
      <c r="CMJ31" s="19"/>
      <c r="CMK31" s="19"/>
      <c r="CML31" s="19"/>
      <c r="CMM31" s="19"/>
      <c r="CMN31" s="19"/>
      <c r="CMO31" s="19"/>
      <c r="CMP31" s="19"/>
      <c r="CMQ31" s="19"/>
      <c r="CMR31" s="19"/>
      <c r="CMS31" s="19"/>
      <c r="CMT31" s="19"/>
      <c r="CMU31" s="19"/>
      <c r="CMV31" s="19"/>
      <c r="CMW31" s="19"/>
      <c r="CMX31" s="19"/>
      <c r="CMY31" s="19"/>
      <c r="CMZ31" s="19"/>
      <c r="CNA31" s="19"/>
      <c r="CNB31" s="19"/>
      <c r="CNC31" s="19"/>
      <c r="CND31" s="19"/>
      <c r="CNE31" s="19"/>
      <c r="CNF31" s="19"/>
      <c r="CNG31" s="19"/>
      <c r="CNH31" s="19"/>
      <c r="CNI31" s="19"/>
      <c r="CNJ31" s="19"/>
      <c r="CNK31" s="19"/>
      <c r="CNL31" s="19"/>
      <c r="CNM31" s="19"/>
      <c r="CNN31" s="19"/>
      <c r="CNO31" s="19"/>
      <c r="CNP31" s="19"/>
      <c r="CNQ31" s="19"/>
      <c r="CNR31" s="19"/>
      <c r="CNS31" s="19"/>
      <c r="CNT31" s="19"/>
      <c r="CNU31" s="19"/>
      <c r="CNV31" s="19"/>
      <c r="CNW31" s="19"/>
      <c r="CNX31" s="19"/>
      <c r="CNY31" s="19"/>
      <c r="CNZ31" s="19"/>
      <c r="COA31" s="19"/>
      <c r="COB31" s="19"/>
      <c r="COC31" s="19"/>
      <c r="COD31" s="19"/>
      <c r="COE31" s="19"/>
      <c r="COF31" s="19"/>
      <c r="COG31" s="19"/>
      <c r="COH31" s="19"/>
      <c r="COI31" s="19"/>
      <c r="COJ31" s="19"/>
      <c r="COK31" s="19"/>
      <c r="COL31" s="19"/>
      <c r="COM31" s="19"/>
      <c r="CON31" s="19"/>
      <c r="COO31" s="19"/>
      <c r="COP31" s="19"/>
      <c r="COQ31" s="19"/>
      <c r="COR31" s="19"/>
      <c r="COS31" s="19"/>
      <c r="COT31" s="19"/>
      <c r="COU31" s="19"/>
      <c r="COV31" s="19"/>
      <c r="COW31" s="19"/>
      <c r="COX31" s="19"/>
      <c r="COY31" s="19"/>
      <c r="COZ31" s="19"/>
      <c r="CPA31" s="19"/>
      <c r="CPB31" s="19"/>
      <c r="CPC31" s="19"/>
      <c r="CPD31" s="19"/>
      <c r="CPE31" s="19"/>
      <c r="CPF31" s="19"/>
      <c r="CPG31" s="19"/>
      <c r="CPH31" s="19"/>
      <c r="CPI31" s="19"/>
      <c r="CPJ31" s="19"/>
      <c r="CPK31" s="19"/>
      <c r="CPL31" s="19"/>
      <c r="CPM31" s="19"/>
      <c r="CPN31" s="19"/>
      <c r="CPO31" s="19"/>
      <c r="CPP31" s="19"/>
      <c r="CPQ31" s="19"/>
      <c r="CPR31" s="19"/>
      <c r="CPS31" s="19"/>
      <c r="CPT31" s="19"/>
      <c r="CPU31" s="19"/>
      <c r="CPV31" s="19"/>
      <c r="CPW31" s="19"/>
      <c r="CPX31" s="19"/>
      <c r="CPY31" s="19"/>
      <c r="CPZ31" s="19"/>
      <c r="CQA31" s="19"/>
      <c r="CQB31" s="19"/>
      <c r="CQC31" s="19"/>
      <c r="CQD31" s="19"/>
      <c r="CQE31" s="19"/>
      <c r="CQF31" s="19"/>
      <c r="CQG31" s="19"/>
      <c r="CQH31" s="19"/>
      <c r="CQI31" s="19"/>
      <c r="CQJ31" s="19"/>
      <c r="CQK31" s="19"/>
      <c r="CQL31" s="19"/>
      <c r="CQM31" s="19"/>
      <c r="CQN31" s="19"/>
      <c r="CQO31" s="19"/>
      <c r="CQP31" s="19"/>
      <c r="CQQ31" s="19"/>
      <c r="CQR31" s="19"/>
      <c r="CQS31" s="19"/>
      <c r="CQT31" s="19"/>
      <c r="CQU31" s="19"/>
      <c r="CQV31" s="19"/>
      <c r="CQW31" s="19"/>
      <c r="CQX31" s="19"/>
      <c r="CQY31" s="19"/>
      <c r="CQZ31" s="19"/>
      <c r="CRA31" s="19"/>
      <c r="CRB31" s="19"/>
      <c r="CRC31" s="19"/>
      <c r="CRD31" s="19"/>
      <c r="CRE31" s="19"/>
      <c r="CRF31" s="19"/>
      <c r="CRG31" s="19"/>
      <c r="CRH31" s="19"/>
      <c r="CRI31" s="19"/>
      <c r="CRJ31" s="19"/>
      <c r="CRK31" s="19"/>
      <c r="CRL31" s="19"/>
      <c r="CRM31" s="19"/>
      <c r="CRN31" s="19"/>
      <c r="CRO31" s="19"/>
      <c r="CRP31" s="19"/>
      <c r="CRQ31" s="19"/>
      <c r="CRR31" s="19"/>
      <c r="CRS31" s="19"/>
      <c r="CRT31" s="19"/>
      <c r="CRU31" s="19"/>
      <c r="CRV31" s="19"/>
      <c r="CRW31" s="19"/>
      <c r="CRX31" s="19"/>
      <c r="CRY31" s="19"/>
      <c r="CRZ31" s="19"/>
      <c r="CSA31" s="19"/>
      <c r="CSB31" s="19"/>
      <c r="CSC31" s="19"/>
      <c r="CSD31" s="19"/>
      <c r="CSE31" s="19"/>
      <c r="CSF31" s="19"/>
      <c r="CSG31" s="19"/>
      <c r="CSH31" s="19"/>
      <c r="CSI31" s="19"/>
      <c r="CSJ31" s="19"/>
      <c r="CSK31" s="19"/>
      <c r="CSL31" s="19"/>
      <c r="CSM31" s="19"/>
      <c r="CSN31" s="19"/>
      <c r="CSO31" s="19"/>
      <c r="CSP31" s="19"/>
      <c r="CSQ31" s="19"/>
      <c r="CSR31" s="19"/>
      <c r="CSS31" s="19"/>
      <c r="CST31" s="19"/>
      <c r="CSU31" s="19"/>
      <c r="CSV31" s="19"/>
      <c r="CSW31" s="19"/>
      <c r="CSX31" s="19"/>
      <c r="CSY31" s="19"/>
      <c r="CSZ31" s="19"/>
      <c r="CTA31" s="19"/>
      <c r="CTB31" s="19"/>
      <c r="CTC31" s="19"/>
      <c r="CTD31" s="19"/>
      <c r="CTE31" s="19"/>
      <c r="CTF31" s="19"/>
      <c r="CTG31" s="19"/>
      <c r="CTH31" s="19"/>
      <c r="CTI31" s="19"/>
      <c r="CTJ31" s="19"/>
      <c r="CTK31" s="19"/>
      <c r="CTL31" s="19"/>
      <c r="CTM31" s="19"/>
      <c r="CTN31" s="19"/>
      <c r="CTO31" s="19"/>
      <c r="CTP31" s="19"/>
      <c r="CTQ31" s="19"/>
      <c r="CTR31" s="19"/>
      <c r="CTS31" s="19"/>
      <c r="CTT31" s="19"/>
      <c r="CTU31" s="19"/>
      <c r="CTV31" s="19"/>
      <c r="CTW31" s="19"/>
      <c r="CTX31" s="19"/>
      <c r="CTY31" s="19"/>
      <c r="CTZ31" s="19"/>
      <c r="CUA31" s="19"/>
      <c r="CUB31" s="19"/>
      <c r="CUC31" s="19"/>
      <c r="CUD31" s="19"/>
      <c r="CUE31" s="19"/>
      <c r="CUF31" s="19"/>
      <c r="CUG31" s="19"/>
      <c r="CUH31" s="19"/>
      <c r="CUI31" s="19"/>
      <c r="CUJ31" s="19"/>
      <c r="CUK31" s="19"/>
      <c r="CUL31" s="19"/>
      <c r="CUM31" s="19"/>
      <c r="CUN31" s="19"/>
      <c r="CUO31" s="19"/>
      <c r="CUP31" s="19"/>
      <c r="CUQ31" s="19"/>
      <c r="CUR31" s="19"/>
      <c r="CUS31" s="19"/>
      <c r="CUT31" s="19"/>
      <c r="CUU31" s="19"/>
      <c r="CUV31" s="19"/>
      <c r="CUW31" s="19"/>
      <c r="CUX31" s="19"/>
      <c r="CUY31" s="19"/>
      <c r="CUZ31" s="19"/>
      <c r="CVA31" s="19"/>
      <c r="CVB31" s="19"/>
      <c r="CVC31" s="19"/>
      <c r="CVD31" s="19"/>
      <c r="CVE31" s="19"/>
      <c r="CVF31" s="19"/>
      <c r="CVG31" s="19"/>
      <c r="CVH31" s="19"/>
      <c r="CVI31" s="19"/>
      <c r="CVJ31" s="19"/>
      <c r="CVK31" s="19"/>
      <c r="CVL31" s="19"/>
      <c r="CVM31" s="19"/>
      <c r="CVN31" s="19"/>
      <c r="CVO31" s="19"/>
      <c r="CVP31" s="19"/>
      <c r="CVQ31" s="19"/>
      <c r="CVR31" s="19"/>
      <c r="CVS31" s="19"/>
      <c r="CVT31" s="19"/>
      <c r="CVU31" s="19"/>
      <c r="CVV31" s="19"/>
      <c r="CVW31" s="19"/>
      <c r="CVX31" s="19"/>
      <c r="CVY31" s="19"/>
      <c r="CVZ31" s="19"/>
      <c r="CWA31" s="19"/>
      <c r="CWB31" s="19"/>
      <c r="CWC31" s="19"/>
      <c r="CWD31" s="19"/>
      <c r="CWE31" s="19"/>
      <c r="CWF31" s="19"/>
      <c r="CWG31" s="19"/>
      <c r="CWH31" s="19"/>
      <c r="CWI31" s="19"/>
      <c r="CWJ31" s="19"/>
      <c r="CWK31" s="19"/>
      <c r="CWL31" s="19"/>
      <c r="CWM31" s="19"/>
      <c r="CWN31" s="19"/>
      <c r="CWO31" s="19"/>
      <c r="CWP31" s="19"/>
      <c r="CWQ31" s="19"/>
      <c r="CWR31" s="19"/>
      <c r="CWS31" s="19"/>
      <c r="CWT31" s="19"/>
      <c r="CWU31" s="19"/>
      <c r="CWV31" s="19"/>
      <c r="CWW31" s="19"/>
      <c r="CWX31" s="19"/>
      <c r="CWY31" s="19"/>
      <c r="CWZ31" s="19"/>
      <c r="CXA31" s="19"/>
      <c r="CXB31" s="19"/>
      <c r="CXC31" s="19"/>
      <c r="CXD31" s="19"/>
      <c r="CXE31" s="19"/>
      <c r="CXF31" s="19"/>
      <c r="CXG31" s="19"/>
      <c r="CXH31" s="19"/>
      <c r="CXI31" s="19"/>
      <c r="CXJ31" s="19"/>
      <c r="CXK31" s="19"/>
      <c r="CXL31" s="19"/>
      <c r="CXM31" s="19"/>
      <c r="CXN31" s="19"/>
      <c r="CXO31" s="19"/>
      <c r="CXP31" s="19"/>
      <c r="CXQ31" s="19"/>
      <c r="CXR31" s="19"/>
      <c r="CXS31" s="19"/>
      <c r="CXT31" s="19"/>
      <c r="CXU31" s="19"/>
      <c r="CXV31" s="19"/>
      <c r="CXW31" s="19"/>
      <c r="CXX31" s="19"/>
      <c r="CXY31" s="19"/>
      <c r="CXZ31" s="19"/>
      <c r="CYA31" s="19"/>
      <c r="CYB31" s="19"/>
      <c r="CYC31" s="19"/>
      <c r="CYD31" s="19"/>
      <c r="CYE31" s="19"/>
      <c r="CYF31" s="19"/>
      <c r="CYG31" s="19"/>
      <c r="CYH31" s="19"/>
      <c r="CYI31" s="19"/>
      <c r="CYJ31" s="19"/>
      <c r="CYK31" s="19"/>
      <c r="CYL31" s="19"/>
      <c r="CYM31" s="19"/>
      <c r="CYN31" s="19"/>
      <c r="CYO31" s="19"/>
      <c r="CYP31" s="19"/>
      <c r="CYQ31" s="19"/>
      <c r="CYR31" s="19"/>
      <c r="CYS31" s="19"/>
      <c r="CYT31" s="19"/>
      <c r="CYU31" s="19"/>
      <c r="CYV31" s="19"/>
      <c r="CYW31" s="19"/>
      <c r="CYX31" s="19"/>
      <c r="CYY31" s="19"/>
      <c r="CYZ31" s="19"/>
      <c r="CZA31" s="19"/>
      <c r="CZB31" s="19"/>
      <c r="CZC31" s="19"/>
      <c r="CZD31" s="19"/>
      <c r="CZE31" s="19"/>
      <c r="CZF31" s="19"/>
      <c r="CZG31" s="19"/>
      <c r="CZH31" s="19"/>
      <c r="CZI31" s="19"/>
      <c r="CZJ31" s="19"/>
      <c r="CZK31" s="19"/>
      <c r="CZL31" s="19"/>
      <c r="CZM31" s="19"/>
      <c r="CZN31" s="19"/>
      <c r="CZO31" s="19"/>
      <c r="CZP31" s="19"/>
      <c r="CZQ31" s="19"/>
      <c r="CZR31" s="19"/>
      <c r="CZS31" s="19"/>
      <c r="CZT31" s="19"/>
      <c r="CZU31" s="19"/>
      <c r="CZV31" s="19"/>
      <c r="CZW31" s="19"/>
      <c r="CZX31" s="19"/>
      <c r="CZY31" s="19"/>
      <c r="CZZ31" s="19"/>
      <c r="DAA31" s="19"/>
      <c r="DAB31" s="19"/>
      <c r="DAC31" s="19"/>
      <c r="DAD31" s="19"/>
      <c r="DAE31" s="19"/>
      <c r="DAF31" s="19"/>
      <c r="DAG31" s="19"/>
      <c r="DAH31" s="19"/>
      <c r="DAI31" s="19"/>
      <c r="DAJ31" s="19"/>
      <c r="DAK31" s="19"/>
      <c r="DAL31" s="19"/>
      <c r="DAM31" s="19"/>
      <c r="DAN31" s="19"/>
      <c r="DAO31" s="19"/>
      <c r="DAP31" s="19"/>
      <c r="DAQ31" s="19"/>
      <c r="DAR31" s="19"/>
      <c r="DAS31" s="19"/>
      <c r="DAT31" s="19"/>
      <c r="DAU31" s="19"/>
      <c r="DAV31" s="19"/>
      <c r="DAW31" s="19"/>
      <c r="DAX31" s="19"/>
      <c r="DAY31" s="19"/>
      <c r="DAZ31" s="19"/>
      <c r="DBA31" s="19"/>
      <c r="DBB31" s="19"/>
      <c r="DBC31" s="19"/>
      <c r="DBD31" s="19"/>
      <c r="DBE31" s="19"/>
      <c r="DBF31" s="19"/>
      <c r="DBG31" s="19"/>
      <c r="DBH31" s="19"/>
      <c r="DBI31" s="19"/>
      <c r="DBJ31" s="19"/>
      <c r="DBK31" s="19"/>
      <c r="DBL31" s="19"/>
      <c r="DBM31" s="19"/>
      <c r="DBN31" s="19"/>
      <c r="DBO31" s="19"/>
      <c r="DBP31" s="19"/>
      <c r="DBQ31" s="19"/>
      <c r="DBR31" s="19"/>
      <c r="DBS31" s="19"/>
      <c r="DBT31" s="19"/>
      <c r="DBU31" s="19"/>
      <c r="DBV31" s="19"/>
      <c r="DBW31" s="19"/>
      <c r="DBX31" s="19"/>
      <c r="DBY31" s="19"/>
      <c r="DBZ31" s="19"/>
      <c r="DCA31" s="19"/>
      <c r="DCB31" s="19"/>
      <c r="DCC31" s="19"/>
      <c r="DCD31" s="19"/>
      <c r="DCE31" s="19"/>
      <c r="DCF31" s="19"/>
      <c r="DCG31" s="19"/>
      <c r="DCH31" s="19"/>
      <c r="DCI31" s="19"/>
      <c r="DCJ31" s="19"/>
      <c r="DCK31" s="19"/>
      <c r="DCL31" s="19"/>
      <c r="DCM31" s="19"/>
      <c r="DCN31" s="19"/>
      <c r="DCO31" s="19"/>
      <c r="DCP31" s="19"/>
      <c r="DCQ31" s="19"/>
      <c r="DCR31" s="19"/>
      <c r="DCS31" s="19"/>
      <c r="DCT31" s="19"/>
      <c r="DCU31" s="19"/>
      <c r="DCV31" s="19"/>
      <c r="DCW31" s="19"/>
      <c r="DCX31" s="19"/>
      <c r="DCY31" s="19"/>
      <c r="DCZ31" s="19"/>
      <c r="DDA31" s="19"/>
      <c r="DDB31" s="19"/>
      <c r="DDC31" s="19"/>
      <c r="DDD31" s="19"/>
      <c r="DDE31" s="19"/>
      <c r="DDF31" s="19"/>
      <c r="DDG31" s="19"/>
      <c r="DDH31" s="19"/>
      <c r="DDI31" s="19"/>
      <c r="DDJ31" s="19"/>
      <c r="DDK31" s="19"/>
      <c r="DDL31" s="19"/>
      <c r="DDM31" s="19"/>
      <c r="DDN31" s="19"/>
      <c r="DDO31" s="19"/>
      <c r="DDP31" s="19"/>
      <c r="DDQ31" s="19"/>
      <c r="DDR31" s="19"/>
      <c r="DDS31" s="19"/>
      <c r="DDT31" s="19"/>
      <c r="DDU31" s="19"/>
      <c r="DDV31" s="19"/>
      <c r="DDW31" s="19"/>
      <c r="DDX31" s="19"/>
      <c r="DDY31" s="19"/>
      <c r="DDZ31" s="19"/>
      <c r="DEA31" s="19"/>
      <c r="DEB31" s="19"/>
      <c r="DEC31" s="19"/>
      <c r="DED31" s="19"/>
      <c r="DEE31" s="19"/>
      <c r="DEF31" s="19"/>
      <c r="DEG31" s="19"/>
      <c r="DEH31" s="19"/>
      <c r="DEI31" s="19"/>
      <c r="DEJ31" s="19"/>
      <c r="DEK31" s="19"/>
      <c r="DEL31" s="19"/>
      <c r="DEM31" s="19"/>
      <c r="DEN31" s="19"/>
      <c r="DEO31" s="19"/>
      <c r="DEP31" s="19"/>
      <c r="DEQ31" s="19"/>
      <c r="DER31" s="19"/>
      <c r="DES31" s="19"/>
      <c r="DET31" s="19"/>
      <c r="DEU31" s="19"/>
      <c r="DEV31" s="19"/>
      <c r="DEW31" s="19"/>
      <c r="DEX31" s="19"/>
      <c r="DEY31" s="19"/>
      <c r="DEZ31" s="19"/>
      <c r="DFA31" s="19"/>
      <c r="DFB31" s="19"/>
      <c r="DFC31" s="19"/>
      <c r="DFD31" s="19"/>
      <c r="DFE31" s="19"/>
      <c r="DFF31" s="19"/>
      <c r="DFG31" s="19"/>
      <c r="DFH31" s="19"/>
      <c r="DFI31" s="19"/>
      <c r="DFJ31" s="19"/>
      <c r="DFK31" s="19"/>
      <c r="DFL31" s="19"/>
      <c r="DFM31" s="19"/>
      <c r="DFN31" s="19"/>
      <c r="DFO31" s="19"/>
      <c r="DFP31" s="19"/>
      <c r="DFQ31" s="19"/>
      <c r="DFR31" s="19"/>
      <c r="DFS31" s="19"/>
      <c r="DFT31" s="19"/>
      <c r="DFU31" s="19"/>
      <c r="DFV31" s="19"/>
      <c r="DFW31" s="19"/>
      <c r="DFX31" s="19"/>
      <c r="DFY31" s="19"/>
      <c r="DFZ31" s="19"/>
      <c r="DGA31" s="19"/>
      <c r="DGB31" s="19"/>
      <c r="DGC31" s="19"/>
      <c r="DGD31" s="19"/>
      <c r="DGE31" s="19"/>
      <c r="DGF31" s="19"/>
      <c r="DGG31" s="19"/>
      <c r="DGH31" s="19"/>
      <c r="DGI31" s="19"/>
      <c r="DGJ31" s="19"/>
      <c r="DGK31" s="19"/>
      <c r="DGL31" s="19"/>
      <c r="DGM31" s="19"/>
      <c r="DGN31" s="19"/>
      <c r="DGO31" s="19"/>
      <c r="DGP31" s="19"/>
      <c r="DGQ31" s="19"/>
      <c r="DGR31" s="19"/>
      <c r="DGS31" s="19"/>
      <c r="DGT31" s="19"/>
      <c r="DGU31" s="19"/>
      <c r="DGV31" s="19"/>
      <c r="DGW31" s="19"/>
      <c r="DGX31" s="19"/>
      <c r="DGY31" s="19"/>
      <c r="DGZ31" s="19"/>
      <c r="DHA31" s="19"/>
      <c r="DHB31" s="19"/>
      <c r="DHC31" s="19"/>
      <c r="DHD31" s="19"/>
      <c r="DHE31" s="19"/>
      <c r="DHF31" s="19"/>
      <c r="DHG31" s="19"/>
      <c r="DHH31" s="19"/>
      <c r="DHI31" s="19"/>
      <c r="DHJ31" s="19"/>
      <c r="DHK31" s="19"/>
      <c r="DHL31" s="19"/>
      <c r="DHM31" s="19"/>
      <c r="DHN31" s="19"/>
      <c r="DHO31" s="19"/>
      <c r="DHP31" s="19"/>
      <c r="DHQ31" s="19"/>
      <c r="DHR31" s="19"/>
      <c r="DHS31" s="19"/>
      <c r="DHT31" s="19"/>
      <c r="DHU31" s="19"/>
      <c r="DHV31" s="19"/>
      <c r="DHW31" s="19"/>
      <c r="DHX31" s="19"/>
      <c r="DHY31" s="19"/>
      <c r="DHZ31" s="19"/>
      <c r="DIA31" s="19"/>
      <c r="DIB31" s="19"/>
      <c r="DIC31" s="19"/>
      <c r="DID31" s="19"/>
      <c r="DIE31" s="19"/>
      <c r="DIF31" s="19"/>
      <c r="DIG31" s="19"/>
      <c r="DIH31" s="19"/>
      <c r="DII31" s="19"/>
      <c r="DIJ31" s="19"/>
      <c r="DIK31" s="19"/>
      <c r="DIL31" s="19"/>
      <c r="DIM31" s="19"/>
      <c r="DIN31" s="19"/>
      <c r="DIO31" s="19"/>
      <c r="DIP31" s="19"/>
      <c r="DIQ31" s="19"/>
      <c r="DIR31" s="19"/>
      <c r="DIS31" s="19"/>
      <c r="DIT31" s="19"/>
      <c r="DIU31" s="19"/>
      <c r="DIV31" s="19"/>
      <c r="DIW31" s="19"/>
      <c r="DIX31" s="19"/>
      <c r="DIY31" s="19"/>
      <c r="DIZ31" s="19"/>
      <c r="DJA31" s="19"/>
      <c r="DJB31" s="19"/>
      <c r="DJC31" s="19"/>
      <c r="DJD31" s="19"/>
      <c r="DJE31" s="19"/>
      <c r="DJF31" s="19"/>
      <c r="DJG31" s="19"/>
      <c r="DJH31" s="19"/>
      <c r="DJI31" s="19"/>
      <c r="DJJ31" s="19"/>
      <c r="DJK31" s="19"/>
      <c r="DJL31" s="19"/>
      <c r="DJM31" s="19"/>
      <c r="DJN31" s="19"/>
      <c r="DJO31" s="19"/>
      <c r="DJP31" s="19"/>
      <c r="DJQ31" s="19"/>
      <c r="DJR31" s="19"/>
      <c r="DJS31" s="19"/>
      <c r="DJT31" s="19"/>
      <c r="DJU31" s="19"/>
      <c r="DJV31" s="19"/>
      <c r="DJW31" s="19"/>
      <c r="DJX31" s="19"/>
      <c r="DJY31" s="19"/>
      <c r="DJZ31" s="19"/>
      <c r="DKA31" s="19"/>
      <c r="DKB31" s="19"/>
      <c r="DKC31" s="19"/>
      <c r="DKD31" s="19"/>
      <c r="DKE31" s="19"/>
      <c r="DKF31" s="19"/>
      <c r="DKG31" s="19"/>
      <c r="DKH31" s="19"/>
      <c r="DKI31" s="19"/>
      <c r="DKJ31" s="19"/>
      <c r="DKK31" s="19"/>
      <c r="DKL31" s="19"/>
      <c r="DKM31" s="19"/>
      <c r="DKN31" s="19"/>
      <c r="DKO31" s="19"/>
      <c r="DKP31" s="19"/>
      <c r="DKQ31" s="19"/>
      <c r="DKR31" s="19"/>
      <c r="DKS31" s="19"/>
      <c r="DKT31" s="19"/>
      <c r="DKU31" s="19"/>
      <c r="DKV31" s="19"/>
      <c r="DKW31" s="19"/>
      <c r="DKX31" s="19"/>
      <c r="DKY31" s="19"/>
      <c r="DKZ31" s="19"/>
      <c r="DLA31" s="19"/>
      <c r="DLB31" s="19"/>
      <c r="DLC31" s="19"/>
      <c r="DLD31" s="19"/>
      <c r="DLE31" s="19"/>
      <c r="DLF31" s="19"/>
      <c r="DLG31" s="19"/>
      <c r="DLH31" s="19"/>
      <c r="DLI31" s="19"/>
      <c r="DLJ31" s="19"/>
      <c r="DLK31" s="19"/>
      <c r="DLL31" s="19"/>
      <c r="DLM31" s="19"/>
      <c r="DLN31" s="19"/>
      <c r="DLO31" s="19"/>
      <c r="DLP31" s="19"/>
      <c r="DLQ31" s="19"/>
      <c r="DLR31" s="19"/>
      <c r="DLS31" s="19"/>
      <c r="DLT31" s="19"/>
      <c r="DLU31" s="19"/>
      <c r="DLV31" s="19"/>
      <c r="DLW31" s="19"/>
      <c r="DLX31" s="19"/>
      <c r="DLY31" s="19"/>
      <c r="DLZ31" s="19"/>
      <c r="DMA31" s="19"/>
      <c r="DMB31" s="19"/>
      <c r="DMC31" s="19"/>
      <c r="DMD31" s="19"/>
      <c r="DME31" s="19"/>
      <c r="DMF31" s="19"/>
      <c r="DMG31" s="19"/>
      <c r="DMH31" s="19"/>
      <c r="DMI31" s="19"/>
      <c r="DMJ31" s="19"/>
      <c r="DMK31" s="19"/>
      <c r="DML31" s="19"/>
      <c r="DMM31" s="19"/>
      <c r="DMN31" s="19"/>
      <c r="DMO31" s="19"/>
      <c r="DMP31" s="19"/>
      <c r="DMQ31" s="19"/>
      <c r="DMR31" s="19"/>
      <c r="DMS31" s="19"/>
      <c r="DMT31" s="19"/>
      <c r="DMU31" s="19"/>
      <c r="DMV31" s="19"/>
      <c r="DMW31" s="19"/>
      <c r="DMX31" s="19"/>
      <c r="DMY31" s="19"/>
      <c r="DMZ31" s="19"/>
      <c r="DNA31" s="19"/>
      <c r="DNB31" s="19"/>
      <c r="DNC31" s="19"/>
      <c r="DND31" s="19"/>
      <c r="DNE31" s="19"/>
      <c r="DNF31" s="19"/>
      <c r="DNG31" s="19"/>
      <c r="DNH31" s="19"/>
      <c r="DNI31" s="19"/>
      <c r="DNJ31" s="19"/>
      <c r="DNK31" s="19"/>
      <c r="DNL31" s="19"/>
      <c r="DNM31" s="19"/>
      <c r="DNN31" s="19"/>
      <c r="DNO31" s="19"/>
      <c r="DNP31" s="19"/>
      <c r="DNQ31" s="19"/>
      <c r="DNR31" s="19"/>
      <c r="DNS31" s="19"/>
      <c r="DNT31" s="19"/>
      <c r="DNU31" s="19"/>
      <c r="DNV31" s="19"/>
      <c r="DNW31" s="19"/>
      <c r="DNX31" s="19"/>
      <c r="DNY31" s="19"/>
      <c r="DNZ31" s="19"/>
      <c r="DOA31" s="19"/>
      <c r="DOB31" s="19"/>
      <c r="DOC31" s="19"/>
      <c r="DOD31" s="19"/>
      <c r="DOE31" s="19"/>
      <c r="DOF31" s="19"/>
      <c r="DOG31" s="19"/>
      <c r="DOH31" s="19"/>
      <c r="DOI31" s="19"/>
      <c r="DOJ31" s="19"/>
      <c r="DOK31" s="19"/>
      <c r="DOL31" s="19"/>
      <c r="DOM31" s="19"/>
      <c r="DON31" s="19"/>
      <c r="DOO31" s="19"/>
      <c r="DOP31" s="19"/>
      <c r="DOQ31" s="19"/>
      <c r="DOR31" s="19"/>
      <c r="DOS31" s="19"/>
      <c r="DOT31" s="19"/>
      <c r="DOU31" s="19"/>
      <c r="DOV31" s="19"/>
      <c r="DOW31" s="19"/>
      <c r="DOX31" s="19"/>
      <c r="DOY31" s="19"/>
      <c r="DOZ31" s="19"/>
      <c r="DPA31" s="19"/>
      <c r="DPB31" s="19"/>
      <c r="DPC31" s="19"/>
      <c r="DPD31" s="19"/>
      <c r="DPE31" s="19"/>
      <c r="DPF31" s="19"/>
      <c r="DPG31" s="19"/>
      <c r="DPH31" s="19"/>
      <c r="DPI31" s="19"/>
      <c r="DPJ31" s="19"/>
      <c r="DPK31" s="19"/>
      <c r="DPL31" s="19"/>
      <c r="DPM31" s="19"/>
      <c r="DPN31" s="19"/>
      <c r="DPO31" s="19"/>
      <c r="DPP31" s="19"/>
      <c r="DPQ31" s="19"/>
      <c r="DPR31" s="19"/>
      <c r="DPS31" s="19"/>
      <c r="DPT31" s="19"/>
      <c r="DPU31" s="19"/>
      <c r="DPV31" s="19"/>
      <c r="DPW31" s="19"/>
      <c r="DPX31" s="19"/>
      <c r="DPY31" s="19"/>
      <c r="DPZ31" s="19"/>
      <c r="DQA31" s="19"/>
      <c r="DQB31" s="19"/>
      <c r="DQC31" s="19"/>
      <c r="DQD31" s="19"/>
      <c r="DQE31" s="19"/>
      <c r="DQF31" s="19"/>
      <c r="DQG31" s="19"/>
      <c r="DQH31" s="19"/>
      <c r="DQI31" s="19"/>
      <c r="DQJ31" s="19"/>
      <c r="DQK31" s="19"/>
      <c r="DQL31" s="19"/>
      <c r="DQM31" s="19"/>
      <c r="DQN31" s="19"/>
      <c r="DQO31" s="19"/>
      <c r="DQP31" s="19"/>
      <c r="DQQ31" s="19"/>
      <c r="DQR31" s="19"/>
      <c r="DQS31" s="19"/>
      <c r="DQT31" s="19"/>
      <c r="DQU31" s="19"/>
      <c r="DQV31" s="19"/>
      <c r="DQW31" s="19"/>
      <c r="DQX31" s="19"/>
      <c r="DQY31" s="19"/>
      <c r="DQZ31" s="19"/>
      <c r="DRA31" s="19"/>
      <c r="DRB31" s="19"/>
      <c r="DRC31" s="19"/>
      <c r="DRD31" s="19"/>
      <c r="DRE31" s="19"/>
      <c r="DRF31" s="19"/>
      <c r="DRG31" s="19"/>
      <c r="DRH31" s="19"/>
      <c r="DRI31" s="19"/>
      <c r="DRJ31" s="19"/>
      <c r="DRK31" s="19"/>
      <c r="DRL31" s="19"/>
      <c r="DRM31" s="19"/>
      <c r="DRN31" s="19"/>
      <c r="DRO31" s="19"/>
      <c r="DRP31" s="19"/>
      <c r="DRQ31" s="19"/>
      <c r="DRR31" s="19"/>
      <c r="DRS31" s="19"/>
      <c r="DRT31" s="19"/>
      <c r="DRU31" s="19"/>
      <c r="DRV31" s="19"/>
      <c r="DRW31" s="19"/>
      <c r="DRX31" s="19"/>
      <c r="DRY31" s="19"/>
      <c r="DRZ31" s="19"/>
      <c r="DSA31" s="19"/>
      <c r="DSB31" s="19"/>
      <c r="DSC31" s="19"/>
      <c r="DSD31" s="19"/>
      <c r="DSE31" s="19"/>
      <c r="DSF31" s="19"/>
      <c r="DSG31" s="19"/>
      <c r="DSH31" s="19"/>
      <c r="DSI31" s="19"/>
      <c r="DSJ31" s="19"/>
      <c r="DSK31" s="19"/>
      <c r="DSL31" s="19"/>
      <c r="DSM31" s="19"/>
      <c r="DSN31" s="19"/>
      <c r="DSO31" s="19"/>
      <c r="DSP31" s="19"/>
      <c r="DSQ31" s="19"/>
      <c r="DSR31" s="19"/>
      <c r="DSS31" s="19"/>
      <c r="DST31" s="19"/>
      <c r="DSU31" s="19"/>
      <c r="DSV31" s="19"/>
      <c r="DSW31" s="19"/>
      <c r="DSX31" s="19"/>
      <c r="DSY31" s="19"/>
      <c r="DSZ31" s="19"/>
      <c r="DTA31" s="19"/>
      <c r="DTB31" s="19"/>
      <c r="DTC31" s="19"/>
      <c r="DTD31" s="19"/>
      <c r="DTE31" s="19"/>
      <c r="DTF31" s="19"/>
      <c r="DTG31" s="19"/>
      <c r="DTH31" s="19"/>
      <c r="DTI31" s="19"/>
      <c r="DTJ31" s="19"/>
      <c r="DTK31" s="19"/>
      <c r="DTL31" s="19"/>
      <c r="DTM31" s="19"/>
      <c r="DTN31" s="19"/>
      <c r="DTO31" s="19"/>
      <c r="DTP31" s="19"/>
      <c r="DTQ31" s="19"/>
      <c r="DTR31" s="19"/>
      <c r="DTS31" s="19"/>
      <c r="DTT31" s="19"/>
      <c r="DTU31" s="19"/>
      <c r="DTV31" s="19"/>
      <c r="DTW31" s="19"/>
      <c r="DTX31" s="19"/>
      <c r="DTY31" s="19"/>
      <c r="DTZ31" s="19"/>
      <c r="DUA31" s="19"/>
      <c r="DUB31" s="19"/>
      <c r="DUC31" s="19"/>
      <c r="DUD31" s="19"/>
      <c r="DUE31" s="19"/>
      <c r="DUF31" s="19"/>
      <c r="DUG31" s="19"/>
      <c r="DUH31" s="19"/>
      <c r="DUI31" s="19"/>
      <c r="DUJ31" s="19"/>
      <c r="DUK31" s="19"/>
      <c r="DUL31" s="19"/>
      <c r="DUM31" s="19"/>
      <c r="DUN31" s="19"/>
      <c r="DUO31" s="19"/>
      <c r="DUP31" s="19"/>
      <c r="DUQ31" s="19"/>
      <c r="DUR31" s="19"/>
      <c r="DUS31" s="19"/>
      <c r="DUT31" s="19"/>
      <c r="DUU31" s="19"/>
      <c r="DUV31" s="19"/>
      <c r="DUW31" s="19"/>
      <c r="DUX31" s="19"/>
      <c r="DUY31" s="19"/>
      <c r="DUZ31" s="19"/>
      <c r="DVA31" s="19"/>
      <c r="DVB31" s="19"/>
      <c r="DVC31" s="19"/>
      <c r="DVD31" s="19"/>
      <c r="DVE31" s="19"/>
      <c r="DVF31" s="19"/>
      <c r="DVG31" s="19"/>
      <c r="DVH31" s="19"/>
      <c r="DVI31" s="19"/>
      <c r="DVJ31" s="19"/>
      <c r="DVK31" s="19"/>
      <c r="DVL31" s="19"/>
      <c r="DVM31" s="19"/>
      <c r="DVN31" s="19"/>
      <c r="DVO31" s="19"/>
      <c r="DVP31" s="19"/>
      <c r="DVQ31" s="19"/>
      <c r="DVR31" s="19"/>
      <c r="DVS31" s="19"/>
      <c r="DVT31" s="19"/>
      <c r="DVU31" s="19"/>
      <c r="DVV31" s="19"/>
      <c r="DVW31" s="19"/>
      <c r="DVX31" s="19"/>
      <c r="DVY31" s="19"/>
      <c r="DVZ31" s="19"/>
      <c r="DWA31" s="19"/>
      <c r="DWB31" s="19"/>
      <c r="DWC31" s="19"/>
      <c r="DWD31" s="19"/>
      <c r="DWE31" s="19"/>
      <c r="DWF31" s="19"/>
      <c r="DWG31" s="19"/>
      <c r="DWH31" s="19"/>
      <c r="DWI31" s="19"/>
      <c r="DWJ31" s="19"/>
      <c r="DWK31" s="19"/>
      <c r="DWL31" s="19"/>
      <c r="DWM31" s="19"/>
      <c r="DWN31" s="19"/>
      <c r="DWO31" s="19"/>
      <c r="DWP31" s="19"/>
      <c r="DWQ31" s="19"/>
      <c r="DWR31" s="19"/>
      <c r="DWS31" s="19"/>
      <c r="DWT31" s="19"/>
      <c r="DWU31" s="19"/>
      <c r="DWV31" s="19"/>
      <c r="DWW31" s="19"/>
      <c r="DWX31" s="19"/>
      <c r="DWY31" s="19"/>
      <c r="DWZ31" s="19"/>
      <c r="DXA31" s="19"/>
      <c r="DXB31" s="19"/>
      <c r="DXC31" s="19"/>
      <c r="DXD31" s="19"/>
      <c r="DXE31" s="19"/>
      <c r="DXF31" s="19"/>
      <c r="DXG31" s="19"/>
      <c r="DXH31" s="19"/>
      <c r="DXI31" s="19"/>
      <c r="DXJ31" s="19"/>
      <c r="DXK31" s="19"/>
      <c r="DXL31" s="19"/>
      <c r="DXM31" s="19"/>
      <c r="DXN31" s="19"/>
      <c r="DXO31" s="19"/>
      <c r="DXP31" s="19"/>
      <c r="DXQ31" s="19"/>
      <c r="DXR31" s="19"/>
      <c r="DXS31" s="19"/>
      <c r="DXT31" s="19"/>
      <c r="DXU31" s="19"/>
      <c r="DXV31" s="19"/>
      <c r="DXW31" s="19"/>
      <c r="DXX31" s="19"/>
      <c r="DXY31" s="19"/>
      <c r="DXZ31" s="19"/>
      <c r="DYA31" s="19"/>
      <c r="DYB31" s="19"/>
      <c r="DYC31" s="19"/>
      <c r="DYD31" s="19"/>
      <c r="DYE31" s="19"/>
      <c r="DYF31" s="19"/>
      <c r="DYG31" s="19"/>
      <c r="DYH31" s="19"/>
      <c r="DYI31" s="19"/>
      <c r="DYJ31" s="19"/>
      <c r="DYK31" s="19"/>
      <c r="DYL31" s="19"/>
      <c r="DYM31" s="19"/>
      <c r="DYN31" s="19"/>
      <c r="DYO31" s="19"/>
      <c r="DYP31" s="19"/>
      <c r="DYQ31" s="19"/>
      <c r="DYR31" s="19"/>
      <c r="DYS31" s="19"/>
      <c r="DYT31" s="19"/>
      <c r="DYU31" s="19"/>
      <c r="DYV31" s="19"/>
      <c r="DYW31" s="19"/>
      <c r="DYX31" s="19"/>
      <c r="DYY31" s="19"/>
      <c r="DYZ31" s="19"/>
      <c r="DZA31" s="19"/>
      <c r="DZB31" s="19"/>
      <c r="DZC31" s="19"/>
      <c r="DZD31" s="19"/>
      <c r="DZE31" s="19"/>
      <c r="DZF31" s="19"/>
      <c r="DZG31" s="19"/>
      <c r="DZH31" s="19"/>
      <c r="DZI31" s="19"/>
      <c r="DZJ31" s="19"/>
      <c r="DZK31" s="19"/>
      <c r="DZL31" s="19"/>
      <c r="DZM31" s="19"/>
      <c r="DZN31" s="19"/>
      <c r="DZO31" s="19"/>
      <c r="DZP31" s="19"/>
      <c r="DZQ31" s="19"/>
      <c r="DZR31" s="19"/>
      <c r="DZS31" s="19"/>
      <c r="DZT31" s="19"/>
      <c r="DZU31" s="19"/>
      <c r="DZV31" s="19"/>
      <c r="DZW31" s="19"/>
      <c r="DZX31" s="19"/>
      <c r="DZY31" s="19"/>
      <c r="DZZ31" s="19"/>
      <c r="EAA31" s="19"/>
      <c r="EAB31" s="19"/>
      <c r="EAC31" s="19"/>
      <c r="EAD31" s="19"/>
      <c r="EAE31" s="19"/>
      <c r="EAF31" s="19"/>
      <c r="EAG31" s="19"/>
      <c r="EAH31" s="19"/>
      <c r="EAI31" s="19"/>
      <c r="EAJ31" s="19"/>
      <c r="EAK31" s="19"/>
      <c r="EAL31" s="19"/>
      <c r="EAM31" s="19"/>
      <c r="EAN31" s="19"/>
      <c r="EAO31" s="19"/>
      <c r="EAP31" s="19"/>
      <c r="EAQ31" s="19"/>
      <c r="EAR31" s="19"/>
      <c r="EAS31" s="19"/>
      <c r="EAT31" s="19"/>
      <c r="EAU31" s="19"/>
      <c r="EAV31" s="19"/>
      <c r="EAW31" s="19"/>
      <c r="EAX31" s="19"/>
      <c r="EAY31" s="19"/>
      <c r="EAZ31" s="19"/>
      <c r="EBA31" s="19"/>
      <c r="EBB31" s="19"/>
      <c r="EBC31" s="19"/>
      <c r="EBD31" s="19"/>
      <c r="EBE31" s="19"/>
      <c r="EBF31" s="19"/>
      <c r="EBG31" s="19"/>
      <c r="EBH31" s="19"/>
      <c r="EBI31" s="19"/>
      <c r="EBJ31" s="19"/>
      <c r="EBK31" s="19"/>
      <c r="EBL31" s="19"/>
      <c r="EBM31" s="19"/>
      <c r="EBN31" s="19"/>
      <c r="EBO31" s="19"/>
      <c r="EBP31" s="19"/>
      <c r="EBQ31" s="19"/>
      <c r="EBR31" s="19"/>
      <c r="EBS31" s="19"/>
      <c r="EBT31" s="19"/>
      <c r="EBU31" s="19"/>
      <c r="EBV31" s="19"/>
      <c r="EBW31" s="19"/>
      <c r="EBX31" s="19"/>
      <c r="EBY31" s="19"/>
      <c r="EBZ31" s="19"/>
      <c r="ECA31" s="19"/>
      <c r="ECB31" s="19"/>
      <c r="ECC31" s="19"/>
      <c r="ECD31" s="19"/>
      <c r="ECE31" s="19"/>
      <c r="ECF31" s="19"/>
      <c r="ECG31" s="19"/>
      <c r="ECH31" s="19"/>
      <c r="ECI31" s="19"/>
      <c r="ECJ31" s="19"/>
      <c r="ECK31" s="19"/>
      <c r="ECL31" s="19"/>
      <c r="ECM31" s="19"/>
      <c r="ECN31" s="19"/>
      <c r="ECO31" s="19"/>
      <c r="ECP31" s="19"/>
      <c r="ECQ31" s="19"/>
      <c r="ECR31" s="19"/>
      <c r="ECS31" s="19"/>
      <c r="ECT31" s="19"/>
      <c r="ECU31" s="19"/>
      <c r="ECV31" s="19"/>
      <c r="ECW31" s="19"/>
      <c r="ECX31" s="19"/>
      <c r="ECY31" s="19"/>
      <c r="ECZ31" s="19"/>
      <c r="EDA31" s="19"/>
      <c r="EDB31" s="19"/>
      <c r="EDC31" s="19"/>
      <c r="EDD31" s="19"/>
      <c r="EDE31" s="19"/>
      <c r="EDF31" s="19"/>
      <c r="EDG31" s="19"/>
      <c r="EDH31" s="19"/>
      <c r="EDI31" s="19"/>
      <c r="EDJ31" s="19"/>
      <c r="EDK31" s="19"/>
      <c r="EDL31" s="19"/>
      <c r="EDM31" s="19"/>
      <c r="EDN31" s="19"/>
      <c r="EDO31" s="19"/>
      <c r="EDP31" s="19"/>
      <c r="EDQ31" s="19"/>
      <c r="EDR31" s="19"/>
      <c r="EDS31" s="19"/>
      <c r="EDT31" s="19"/>
      <c r="EDU31" s="19"/>
      <c r="EDV31" s="19"/>
      <c r="EDW31" s="19"/>
      <c r="EDX31" s="19"/>
      <c r="EDY31" s="19"/>
      <c r="EDZ31" s="19"/>
      <c r="EEA31" s="19"/>
      <c r="EEB31" s="19"/>
      <c r="EEC31" s="19"/>
      <c r="EED31" s="19"/>
      <c r="EEE31" s="19"/>
      <c r="EEF31" s="19"/>
      <c r="EEG31" s="19"/>
      <c r="EEH31" s="19"/>
      <c r="EEI31" s="19"/>
      <c r="EEJ31" s="19"/>
      <c r="EEK31" s="19"/>
      <c r="EEL31" s="19"/>
      <c r="EEM31" s="19"/>
      <c r="EEN31" s="19"/>
      <c r="EEO31" s="19"/>
      <c r="EEP31" s="19"/>
      <c r="EEQ31" s="19"/>
      <c r="EER31" s="19"/>
      <c r="EES31" s="19"/>
      <c r="EET31" s="19"/>
      <c r="EEU31" s="19"/>
      <c r="EEV31" s="19"/>
      <c r="EEW31" s="19"/>
      <c r="EEX31" s="19"/>
      <c r="EEY31" s="19"/>
      <c r="EEZ31" s="19"/>
      <c r="EFA31" s="19"/>
      <c r="EFB31" s="19"/>
      <c r="EFC31" s="19"/>
      <c r="EFD31" s="19"/>
      <c r="EFE31" s="19"/>
      <c r="EFF31" s="19"/>
      <c r="EFG31" s="19"/>
      <c r="EFH31" s="19"/>
      <c r="EFI31" s="19"/>
      <c r="EFJ31" s="19"/>
      <c r="EFK31" s="19"/>
      <c r="EFL31" s="19"/>
      <c r="EFM31" s="19"/>
      <c r="EFN31" s="19"/>
      <c r="EFO31" s="19"/>
      <c r="EFP31" s="19"/>
      <c r="EFQ31" s="19"/>
      <c r="EFR31" s="19"/>
      <c r="EFS31" s="19"/>
      <c r="EFT31" s="19"/>
      <c r="EFU31" s="19"/>
      <c r="EFV31" s="19"/>
      <c r="EFW31" s="19"/>
      <c r="EFX31" s="19"/>
      <c r="EFY31" s="19"/>
      <c r="EFZ31" s="19"/>
      <c r="EGA31" s="19"/>
      <c r="EGB31" s="19"/>
      <c r="EGC31" s="19"/>
      <c r="EGD31" s="19"/>
      <c r="EGE31" s="19"/>
      <c r="EGF31" s="19"/>
      <c r="EGG31" s="19"/>
      <c r="EGH31" s="19"/>
      <c r="EGI31" s="19"/>
      <c r="EGJ31" s="19"/>
      <c r="EGK31" s="19"/>
      <c r="EGL31" s="19"/>
      <c r="EGM31" s="19"/>
      <c r="EGN31" s="19"/>
      <c r="EGO31" s="19"/>
      <c r="EGP31" s="19"/>
      <c r="EGQ31" s="19"/>
      <c r="EGR31" s="19"/>
      <c r="EGS31" s="19"/>
      <c r="EGT31" s="19"/>
      <c r="EGU31" s="19"/>
      <c r="EGV31" s="19"/>
      <c r="EGW31" s="19"/>
      <c r="EGX31" s="19"/>
      <c r="EGY31" s="19"/>
      <c r="EGZ31" s="19"/>
      <c r="EHA31" s="19"/>
      <c r="EHB31" s="19"/>
      <c r="EHC31" s="19"/>
      <c r="EHD31" s="19"/>
      <c r="EHE31" s="19"/>
      <c r="EHF31" s="19"/>
      <c r="EHG31" s="19"/>
      <c r="EHH31" s="19"/>
      <c r="EHI31" s="19"/>
      <c r="EHJ31" s="19"/>
      <c r="EHK31" s="19"/>
      <c r="EHL31" s="19"/>
      <c r="EHM31" s="19"/>
      <c r="EHN31" s="19"/>
      <c r="EHO31" s="19"/>
      <c r="EHP31" s="19"/>
      <c r="EHQ31" s="19"/>
      <c r="EHR31" s="19"/>
      <c r="EHS31" s="19"/>
      <c r="EHT31" s="19"/>
      <c r="EHU31" s="19"/>
      <c r="EHV31" s="19"/>
      <c r="EHW31" s="19"/>
      <c r="EHX31" s="19"/>
      <c r="EHY31" s="19"/>
      <c r="EHZ31" s="19"/>
      <c r="EIA31" s="19"/>
      <c r="EIB31" s="19"/>
      <c r="EIC31" s="19"/>
      <c r="EID31" s="19"/>
      <c r="EIE31" s="19"/>
      <c r="EIF31" s="19"/>
      <c r="EIG31" s="19"/>
      <c r="EIH31" s="19"/>
      <c r="EII31" s="19"/>
      <c r="EIJ31" s="19"/>
      <c r="EIK31" s="19"/>
      <c r="EIL31" s="19"/>
      <c r="EIM31" s="19"/>
      <c r="EIN31" s="19"/>
      <c r="EIO31" s="19"/>
      <c r="EIP31" s="19"/>
      <c r="EIQ31" s="19"/>
      <c r="EIR31" s="19"/>
      <c r="EIS31" s="19"/>
      <c r="EIT31" s="19"/>
      <c r="EIU31" s="19"/>
      <c r="EIV31" s="19"/>
      <c r="EIW31" s="19"/>
      <c r="EIX31" s="19"/>
      <c r="EIY31" s="19"/>
      <c r="EIZ31" s="19"/>
      <c r="EJA31" s="19"/>
      <c r="EJB31" s="19"/>
      <c r="EJC31" s="19"/>
      <c r="EJD31" s="19"/>
      <c r="EJE31" s="19"/>
      <c r="EJF31" s="19"/>
      <c r="EJG31" s="19"/>
      <c r="EJH31" s="19"/>
      <c r="EJI31" s="19"/>
      <c r="EJJ31" s="19"/>
      <c r="EJK31" s="19"/>
      <c r="EJL31" s="19"/>
      <c r="EJM31" s="19"/>
      <c r="EJN31" s="19"/>
      <c r="EJO31" s="19"/>
      <c r="EJP31" s="19"/>
      <c r="EJQ31" s="19"/>
      <c r="EJR31" s="19"/>
      <c r="EJS31" s="19"/>
      <c r="EJT31" s="19"/>
      <c r="EJU31" s="19"/>
      <c r="EJV31" s="19"/>
      <c r="EJW31" s="19"/>
      <c r="EJX31" s="19"/>
      <c r="EJY31" s="19"/>
      <c r="EJZ31" s="19"/>
      <c r="EKA31" s="19"/>
      <c r="EKB31" s="19"/>
      <c r="EKC31" s="19"/>
      <c r="EKD31" s="19"/>
      <c r="EKE31" s="19"/>
      <c r="EKF31" s="19"/>
      <c r="EKG31" s="19"/>
      <c r="EKH31" s="19"/>
      <c r="EKI31" s="19"/>
      <c r="EKJ31" s="19"/>
      <c r="EKK31" s="19"/>
      <c r="EKL31" s="19"/>
      <c r="EKM31" s="19"/>
      <c r="EKN31" s="19"/>
      <c r="EKO31" s="19"/>
      <c r="EKP31" s="19"/>
      <c r="EKQ31" s="19"/>
      <c r="EKR31" s="19"/>
      <c r="EKS31" s="19"/>
      <c r="EKT31" s="19"/>
      <c r="EKU31" s="19"/>
      <c r="EKV31" s="19"/>
      <c r="EKW31" s="19"/>
      <c r="EKX31" s="19"/>
      <c r="EKY31" s="19"/>
      <c r="EKZ31" s="19"/>
      <c r="ELA31" s="19"/>
      <c r="ELB31" s="19"/>
      <c r="ELC31" s="19"/>
      <c r="ELD31" s="19"/>
      <c r="ELE31" s="19"/>
      <c r="ELF31" s="19"/>
      <c r="ELG31" s="19"/>
      <c r="ELH31" s="19"/>
      <c r="ELI31" s="19"/>
      <c r="ELJ31" s="19"/>
      <c r="ELK31" s="19"/>
      <c r="ELL31" s="19"/>
      <c r="ELM31" s="19"/>
      <c r="ELN31" s="19"/>
      <c r="ELO31" s="19"/>
      <c r="ELP31" s="19"/>
      <c r="ELQ31" s="19"/>
      <c r="ELR31" s="19"/>
      <c r="ELS31" s="19"/>
      <c r="ELT31" s="19"/>
      <c r="ELU31" s="19"/>
      <c r="ELV31" s="19"/>
      <c r="ELW31" s="19"/>
      <c r="ELX31" s="19"/>
      <c r="ELY31" s="19"/>
      <c r="ELZ31" s="19"/>
      <c r="EMA31" s="19"/>
      <c r="EMB31" s="19"/>
      <c r="EMC31" s="19"/>
      <c r="EMD31" s="19"/>
      <c r="EME31" s="19"/>
      <c r="EMF31" s="19"/>
      <c r="EMG31" s="19"/>
      <c r="EMH31" s="19"/>
      <c r="EMI31" s="19"/>
      <c r="EMJ31" s="19"/>
      <c r="EMK31" s="19"/>
      <c r="EML31" s="19"/>
      <c r="EMM31" s="19"/>
      <c r="EMN31" s="19"/>
      <c r="EMO31" s="19"/>
      <c r="EMP31" s="19"/>
      <c r="EMQ31" s="19"/>
      <c r="EMR31" s="19"/>
      <c r="EMS31" s="19"/>
      <c r="EMT31" s="19"/>
      <c r="EMU31" s="19"/>
      <c r="EMV31" s="19"/>
      <c r="EMW31" s="19"/>
      <c r="EMX31" s="19"/>
      <c r="EMY31" s="19"/>
      <c r="EMZ31" s="19"/>
      <c r="ENA31" s="19"/>
      <c r="ENB31" s="19"/>
      <c r="ENC31" s="19"/>
      <c r="END31" s="19"/>
      <c r="ENE31" s="19"/>
      <c r="ENF31" s="19"/>
      <c r="ENG31" s="19"/>
      <c r="ENH31" s="19"/>
      <c r="ENI31" s="19"/>
      <c r="ENJ31" s="19"/>
      <c r="ENK31" s="19"/>
      <c r="ENL31" s="19"/>
      <c r="ENM31" s="19"/>
      <c r="ENN31" s="19"/>
      <c r="ENO31" s="19"/>
      <c r="ENP31" s="19"/>
      <c r="ENQ31" s="19"/>
      <c r="ENR31" s="19"/>
      <c r="ENS31" s="19"/>
      <c r="ENT31" s="19"/>
      <c r="ENU31" s="19"/>
      <c r="ENV31" s="19"/>
      <c r="ENW31" s="19"/>
      <c r="ENX31" s="19"/>
      <c r="ENY31" s="19"/>
      <c r="ENZ31" s="19"/>
      <c r="EOA31" s="19"/>
      <c r="EOB31" s="19"/>
      <c r="EOC31" s="19"/>
      <c r="EOD31" s="19"/>
      <c r="EOE31" s="19"/>
      <c r="EOF31" s="19"/>
      <c r="EOG31" s="19"/>
      <c r="EOH31" s="19"/>
      <c r="EOI31" s="19"/>
      <c r="EOJ31" s="19"/>
      <c r="EOK31" s="19"/>
      <c r="EOL31" s="19"/>
      <c r="EOM31" s="19"/>
      <c r="EON31" s="19"/>
      <c r="EOO31" s="19"/>
      <c r="EOP31" s="19"/>
      <c r="EOQ31" s="19"/>
      <c r="EOR31" s="19"/>
      <c r="EOS31" s="19"/>
      <c r="EOT31" s="19"/>
      <c r="EOU31" s="19"/>
      <c r="EOV31" s="19"/>
      <c r="EOW31" s="19"/>
      <c r="EOX31" s="19"/>
      <c r="EOY31" s="19"/>
      <c r="EOZ31" s="19"/>
      <c r="EPA31" s="19"/>
      <c r="EPB31" s="19"/>
      <c r="EPC31" s="19"/>
      <c r="EPD31" s="19"/>
      <c r="EPE31" s="19"/>
      <c r="EPF31" s="19"/>
      <c r="EPG31" s="19"/>
      <c r="EPH31" s="19"/>
      <c r="EPI31" s="19"/>
      <c r="EPJ31" s="19"/>
      <c r="EPK31" s="19"/>
      <c r="EPL31" s="19"/>
      <c r="EPM31" s="19"/>
      <c r="EPN31" s="19"/>
      <c r="EPO31" s="19"/>
      <c r="EPP31" s="19"/>
      <c r="EPQ31" s="19"/>
      <c r="EPR31" s="19"/>
      <c r="EPS31" s="19"/>
      <c r="EPT31" s="19"/>
      <c r="EPU31" s="19"/>
      <c r="EPV31" s="19"/>
      <c r="EPW31" s="19"/>
      <c r="EPX31" s="19"/>
      <c r="EPY31" s="19"/>
      <c r="EPZ31" s="19"/>
      <c r="EQA31" s="19"/>
      <c r="EQB31" s="19"/>
      <c r="EQC31" s="19"/>
      <c r="EQD31" s="19"/>
      <c r="EQE31" s="19"/>
      <c r="EQF31" s="19"/>
      <c r="EQG31" s="19"/>
      <c r="EQH31" s="19"/>
      <c r="EQI31" s="19"/>
      <c r="EQJ31" s="19"/>
      <c r="EQK31" s="19"/>
      <c r="EQL31" s="19"/>
      <c r="EQM31" s="19"/>
      <c r="EQN31" s="19"/>
      <c r="EQO31" s="19"/>
      <c r="EQP31" s="19"/>
      <c r="EQQ31" s="19"/>
      <c r="EQR31" s="19"/>
      <c r="EQS31" s="19"/>
      <c r="EQT31" s="19"/>
      <c r="EQU31" s="19"/>
      <c r="EQV31" s="19"/>
      <c r="EQW31" s="19"/>
      <c r="EQX31" s="19"/>
      <c r="EQY31" s="19"/>
      <c r="EQZ31" s="19"/>
      <c r="ERA31" s="19"/>
      <c r="ERB31" s="19"/>
      <c r="ERC31" s="19"/>
      <c r="ERD31" s="19"/>
      <c r="ERE31" s="19"/>
      <c r="ERF31" s="19"/>
      <c r="ERG31" s="19"/>
      <c r="ERH31" s="19"/>
      <c r="ERI31" s="19"/>
      <c r="ERJ31" s="19"/>
      <c r="ERK31" s="19"/>
      <c r="ERL31" s="19"/>
      <c r="ERM31" s="19"/>
      <c r="ERN31" s="19"/>
      <c r="ERO31" s="19"/>
      <c r="ERP31" s="19"/>
      <c r="ERQ31" s="19"/>
      <c r="ERR31" s="19"/>
      <c r="ERS31" s="19"/>
      <c r="ERT31" s="19"/>
      <c r="ERU31" s="19"/>
      <c r="ERV31" s="19"/>
      <c r="ERW31" s="19"/>
      <c r="ERX31" s="19"/>
      <c r="ERY31" s="19"/>
      <c r="ERZ31" s="19"/>
      <c r="ESA31" s="19"/>
      <c r="ESB31" s="19"/>
      <c r="ESC31" s="19"/>
      <c r="ESD31" s="19"/>
      <c r="ESE31" s="19"/>
      <c r="ESF31" s="19"/>
      <c r="ESG31" s="19"/>
      <c r="ESH31" s="19"/>
      <c r="ESI31" s="19"/>
      <c r="ESJ31" s="19"/>
      <c r="ESK31" s="19"/>
      <c r="ESL31" s="19"/>
      <c r="ESM31" s="19"/>
      <c r="ESN31" s="19"/>
      <c r="ESO31" s="19"/>
      <c r="ESP31" s="19"/>
      <c r="ESQ31" s="19"/>
      <c r="ESR31" s="19"/>
      <c r="ESS31" s="19"/>
      <c r="EST31" s="19"/>
      <c r="ESU31" s="19"/>
      <c r="ESV31" s="19"/>
      <c r="ESW31" s="19"/>
      <c r="ESX31" s="19"/>
      <c r="ESY31" s="19"/>
      <c r="ESZ31" s="19"/>
      <c r="ETA31" s="19"/>
      <c r="ETB31" s="19"/>
      <c r="ETC31" s="19"/>
      <c r="ETD31" s="19"/>
      <c r="ETE31" s="19"/>
      <c r="ETF31" s="19"/>
      <c r="ETG31" s="19"/>
      <c r="ETH31" s="19"/>
      <c r="ETI31" s="19"/>
      <c r="ETJ31" s="19"/>
      <c r="ETK31" s="19"/>
      <c r="ETL31" s="19"/>
      <c r="ETM31" s="19"/>
      <c r="ETN31" s="19"/>
      <c r="ETO31" s="19"/>
      <c r="ETP31" s="19"/>
      <c r="ETQ31" s="19"/>
      <c r="ETR31" s="19"/>
      <c r="ETS31" s="19"/>
      <c r="ETT31" s="19"/>
      <c r="ETU31" s="19"/>
      <c r="ETV31" s="19"/>
      <c r="ETW31" s="19"/>
      <c r="ETX31" s="19"/>
      <c r="ETY31" s="19"/>
      <c r="ETZ31" s="19"/>
      <c r="EUA31" s="19"/>
      <c r="EUB31" s="19"/>
      <c r="EUC31" s="19"/>
      <c r="EUD31" s="19"/>
      <c r="EUE31" s="19"/>
      <c r="EUF31" s="19"/>
      <c r="EUG31" s="19"/>
      <c r="EUH31" s="19"/>
      <c r="EUI31" s="19"/>
      <c r="EUJ31" s="19"/>
      <c r="EUK31" s="19"/>
      <c r="EUL31" s="19"/>
      <c r="EUM31" s="19"/>
      <c r="EUN31" s="19"/>
      <c r="EUO31" s="19"/>
      <c r="EUP31" s="19"/>
      <c r="EUQ31" s="19"/>
      <c r="EUR31" s="19"/>
      <c r="EUS31" s="19"/>
      <c r="EUT31" s="19"/>
      <c r="EUU31" s="19"/>
      <c r="EUV31" s="19"/>
      <c r="EUW31" s="19"/>
      <c r="EUX31" s="19"/>
      <c r="EUY31" s="19"/>
      <c r="EUZ31" s="19"/>
      <c r="EVA31" s="19"/>
      <c r="EVB31" s="19"/>
      <c r="EVC31" s="19"/>
      <c r="EVD31" s="19"/>
      <c r="EVE31" s="19"/>
      <c r="EVF31" s="19"/>
      <c r="EVG31" s="19"/>
      <c r="EVH31" s="19"/>
      <c r="EVI31" s="19"/>
      <c r="EVJ31" s="19"/>
      <c r="EVK31" s="19"/>
      <c r="EVL31" s="19"/>
      <c r="EVM31" s="19"/>
      <c r="EVN31" s="19"/>
      <c r="EVO31" s="19"/>
      <c r="EVP31" s="19"/>
      <c r="EVQ31" s="19"/>
      <c r="EVR31" s="19"/>
      <c r="EVS31" s="19"/>
      <c r="EVT31" s="19"/>
      <c r="EVU31" s="19"/>
      <c r="EVV31" s="19"/>
      <c r="EVW31" s="19"/>
      <c r="EVX31" s="19"/>
      <c r="EVY31" s="19"/>
      <c r="EVZ31" s="19"/>
      <c r="EWA31" s="19"/>
      <c r="EWB31" s="19"/>
      <c r="EWC31" s="19"/>
      <c r="EWD31" s="19"/>
      <c r="EWE31" s="19"/>
      <c r="EWF31" s="19"/>
      <c r="EWG31" s="19"/>
      <c r="EWH31" s="19"/>
      <c r="EWI31" s="19"/>
      <c r="EWJ31" s="19"/>
      <c r="EWK31" s="19"/>
      <c r="EWL31" s="19"/>
      <c r="EWM31" s="19"/>
      <c r="EWN31" s="19"/>
      <c r="EWO31" s="19"/>
      <c r="EWP31" s="19"/>
      <c r="EWQ31" s="19"/>
      <c r="EWR31" s="19"/>
      <c r="EWS31" s="19"/>
      <c r="EWT31" s="19"/>
      <c r="EWU31" s="19"/>
      <c r="EWV31" s="19"/>
      <c r="EWW31" s="19"/>
      <c r="EWX31" s="19"/>
      <c r="EWY31" s="19"/>
      <c r="EWZ31" s="19"/>
      <c r="EXA31" s="19"/>
      <c r="EXB31" s="19"/>
      <c r="EXC31" s="19"/>
      <c r="EXD31" s="19"/>
      <c r="EXE31" s="19"/>
      <c r="EXF31" s="19"/>
      <c r="EXG31" s="19"/>
      <c r="EXH31" s="19"/>
      <c r="EXI31" s="19"/>
      <c r="EXJ31" s="19"/>
      <c r="EXK31" s="19"/>
      <c r="EXL31" s="19"/>
      <c r="EXM31" s="19"/>
      <c r="EXN31" s="19"/>
      <c r="EXO31" s="19"/>
      <c r="EXP31" s="19"/>
      <c r="EXQ31" s="19"/>
      <c r="EXR31" s="19"/>
      <c r="EXS31" s="19"/>
      <c r="EXT31" s="19"/>
      <c r="EXU31" s="19"/>
      <c r="EXV31" s="19"/>
      <c r="EXW31" s="19"/>
      <c r="EXX31" s="19"/>
      <c r="EXY31" s="19"/>
      <c r="EXZ31" s="19"/>
      <c r="EYA31" s="19"/>
      <c r="EYB31" s="19"/>
      <c r="EYC31" s="19"/>
      <c r="EYD31" s="19"/>
      <c r="EYE31" s="19"/>
      <c r="EYF31" s="19"/>
      <c r="EYG31" s="19"/>
      <c r="EYH31" s="19"/>
      <c r="EYI31" s="19"/>
      <c r="EYJ31" s="19"/>
      <c r="EYK31" s="19"/>
      <c r="EYL31" s="19"/>
      <c r="EYM31" s="19"/>
      <c r="EYN31" s="19"/>
      <c r="EYO31" s="19"/>
      <c r="EYP31" s="19"/>
      <c r="EYQ31" s="19"/>
      <c r="EYR31" s="19"/>
      <c r="EYS31" s="19"/>
      <c r="EYT31" s="19"/>
      <c r="EYU31" s="19"/>
      <c r="EYV31" s="19"/>
      <c r="EYW31" s="19"/>
      <c r="EYX31" s="19"/>
      <c r="EYY31" s="19"/>
      <c r="EYZ31" s="19"/>
      <c r="EZA31" s="19"/>
      <c r="EZB31" s="19"/>
      <c r="EZC31" s="19"/>
      <c r="EZD31" s="19"/>
      <c r="EZE31" s="19"/>
      <c r="EZF31" s="19"/>
      <c r="EZG31" s="19"/>
      <c r="EZH31" s="19"/>
      <c r="EZI31" s="19"/>
      <c r="EZJ31" s="19"/>
      <c r="EZK31" s="19"/>
      <c r="EZL31" s="19"/>
      <c r="EZM31" s="19"/>
      <c r="EZN31" s="19"/>
      <c r="EZO31" s="19"/>
      <c r="EZP31" s="19"/>
      <c r="EZQ31" s="19"/>
      <c r="EZR31" s="19"/>
      <c r="EZS31" s="19"/>
      <c r="EZT31" s="19"/>
      <c r="EZU31" s="19"/>
      <c r="EZV31" s="19"/>
      <c r="EZW31" s="19"/>
      <c r="EZX31" s="19"/>
      <c r="EZY31" s="19"/>
      <c r="EZZ31" s="19"/>
      <c r="FAA31" s="19"/>
      <c r="FAB31" s="19"/>
      <c r="FAC31" s="19"/>
      <c r="FAD31" s="19"/>
      <c r="FAE31" s="19"/>
      <c r="FAF31" s="19"/>
      <c r="FAG31" s="19"/>
      <c r="FAH31" s="19"/>
      <c r="FAI31" s="19"/>
      <c r="FAJ31" s="19"/>
      <c r="FAK31" s="19"/>
      <c r="FAL31" s="19"/>
      <c r="FAM31" s="19"/>
      <c r="FAN31" s="19"/>
      <c r="FAO31" s="19"/>
      <c r="FAP31" s="19"/>
      <c r="FAQ31" s="19"/>
      <c r="FAR31" s="19"/>
      <c r="FAS31" s="19"/>
      <c r="FAT31" s="19"/>
      <c r="FAU31" s="19"/>
      <c r="FAV31" s="19"/>
      <c r="FAW31" s="19"/>
      <c r="FAX31" s="19"/>
      <c r="FAY31" s="19"/>
      <c r="FAZ31" s="19"/>
      <c r="FBA31" s="19"/>
      <c r="FBB31" s="19"/>
      <c r="FBC31" s="19"/>
      <c r="FBD31" s="19"/>
      <c r="FBE31" s="19"/>
      <c r="FBF31" s="19"/>
      <c r="FBG31" s="19"/>
      <c r="FBH31" s="19"/>
      <c r="FBI31" s="19"/>
      <c r="FBJ31" s="19"/>
      <c r="FBK31" s="19"/>
      <c r="FBL31" s="19"/>
      <c r="FBM31" s="19"/>
      <c r="FBN31" s="19"/>
      <c r="FBO31" s="19"/>
      <c r="FBP31" s="19"/>
      <c r="FBQ31" s="19"/>
      <c r="FBR31" s="19"/>
      <c r="FBS31" s="19"/>
      <c r="FBT31" s="19"/>
      <c r="FBU31" s="19"/>
      <c r="FBV31" s="19"/>
      <c r="FBW31" s="19"/>
      <c r="FBX31" s="19"/>
      <c r="FBY31" s="19"/>
      <c r="FBZ31" s="19"/>
      <c r="FCA31" s="19"/>
      <c r="FCB31" s="19"/>
      <c r="FCC31" s="19"/>
      <c r="FCD31" s="19"/>
      <c r="FCE31" s="19"/>
      <c r="FCF31" s="19"/>
      <c r="FCG31" s="19"/>
      <c r="FCH31" s="19"/>
      <c r="FCI31" s="19"/>
      <c r="FCJ31" s="19"/>
      <c r="FCK31" s="19"/>
      <c r="FCL31" s="19"/>
      <c r="FCM31" s="19"/>
      <c r="FCN31" s="19"/>
      <c r="FCO31" s="19"/>
      <c r="FCP31" s="19"/>
      <c r="FCQ31" s="19"/>
      <c r="FCR31" s="19"/>
      <c r="FCS31" s="19"/>
      <c r="FCT31" s="19"/>
      <c r="FCU31" s="19"/>
      <c r="FCV31" s="19"/>
      <c r="FCW31" s="19"/>
      <c r="FCX31" s="19"/>
      <c r="FCY31" s="19"/>
      <c r="FCZ31" s="19"/>
      <c r="FDA31" s="19"/>
      <c r="FDB31" s="19"/>
      <c r="FDC31" s="19"/>
      <c r="FDD31" s="19"/>
      <c r="FDE31" s="19"/>
      <c r="FDF31" s="19"/>
      <c r="FDG31" s="19"/>
      <c r="FDH31" s="19"/>
      <c r="FDI31" s="19"/>
      <c r="FDJ31" s="19"/>
      <c r="FDK31" s="19"/>
      <c r="FDL31" s="19"/>
      <c r="FDM31" s="19"/>
      <c r="FDN31" s="19"/>
      <c r="FDO31" s="19"/>
      <c r="FDP31" s="19"/>
      <c r="FDQ31" s="19"/>
      <c r="FDR31" s="19"/>
      <c r="FDS31" s="19"/>
      <c r="FDT31" s="19"/>
      <c r="FDU31" s="19"/>
      <c r="FDV31" s="19"/>
      <c r="FDW31" s="19"/>
      <c r="FDX31" s="19"/>
      <c r="FDY31" s="19"/>
      <c r="FDZ31" s="19"/>
      <c r="FEA31" s="19"/>
      <c r="FEB31" s="19"/>
      <c r="FEC31" s="19"/>
      <c r="FED31" s="19"/>
      <c r="FEE31" s="19"/>
      <c r="FEF31" s="19"/>
      <c r="FEG31" s="19"/>
      <c r="FEH31" s="19"/>
      <c r="FEI31" s="19"/>
      <c r="FEJ31" s="19"/>
      <c r="FEK31" s="19"/>
      <c r="FEL31" s="19"/>
      <c r="FEM31" s="19"/>
      <c r="FEN31" s="19"/>
      <c r="FEO31" s="19"/>
      <c r="FEP31" s="19"/>
      <c r="FEQ31" s="19"/>
      <c r="FER31" s="19"/>
      <c r="FES31" s="19"/>
      <c r="FET31" s="19"/>
      <c r="FEU31" s="19"/>
      <c r="FEV31" s="19"/>
      <c r="FEW31" s="19"/>
      <c r="FEX31" s="19"/>
      <c r="FEY31" s="19"/>
      <c r="FEZ31" s="19"/>
      <c r="FFA31" s="19"/>
      <c r="FFB31" s="19"/>
      <c r="FFC31" s="19"/>
      <c r="FFD31" s="19"/>
      <c r="FFE31" s="19"/>
      <c r="FFF31" s="19"/>
      <c r="FFG31" s="19"/>
      <c r="FFH31" s="19"/>
      <c r="FFI31" s="19"/>
      <c r="FFJ31" s="19"/>
      <c r="FFK31" s="19"/>
      <c r="FFL31" s="19"/>
      <c r="FFM31" s="19"/>
      <c r="FFN31" s="19"/>
      <c r="FFO31" s="19"/>
      <c r="FFP31" s="19"/>
      <c r="FFQ31" s="19"/>
      <c r="FFR31" s="19"/>
      <c r="FFS31" s="19"/>
      <c r="FFT31" s="19"/>
      <c r="FFU31" s="19"/>
      <c r="FFV31" s="19"/>
      <c r="FFW31" s="19"/>
      <c r="FFX31" s="19"/>
      <c r="FFY31" s="19"/>
      <c r="FFZ31" s="19"/>
      <c r="FGA31" s="19"/>
      <c r="FGB31" s="19"/>
      <c r="FGC31" s="19"/>
      <c r="FGD31" s="19"/>
      <c r="FGE31" s="19"/>
      <c r="FGF31" s="19"/>
      <c r="FGG31" s="19"/>
      <c r="FGH31" s="19"/>
      <c r="FGI31" s="19"/>
      <c r="FGJ31" s="19"/>
      <c r="FGK31" s="19"/>
      <c r="FGL31" s="19"/>
      <c r="FGM31" s="19"/>
      <c r="FGN31" s="19"/>
      <c r="FGO31" s="19"/>
      <c r="FGP31" s="19"/>
      <c r="FGQ31" s="19"/>
      <c r="FGR31" s="19"/>
      <c r="FGS31" s="19"/>
      <c r="FGT31" s="19"/>
      <c r="FGU31" s="19"/>
      <c r="FGV31" s="19"/>
      <c r="FGW31" s="19"/>
      <c r="FGX31" s="19"/>
      <c r="FGY31" s="19"/>
      <c r="FGZ31" s="19"/>
      <c r="FHA31" s="19"/>
      <c r="FHB31" s="19"/>
      <c r="FHC31" s="19"/>
      <c r="FHD31" s="19"/>
      <c r="FHE31" s="19"/>
      <c r="FHF31" s="19"/>
      <c r="FHG31" s="19"/>
      <c r="FHH31" s="19"/>
      <c r="FHI31" s="19"/>
      <c r="FHJ31" s="19"/>
      <c r="FHK31" s="19"/>
      <c r="FHL31" s="19"/>
      <c r="FHM31" s="19"/>
      <c r="FHN31" s="19"/>
      <c r="FHO31" s="19"/>
      <c r="FHP31" s="19"/>
      <c r="FHQ31" s="19"/>
      <c r="FHR31" s="19"/>
      <c r="FHS31" s="19"/>
      <c r="FHT31" s="19"/>
      <c r="FHU31" s="19"/>
      <c r="FHV31" s="19"/>
      <c r="FHW31" s="19"/>
      <c r="FHX31" s="19"/>
      <c r="FHY31" s="19"/>
      <c r="FHZ31" s="19"/>
      <c r="FIA31" s="19"/>
      <c r="FIB31" s="19"/>
      <c r="FIC31" s="19"/>
      <c r="FID31" s="19"/>
      <c r="FIE31" s="19"/>
      <c r="FIF31" s="19"/>
      <c r="FIG31" s="19"/>
      <c r="FIH31" s="19"/>
      <c r="FII31" s="19"/>
      <c r="FIJ31" s="19"/>
      <c r="FIK31" s="19"/>
      <c r="FIL31" s="19"/>
      <c r="FIM31" s="19"/>
      <c r="FIN31" s="19"/>
      <c r="FIO31" s="19"/>
      <c r="FIP31" s="19"/>
      <c r="FIQ31" s="19"/>
      <c r="FIR31" s="19"/>
      <c r="FIS31" s="19"/>
      <c r="FIT31" s="19"/>
      <c r="FIU31" s="19"/>
      <c r="FIV31" s="19"/>
      <c r="FIW31" s="19"/>
      <c r="FIX31" s="19"/>
      <c r="FIY31" s="19"/>
      <c r="FIZ31" s="19"/>
      <c r="FJA31" s="19"/>
      <c r="FJB31" s="19"/>
      <c r="FJC31" s="19"/>
      <c r="FJD31" s="19"/>
      <c r="FJE31" s="19"/>
      <c r="FJF31" s="19"/>
      <c r="FJG31" s="19"/>
      <c r="FJH31" s="19"/>
      <c r="FJI31" s="19"/>
      <c r="FJJ31" s="19"/>
      <c r="FJK31" s="19"/>
      <c r="FJL31" s="19"/>
      <c r="FJM31" s="19"/>
      <c r="FJN31" s="19"/>
      <c r="FJO31" s="19"/>
      <c r="FJP31" s="19"/>
      <c r="FJQ31" s="19"/>
      <c r="FJR31" s="19"/>
      <c r="FJS31" s="19"/>
      <c r="FJT31" s="19"/>
      <c r="FJU31" s="19"/>
      <c r="FJV31" s="19"/>
      <c r="FJW31" s="19"/>
      <c r="FJX31" s="19"/>
      <c r="FJY31" s="19"/>
      <c r="FJZ31" s="19"/>
      <c r="FKA31" s="19"/>
      <c r="FKB31" s="19"/>
      <c r="FKC31" s="19"/>
      <c r="FKD31" s="19"/>
      <c r="FKE31" s="19"/>
      <c r="FKF31" s="19"/>
      <c r="FKG31" s="19"/>
      <c r="FKH31" s="19"/>
      <c r="FKI31" s="19"/>
      <c r="FKJ31" s="19"/>
      <c r="FKK31" s="19"/>
      <c r="FKL31" s="19"/>
      <c r="FKM31" s="19"/>
      <c r="FKN31" s="19"/>
      <c r="FKO31" s="19"/>
      <c r="FKP31" s="19"/>
      <c r="FKQ31" s="19"/>
      <c r="FKR31" s="19"/>
      <c r="FKS31" s="19"/>
      <c r="FKT31" s="19"/>
      <c r="FKU31" s="19"/>
      <c r="FKV31" s="19"/>
      <c r="FKW31" s="19"/>
      <c r="FKX31" s="19"/>
      <c r="FKY31" s="19"/>
      <c r="FKZ31" s="19"/>
      <c r="FLA31" s="19"/>
      <c r="FLB31" s="19"/>
      <c r="FLC31" s="19"/>
      <c r="FLD31" s="19"/>
      <c r="FLE31" s="19"/>
      <c r="FLF31" s="19"/>
      <c r="FLG31" s="19"/>
      <c r="FLH31" s="19"/>
      <c r="FLI31" s="19"/>
      <c r="FLJ31" s="19"/>
      <c r="FLK31" s="19"/>
      <c r="FLL31" s="19"/>
      <c r="FLM31" s="19"/>
      <c r="FLN31" s="19"/>
      <c r="FLO31" s="19"/>
      <c r="FLP31" s="19"/>
      <c r="FLQ31" s="19"/>
      <c r="FLR31" s="19"/>
      <c r="FLS31" s="19"/>
      <c r="FLT31" s="19"/>
      <c r="FLU31" s="19"/>
      <c r="FLV31" s="19"/>
      <c r="FLW31" s="19"/>
      <c r="FLX31" s="19"/>
      <c r="FLY31" s="19"/>
      <c r="FLZ31" s="19"/>
      <c r="FMA31" s="19"/>
      <c r="FMB31" s="19"/>
      <c r="FMC31" s="19"/>
      <c r="FMD31" s="19"/>
      <c r="FME31" s="19"/>
      <c r="FMF31" s="19"/>
      <c r="FMG31" s="19"/>
      <c r="FMH31" s="19"/>
      <c r="FMI31" s="19"/>
      <c r="FMJ31" s="19"/>
      <c r="FMK31" s="19"/>
      <c r="FML31" s="19"/>
      <c r="FMM31" s="19"/>
      <c r="FMN31" s="19"/>
      <c r="FMO31" s="19"/>
      <c r="FMP31" s="19"/>
      <c r="FMQ31" s="19"/>
      <c r="FMR31" s="19"/>
      <c r="FMS31" s="19"/>
      <c r="FMT31" s="19"/>
      <c r="FMU31" s="19"/>
      <c r="FMV31" s="19"/>
      <c r="FMW31" s="19"/>
      <c r="FMX31" s="19"/>
      <c r="FMY31" s="19"/>
      <c r="FMZ31" s="19"/>
      <c r="FNA31" s="19"/>
      <c r="FNB31" s="19"/>
      <c r="FNC31" s="19"/>
      <c r="FND31" s="19"/>
      <c r="FNE31" s="19"/>
      <c r="FNF31" s="19"/>
      <c r="FNG31" s="19"/>
      <c r="FNH31" s="19"/>
      <c r="FNI31" s="19"/>
      <c r="FNJ31" s="19"/>
      <c r="FNK31" s="19"/>
      <c r="FNL31" s="19"/>
      <c r="FNM31" s="19"/>
      <c r="FNN31" s="19"/>
      <c r="FNO31" s="19"/>
      <c r="FNP31" s="19"/>
      <c r="FNQ31" s="19"/>
      <c r="FNR31" s="19"/>
      <c r="FNS31" s="19"/>
      <c r="FNT31" s="19"/>
      <c r="FNU31" s="19"/>
      <c r="FNV31" s="19"/>
      <c r="FNW31" s="19"/>
      <c r="FNX31" s="19"/>
      <c r="FNY31" s="19"/>
      <c r="FNZ31" s="19"/>
      <c r="FOA31" s="19"/>
      <c r="FOB31" s="19"/>
      <c r="FOC31" s="19"/>
      <c r="FOD31" s="19"/>
      <c r="FOE31" s="19"/>
      <c r="FOF31" s="19"/>
      <c r="FOG31" s="19"/>
      <c r="FOH31" s="19"/>
      <c r="FOI31" s="19"/>
      <c r="FOJ31" s="19"/>
      <c r="FOK31" s="19"/>
      <c r="FOL31" s="19"/>
      <c r="FOM31" s="19"/>
      <c r="FON31" s="19"/>
      <c r="FOO31" s="19"/>
      <c r="FOP31" s="19"/>
      <c r="FOQ31" s="19"/>
      <c r="FOR31" s="19"/>
      <c r="FOS31" s="19"/>
      <c r="FOT31" s="19"/>
      <c r="FOU31" s="19"/>
      <c r="FOV31" s="19"/>
      <c r="FOW31" s="19"/>
      <c r="FOX31" s="19"/>
      <c r="FOY31" s="19"/>
      <c r="FOZ31" s="19"/>
      <c r="FPA31" s="19"/>
      <c r="FPB31" s="19"/>
      <c r="FPC31" s="19"/>
      <c r="FPD31" s="19"/>
      <c r="FPE31" s="19"/>
      <c r="FPF31" s="19"/>
      <c r="FPG31" s="19"/>
      <c r="FPH31" s="19"/>
      <c r="FPI31" s="19"/>
      <c r="FPJ31" s="19"/>
      <c r="FPK31" s="19"/>
      <c r="FPL31" s="19"/>
      <c r="FPM31" s="19"/>
      <c r="FPN31" s="19"/>
      <c r="FPO31" s="19"/>
      <c r="FPP31" s="19"/>
      <c r="FPQ31" s="19"/>
      <c r="FPR31" s="19"/>
      <c r="FPS31" s="19"/>
      <c r="FPT31" s="19"/>
      <c r="FPU31" s="19"/>
      <c r="FPV31" s="19"/>
      <c r="FPW31" s="19"/>
      <c r="FPX31" s="19"/>
      <c r="FPY31" s="19"/>
      <c r="FPZ31" s="19"/>
      <c r="FQA31" s="19"/>
      <c r="FQB31" s="19"/>
      <c r="FQC31" s="19"/>
      <c r="FQD31" s="19"/>
      <c r="FQE31" s="19"/>
      <c r="FQF31" s="19"/>
      <c r="FQG31" s="19"/>
      <c r="FQH31" s="19"/>
      <c r="FQI31" s="19"/>
      <c r="FQJ31" s="19"/>
      <c r="FQK31" s="19"/>
      <c r="FQL31" s="19"/>
      <c r="FQM31" s="19"/>
      <c r="FQN31" s="19"/>
      <c r="FQO31" s="19"/>
      <c r="FQP31" s="19"/>
      <c r="FQQ31" s="19"/>
      <c r="FQR31" s="19"/>
      <c r="FQS31" s="19"/>
      <c r="FQT31" s="19"/>
      <c r="FQU31" s="19"/>
      <c r="FQV31" s="19"/>
      <c r="FQW31" s="19"/>
      <c r="FQX31" s="19"/>
      <c r="FQY31" s="19"/>
      <c r="FQZ31" s="19"/>
      <c r="FRA31" s="19"/>
      <c r="FRB31" s="19"/>
      <c r="FRC31" s="19"/>
      <c r="FRD31" s="19"/>
      <c r="FRE31" s="19"/>
      <c r="FRF31" s="19"/>
      <c r="FRG31" s="19"/>
      <c r="FRH31" s="19"/>
      <c r="FRI31" s="19"/>
      <c r="FRJ31" s="19"/>
      <c r="FRK31" s="19"/>
      <c r="FRL31" s="19"/>
      <c r="FRM31" s="19"/>
      <c r="FRN31" s="19"/>
      <c r="FRO31" s="19"/>
      <c r="FRP31" s="19"/>
      <c r="FRQ31" s="19"/>
      <c r="FRR31" s="19"/>
      <c r="FRS31" s="19"/>
      <c r="FRT31" s="19"/>
      <c r="FRU31" s="19"/>
      <c r="FRV31" s="19"/>
      <c r="FRW31" s="19"/>
      <c r="FRX31" s="19"/>
      <c r="FRY31" s="19"/>
      <c r="FRZ31" s="19"/>
      <c r="FSA31" s="19"/>
      <c r="FSB31" s="19"/>
      <c r="FSC31" s="19"/>
      <c r="FSD31" s="19"/>
      <c r="FSE31" s="19"/>
      <c r="FSF31" s="19"/>
      <c r="FSG31" s="19"/>
      <c r="FSH31" s="19"/>
      <c r="FSI31" s="19"/>
      <c r="FSJ31" s="19"/>
      <c r="FSK31" s="19"/>
      <c r="FSL31" s="19"/>
      <c r="FSM31" s="19"/>
      <c r="FSN31" s="19"/>
      <c r="FSO31" s="19"/>
      <c r="FSP31" s="19"/>
      <c r="FSQ31" s="19"/>
      <c r="FSR31" s="19"/>
      <c r="FSS31" s="19"/>
      <c r="FST31" s="19"/>
      <c r="FSU31" s="19"/>
      <c r="FSV31" s="19"/>
      <c r="FSW31" s="19"/>
      <c r="FSX31" s="19"/>
      <c r="FSY31" s="19"/>
      <c r="FSZ31" s="19"/>
      <c r="FTA31" s="19"/>
      <c r="FTB31" s="19"/>
      <c r="FTC31" s="19"/>
      <c r="FTD31" s="19"/>
      <c r="FTE31" s="19"/>
      <c r="FTF31" s="19"/>
      <c r="FTG31" s="19"/>
      <c r="FTH31" s="19"/>
      <c r="FTI31" s="19"/>
      <c r="FTJ31" s="19"/>
      <c r="FTK31" s="19"/>
      <c r="FTL31" s="19"/>
      <c r="FTM31" s="19"/>
      <c r="FTN31" s="19"/>
      <c r="FTO31" s="19"/>
      <c r="FTP31" s="19"/>
      <c r="FTQ31" s="19"/>
      <c r="FTR31" s="19"/>
      <c r="FTS31" s="19"/>
      <c r="FTT31" s="19"/>
      <c r="FTU31" s="19"/>
      <c r="FTV31" s="19"/>
      <c r="FTW31" s="19"/>
      <c r="FTX31" s="19"/>
      <c r="FTY31" s="19"/>
      <c r="FTZ31" s="19"/>
      <c r="FUA31" s="19"/>
      <c r="FUB31" s="19"/>
      <c r="FUC31" s="19"/>
      <c r="FUD31" s="19"/>
      <c r="FUE31" s="19"/>
      <c r="FUF31" s="19"/>
      <c r="FUG31" s="19"/>
      <c r="FUH31" s="19"/>
      <c r="FUI31" s="19"/>
      <c r="FUJ31" s="19"/>
      <c r="FUK31" s="19"/>
      <c r="FUL31" s="19"/>
      <c r="FUM31" s="19"/>
      <c r="FUN31" s="19"/>
      <c r="FUO31" s="19"/>
      <c r="FUP31" s="19"/>
      <c r="FUQ31" s="19"/>
      <c r="FUR31" s="19"/>
      <c r="FUS31" s="19"/>
      <c r="FUT31" s="19"/>
      <c r="FUU31" s="19"/>
      <c r="FUV31" s="19"/>
      <c r="FUW31" s="19"/>
      <c r="FUX31" s="19"/>
      <c r="FUY31" s="19"/>
      <c r="FUZ31" s="19"/>
      <c r="FVA31" s="19"/>
      <c r="FVB31" s="19"/>
      <c r="FVC31" s="19"/>
      <c r="FVD31" s="19"/>
      <c r="FVE31" s="19"/>
      <c r="FVF31" s="19"/>
      <c r="FVG31" s="19"/>
      <c r="FVH31" s="19"/>
      <c r="FVI31" s="19"/>
      <c r="FVJ31" s="19"/>
      <c r="FVK31" s="19"/>
      <c r="FVL31" s="19"/>
      <c r="FVM31" s="19"/>
      <c r="FVN31" s="19"/>
      <c r="FVO31" s="19"/>
      <c r="FVP31" s="19"/>
      <c r="FVQ31" s="19"/>
      <c r="FVR31" s="19"/>
      <c r="FVS31" s="19"/>
      <c r="FVT31" s="19"/>
      <c r="FVU31" s="19"/>
      <c r="FVV31" s="19"/>
      <c r="FVW31" s="19"/>
      <c r="FVX31" s="19"/>
      <c r="FVY31" s="19"/>
      <c r="FVZ31" s="19"/>
      <c r="FWA31" s="19"/>
      <c r="FWB31" s="19"/>
      <c r="FWC31" s="19"/>
      <c r="FWD31" s="19"/>
      <c r="FWE31" s="19"/>
      <c r="FWF31" s="19"/>
      <c r="FWG31" s="19"/>
      <c r="FWH31" s="19"/>
      <c r="FWI31" s="19"/>
      <c r="FWJ31" s="19"/>
      <c r="FWK31" s="19"/>
      <c r="FWL31" s="19"/>
      <c r="FWM31" s="19"/>
      <c r="FWN31" s="19"/>
      <c r="FWO31" s="19"/>
      <c r="FWP31" s="19"/>
      <c r="FWQ31" s="19"/>
      <c r="FWR31" s="19"/>
      <c r="FWS31" s="19"/>
      <c r="FWT31" s="19"/>
      <c r="FWU31" s="19"/>
      <c r="FWV31" s="19"/>
      <c r="FWW31" s="19"/>
      <c r="FWX31" s="19"/>
      <c r="FWY31" s="19"/>
      <c r="FWZ31" s="19"/>
      <c r="FXA31" s="19"/>
      <c r="FXB31" s="19"/>
      <c r="FXC31" s="19"/>
      <c r="FXD31" s="19"/>
      <c r="FXE31" s="19"/>
      <c r="FXF31" s="19"/>
      <c r="FXG31" s="19"/>
      <c r="FXH31" s="19"/>
      <c r="FXI31" s="19"/>
      <c r="FXJ31" s="19"/>
      <c r="FXK31" s="19"/>
      <c r="FXL31" s="19"/>
      <c r="FXM31" s="19"/>
      <c r="FXN31" s="19"/>
      <c r="FXO31" s="19"/>
      <c r="FXP31" s="19"/>
      <c r="FXQ31" s="19"/>
      <c r="FXR31" s="19"/>
      <c r="FXS31" s="19"/>
      <c r="FXT31" s="19"/>
      <c r="FXU31" s="19"/>
      <c r="FXV31" s="19"/>
      <c r="FXW31" s="19"/>
      <c r="FXX31" s="19"/>
      <c r="FXY31" s="19"/>
      <c r="FXZ31" s="19"/>
      <c r="FYA31" s="19"/>
      <c r="FYB31" s="19"/>
      <c r="FYC31" s="19"/>
      <c r="FYD31" s="19"/>
      <c r="FYE31" s="19"/>
      <c r="FYF31" s="19"/>
      <c r="FYG31" s="19"/>
      <c r="FYH31" s="19"/>
      <c r="FYI31" s="19"/>
      <c r="FYJ31" s="19"/>
      <c r="FYK31" s="19"/>
      <c r="FYL31" s="19"/>
      <c r="FYM31" s="19"/>
      <c r="FYN31" s="19"/>
      <c r="FYO31" s="19"/>
      <c r="FYP31" s="19"/>
      <c r="FYQ31" s="19"/>
      <c r="FYR31" s="19"/>
      <c r="FYS31" s="19"/>
      <c r="FYT31" s="19"/>
      <c r="FYU31" s="19"/>
      <c r="FYV31" s="19"/>
      <c r="FYW31" s="19"/>
      <c r="FYX31" s="19"/>
      <c r="FYY31" s="19"/>
      <c r="FYZ31" s="19"/>
      <c r="FZA31" s="19"/>
      <c r="FZB31" s="19"/>
      <c r="FZC31" s="19"/>
      <c r="FZD31" s="19"/>
      <c r="FZE31" s="19"/>
      <c r="FZF31" s="19"/>
      <c r="FZG31" s="19"/>
      <c r="FZH31" s="19"/>
      <c r="FZI31" s="19"/>
      <c r="FZJ31" s="19"/>
      <c r="FZK31" s="19"/>
      <c r="FZL31" s="19"/>
      <c r="FZM31" s="19"/>
      <c r="FZN31" s="19"/>
      <c r="FZO31" s="19"/>
      <c r="FZP31" s="19"/>
      <c r="FZQ31" s="19"/>
      <c r="FZR31" s="19"/>
      <c r="FZS31" s="19"/>
      <c r="FZT31" s="19"/>
      <c r="FZU31" s="19"/>
      <c r="FZV31" s="19"/>
      <c r="FZW31" s="19"/>
      <c r="FZX31" s="19"/>
      <c r="FZY31" s="19"/>
      <c r="FZZ31" s="19"/>
      <c r="GAA31" s="19"/>
      <c r="GAB31" s="19"/>
      <c r="GAC31" s="19"/>
      <c r="GAD31" s="19"/>
      <c r="GAE31" s="19"/>
      <c r="GAF31" s="19"/>
      <c r="GAG31" s="19"/>
      <c r="GAH31" s="19"/>
      <c r="GAI31" s="19"/>
      <c r="GAJ31" s="19"/>
      <c r="GAK31" s="19"/>
      <c r="GAL31" s="19"/>
      <c r="GAM31" s="19"/>
      <c r="GAN31" s="19"/>
      <c r="GAO31" s="19"/>
      <c r="GAP31" s="19"/>
      <c r="GAQ31" s="19"/>
      <c r="GAR31" s="19"/>
      <c r="GAS31" s="19"/>
      <c r="GAT31" s="19"/>
      <c r="GAU31" s="19"/>
      <c r="GAV31" s="19"/>
      <c r="GAW31" s="19"/>
      <c r="GAX31" s="19"/>
      <c r="GAY31" s="19"/>
      <c r="GAZ31" s="19"/>
      <c r="GBA31" s="19"/>
      <c r="GBB31" s="19"/>
      <c r="GBC31" s="19"/>
      <c r="GBD31" s="19"/>
      <c r="GBE31" s="19"/>
      <c r="GBF31" s="19"/>
      <c r="GBG31" s="19"/>
      <c r="GBH31" s="19"/>
      <c r="GBI31" s="19"/>
      <c r="GBJ31" s="19"/>
      <c r="GBK31" s="19"/>
      <c r="GBL31" s="19"/>
      <c r="GBM31" s="19"/>
      <c r="GBN31" s="19"/>
      <c r="GBO31" s="19"/>
      <c r="GBP31" s="19"/>
      <c r="GBQ31" s="19"/>
      <c r="GBR31" s="19"/>
      <c r="GBS31" s="19"/>
      <c r="GBT31" s="19"/>
      <c r="GBU31" s="19"/>
      <c r="GBV31" s="19"/>
      <c r="GBW31" s="19"/>
      <c r="GBX31" s="19"/>
      <c r="GBY31" s="19"/>
      <c r="GBZ31" s="19"/>
      <c r="GCA31" s="19"/>
      <c r="GCB31" s="19"/>
      <c r="GCC31" s="19"/>
      <c r="GCD31" s="19"/>
      <c r="GCE31" s="19"/>
      <c r="GCF31" s="19"/>
      <c r="GCG31" s="19"/>
      <c r="GCH31" s="19"/>
      <c r="GCI31" s="19"/>
      <c r="GCJ31" s="19"/>
      <c r="GCK31" s="19"/>
      <c r="GCL31" s="19"/>
      <c r="GCM31" s="19"/>
      <c r="GCN31" s="19"/>
      <c r="GCO31" s="19"/>
      <c r="GCP31" s="19"/>
      <c r="GCQ31" s="19"/>
      <c r="GCR31" s="19"/>
      <c r="GCS31" s="19"/>
      <c r="GCT31" s="19"/>
      <c r="GCU31" s="19"/>
      <c r="GCV31" s="19"/>
      <c r="GCW31" s="19"/>
      <c r="GCX31" s="19"/>
      <c r="GCY31" s="19"/>
      <c r="GCZ31" s="19"/>
      <c r="GDA31" s="19"/>
      <c r="GDB31" s="19"/>
      <c r="GDC31" s="19"/>
      <c r="GDD31" s="19"/>
      <c r="GDE31" s="19"/>
      <c r="GDF31" s="19"/>
      <c r="GDG31" s="19"/>
      <c r="GDH31" s="19"/>
      <c r="GDI31" s="19"/>
      <c r="GDJ31" s="19"/>
      <c r="GDK31" s="19"/>
      <c r="GDL31" s="19"/>
      <c r="GDM31" s="19"/>
      <c r="GDN31" s="19"/>
      <c r="GDO31" s="19"/>
      <c r="GDP31" s="19"/>
      <c r="GDQ31" s="19"/>
      <c r="GDR31" s="19"/>
      <c r="GDS31" s="19"/>
      <c r="GDT31" s="19"/>
      <c r="GDU31" s="19"/>
      <c r="GDV31" s="19"/>
      <c r="GDW31" s="19"/>
      <c r="GDX31" s="19"/>
      <c r="GDY31" s="19"/>
      <c r="GDZ31" s="19"/>
      <c r="GEA31" s="19"/>
      <c r="GEB31" s="19"/>
      <c r="GEC31" s="19"/>
      <c r="GED31" s="19"/>
      <c r="GEE31" s="19"/>
      <c r="GEF31" s="19"/>
      <c r="GEG31" s="19"/>
      <c r="GEH31" s="19"/>
      <c r="GEI31" s="19"/>
      <c r="GEJ31" s="19"/>
      <c r="GEK31" s="19"/>
      <c r="GEL31" s="19"/>
      <c r="GEM31" s="19"/>
      <c r="GEN31" s="19"/>
      <c r="GEO31" s="19"/>
      <c r="GEP31" s="19"/>
      <c r="GEQ31" s="19"/>
      <c r="GER31" s="19"/>
      <c r="GES31" s="19"/>
      <c r="GET31" s="19"/>
      <c r="GEU31" s="19"/>
      <c r="GEV31" s="19"/>
      <c r="GEW31" s="19"/>
      <c r="GEX31" s="19"/>
      <c r="GEY31" s="19"/>
      <c r="GEZ31" s="19"/>
      <c r="GFA31" s="19"/>
      <c r="GFB31" s="19"/>
      <c r="GFC31" s="19"/>
      <c r="GFD31" s="19"/>
      <c r="GFE31" s="19"/>
      <c r="GFF31" s="19"/>
      <c r="GFG31" s="19"/>
      <c r="GFH31" s="19"/>
      <c r="GFI31" s="19"/>
      <c r="GFJ31" s="19"/>
      <c r="GFK31" s="19"/>
      <c r="GFL31" s="19"/>
      <c r="GFM31" s="19"/>
      <c r="GFN31" s="19"/>
      <c r="GFO31" s="19"/>
      <c r="GFP31" s="19"/>
      <c r="GFQ31" s="19"/>
      <c r="GFR31" s="19"/>
      <c r="GFS31" s="19"/>
      <c r="GFT31" s="19"/>
      <c r="GFU31" s="19"/>
      <c r="GFV31" s="19"/>
      <c r="GFW31" s="19"/>
      <c r="GFX31" s="19"/>
      <c r="GFY31" s="19"/>
      <c r="GFZ31" s="19"/>
      <c r="GGA31" s="19"/>
      <c r="GGB31" s="19"/>
      <c r="GGC31" s="19"/>
      <c r="GGD31" s="19"/>
      <c r="GGE31" s="19"/>
      <c r="GGF31" s="19"/>
      <c r="GGG31" s="19"/>
      <c r="GGH31" s="19"/>
      <c r="GGI31" s="19"/>
      <c r="GGJ31" s="19"/>
      <c r="GGK31" s="19"/>
      <c r="GGL31" s="19"/>
      <c r="GGM31" s="19"/>
      <c r="GGN31" s="19"/>
      <c r="GGO31" s="19"/>
      <c r="GGP31" s="19"/>
      <c r="GGQ31" s="19"/>
      <c r="GGR31" s="19"/>
      <c r="GGS31" s="19"/>
      <c r="GGT31" s="19"/>
      <c r="GGU31" s="19"/>
      <c r="GGV31" s="19"/>
      <c r="GGW31" s="19"/>
      <c r="GGX31" s="19"/>
      <c r="GGY31" s="19"/>
      <c r="GGZ31" s="19"/>
      <c r="GHA31" s="19"/>
      <c r="GHB31" s="19"/>
      <c r="GHC31" s="19"/>
      <c r="GHD31" s="19"/>
      <c r="GHE31" s="19"/>
      <c r="GHF31" s="19"/>
      <c r="GHG31" s="19"/>
      <c r="GHH31" s="19"/>
      <c r="GHI31" s="19"/>
      <c r="GHJ31" s="19"/>
      <c r="GHK31" s="19"/>
      <c r="GHL31" s="19"/>
      <c r="GHM31" s="19"/>
      <c r="GHN31" s="19"/>
      <c r="GHO31" s="19"/>
      <c r="GHP31" s="19"/>
      <c r="GHQ31" s="19"/>
      <c r="GHR31" s="19"/>
      <c r="GHS31" s="19"/>
      <c r="GHT31" s="19"/>
      <c r="GHU31" s="19"/>
      <c r="GHV31" s="19"/>
      <c r="GHW31" s="19"/>
      <c r="GHX31" s="19"/>
      <c r="GHY31" s="19"/>
      <c r="GHZ31" s="19"/>
      <c r="GIA31" s="19"/>
      <c r="GIB31" s="19"/>
      <c r="GIC31" s="19"/>
      <c r="GID31" s="19"/>
      <c r="GIE31" s="19"/>
      <c r="GIF31" s="19"/>
      <c r="GIG31" s="19"/>
      <c r="GIH31" s="19"/>
      <c r="GII31" s="19"/>
      <c r="GIJ31" s="19"/>
      <c r="GIK31" s="19"/>
      <c r="GIL31" s="19"/>
      <c r="GIM31" s="19"/>
      <c r="GIN31" s="19"/>
      <c r="GIO31" s="19"/>
      <c r="GIP31" s="19"/>
      <c r="GIQ31" s="19"/>
      <c r="GIR31" s="19"/>
      <c r="GIS31" s="19"/>
      <c r="GIT31" s="19"/>
      <c r="GIU31" s="19"/>
      <c r="GIV31" s="19"/>
      <c r="GIW31" s="19"/>
      <c r="GIX31" s="19"/>
      <c r="GIY31" s="19"/>
      <c r="GIZ31" s="19"/>
      <c r="GJA31" s="19"/>
      <c r="GJB31" s="19"/>
      <c r="GJC31" s="19"/>
      <c r="GJD31" s="19"/>
      <c r="GJE31" s="19"/>
      <c r="GJF31" s="19"/>
      <c r="GJG31" s="19"/>
      <c r="GJH31" s="19"/>
      <c r="GJI31" s="19"/>
      <c r="GJJ31" s="19"/>
      <c r="GJK31" s="19"/>
      <c r="GJL31" s="19"/>
      <c r="GJM31" s="19"/>
      <c r="GJN31" s="19"/>
      <c r="GJO31" s="19"/>
      <c r="GJP31" s="19"/>
      <c r="GJQ31" s="19"/>
      <c r="GJR31" s="19"/>
      <c r="GJS31" s="19"/>
      <c r="GJT31" s="19"/>
      <c r="GJU31" s="19"/>
      <c r="GJV31" s="19"/>
      <c r="GJW31" s="19"/>
      <c r="GJX31" s="19"/>
      <c r="GJY31" s="19"/>
      <c r="GJZ31" s="19"/>
      <c r="GKA31" s="19"/>
      <c r="GKB31" s="19"/>
      <c r="GKC31" s="19"/>
      <c r="GKD31" s="19"/>
      <c r="GKE31" s="19"/>
      <c r="GKF31" s="19"/>
      <c r="GKG31" s="19"/>
      <c r="GKH31" s="19"/>
      <c r="GKI31" s="19"/>
      <c r="GKJ31" s="19"/>
      <c r="GKK31" s="19"/>
      <c r="GKL31" s="19"/>
      <c r="GKM31" s="19"/>
      <c r="GKN31" s="19"/>
      <c r="GKO31" s="19"/>
      <c r="GKP31" s="19"/>
      <c r="GKQ31" s="19"/>
      <c r="GKR31" s="19"/>
      <c r="GKS31" s="19"/>
      <c r="GKT31" s="19"/>
      <c r="GKU31" s="19"/>
      <c r="GKV31" s="19"/>
      <c r="GKW31" s="19"/>
      <c r="GKX31" s="19"/>
      <c r="GKY31" s="19"/>
      <c r="GKZ31" s="19"/>
      <c r="GLA31" s="19"/>
      <c r="GLB31" s="19"/>
      <c r="GLC31" s="19"/>
      <c r="GLD31" s="19"/>
      <c r="GLE31" s="19"/>
      <c r="GLF31" s="19"/>
      <c r="GLG31" s="19"/>
      <c r="GLH31" s="19"/>
      <c r="GLI31" s="19"/>
      <c r="GLJ31" s="19"/>
      <c r="GLK31" s="19"/>
      <c r="GLL31" s="19"/>
      <c r="GLM31" s="19"/>
      <c r="GLN31" s="19"/>
      <c r="GLO31" s="19"/>
      <c r="GLP31" s="19"/>
      <c r="GLQ31" s="19"/>
      <c r="GLR31" s="19"/>
      <c r="GLS31" s="19"/>
      <c r="GLT31" s="19"/>
      <c r="GLU31" s="19"/>
      <c r="GLV31" s="19"/>
      <c r="GLW31" s="19"/>
      <c r="GLX31" s="19"/>
      <c r="GLY31" s="19"/>
      <c r="GLZ31" s="19"/>
      <c r="GMA31" s="19"/>
      <c r="GMB31" s="19"/>
      <c r="GMC31" s="19"/>
      <c r="GMD31" s="19"/>
      <c r="GME31" s="19"/>
      <c r="GMF31" s="19"/>
      <c r="GMG31" s="19"/>
      <c r="GMH31" s="19"/>
      <c r="GMI31" s="19"/>
      <c r="GMJ31" s="19"/>
      <c r="GMK31" s="19"/>
      <c r="GML31" s="19"/>
      <c r="GMM31" s="19"/>
      <c r="GMN31" s="19"/>
      <c r="GMO31" s="19"/>
      <c r="GMP31" s="19"/>
      <c r="GMQ31" s="19"/>
      <c r="GMR31" s="19"/>
      <c r="GMS31" s="19"/>
      <c r="GMT31" s="19"/>
      <c r="GMU31" s="19"/>
      <c r="GMV31" s="19"/>
      <c r="GMW31" s="19"/>
      <c r="GMX31" s="19"/>
      <c r="GMY31" s="19"/>
      <c r="GMZ31" s="19"/>
      <c r="GNA31" s="19"/>
      <c r="GNB31" s="19"/>
      <c r="GNC31" s="19"/>
      <c r="GND31" s="19"/>
      <c r="GNE31" s="19"/>
      <c r="GNF31" s="19"/>
      <c r="GNG31" s="19"/>
      <c r="GNH31" s="19"/>
      <c r="GNI31" s="19"/>
      <c r="GNJ31" s="19"/>
      <c r="GNK31" s="19"/>
      <c r="GNL31" s="19"/>
      <c r="GNM31" s="19"/>
      <c r="GNN31" s="19"/>
      <c r="GNO31" s="19"/>
      <c r="GNP31" s="19"/>
      <c r="GNQ31" s="19"/>
      <c r="GNR31" s="19"/>
      <c r="GNS31" s="19"/>
      <c r="GNT31" s="19"/>
      <c r="GNU31" s="19"/>
      <c r="GNV31" s="19"/>
      <c r="GNW31" s="19"/>
      <c r="GNX31" s="19"/>
      <c r="GNY31" s="19"/>
      <c r="GNZ31" s="19"/>
      <c r="GOA31" s="19"/>
      <c r="GOB31" s="19"/>
      <c r="GOC31" s="19"/>
      <c r="GOD31" s="19"/>
      <c r="GOE31" s="19"/>
      <c r="GOF31" s="19"/>
      <c r="GOG31" s="19"/>
      <c r="GOH31" s="19"/>
      <c r="GOI31" s="19"/>
      <c r="GOJ31" s="19"/>
      <c r="GOK31" s="19"/>
      <c r="GOL31" s="19"/>
      <c r="GOM31" s="19"/>
      <c r="GON31" s="19"/>
      <c r="GOO31" s="19"/>
      <c r="GOP31" s="19"/>
      <c r="GOQ31" s="19"/>
      <c r="GOR31" s="19"/>
      <c r="GOS31" s="19"/>
      <c r="GOT31" s="19"/>
      <c r="GOU31" s="19"/>
      <c r="GOV31" s="19"/>
      <c r="GOW31" s="19"/>
      <c r="GOX31" s="19"/>
      <c r="GOY31" s="19"/>
      <c r="GOZ31" s="19"/>
      <c r="GPA31" s="19"/>
      <c r="GPB31" s="19"/>
      <c r="GPC31" s="19"/>
      <c r="GPD31" s="19"/>
      <c r="GPE31" s="19"/>
      <c r="GPF31" s="19"/>
      <c r="GPG31" s="19"/>
      <c r="GPH31" s="19"/>
      <c r="GPI31" s="19"/>
      <c r="GPJ31" s="19"/>
      <c r="GPK31" s="19"/>
      <c r="GPL31" s="19"/>
      <c r="GPM31" s="19"/>
      <c r="GPN31" s="19"/>
      <c r="GPO31" s="19"/>
      <c r="GPP31" s="19"/>
      <c r="GPQ31" s="19"/>
      <c r="GPR31" s="19"/>
      <c r="GPS31" s="19"/>
      <c r="GPT31" s="19"/>
      <c r="GPU31" s="19"/>
      <c r="GPV31" s="19"/>
      <c r="GPW31" s="19"/>
      <c r="GPX31" s="19"/>
      <c r="GPY31" s="19"/>
      <c r="GPZ31" s="19"/>
      <c r="GQA31" s="19"/>
      <c r="GQB31" s="19"/>
      <c r="GQC31" s="19"/>
      <c r="GQD31" s="19"/>
      <c r="GQE31" s="19"/>
      <c r="GQF31" s="19"/>
      <c r="GQG31" s="19"/>
      <c r="GQH31" s="19"/>
      <c r="GQI31" s="19"/>
      <c r="GQJ31" s="19"/>
      <c r="GQK31" s="19"/>
      <c r="GQL31" s="19"/>
      <c r="GQM31" s="19"/>
      <c r="GQN31" s="19"/>
      <c r="GQO31" s="19"/>
      <c r="GQP31" s="19"/>
      <c r="GQQ31" s="19"/>
      <c r="GQR31" s="19"/>
      <c r="GQS31" s="19"/>
      <c r="GQT31" s="19"/>
      <c r="GQU31" s="19"/>
      <c r="GQV31" s="19"/>
      <c r="GQW31" s="19"/>
      <c r="GQX31" s="19"/>
      <c r="GQY31" s="19"/>
      <c r="GQZ31" s="19"/>
      <c r="GRA31" s="19"/>
      <c r="GRB31" s="19"/>
      <c r="GRC31" s="19"/>
      <c r="GRD31" s="19"/>
      <c r="GRE31" s="19"/>
      <c r="GRF31" s="19"/>
      <c r="GRG31" s="19"/>
      <c r="GRH31" s="19"/>
      <c r="GRI31" s="19"/>
      <c r="GRJ31" s="19"/>
      <c r="GRK31" s="19"/>
      <c r="GRL31" s="19"/>
      <c r="GRM31" s="19"/>
      <c r="GRN31" s="19"/>
      <c r="GRO31" s="19"/>
      <c r="GRP31" s="19"/>
      <c r="GRQ31" s="19"/>
      <c r="GRR31" s="19"/>
      <c r="GRS31" s="19"/>
      <c r="GRT31" s="19"/>
      <c r="GRU31" s="19"/>
      <c r="GRV31" s="19"/>
      <c r="GRW31" s="19"/>
      <c r="GRX31" s="19"/>
      <c r="GRY31" s="19"/>
      <c r="GRZ31" s="19"/>
      <c r="GSA31" s="19"/>
      <c r="GSB31" s="19"/>
      <c r="GSC31" s="19"/>
      <c r="GSD31" s="19"/>
      <c r="GSE31" s="19"/>
      <c r="GSF31" s="19"/>
      <c r="GSG31" s="19"/>
      <c r="GSH31" s="19"/>
      <c r="GSI31" s="19"/>
      <c r="GSJ31" s="19"/>
      <c r="GSK31" s="19"/>
      <c r="GSL31" s="19"/>
      <c r="GSM31" s="19"/>
      <c r="GSN31" s="19"/>
      <c r="GSO31" s="19"/>
      <c r="GSP31" s="19"/>
      <c r="GSQ31" s="19"/>
      <c r="GSR31" s="19"/>
      <c r="GSS31" s="19"/>
      <c r="GST31" s="19"/>
      <c r="GSU31" s="19"/>
      <c r="GSV31" s="19"/>
      <c r="GSW31" s="19"/>
      <c r="GSX31" s="19"/>
      <c r="GSY31" s="19"/>
      <c r="GSZ31" s="19"/>
      <c r="GTA31" s="19"/>
      <c r="GTB31" s="19"/>
      <c r="GTC31" s="19"/>
      <c r="GTD31" s="19"/>
      <c r="GTE31" s="19"/>
      <c r="GTF31" s="19"/>
      <c r="GTG31" s="19"/>
      <c r="GTH31" s="19"/>
      <c r="GTI31" s="19"/>
      <c r="GTJ31" s="19"/>
      <c r="GTK31" s="19"/>
      <c r="GTL31" s="19"/>
      <c r="GTM31" s="19"/>
      <c r="GTN31" s="19"/>
      <c r="GTO31" s="19"/>
      <c r="GTP31" s="19"/>
      <c r="GTQ31" s="19"/>
      <c r="GTR31" s="19"/>
      <c r="GTS31" s="19"/>
      <c r="GTT31" s="19"/>
      <c r="GTU31" s="19"/>
      <c r="GTV31" s="19"/>
      <c r="GTW31" s="19"/>
      <c r="GTX31" s="19"/>
      <c r="GTY31" s="19"/>
      <c r="GTZ31" s="19"/>
      <c r="GUA31" s="19"/>
      <c r="GUB31" s="19"/>
      <c r="GUC31" s="19"/>
      <c r="GUD31" s="19"/>
      <c r="GUE31" s="19"/>
      <c r="GUF31" s="19"/>
      <c r="GUG31" s="19"/>
      <c r="GUH31" s="19"/>
      <c r="GUI31" s="19"/>
      <c r="GUJ31" s="19"/>
      <c r="GUK31" s="19"/>
      <c r="GUL31" s="19"/>
      <c r="GUM31" s="19"/>
      <c r="GUN31" s="19"/>
      <c r="GUO31" s="19"/>
      <c r="GUP31" s="19"/>
      <c r="GUQ31" s="19"/>
      <c r="GUR31" s="19"/>
      <c r="GUS31" s="19"/>
      <c r="GUT31" s="19"/>
      <c r="GUU31" s="19"/>
      <c r="GUV31" s="19"/>
      <c r="GUW31" s="19"/>
      <c r="GUX31" s="19"/>
      <c r="GUY31" s="19"/>
      <c r="GUZ31" s="19"/>
      <c r="GVA31" s="19"/>
      <c r="GVB31" s="19"/>
      <c r="GVC31" s="19"/>
      <c r="GVD31" s="19"/>
      <c r="GVE31" s="19"/>
      <c r="GVF31" s="19"/>
      <c r="GVG31" s="19"/>
      <c r="GVH31" s="19"/>
      <c r="GVI31" s="19"/>
      <c r="GVJ31" s="19"/>
      <c r="GVK31" s="19"/>
      <c r="GVL31" s="19"/>
      <c r="GVM31" s="19"/>
      <c r="GVN31" s="19"/>
      <c r="GVO31" s="19"/>
      <c r="GVP31" s="19"/>
      <c r="GVQ31" s="19"/>
      <c r="GVR31" s="19"/>
      <c r="GVS31" s="19"/>
      <c r="GVT31" s="19"/>
      <c r="GVU31" s="19"/>
      <c r="GVV31" s="19"/>
      <c r="GVW31" s="19"/>
      <c r="GVX31" s="19"/>
      <c r="GVY31" s="19"/>
      <c r="GVZ31" s="19"/>
      <c r="GWA31" s="19"/>
      <c r="GWB31" s="19"/>
      <c r="GWC31" s="19"/>
      <c r="GWD31" s="19"/>
      <c r="GWE31" s="19"/>
      <c r="GWF31" s="19"/>
      <c r="GWG31" s="19"/>
      <c r="GWH31" s="19"/>
      <c r="GWI31" s="19"/>
      <c r="GWJ31" s="19"/>
      <c r="GWK31" s="19"/>
      <c r="GWL31" s="19"/>
      <c r="GWM31" s="19"/>
      <c r="GWN31" s="19"/>
      <c r="GWO31" s="19"/>
      <c r="GWP31" s="19"/>
      <c r="GWQ31" s="19"/>
      <c r="GWR31" s="19"/>
      <c r="GWS31" s="19"/>
      <c r="GWT31" s="19"/>
      <c r="GWU31" s="19"/>
      <c r="GWV31" s="19"/>
      <c r="GWW31" s="19"/>
      <c r="GWX31" s="19"/>
      <c r="GWY31" s="19"/>
      <c r="GWZ31" s="19"/>
      <c r="GXA31" s="19"/>
      <c r="GXB31" s="19"/>
      <c r="GXC31" s="19"/>
      <c r="GXD31" s="19"/>
      <c r="GXE31" s="19"/>
      <c r="GXF31" s="19"/>
      <c r="GXG31" s="19"/>
      <c r="GXH31" s="19"/>
      <c r="GXI31" s="19"/>
      <c r="GXJ31" s="19"/>
      <c r="GXK31" s="19"/>
      <c r="GXL31" s="19"/>
      <c r="GXM31" s="19"/>
      <c r="GXN31" s="19"/>
      <c r="GXO31" s="19"/>
      <c r="GXP31" s="19"/>
      <c r="GXQ31" s="19"/>
      <c r="GXR31" s="19"/>
      <c r="GXS31" s="19"/>
      <c r="GXT31" s="19"/>
      <c r="GXU31" s="19"/>
      <c r="GXV31" s="19"/>
      <c r="GXW31" s="19"/>
      <c r="GXX31" s="19"/>
      <c r="GXY31" s="19"/>
      <c r="GXZ31" s="19"/>
      <c r="GYA31" s="19"/>
      <c r="GYB31" s="19"/>
      <c r="GYC31" s="19"/>
      <c r="GYD31" s="19"/>
      <c r="GYE31" s="19"/>
      <c r="GYF31" s="19"/>
      <c r="GYG31" s="19"/>
      <c r="GYH31" s="19"/>
      <c r="GYI31" s="19"/>
      <c r="GYJ31" s="19"/>
      <c r="GYK31" s="19"/>
      <c r="GYL31" s="19"/>
      <c r="GYM31" s="19"/>
      <c r="GYN31" s="19"/>
      <c r="GYO31" s="19"/>
      <c r="GYP31" s="19"/>
      <c r="GYQ31" s="19"/>
      <c r="GYR31" s="19"/>
      <c r="GYS31" s="19"/>
      <c r="GYT31" s="19"/>
      <c r="GYU31" s="19"/>
      <c r="GYV31" s="19"/>
      <c r="GYW31" s="19"/>
      <c r="GYX31" s="19"/>
      <c r="GYY31" s="19"/>
      <c r="GYZ31" s="19"/>
      <c r="GZA31" s="19"/>
      <c r="GZB31" s="19"/>
      <c r="GZC31" s="19"/>
      <c r="GZD31" s="19"/>
      <c r="GZE31" s="19"/>
      <c r="GZF31" s="19"/>
      <c r="GZG31" s="19"/>
      <c r="GZH31" s="19"/>
      <c r="GZI31" s="19"/>
      <c r="GZJ31" s="19"/>
      <c r="GZK31" s="19"/>
      <c r="GZL31" s="19"/>
      <c r="GZM31" s="19"/>
      <c r="GZN31" s="19"/>
      <c r="GZO31" s="19"/>
      <c r="GZP31" s="19"/>
      <c r="GZQ31" s="19"/>
      <c r="GZR31" s="19"/>
      <c r="GZS31" s="19"/>
      <c r="GZT31" s="19"/>
      <c r="GZU31" s="19"/>
      <c r="GZV31" s="19"/>
      <c r="GZW31" s="19"/>
      <c r="GZX31" s="19"/>
      <c r="GZY31" s="19"/>
      <c r="GZZ31" s="19"/>
      <c r="HAA31" s="19"/>
      <c r="HAB31" s="19"/>
      <c r="HAC31" s="19"/>
      <c r="HAD31" s="19"/>
      <c r="HAE31" s="19"/>
      <c r="HAF31" s="19"/>
      <c r="HAG31" s="19"/>
      <c r="HAH31" s="19"/>
      <c r="HAI31" s="19"/>
      <c r="HAJ31" s="19"/>
      <c r="HAK31" s="19"/>
      <c r="HAL31" s="19"/>
      <c r="HAM31" s="19"/>
      <c r="HAN31" s="19"/>
      <c r="HAO31" s="19"/>
      <c r="HAP31" s="19"/>
      <c r="HAQ31" s="19"/>
      <c r="HAR31" s="19"/>
      <c r="HAS31" s="19"/>
      <c r="HAT31" s="19"/>
      <c r="HAU31" s="19"/>
      <c r="HAV31" s="19"/>
      <c r="HAW31" s="19"/>
      <c r="HAX31" s="19"/>
      <c r="HAY31" s="19"/>
      <c r="HAZ31" s="19"/>
      <c r="HBA31" s="19"/>
      <c r="HBB31" s="19"/>
      <c r="HBC31" s="19"/>
      <c r="HBD31" s="19"/>
      <c r="HBE31" s="19"/>
      <c r="HBF31" s="19"/>
      <c r="HBG31" s="19"/>
      <c r="HBH31" s="19"/>
      <c r="HBI31" s="19"/>
      <c r="HBJ31" s="19"/>
      <c r="HBK31" s="19"/>
      <c r="HBL31" s="19"/>
      <c r="HBM31" s="19"/>
      <c r="HBN31" s="19"/>
      <c r="HBO31" s="19"/>
      <c r="HBP31" s="19"/>
      <c r="HBQ31" s="19"/>
      <c r="HBR31" s="19"/>
      <c r="HBS31" s="19"/>
      <c r="HBT31" s="19"/>
      <c r="HBU31" s="19"/>
      <c r="HBV31" s="19"/>
      <c r="HBW31" s="19"/>
      <c r="HBX31" s="19"/>
      <c r="HBY31" s="19"/>
      <c r="HBZ31" s="19"/>
      <c r="HCA31" s="19"/>
      <c r="HCB31" s="19"/>
      <c r="HCC31" s="19"/>
      <c r="HCD31" s="19"/>
      <c r="HCE31" s="19"/>
      <c r="HCF31" s="19"/>
      <c r="HCG31" s="19"/>
      <c r="HCH31" s="19"/>
      <c r="HCI31" s="19"/>
      <c r="HCJ31" s="19"/>
      <c r="HCK31" s="19"/>
      <c r="HCL31" s="19"/>
      <c r="HCM31" s="19"/>
      <c r="HCN31" s="19"/>
      <c r="HCO31" s="19"/>
      <c r="HCP31" s="19"/>
      <c r="HCQ31" s="19"/>
      <c r="HCR31" s="19"/>
      <c r="HCS31" s="19"/>
      <c r="HCT31" s="19"/>
      <c r="HCU31" s="19"/>
      <c r="HCV31" s="19"/>
      <c r="HCW31" s="19"/>
      <c r="HCX31" s="19"/>
      <c r="HCY31" s="19"/>
      <c r="HCZ31" s="19"/>
      <c r="HDA31" s="19"/>
      <c r="HDB31" s="19"/>
      <c r="HDC31" s="19"/>
      <c r="HDD31" s="19"/>
      <c r="HDE31" s="19"/>
      <c r="HDF31" s="19"/>
      <c r="HDG31" s="19"/>
      <c r="HDH31" s="19"/>
      <c r="HDI31" s="19"/>
      <c r="HDJ31" s="19"/>
      <c r="HDK31" s="19"/>
      <c r="HDL31" s="19"/>
      <c r="HDM31" s="19"/>
      <c r="HDN31" s="19"/>
      <c r="HDO31" s="19"/>
      <c r="HDP31" s="19"/>
      <c r="HDQ31" s="19"/>
      <c r="HDR31" s="19"/>
      <c r="HDS31" s="19"/>
      <c r="HDT31" s="19"/>
      <c r="HDU31" s="19"/>
      <c r="HDV31" s="19"/>
      <c r="HDW31" s="19"/>
      <c r="HDX31" s="19"/>
      <c r="HDY31" s="19"/>
      <c r="HDZ31" s="19"/>
      <c r="HEA31" s="19"/>
      <c r="HEB31" s="19"/>
      <c r="HEC31" s="19"/>
      <c r="HED31" s="19"/>
      <c r="HEE31" s="19"/>
      <c r="HEF31" s="19"/>
      <c r="HEG31" s="19"/>
      <c r="HEH31" s="19"/>
      <c r="HEI31" s="19"/>
      <c r="HEJ31" s="19"/>
      <c r="HEK31" s="19"/>
      <c r="HEL31" s="19"/>
      <c r="HEM31" s="19"/>
      <c r="HEN31" s="19"/>
      <c r="HEO31" s="19"/>
      <c r="HEP31" s="19"/>
      <c r="HEQ31" s="19"/>
      <c r="HER31" s="19"/>
      <c r="HES31" s="19"/>
      <c r="HET31" s="19"/>
      <c r="HEU31" s="19"/>
      <c r="HEV31" s="19"/>
      <c r="HEW31" s="19"/>
      <c r="HEX31" s="19"/>
      <c r="HEY31" s="19"/>
      <c r="HEZ31" s="19"/>
      <c r="HFA31" s="19"/>
      <c r="HFB31" s="19"/>
      <c r="HFC31" s="19"/>
      <c r="HFD31" s="19"/>
      <c r="HFE31" s="19"/>
      <c r="HFF31" s="19"/>
      <c r="HFG31" s="19"/>
      <c r="HFH31" s="19"/>
      <c r="HFI31" s="19"/>
      <c r="HFJ31" s="19"/>
      <c r="HFK31" s="19"/>
      <c r="HFL31" s="19"/>
      <c r="HFM31" s="19"/>
      <c r="HFN31" s="19"/>
      <c r="HFO31" s="19"/>
      <c r="HFP31" s="19"/>
      <c r="HFQ31" s="19"/>
      <c r="HFR31" s="19"/>
      <c r="HFS31" s="19"/>
      <c r="HFT31" s="19"/>
      <c r="HFU31" s="19"/>
      <c r="HFV31" s="19"/>
      <c r="HFW31" s="19"/>
      <c r="HFX31" s="19"/>
      <c r="HFY31" s="19"/>
      <c r="HFZ31" s="19"/>
      <c r="HGA31" s="19"/>
      <c r="HGB31" s="19"/>
      <c r="HGC31" s="19"/>
      <c r="HGD31" s="19"/>
      <c r="HGE31" s="19"/>
      <c r="HGF31" s="19"/>
      <c r="HGG31" s="19"/>
      <c r="HGH31" s="19"/>
      <c r="HGI31" s="19"/>
      <c r="HGJ31" s="19"/>
      <c r="HGK31" s="19"/>
      <c r="HGL31" s="19"/>
      <c r="HGM31" s="19"/>
      <c r="HGN31" s="19"/>
      <c r="HGO31" s="19"/>
      <c r="HGP31" s="19"/>
      <c r="HGQ31" s="19"/>
      <c r="HGR31" s="19"/>
      <c r="HGS31" s="19"/>
      <c r="HGT31" s="19"/>
      <c r="HGU31" s="19"/>
      <c r="HGV31" s="19"/>
      <c r="HGW31" s="19"/>
      <c r="HGX31" s="19"/>
      <c r="HGY31" s="19"/>
      <c r="HGZ31" s="19"/>
      <c r="HHA31" s="19"/>
      <c r="HHB31" s="19"/>
      <c r="HHC31" s="19"/>
      <c r="HHD31" s="19"/>
      <c r="HHE31" s="19"/>
      <c r="HHF31" s="19"/>
      <c r="HHG31" s="19"/>
      <c r="HHH31" s="19"/>
      <c r="HHI31" s="19"/>
      <c r="HHJ31" s="19"/>
      <c r="HHK31" s="19"/>
      <c r="HHL31" s="19"/>
      <c r="HHM31" s="19"/>
      <c r="HHN31" s="19"/>
      <c r="HHO31" s="19"/>
      <c r="HHP31" s="19"/>
      <c r="HHQ31" s="19"/>
      <c r="HHR31" s="19"/>
      <c r="HHS31" s="19"/>
      <c r="HHT31" s="19"/>
      <c r="HHU31" s="19"/>
      <c r="HHV31" s="19"/>
      <c r="HHW31" s="19"/>
      <c r="HHX31" s="19"/>
      <c r="HHY31" s="19"/>
      <c r="HHZ31" s="19"/>
      <c r="HIA31" s="19"/>
      <c r="HIB31" s="19"/>
      <c r="HIC31" s="19"/>
      <c r="HID31" s="19"/>
      <c r="HIE31" s="19"/>
      <c r="HIF31" s="19"/>
      <c r="HIG31" s="19"/>
      <c r="HIH31" s="19"/>
      <c r="HII31" s="19"/>
      <c r="HIJ31" s="19"/>
      <c r="HIK31" s="19"/>
      <c r="HIL31" s="19"/>
      <c r="HIM31" s="19"/>
      <c r="HIN31" s="19"/>
      <c r="HIO31" s="19"/>
      <c r="HIP31" s="19"/>
      <c r="HIQ31" s="19"/>
      <c r="HIR31" s="19"/>
      <c r="HIS31" s="19"/>
      <c r="HIT31" s="19"/>
      <c r="HIU31" s="19"/>
      <c r="HIV31" s="19"/>
      <c r="HIW31" s="19"/>
      <c r="HIX31" s="19"/>
      <c r="HIY31" s="19"/>
      <c r="HIZ31" s="19"/>
      <c r="HJA31" s="19"/>
      <c r="HJB31" s="19"/>
      <c r="HJC31" s="19"/>
      <c r="HJD31" s="19"/>
      <c r="HJE31" s="19"/>
      <c r="HJF31" s="19"/>
      <c r="HJG31" s="19"/>
      <c r="HJH31" s="19"/>
      <c r="HJI31" s="19"/>
      <c r="HJJ31" s="19"/>
      <c r="HJK31" s="19"/>
      <c r="HJL31" s="19"/>
      <c r="HJM31" s="19"/>
      <c r="HJN31" s="19"/>
      <c r="HJO31" s="19"/>
      <c r="HJP31" s="19"/>
      <c r="HJQ31" s="19"/>
      <c r="HJR31" s="19"/>
      <c r="HJS31" s="19"/>
      <c r="HJT31" s="19"/>
      <c r="HJU31" s="19"/>
      <c r="HJV31" s="19"/>
      <c r="HJW31" s="19"/>
      <c r="HJX31" s="19"/>
      <c r="HJY31" s="19"/>
      <c r="HJZ31" s="19"/>
      <c r="HKA31" s="19"/>
      <c r="HKB31" s="19"/>
      <c r="HKC31" s="19"/>
      <c r="HKD31" s="19"/>
      <c r="HKE31" s="19"/>
      <c r="HKF31" s="19"/>
      <c r="HKG31" s="19"/>
      <c r="HKH31" s="19"/>
      <c r="HKI31" s="19"/>
      <c r="HKJ31" s="19"/>
      <c r="HKK31" s="19"/>
      <c r="HKL31" s="19"/>
      <c r="HKM31" s="19"/>
      <c r="HKN31" s="19"/>
      <c r="HKO31" s="19"/>
      <c r="HKP31" s="19"/>
      <c r="HKQ31" s="19"/>
      <c r="HKR31" s="19"/>
      <c r="HKS31" s="19"/>
      <c r="HKT31" s="19"/>
      <c r="HKU31" s="19"/>
      <c r="HKV31" s="19"/>
      <c r="HKW31" s="19"/>
      <c r="HKX31" s="19"/>
      <c r="HKY31" s="19"/>
      <c r="HKZ31" s="19"/>
      <c r="HLA31" s="19"/>
      <c r="HLB31" s="19"/>
      <c r="HLC31" s="19"/>
      <c r="HLD31" s="19"/>
      <c r="HLE31" s="19"/>
      <c r="HLF31" s="19"/>
      <c r="HLG31" s="19"/>
      <c r="HLH31" s="19"/>
      <c r="HLI31" s="19"/>
      <c r="HLJ31" s="19"/>
      <c r="HLK31" s="19"/>
      <c r="HLL31" s="19"/>
      <c r="HLM31" s="19"/>
      <c r="HLN31" s="19"/>
      <c r="HLO31" s="19"/>
      <c r="HLP31" s="19"/>
      <c r="HLQ31" s="19"/>
      <c r="HLR31" s="19"/>
      <c r="HLS31" s="19"/>
      <c r="HLT31" s="19"/>
      <c r="HLU31" s="19"/>
      <c r="HLV31" s="19"/>
      <c r="HLW31" s="19"/>
      <c r="HLX31" s="19"/>
      <c r="HLY31" s="19"/>
      <c r="HLZ31" s="19"/>
      <c r="HMA31" s="19"/>
      <c r="HMB31" s="19"/>
      <c r="HMC31" s="19"/>
      <c r="HMD31" s="19"/>
      <c r="HME31" s="19"/>
      <c r="HMF31" s="19"/>
      <c r="HMG31" s="19"/>
      <c r="HMH31" s="19"/>
      <c r="HMI31" s="19"/>
      <c r="HMJ31" s="19"/>
      <c r="HMK31" s="19"/>
      <c r="HML31" s="19"/>
      <c r="HMM31" s="19"/>
      <c r="HMN31" s="19"/>
      <c r="HMO31" s="19"/>
      <c r="HMP31" s="19"/>
      <c r="HMQ31" s="19"/>
      <c r="HMR31" s="19"/>
      <c r="HMS31" s="19"/>
      <c r="HMT31" s="19"/>
      <c r="HMU31" s="19"/>
      <c r="HMV31" s="19"/>
      <c r="HMW31" s="19"/>
      <c r="HMX31" s="19"/>
      <c r="HMY31" s="19"/>
      <c r="HMZ31" s="19"/>
      <c r="HNA31" s="19"/>
      <c r="HNB31" s="19"/>
      <c r="HNC31" s="19"/>
      <c r="HND31" s="19"/>
      <c r="HNE31" s="19"/>
      <c r="HNF31" s="19"/>
      <c r="HNG31" s="19"/>
      <c r="HNH31" s="19"/>
      <c r="HNI31" s="19"/>
      <c r="HNJ31" s="19"/>
      <c r="HNK31" s="19"/>
      <c r="HNL31" s="19"/>
      <c r="HNM31" s="19"/>
      <c r="HNN31" s="19"/>
      <c r="HNO31" s="19"/>
      <c r="HNP31" s="19"/>
      <c r="HNQ31" s="19"/>
      <c r="HNR31" s="19"/>
      <c r="HNS31" s="19"/>
      <c r="HNT31" s="19"/>
      <c r="HNU31" s="19"/>
      <c r="HNV31" s="19"/>
      <c r="HNW31" s="19"/>
      <c r="HNX31" s="19"/>
      <c r="HNY31" s="19"/>
      <c r="HNZ31" s="19"/>
      <c r="HOA31" s="19"/>
      <c r="HOB31" s="19"/>
      <c r="HOC31" s="19"/>
      <c r="HOD31" s="19"/>
      <c r="HOE31" s="19"/>
      <c r="HOF31" s="19"/>
      <c r="HOG31" s="19"/>
      <c r="HOH31" s="19"/>
      <c r="HOI31" s="19"/>
      <c r="HOJ31" s="19"/>
      <c r="HOK31" s="19"/>
      <c r="HOL31" s="19"/>
      <c r="HOM31" s="19"/>
      <c r="HON31" s="19"/>
      <c r="HOO31" s="19"/>
      <c r="HOP31" s="19"/>
      <c r="HOQ31" s="19"/>
      <c r="HOR31" s="19"/>
      <c r="HOS31" s="19"/>
      <c r="HOT31" s="19"/>
      <c r="HOU31" s="19"/>
      <c r="HOV31" s="19"/>
      <c r="HOW31" s="19"/>
      <c r="HOX31" s="19"/>
      <c r="HOY31" s="19"/>
      <c r="HOZ31" s="19"/>
      <c r="HPA31" s="19"/>
      <c r="HPB31" s="19"/>
      <c r="HPC31" s="19"/>
      <c r="HPD31" s="19"/>
      <c r="HPE31" s="19"/>
      <c r="HPF31" s="19"/>
      <c r="HPG31" s="19"/>
      <c r="HPH31" s="19"/>
      <c r="HPI31" s="19"/>
      <c r="HPJ31" s="19"/>
      <c r="HPK31" s="19"/>
      <c r="HPL31" s="19"/>
      <c r="HPM31" s="19"/>
      <c r="HPN31" s="19"/>
      <c r="HPO31" s="19"/>
      <c r="HPP31" s="19"/>
      <c r="HPQ31" s="19"/>
      <c r="HPR31" s="19"/>
      <c r="HPS31" s="19"/>
      <c r="HPT31" s="19"/>
      <c r="HPU31" s="19"/>
      <c r="HPV31" s="19"/>
      <c r="HPW31" s="19"/>
      <c r="HPX31" s="19"/>
      <c r="HPY31" s="19"/>
      <c r="HPZ31" s="19"/>
      <c r="HQA31" s="19"/>
      <c r="HQB31" s="19"/>
      <c r="HQC31" s="19"/>
      <c r="HQD31" s="19"/>
      <c r="HQE31" s="19"/>
      <c r="HQF31" s="19"/>
      <c r="HQG31" s="19"/>
      <c r="HQH31" s="19"/>
      <c r="HQI31" s="19"/>
      <c r="HQJ31" s="19"/>
      <c r="HQK31" s="19"/>
      <c r="HQL31" s="19"/>
      <c r="HQM31" s="19"/>
      <c r="HQN31" s="19"/>
      <c r="HQO31" s="19"/>
      <c r="HQP31" s="19"/>
      <c r="HQQ31" s="19"/>
      <c r="HQR31" s="19"/>
      <c r="HQS31" s="19"/>
      <c r="HQT31" s="19"/>
      <c r="HQU31" s="19"/>
      <c r="HQV31" s="19"/>
      <c r="HQW31" s="19"/>
      <c r="HQX31" s="19"/>
      <c r="HQY31" s="19"/>
      <c r="HQZ31" s="19"/>
      <c r="HRA31" s="19"/>
      <c r="HRB31" s="19"/>
      <c r="HRC31" s="19"/>
      <c r="HRD31" s="19"/>
      <c r="HRE31" s="19"/>
      <c r="HRF31" s="19"/>
      <c r="HRG31" s="19"/>
      <c r="HRH31" s="19"/>
      <c r="HRI31" s="19"/>
      <c r="HRJ31" s="19"/>
      <c r="HRK31" s="19"/>
      <c r="HRL31" s="19"/>
      <c r="HRM31" s="19"/>
      <c r="HRN31" s="19"/>
      <c r="HRO31" s="19"/>
      <c r="HRP31" s="19"/>
      <c r="HRQ31" s="19"/>
      <c r="HRR31" s="19"/>
      <c r="HRS31" s="19"/>
      <c r="HRT31" s="19"/>
      <c r="HRU31" s="19"/>
      <c r="HRV31" s="19"/>
      <c r="HRW31" s="19"/>
      <c r="HRX31" s="19"/>
      <c r="HRY31" s="19"/>
      <c r="HRZ31" s="19"/>
      <c r="HSA31" s="19"/>
      <c r="HSB31" s="19"/>
      <c r="HSC31" s="19"/>
      <c r="HSD31" s="19"/>
      <c r="HSE31" s="19"/>
      <c r="HSF31" s="19"/>
      <c r="HSG31" s="19"/>
      <c r="HSH31" s="19"/>
      <c r="HSI31" s="19"/>
      <c r="HSJ31" s="19"/>
      <c r="HSK31" s="19"/>
      <c r="HSL31" s="19"/>
      <c r="HSM31" s="19"/>
      <c r="HSN31" s="19"/>
      <c r="HSO31" s="19"/>
      <c r="HSP31" s="19"/>
      <c r="HSQ31" s="19"/>
      <c r="HSR31" s="19"/>
      <c r="HSS31" s="19"/>
      <c r="HST31" s="19"/>
      <c r="HSU31" s="19"/>
      <c r="HSV31" s="19"/>
      <c r="HSW31" s="19"/>
      <c r="HSX31" s="19"/>
      <c r="HSY31" s="19"/>
      <c r="HSZ31" s="19"/>
      <c r="HTA31" s="19"/>
      <c r="HTB31" s="19"/>
      <c r="HTC31" s="19"/>
      <c r="HTD31" s="19"/>
      <c r="HTE31" s="19"/>
      <c r="HTF31" s="19"/>
      <c r="HTG31" s="19"/>
      <c r="HTH31" s="19"/>
      <c r="HTI31" s="19"/>
      <c r="HTJ31" s="19"/>
      <c r="HTK31" s="19"/>
      <c r="HTL31" s="19"/>
      <c r="HTM31" s="19"/>
      <c r="HTN31" s="19"/>
      <c r="HTO31" s="19"/>
      <c r="HTP31" s="19"/>
      <c r="HTQ31" s="19"/>
      <c r="HTR31" s="19"/>
      <c r="HTS31" s="19"/>
      <c r="HTT31" s="19"/>
      <c r="HTU31" s="19"/>
      <c r="HTV31" s="19"/>
      <c r="HTW31" s="19"/>
      <c r="HTX31" s="19"/>
      <c r="HTY31" s="19"/>
      <c r="HTZ31" s="19"/>
      <c r="HUA31" s="19"/>
      <c r="HUB31" s="19"/>
      <c r="HUC31" s="19"/>
      <c r="HUD31" s="19"/>
      <c r="HUE31" s="19"/>
      <c r="HUF31" s="19"/>
      <c r="HUG31" s="19"/>
      <c r="HUH31" s="19"/>
      <c r="HUI31" s="19"/>
      <c r="HUJ31" s="19"/>
      <c r="HUK31" s="19"/>
      <c r="HUL31" s="19"/>
      <c r="HUM31" s="19"/>
      <c r="HUN31" s="19"/>
      <c r="HUO31" s="19"/>
      <c r="HUP31" s="19"/>
      <c r="HUQ31" s="19"/>
      <c r="HUR31" s="19"/>
      <c r="HUS31" s="19"/>
      <c r="HUT31" s="19"/>
      <c r="HUU31" s="19"/>
      <c r="HUV31" s="19"/>
      <c r="HUW31" s="19"/>
      <c r="HUX31" s="19"/>
      <c r="HUY31" s="19"/>
      <c r="HUZ31" s="19"/>
      <c r="HVA31" s="19"/>
      <c r="HVB31" s="19"/>
      <c r="HVC31" s="19"/>
      <c r="HVD31" s="19"/>
      <c r="HVE31" s="19"/>
      <c r="HVF31" s="19"/>
      <c r="HVG31" s="19"/>
      <c r="HVH31" s="19"/>
      <c r="HVI31" s="19"/>
      <c r="HVJ31" s="19"/>
      <c r="HVK31" s="19"/>
      <c r="HVL31" s="19"/>
      <c r="HVM31" s="19"/>
      <c r="HVN31" s="19"/>
      <c r="HVO31" s="19"/>
      <c r="HVP31" s="19"/>
      <c r="HVQ31" s="19"/>
      <c r="HVR31" s="19"/>
      <c r="HVS31" s="19"/>
      <c r="HVT31" s="19"/>
      <c r="HVU31" s="19"/>
      <c r="HVV31" s="19"/>
      <c r="HVW31" s="19"/>
      <c r="HVX31" s="19"/>
      <c r="HVY31" s="19"/>
      <c r="HVZ31" s="19"/>
      <c r="HWA31" s="19"/>
      <c r="HWB31" s="19"/>
      <c r="HWC31" s="19"/>
      <c r="HWD31" s="19"/>
      <c r="HWE31" s="19"/>
      <c r="HWF31" s="19"/>
      <c r="HWG31" s="19"/>
      <c r="HWH31" s="19"/>
      <c r="HWI31" s="19"/>
      <c r="HWJ31" s="19"/>
      <c r="HWK31" s="19"/>
      <c r="HWL31" s="19"/>
      <c r="HWM31" s="19"/>
      <c r="HWN31" s="19"/>
      <c r="HWO31" s="19"/>
      <c r="HWP31" s="19"/>
      <c r="HWQ31" s="19"/>
      <c r="HWR31" s="19"/>
      <c r="HWS31" s="19"/>
      <c r="HWT31" s="19"/>
      <c r="HWU31" s="19"/>
      <c r="HWV31" s="19"/>
      <c r="HWW31" s="19"/>
      <c r="HWX31" s="19"/>
      <c r="HWY31" s="19"/>
      <c r="HWZ31" s="19"/>
      <c r="HXA31" s="19"/>
      <c r="HXB31" s="19"/>
      <c r="HXC31" s="19"/>
      <c r="HXD31" s="19"/>
      <c r="HXE31" s="19"/>
      <c r="HXF31" s="19"/>
      <c r="HXG31" s="19"/>
      <c r="HXH31" s="19"/>
      <c r="HXI31" s="19"/>
      <c r="HXJ31" s="19"/>
      <c r="HXK31" s="19"/>
      <c r="HXL31" s="19"/>
      <c r="HXM31" s="19"/>
      <c r="HXN31" s="19"/>
      <c r="HXO31" s="19"/>
      <c r="HXP31" s="19"/>
      <c r="HXQ31" s="19"/>
      <c r="HXR31" s="19"/>
      <c r="HXS31" s="19"/>
      <c r="HXT31" s="19"/>
      <c r="HXU31" s="19"/>
      <c r="HXV31" s="19"/>
      <c r="HXW31" s="19"/>
      <c r="HXX31" s="19"/>
      <c r="HXY31" s="19"/>
      <c r="HXZ31" s="19"/>
      <c r="HYA31" s="19"/>
      <c r="HYB31" s="19"/>
      <c r="HYC31" s="19"/>
      <c r="HYD31" s="19"/>
      <c r="HYE31" s="19"/>
      <c r="HYF31" s="19"/>
      <c r="HYG31" s="19"/>
      <c r="HYH31" s="19"/>
      <c r="HYI31" s="19"/>
      <c r="HYJ31" s="19"/>
      <c r="HYK31" s="19"/>
      <c r="HYL31" s="19"/>
      <c r="HYM31" s="19"/>
      <c r="HYN31" s="19"/>
      <c r="HYO31" s="19"/>
      <c r="HYP31" s="19"/>
      <c r="HYQ31" s="19"/>
      <c r="HYR31" s="19"/>
      <c r="HYS31" s="19"/>
      <c r="HYT31" s="19"/>
      <c r="HYU31" s="19"/>
      <c r="HYV31" s="19"/>
      <c r="HYW31" s="19"/>
      <c r="HYX31" s="19"/>
      <c r="HYY31" s="19"/>
      <c r="HYZ31" s="19"/>
      <c r="HZA31" s="19"/>
      <c r="HZB31" s="19"/>
      <c r="HZC31" s="19"/>
      <c r="HZD31" s="19"/>
      <c r="HZE31" s="19"/>
      <c r="HZF31" s="19"/>
      <c r="HZG31" s="19"/>
      <c r="HZH31" s="19"/>
      <c r="HZI31" s="19"/>
      <c r="HZJ31" s="19"/>
      <c r="HZK31" s="19"/>
      <c r="HZL31" s="19"/>
      <c r="HZM31" s="19"/>
      <c r="HZN31" s="19"/>
      <c r="HZO31" s="19"/>
      <c r="HZP31" s="19"/>
      <c r="HZQ31" s="19"/>
      <c r="HZR31" s="19"/>
      <c r="HZS31" s="19"/>
      <c r="HZT31" s="19"/>
      <c r="HZU31" s="19"/>
      <c r="HZV31" s="19"/>
      <c r="HZW31" s="19"/>
      <c r="HZX31" s="19"/>
      <c r="HZY31" s="19"/>
      <c r="HZZ31" s="19"/>
      <c r="IAA31" s="19"/>
      <c r="IAB31" s="19"/>
      <c r="IAC31" s="19"/>
      <c r="IAD31" s="19"/>
      <c r="IAE31" s="19"/>
      <c r="IAF31" s="19"/>
      <c r="IAG31" s="19"/>
      <c r="IAH31" s="19"/>
      <c r="IAI31" s="19"/>
      <c r="IAJ31" s="19"/>
      <c r="IAK31" s="19"/>
      <c r="IAL31" s="19"/>
      <c r="IAM31" s="19"/>
      <c r="IAN31" s="19"/>
      <c r="IAO31" s="19"/>
      <c r="IAP31" s="19"/>
      <c r="IAQ31" s="19"/>
      <c r="IAR31" s="19"/>
      <c r="IAS31" s="19"/>
      <c r="IAT31" s="19"/>
      <c r="IAU31" s="19"/>
      <c r="IAV31" s="19"/>
      <c r="IAW31" s="19"/>
      <c r="IAX31" s="19"/>
      <c r="IAY31" s="19"/>
      <c r="IAZ31" s="19"/>
      <c r="IBA31" s="19"/>
      <c r="IBB31" s="19"/>
      <c r="IBC31" s="19"/>
      <c r="IBD31" s="19"/>
      <c r="IBE31" s="19"/>
      <c r="IBF31" s="19"/>
      <c r="IBG31" s="19"/>
      <c r="IBH31" s="19"/>
      <c r="IBI31" s="19"/>
      <c r="IBJ31" s="19"/>
      <c r="IBK31" s="19"/>
      <c r="IBL31" s="19"/>
      <c r="IBM31" s="19"/>
      <c r="IBN31" s="19"/>
      <c r="IBO31" s="19"/>
      <c r="IBP31" s="19"/>
      <c r="IBQ31" s="19"/>
      <c r="IBR31" s="19"/>
      <c r="IBS31" s="19"/>
      <c r="IBT31" s="19"/>
      <c r="IBU31" s="19"/>
      <c r="IBV31" s="19"/>
      <c r="IBW31" s="19"/>
      <c r="IBX31" s="19"/>
      <c r="IBY31" s="19"/>
      <c r="IBZ31" s="19"/>
      <c r="ICA31" s="19"/>
      <c r="ICB31" s="19"/>
      <c r="ICC31" s="19"/>
      <c r="ICD31" s="19"/>
      <c r="ICE31" s="19"/>
      <c r="ICF31" s="19"/>
      <c r="ICG31" s="19"/>
      <c r="ICH31" s="19"/>
      <c r="ICI31" s="19"/>
      <c r="ICJ31" s="19"/>
      <c r="ICK31" s="19"/>
      <c r="ICL31" s="19"/>
      <c r="ICM31" s="19"/>
      <c r="ICN31" s="19"/>
      <c r="ICO31" s="19"/>
      <c r="ICP31" s="19"/>
      <c r="ICQ31" s="19"/>
      <c r="ICR31" s="19"/>
      <c r="ICS31" s="19"/>
      <c r="ICT31" s="19"/>
      <c r="ICU31" s="19"/>
      <c r="ICV31" s="19"/>
      <c r="ICW31" s="19"/>
      <c r="ICX31" s="19"/>
      <c r="ICY31" s="19"/>
      <c r="ICZ31" s="19"/>
      <c r="IDA31" s="19"/>
      <c r="IDB31" s="19"/>
      <c r="IDC31" s="19"/>
      <c r="IDD31" s="19"/>
      <c r="IDE31" s="19"/>
      <c r="IDF31" s="19"/>
      <c r="IDG31" s="19"/>
      <c r="IDH31" s="19"/>
      <c r="IDI31" s="19"/>
      <c r="IDJ31" s="19"/>
      <c r="IDK31" s="19"/>
      <c r="IDL31" s="19"/>
      <c r="IDM31" s="19"/>
      <c r="IDN31" s="19"/>
      <c r="IDO31" s="19"/>
      <c r="IDP31" s="19"/>
      <c r="IDQ31" s="19"/>
      <c r="IDR31" s="19"/>
      <c r="IDS31" s="19"/>
      <c r="IDT31" s="19"/>
      <c r="IDU31" s="19"/>
      <c r="IDV31" s="19"/>
      <c r="IDW31" s="19"/>
      <c r="IDX31" s="19"/>
      <c r="IDY31" s="19"/>
      <c r="IDZ31" s="19"/>
      <c r="IEA31" s="19"/>
      <c r="IEB31" s="19"/>
      <c r="IEC31" s="19"/>
      <c r="IED31" s="19"/>
      <c r="IEE31" s="19"/>
      <c r="IEF31" s="19"/>
      <c r="IEG31" s="19"/>
      <c r="IEH31" s="19"/>
      <c r="IEI31" s="19"/>
      <c r="IEJ31" s="19"/>
      <c r="IEK31" s="19"/>
      <c r="IEL31" s="19"/>
      <c r="IEM31" s="19"/>
      <c r="IEN31" s="19"/>
      <c r="IEO31" s="19"/>
      <c r="IEP31" s="19"/>
      <c r="IEQ31" s="19"/>
      <c r="IER31" s="19"/>
      <c r="IES31" s="19"/>
      <c r="IET31" s="19"/>
      <c r="IEU31" s="19"/>
      <c r="IEV31" s="19"/>
      <c r="IEW31" s="19"/>
      <c r="IEX31" s="19"/>
      <c r="IEY31" s="19"/>
      <c r="IEZ31" s="19"/>
      <c r="IFA31" s="19"/>
      <c r="IFB31" s="19"/>
      <c r="IFC31" s="19"/>
      <c r="IFD31" s="19"/>
      <c r="IFE31" s="19"/>
      <c r="IFF31" s="19"/>
      <c r="IFG31" s="19"/>
      <c r="IFH31" s="19"/>
      <c r="IFI31" s="19"/>
      <c r="IFJ31" s="19"/>
      <c r="IFK31" s="19"/>
      <c r="IFL31" s="19"/>
      <c r="IFM31" s="19"/>
      <c r="IFN31" s="19"/>
      <c r="IFO31" s="19"/>
      <c r="IFP31" s="19"/>
      <c r="IFQ31" s="19"/>
      <c r="IFR31" s="19"/>
      <c r="IFS31" s="19"/>
      <c r="IFT31" s="19"/>
      <c r="IFU31" s="19"/>
      <c r="IFV31" s="19"/>
      <c r="IFW31" s="19"/>
      <c r="IFX31" s="19"/>
      <c r="IFY31" s="19"/>
      <c r="IFZ31" s="19"/>
      <c r="IGA31" s="19"/>
      <c r="IGB31" s="19"/>
      <c r="IGC31" s="19"/>
      <c r="IGD31" s="19"/>
      <c r="IGE31" s="19"/>
      <c r="IGF31" s="19"/>
      <c r="IGG31" s="19"/>
      <c r="IGH31" s="19"/>
      <c r="IGI31" s="19"/>
      <c r="IGJ31" s="19"/>
      <c r="IGK31" s="19"/>
      <c r="IGL31" s="19"/>
      <c r="IGM31" s="19"/>
      <c r="IGN31" s="19"/>
      <c r="IGO31" s="19"/>
      <c r="IGP31" s="19"/>
      <c r="IGQ31" s="19"/>
      <c r="IGR31" s="19"/>
      <c r="IGS31" s="19"/>
      <c r="IGT31" s="19"/>
      <c r="IGU31" s="19"/>
      <c r="IGV31" s="19"/>
      <c r="IGW31" s="19"/>
      <c r="IGX31" s="19"/>
      <c r="IGY31" s="19"/>
      <c r="IGZ31" s="19"/>
      <c r="IHA31" s="19"/>
      <c r="IHB31" s="19"/>
      <c r="IHC31" s="19"/>
      <c r="IHD31" s="19"/>
      <c r="IHE31" s="19"/>
      <c r="IHF31" s="19"/>
      <c r="IHG31" s="19"/>
      <c r="IHH31" s="19"/>
      <c r="IHI31" s="19"/>
      <c r="IHJ31" s="19"/>
      <c r="IHK31" s="19"/>
      <c r="IHL31" s="19"/>
      <c r="IHM31" s="19"/>
      <c r="IHN31" s="19"/>
      <c r="IHO31" s="19"/>
      <c r="IHP31" s="19"/>
      <c r="IHQ31" s="19"/>
      <c r="IHR31" s="19"/>
      <c r="IHS31" s="19"/>
      <c r="IHT31" s="19"/>
      <c r="IHU31" s="19"/>
      <c r="IHV31" s="19"/>
      <c r="IHW31" s="19"/>
      <c r="IHX31" s="19"/>
      <c r="IHY31" s="19"/>
      <c r="IHZ31" s="19"/>
      <c r="IIA31" s="19"/>
      <c r="IIB31" s="19"/>
      <c r="IIC31" s="19"/>
      <c r="IID31" s="19"/>
      <c r="IIE31" s="19"/>
      <c r="IIF31" s="19"/>
      <c r="IIG31" s="19"/>
      <c r="IIH31" s="19"/>
      <c r="III31" s="19"/>
      <c r="IIJ31" s="19"/>
      <c r="IIK31" s="19"/>
      <c r="IIL31" s="19"/>
      <c r="IIM31" s="19"/>
      <c r="IIN31" s="19"/>
      <c r="IIO31" s="19"/>
      <c r="IIP31" s="19"/>
      <c r="IIQ31" s="19"/>
      <c r="IIR31" s="19"/>
      <c r="IIS31" s="19"/>
      <c r="IIT31" s="19"/>
      <c r="IIU31" s="19"/>
      <c r="IIV31" s="19"/>
      <c r="IIW31" s="19"/>
      <c r="IIX31" s="19"/>
      <c r="IIY31" s="19"/>
      <c r="IIZ31" s="19"/>
      <c r="IJA31" s="19"/>
      <c r="IJB31" s="19"/>
      <c r="IJC31" s="19"/>
      <c r="IJD31" s="19"/>
      <c r="IJE31" s="19"/>
      <c r="IJF31" s="19"/>
      <c r="IJG31" s="19"/>
      <c r="IJH31" s="19"/>
      <c r="IJI31" s="19"/>
      <c r="IJJ31" s="19"/>
      <c r="IJK31" s="19"/>
      <c r="IJL31" s="19"/>
      <c r="IJM31" s="19"/>
      <c r="IJN31" s="19"/>
      <c r="IJO31" s="19"/>
      <c r="IJP31" s="19"/>
      <c r="IJQ31" s="19"/>
      <c r="IJR31" s="19"/>
      <c r="IJS31" s="19"/>
      <c r="IJT31" s="19"/>
      <c r="IJU31" s="19"/>
      <c r="IJV31" s="19"/>
      <c r="IJW31" s="19"/>
      <c r="IJX31" s="19"/>
      <c r="IJY31" s="19"/>
      <c r="IJZ31" s="19"/>
      <c r="IKA31" s="19"/>
      <c r="IKB31" s="19"/>
      <c r="IKC31" s="19"/>
      <c r="IKD31" s="19"/>
      <c r="IKE31" s="19"/>
      <c r="IKF31" s="19"/>
      <c r="IKG31" s="19"/>
      <c r="IKH31" s="19"/>
      <c r="IKI31" s="19"/>
      <c r="IKJ31" s="19"/>
      <c r="IKK31" s="19"/>
      <c r="IKL31" s="19"/>
      <c r="IKM31" s="19"/>
      <c r="IKN31" s="19"/>
      <c r="IKO31" s="19"/>
      <c r="IKP31" s="19"/>
      <c r="IKQ31" s="19"/>
      <c r="IKR31" s="19"/>
      <c r="IKS31" s="19"/>
      <c r="IKT31" s="19"/>
      <c r="IKU31" s="19"/>
      <c r="IKV31" s="19"/>
      <c r="IKW31" s="19"/>
      <c r="IKX31" s="19"/>
      <c r="IKY31" s="19"/>
      <c r="IKZ31" s="19"/>
      <c r="ILA31" s="19"/>
      <c r="ILB31" s="19"/>
      <c r="ILC31" s="19"/>
      <c r="ILD31" s="19"/>
      <c r="ILE31" s="19"/>
      <c r="ILF31" s="19"/>
      <c r="ILG31" s="19"/>
      <c r="ILH31" s="19"/>
      <c r="ILI31" s="19"/>
      <c r="ILJ31" s="19"/>
      <c r="ILK31" s="19"/>
      <c r="ILL31" s="19"/>
      <c r="ILM31" s="19"/>
      <c r="ILN31" s="19"/>
      <c r="ILO31" s="19"/>
      <c r="ILP31" s="19"/>
      <c r="ILQ31" s="19"/>
      <c r="ILR31" s="19"/>
      <c r="ILS31" s="19"/>
      <c r="ILT31" s="19"/>
      <c r="ILU31" s="19"/>
      <c r="ILV31" s="19"/>
      <c r="ILW31" s="19"/>
      <c r="ILX31" s="19"/>
      <c r="ILY31" s="19"/>
      <c r="ILZ31" s="19"/>
      <c r="IMA31" s="19"/>
      <c r="IMB31" s="19"/>
      <c r="IMC31" s="19"/>
      <c r="IMD31" s="19"/>
      <c r="IME31" s="19"/>
      <c r="IMF31" s="19"/>
      <c r="IMG31" s="19"/>
      <c r="IMH31" s="19"/>
      <c r="IMI31" s="19"/>
      <c r="IMJ31" s="19"/>
      <c r="IMK31" s="19"/>
      <c r="IML31" s="19"/>
      <c r="IMM31" s="19"/>
      <c r="IMN31" s="19"/>
      <c r="IMO31" s="19"/>
      <c r="IMP31" s="19"/>
      <c r="IMQ31" s="19"/>
      <c r="IMR31" s="19"/>
      <c r="IMS31" s="19"/>
      <c r="IMT31" s="19"/>
      <c r="IMU31" s="19"/>
      <c r="IMV31" s="19"/>
      <c r="IMW31" s="19"/>
      <c r="IMX31" s="19"/>
      <c r="IMY31" s="19"/>
      <c r="IMZ31" s="19"/>
      <c r="INA31" s="19"/>
      <c r="INB31" s="19"/>
      <c r="INC31" s="19"/>
      <c r="IND31" s="19"/>
      <c r="INE31" s="19"/>
      <c r="INF31" s="19"/>
      <c r="ING31" s="19"/>
      <c r="INH31" s="19"/>
      <c r="INI31" s="19"/>
      <c r="INJ31" s="19"/>
      <c r="INK31" s="19"/>
      <c r="INL31" s="19"/>
      <c r="INM31" s="19"/>
      <c r="INN31" s="19"/>
      <c r="INO31" s="19"/>
      <c r="INP31" s="19"/>
      <c r="INQ31" s="19"/>
      <c r="INR31" s="19"/>
      <c r="INS31" s="19"/>
      <c r="INT31" s="19"/>
      <c r="INU31" s="19"/>
      <c r="INV31" s="19"/>
      <c r="INW31" s="19"/>
      <c r="INX31" s="19"/>
      <c r="INY31" s="19"/>
      <c r="INZ31" s="19"/>
      <c r="IOA31" s="19"/>
      <c r="IOB31" s="19"/>
      <c r="IOC31" s="19"/>
      <c r="IOD31" s="19"/>
      <c r="IOE31" s="19"/>
      <c r="IOF31" s="19"/>
      <c r="IOG31" s="19"/>
      <c r="IOH31" s="19"/>
      <c r="IOI31" s="19"/>
      <c r="IOJ31" s="19"/>
      <c r="IOK31" s="19"/>
      <c r="IOL31" s="19"/>
      <c r="IOM31" s="19"/>
      <c r="ION31" s="19"/>
      <c r="IOO31" s="19"/>
      <c r="IOP31" s="19"/>
      <c r="IOQ31" s="19"/>
      <c r="IOR31" s="19"/>
      <c r="IOS31" s="19"/>
      <c r="IOT31" s="19"/>
      <c r="IOU31" s="19"/>
      <c r="IOV31" s="19"/>
      <c r="IOW31" s="19"/>
      <c r="IOX31" s="19"/>
      <c r="IOY31" s="19"/>
      <c r="IOZ31" s="19"/>
      <c r="IPA31" s="19"/>
      <c r="IPB31" s="19"/>
      <c r="IPC31" s="19"/>
      <c r="IPD31" s="19"/>
      <c r="IPE31" s="19"/>
      <c r="IPF31" s="19"/>
      <c r="IPG31" s="19"/>
      <c r="IPH31" s="19"/>
      <c r="IPI31" s="19"/>
      <c r="IPJ31" s="19"/>
      <c r="IPK31" s="19"/>
      <c r="IPL31" s="19"/>
      <c r="IPM31" s="19"/>
      <c r="IPN31" s="19"/>
      <c r="IPO31" s="19"/>
      <c r="IPP31" s="19"/>
      <c r="IPQ31" s="19"/>
      <c r="IPR31" s="19"/>
      <c r="IPS31" s="19"/>
      <c r="IPT31" s="19"/>
      <c r="IPU31" s="19"/>
      <c r="IPV31" s="19"/>
      <c r="IPW31" s="19"/>
      <c r="IPX31" s="19"/>
      <c r="IPY31" s="19"/>
      <c r="IPZ31" s="19"/>
      <c r="IQA31" s="19"/>
      <c r="IQB31" s="19"/>
      <c r="IQC31" s="19"/>
      <c r="IQD31" s="19"/>
      <c r="IQE31" s="19"/>
      <c r="IQF31" s="19"/>
      <c r="IQG31" s="19"/>
      <c r="IQH31" s="19"/>
      <c r="IQI31" s="19"/>
      <c r="IQJ31" s="19"/>
      <c r="IQK31" s="19"/>
      <c r="IQL31" s="19"/>
      <c r="IQM31" s="19"/>
      <c r="IQN31" s="19"/>
      <c r="IQO31" s="19"/>
      <c r="IQP31" s="19"/>
      <c r="IQQ31" s="19"/>
      <c r="IQR31" s="19"/>
      <c r="IQS31" s="19"/>
      <c r="IQT31" s="19"/>
      <c r="IQU31" s="19"/>
      <c r="IQV31" s="19"/>
      <c r="IQW31" s="19"/>
      <c r="IQX31" s="19"/>
      <c r="IQY31" s="19"/>
      <c r="IQZ31" s="19"/>
      <c r="IRA31" s="19"/>
      <c r="IRB31" s="19"/>
      <c r="IRC31" s="19"/>
      <c r="IRD31" s="19"/>
      <c r="IRE31" s="19"/>
      <c r="IRF31" s="19"/>
      <c r="IRG31" s="19"/>
      <c r="IRH31" s="19"/>
      <c r="IRI31" s="19"/>
      <c r="IRJ31" s="19"/>
      <c r="IRK31" s="19"/>
      <c r="IRL31" s="19"/>
      <c r="IRM31" s="19"/>
      <c r="IRN31" s="19"/>
      <c r="IRO31" s="19"/>
      <c r="IRP31" s="19"/>
      <c r="IRQ31" s="19"/>
      <c r="IRR31" s="19"/>
      <c r="IRS31" s="19"/>
      <c r="IRT31" s="19"/>
      <c r="IRU31" s="19"/>
      <c r="IRV31" s="19"/>
      <c r="IRW31" s="19"/>
      <c r="IRX31" s="19"/>
      <c r="IRY31" s="19"/>
      <c r="IRZ31" s="19"/>
      <c r="ISA31" s="19"/>
      <c r="ISB31" s="19"/>
      <c r="ISC31" s="19"/>
      <c r="ISD31" s="19"/>
      <c r="ISE31" s="19"/>
      <c r="ISF31" s="19"/>
      <c r="ISG31" s="19"/>
      <c r="ISH31" s="19"/>
      <c r="ISI31" s="19"/>
      <c r="ISJ31" s="19"/>
      <c r="ISK31" s="19"/>
      <c r="ISL31" s="19"/>
      <c r="ISM31" s="19"/>
      <c r="ISN31" s="19"/>
      <c r="ISO31" s="19"/>
      <c r="ISP31" s="19"/>
      <c r="ISQ31" s="19"/>
      <c r="ISR31" s="19"/>
      <c r="ISS31" s="19"/>
      <c r="IST31" s="19"/>
      <c r="ISU31" s="19"/>
      <c r="ISV31" s="19"/>
      <c r="ISW31" s="19"/>
      <c r="ISX31" s="19"/>
      <c r="ISY31" s="19"/>
      <c r="ISZ31" s="19"/>
      <c r="ITA31" s="19"/>
      <c r="ITB31" s="19"/>
      <c r="ITC31" s="19"/>
      <c r="ITD31" s="19"/>
      <c r="ITE31" s="19"/>
      <c r="ITF31" s="19"/>
      <c r="ITG31" s="19"/>
      <c r="ITH31" s="19"/>
      <c r="ITI31" s="19"/>
      <c r="ITJ31" s="19"/>
      <c r="ITK31" s="19"/>
      <c r="ITL31" s="19"/>
      <c r="ITM31" s="19"/>
      <c r="ITN31" s="19"/>
      <c r="ITO31" s="19"/>
      <c r="ITP31" s="19"/>
      <c r="ITQ31" s="19"/>
      <c r="ITR31" s="19"/>
      <c r="ITS31" s="19"/>
      <c r="ITT31" s="19"/>
      <c r="ITU31" s="19"/>
      <c r="ITV31" s="19"/>
      <c r="ITW31" s="19"/>
      <c r="ITX31" s="19"/>
      <c r="ITY31" s="19"/>
      <c r="ITZ31" s="19"/>
      <c r="IUA31" s="19"/>
      <c r="IUB31" s="19"/>
      <c r="IUC31" s="19"/>
      <c r="IUD31" s="19"/>
      <c r="IUE31" s="19"/>
      <c r="IUF31" s="19"/>
      <c r="IUG31" s="19"/>
      <c r="IUH31" s="19"/>
      <c r="IUI31" s="19"/>
      <c r="IUJ31" s="19"/>
      <c r="IUK31" s="19"/>
      <c r="IUL31" s="19"/>
      <c r="IUM31" s="19"/>
      <c r="IUN31" s="19"/>
      <c r="IUO31" s="19"/>
      <c r="IUP31" s="19"/>
      <c r="IUQ31" s="19"/>
      <c r="IUR31" s="19"/>
      <c r="IUS31" s="19"/>
      <c r="IUT31" s="19"/>
      <c r="IUU31" s="19"/>
      <c r="IUV31" s="19"/>
      <c r="IUW31" s="19"/>
      <c r="IUX31" s="19"/>
      <c r="IUY31" s="19"/>
      <c r="IUZ31" s="19"/>
      <c r="IVA31" s="19"/>
      <c r="IVB31" s="19"/>
      <c r="IVC31" s="19"/>
      <c r="IVD31" s="19"/>
      <c r="IVE31" s="19"/>
      <c r="IVF31" s="19"/>
      <c r="IVG31" s="19"/>
      <c r="IVH31" s="19"/>
      <c r="IVI31" s="19"/>
      <c r="IVJ31" s="19"/>
      <c r="IVK31" s="19"/>
      <c r="IVL31" s="19"/>
      <c r="IVM31" s="19"/>
      <c r="IVN31" s="19"/>
      <c r="IVO31" s="19"/>
      <c r="IVP31" s="19"/>
      <c r="IVQ31" s="19"/>
      <c r="IVR31" s="19"/>
      <c r="IVS31" s="19"/>
      <c r="IVT31" s="19"/>
      <c r="IVU31" s="19"/>
      <c r="IVV31" s="19"/>
      <c r="IVW31" s="19"/>
      <c r="IVX31" s="19"/>
      <c r="IVY31" s="19"/>
      <c r="IVZ31" s="19"/>
      <c r="IWA31" s="19"/>
      <c r="IWB31" s="19"/>
      <c r="IWC31" s="19"/>
      <c r="IWD31" s="19"/>
      <c r="IWE31" s="19"/>
      <c r="IWF31" s="19"/>
      <c r="IWG31" s="19"/>
      <c r="IWH31" s="19"/>
      <c r="IWI31" s="19"/>
      <c r="IWJ31" s="19"/>
      <c r="IWK31" s="19"/>
      <c r="IWL31" s="19"/>
      <c r="IWM31" s="19"/>
      <c r="IWN31" s="19"/>
      <c r="IWO31" s="19"/>
      <c r="IWP31" s="19"/>
      <c r="IWQ31" s="19"/>
      <c r="IWR31" s="19"/>
      <c r="IWS31" s="19"/>
      <c r="IWT31" s="19"/>
      <c r="IWU31" s="19"/>
      <c r="IWV31" s="19"/>
      <c r="IWW31" s="19"/>
      <c r="IWX31" s="19"/>
      <c r="IWY31" s="19"/>
      <c r="IWZ31" s="19"/>
      <c r="IXA31" s="19"/>
      <c r="IXB31" s="19"/>
      <c r="IXC31" s="19"/>
      <c r="IXD31" s="19"/>
      <c r="IXE31" s="19"/>
      <c r="IXF31" s="19"/>
      <c r="IXG31" s="19"/>
      <c r="IXH31" s="19"/>
      <c r="IXI31" s="19"/>
      <c r="IXJ31" s="19"/>
      <c r="IXK31" s="19"/>
      <c r="IXL31" s="19"/>
      <c r="IXM31" s="19"/>
      <c r="IXN31" s="19"/>
      <c r="IXO31" s="19"/>
      <c r="IXP31" s="19"/>
      <c r="IXQ31" s="19"/>
      <c r="IXR31" s="19"/>
      <c r="IXS31" s="19"/>
      <c r="IXT31" s="19"/>
      <c r="IXU31" s="19"/>
      <c r="IXV31" s="19"/>
      <c r="IXW31" s="19"/>
      <c r="IXX31" s="19"/>
      <c r="IXY31" s="19"/>
      <c r="IXZ31" s="19"/>
      <c r="IYA31" s="19"/>
      <c r="IYB31" s="19"/>
      <c r="IYC31" s="19"/>
      <c r="IYD31" s="19"/>
      <c r="IYE31" s="19"/>
      <c r="IYF31" s="19"/>
      <c r="IYG31" s="19"/>
      <c r="IYH31" s="19"/>
      <c r="IYI31" s="19"/>
      <c r="IYJ31" s="19"/>
      <c r="IYK31" s="19"/>
      <c r="IYL31" s="19"/>
      <c r="IYM31" s="19"/>
      <c r="IYN31" s="19"/>
      <c r="IYO31" s="19"/>
      <c r="IYP31" s="19"/>
      <c r="IYQ31" s="19"/>
      <c r="IYR31" s="19"/>
      <c r="IYS31" s="19"/>
      <c r="IYT31" s="19"/>
      <c r="IYU31" s="19"/>
      <c r="IYV31" s="19"/>
      <c r="IYW31" s="19"/>
      <c r="IYX31" s="19"/>
      <c r="IYY31" s="19"/>
      <c r="IYZ31" s="19"/>
      <c r="IZA31" s="19"/>
      <c r="IZB31" s="19"/>
      <c r="IZC31" s="19"/>
      <c r="IZD31" s="19"/>
      <c r="IZE31" s="19"/>
      <c r="IZF31" s="19"/>
      <c r="IZG31" s="19"/>
      <c r="IZH31" s="19"/>
      <c r="IZI31" s="19"/>
      <c r="IZJ31" s="19"/>
      <c r="IZK31" s="19"/>
      <c r="IZL31" s="19"/>
      <c r="IZM31" s="19"/>
      <c r="IZN31" s="19"/>
      <c r="IZO31" s="19"/>
      <c r="IZP31" s="19"/>
      <c r="IZQ31" s="19"/>
      <c r="IZR31" s="19"/>
      <c r="IZS31" s="19"/>
      <c r="IZT31" s="19"/>
      <c r="IZU31" s="19"/>
      <c r="IZV31" s="19"/>
      <c r="IZW31" s="19"/>
      <c r="IZX31" s="19"/>
      <c r="IZY31" s="19"/>
      <c r="IZZ31" s="19"/>
      <c r="JAA31" s="19"/>
      <c r="JAB31" s="19"/>
      <c r="JAC31" s="19"/>
      <c r="JAD31" s="19"/>
      <c r="JAE31" s="19"/>
      <c r="JAF31" s="19"/>
      <c r="JAG31" s="19"/>
      <c r="JAH31" s="19"/>
      <c r="JAI31" s="19"/>
      <c r="JAJ31" s="19"/>
      <c r="JAK31" s="19"/>
      <c r="JAL31" s="19"/>
      <c r="JAM31" s="19"/>
      <c r="JAN31" s="19"/>
      <c r="JAO31" s="19"/>
      <c r="JAP31" s="19"/>
      <c r="JAQ31" s="19"/>
      <c r="JAR31" s="19"/>
      <c r="JAS31" s="19"/>
      <c r="JAT31" s="19"/>
      <c r="JAU31" s="19"/>
      <c r="JAV31" s="19"/>
      <c r="JAW31" s="19"/>
      <c r="JAX31" s="19"/>
      <c r="JAY31" s="19"/>
      <c r="JAZ31" s="19"/>
      <c r="JBA31" s="19"/>
      <c r="JBB31" s="19"/>
      <c r="JBC31" s="19"/>
      <c r="JBD31" s="19"/>
      <c r="JBE31" s="19"/>
      <c r="JBF31" s="19"/>
      <c r="JBG31" s="19"/>
      <c r="JBH31" s="19"/>
      <c r="JBI31" s="19"/>
      <c r="JBJ31" s="19"/>
      <c r="JBK31" s="19"/>
      <c r="JBL31" s="19"/>
      <c r="JBM31" s="19"/>
      <c r="JBN31" s="19"/>
      <c r="JBO31" s="19"/>
      <c r="JBP31" s="19"/>
      <c r="JBQ31" s="19"/>
      <c r="JBR31" s="19"/>
      <c r="JBS31" s="19"/>
      <c r="JBT31" s="19"/>
      <c r="JBU31" s="19"/>
      <c r="JBV31" s="19"/>
      <c r="JBW31" s="19"/>
      <c r="JBX31" s="19"/>
      <c r="JBY31" s="19"/>
      <c r="JBZ31" s="19"/>
      <c r="JCA31" s="19"/>
      <c r="JCB31" s="19"/>
      <c r="JCC31" s="19"/>
      <c r="JCD31" s="19"/>
      <c r="JCE31" s="19"/>
      <c r="JCF31" s="19"/>
      <c r="JCG31" s="19"/>
      <c r="JCH31" s="19"/>
      <c r="JCI31" s="19"/>
      <c r="JCJ31" s="19"/>
      <c r="JCK31" s="19"/>
      <c r="JCL31" s="19"/>
      <c r="JCM31" s="19"/>
      <c r="JCN31" s="19"/>
      <c r="JCO31" s="19"/>
      <c r="JCP31" s="19"/>
      <c r="JCQ31" s="19"/>
      <c r="JCR31" s="19"/>
      <c r="JCS31" s="19"/>
      <c r="JCT31" s="19"/>
      <c r="JCU31" s="19"/>
      <c r="JCV31" s="19"/>
      <c r="JCW31" s="19"/>
      <c r="JCX31" s="19"/>
      <c r="JCY31" s="19"/>
      <c r="JCZ31" s="19"/>
      <c r="JDA31" s="19"/>
      <c r="JDB31" s="19"/>
      <c r="JDC31" s="19"/>
      <c r="JDD31" s="19"/>
      <c r="JDE31" s="19"/>
      <c r="JDF31" s="19"/>
      <c r="JDG31" s="19"/>
      <c r="JDH31" s="19"/>
      <c r="JDI31" s="19"/>
      <c r="JDJ31" s="19"/>
      <c r="JDK31" s="19"/>
      <c r="JDL31" s="19"/>
      <c r="JDM31" s="19"/>
      <c r="JDN31" s="19"/>
      <c r="JDO31" s="19"/>
      <c r="JDP31" s="19"/>
      <c r="JDQ31" s="19"/>
      <c r="JDR31" s="19"/>
      <c r="JDS31" s="19"/>
      <c r="JDT31" s="19"/>
      <c r="JDU31" s="19"/>
      <c r="JDV31" s="19"/>
      <c r="JDW31" s="19"/>
      <c r="JDX31" s="19"/>
      <c r="JDY31" s="19"/>
      <c r="JDZ31" s="19"/>
      <c r="JEA31" s="19"/>
      <c r="JEB31" s="19"/>
      <c r="JEC31" s="19"/>
      <c r="JED31" s="19"/>
      <c r="JEE31" s="19"/>
      <c r="JEF31" s="19"/>
      <c r="JEG31" s="19"/>
      <c r="JEH31" s="19"/>
      <c r="JEI31" s="19"/>
      <c r="JEJ31" s="19"/>
      <c r="JEK31" s="19"/>
      <c r="JEL31" s="19"/>
      <c r="JEM31" s="19"/>
      <c r="JEN31" s="19"/>
      <c r="JEO31" s="19"/>
      <c r="JEP31" s="19"/>
      <c r="JEQ31" s="19"/>
      <c r="JER31" s="19"/>
      <c r="JES31" s="19"/>
      <c r="JET31" s="19"/>
      <c r="JEU31" s="19"/>
      <c r="JEV31" s="19"/>
      <c r="JEW31" s="19"/>
      <c r="JEX31" s="19"/>
      <c r="JEY31" s="19"/>
      <c r="JEZ31" s="19"/>
      <c r="JFA31" s="19"/>
      <c r="JFB31" s="19"/>
      <c r="JFC31" s="19"/>
      <c r="JFD31" s="19"/>
      <c r="JFE31" s="19"/>
      <c r="JFF31" s="19"/>
      <c r="JFG31" s="19"/>
      <c r="JFH31" s="19"/>
      <c r="JFI31" s="19"/>
      <c r="JFJ31" s="19"/>
      <c r="JFK31" s="19"/>
      <c r="JFL31" s="19"/>
      <c r="JFM31" s="19"/>
      <c r="JFN31" s="19"/>
      <c r="JFO31" s="19"/>
      <c r="JFP31" s="19"/>
      <c r="JFQ31" s="19"/>
      <c r="JFR31" s="19"/>
      <c r="JFS31" s="19"/>
      <c r="JFT31" s="19"/>
      <c r="JFU31" s="19"/>
      <c r="JFV31" s="19"/>
      <c r="JFW31" s="19"/>
      <c r="JFX31" s="19"/>
      <c r="JFY31" s="19"/>
      <c r="JFZ31" s="19"/>
      <c r="JGA31" s="19"/>
      <c r="JGB31" s="19"/>
      <c r="JGC31" s="19"/>
      <c r="JGD31" s="19"/>
      <c r="JGE31" s="19"/>
      <c r="JGF31" s="19"/>
      <c r="JGG31" s="19"/>
      <c r="JGH31" s="19"/>
      <c r="JGI31" s="19"/>
      <c r="JGJ31" s="19"/>
      <c r="JGK31" s="19"/>
      <c r="JGL31" s="19"/>
      <c r="JGM31" s="19"/>
      <c r="JGN31" s="19"/>
      <c r="JGO31" s="19"/>
      <c r="JGP31" s="19"/>
      <c r="JGQ31" s="19"/>
      <c r="JGR31" s="19"/>
      <c r="JGS31" s="19"/>
      <c r="JGT31" s="19"/>
      <c r="JGU31" s="19"/>
      <c r="JGV31" s="19"/>
      <c r="JGW31" s="19"/>
      <c r="JGX31" s="19"/>
      <c r="JGY31" s="19"/>
      <c r="JGZ31" s="19"/>
      <c r="JHA31" s="19"/>
      <c r="JHB31" s="19"/>
      <c r="JHC31" s="19"/>
      <c r="JHD31" s="19"/>
      <c r="JHE31" s="19"/>
      <c r="JHF31" s="19"/>
      <c r="JHG31" s="19"/>
      <c r="JHH31" s="19"/>
      <c r="JHI31" s="19"/>
      <c r="JHJ31" s="19"/>
      <c r="JHK31" s="19"/>
      <c r="JHL31" s="19"/>
      <c r="JHM31" s="19"/>
      <c r="JHN31" s="19"/>
      <c r="JHO31" s="19"/>
      <c r="JHP31" s="19"/>
      <c r="JHQ31" s="19"/>
      <c r="JHR31" s="19"/>
      <c r="JHS31" s="19"/>
      <c r="JHT31" s="19"/>
      <c r="JHU31" s="19"/>
      <c r="JHV31" s="19"/>
      <c r="JHW31" s="19"/>
      <c r="JHX31" s="19"/>
      <c r="JHY31" s="19"/>
      <c r="JHZ31" s="19"/>
      <c r="JIA31" s="19"/>
      <c r="JIB31" s="19"/>
      <c r="JIC31" s="19"/>
      <c r="JID31" s="19"/>
      <c r="JIE31" s="19"/>
      <c r="JIF31" s="19"/>
      <c r="JIG31" s="19"/>
      <c r="JIH31" s="19"/>
      <c r="JII31" s="19"/>
      <c r="JIJ31" s="19"/>
      <c r="JIK31" s="19"/>
      <c r="JIL31" s="19"/>
      <c r="JIM31" s="19"/>
      <c r="JIN31" s="19"/>
      <c r="JIO31" s="19"/>
      <c r="JIP31" s="19"/>
      <c r="JIQ31" s="19"/>
      <c r="JIR31" s="19"/>
      <c r="JIS31" s="19"/>
      <c r="JIT31" s="19"/>
      <c r="JIU31" s="19"/>
      <c r="JIV31" s="19"/>
      <c r="JIW31" s="19"/>
      <c r="JIX31" s="19"/>
      <c r="JIY31" s="19"/>
      <c r="JIZ31" s="19"/>
      <c r="JJA31" s="19"/>
      <c r="JJB31" s="19"/>
      <c r="JJC31" s="19"/>
      <c r="JJD31" s="19"/>
      <c r="JJE31" s="19"/>
      <c r="JJF31" s="19"/>
      <c r="JJG31" s="19"/>
      <c r="JJH31" s="19"/>
      <c r="JJI31" s="19"/>
      <c r="JJJ31" s="19"/>
      <c r="JJK31" s="19"/>
      <c r="JJL31" s="19"/>
      <c r="JJM31" s="19"/>
      <c r="JJN31" s="19"/>
      <c r="JJO31" s="19"/>
      <c r="JJP31" s="19"/>
      <c r="JJQ31" s="19"/>
      <c r="JJR31" s="19"/>
      <c r="JJS31" s="19"/>
      <c r="JJT31" s="19"/>
      <c r="JJU31" s="19"/>
      <c r="JJV31" s="19"/>
      <c r="JJW31" s="19"/>
      <c r="JJX31" s="19"/>
      <c r="JJY31" s="19"/>
      <c r="JJZ31" s="19"/>
      <c r="JKA31" s="19"/>
      <c r="JKB31" s="19"/>
      <c r="JKC31" s="19"/>
      <c r="JKD31" s="19"/>
      <c r="JKE31" s="19"/>
      <c r="JKF31" s="19"/>
      <c r="JKG31" s="19"/>
      <c r="JKH31" s="19"/>
      <c r="JKI31" s="19"/>
      <c r="JKJ31" s="19"/>
      <c r="JKK31" s="19"/>
      <c r="JKL31" s="19"/>
      <c r="JKM31" s="19"/>
      <c r="JKN31" s="19"/>
      <c r="JKO31" s="19"/>
      <c r="JKP31" s="19"/>
      <c r="JKQ31" s="19"/>
      <c r="JKR31" s="19"/>
      <c r="JKS31" s="19"/>
      <c r="JKT31" s="19"/>
      <c r="JKU31" s="19"/>
      <c r="JKV31" s="19"/>
      <c r="JKW31" s="19"/>
      <c r="JKX31" s="19"/>
      <c r="JKY31" s="19"/>
      <c r="JKZ31" s="19"/>
      <c r="JLA31" s="19"/>
      <c r="JLB31" s="19"/>
      <c r="JLC31" s="19"/>
      <c r="JLD31" s="19"/>
      <c r="JLE31" s="19"/>
      <c r="JLF31" s="19"/>
      <c r="JLG31" s="19"/>
      <c r="JLH31" s="19"/>
      <c r="JLI31" s="19"/>
      <c r="JLJ31" s="19"/>
      <c r="JLK31" s="19"/>
      <c r="JLL31" s="19"/>
      <c r="JLM31" s="19"/>
      <c r="JLN31" s="19"/>
      <c r="JLO31" s="19"/>
      <c r="JLP31" s="19"/>
      <c r="JLQ31" s="19"/>
      <c r="JLR31" s="19"/>
      <c r="JLS31" s="19"/>
      <c r="JLT31" s="19"/>
      <c r="JLU31" s="19"/>
      <c r="JLV31" s="19"/>
      <c r="JLW31" s="19"/>
      <c r="JLX31" s="19"/>
      <c r="JLY31" s="19"/>
      <c r="JLZ31" s="19"/>
      <c r="JMA31" s="19"/>
      <c r="JMB31" s="19"/>
      <c r="JMC31" s="19"/>
      <c r="JMD31" s="19"/>
      <c r="JME31" s="19"/>
      <c r="JMF31" s="19"/>
      <c r="JMG31" s="19"/>
      <c r="JMH31" s="19"/>
      <c r="JMI31" s="19"/>
      <c r="JMJ31" s="19"/>
      <c r="JMK31" s="19"/>
      <c r="JML31" s="19"/>
      <c r="JMM31" s="19"/>
      <c r="JMN31" s="19"/>
      <c r="JMO31" s="19"/>
      <c r="JMP31" s="19"/>
      <c r="JMQ31" s="19"/>
      <c r="JMR31" s="19"/>
      <c r="JMS31" s="19"/>
      <c r="JMT31" s="19"/>
      <c r="JMU31" s="19"/>
      <c r="JMV31" s="19"/>
      <c r="JMW31" s="19"/>
      <c r="JMX31" s="19"/>
      <c r="JMY31" s="19"/>
      <c r="JMZ31" s="19"/>
      <c r="JNA31" s="19"/>
      <c r="JNB31" s="19"/>
      <c r="JNC31" s="19"/>
      <c r="JND31" s="19"/>
      <c r="JNE31" s="19"/>
      <c r="JNF31" s="19"/>
      <c r="JNG31" s="19"/>
      <c r="JNH31" s="19"/>
      <c r="JNI31" s="19"/>
      <c r="JNJ31" s="19"/>
      <c r="JNK31" s="19"/>
      <c r="JNL31" s="19"/>
      <c r="JNM31" s="19"/>
      <c r="JNN31" s="19"/>
      <c r="JNO31" s="19"/>
      <c r="JNP31" s="19"/>
      <c r="JNQ31" s="19"/>
      <c r="JNR31" s="19"/>
      <c r="JNS31" s="19"/>
      <c r="JNT31" s="19"/>
      <c r="JNU31" s="19"/>
      <c r="JNV31" s="19"/>
      <c r="JNW31" s="19"/>
      <c r="JNX31" s="19"/>
      <c r="JNY31" s="19"/>
      <c r="JNZ31" s="19"/>
      <c r="JOA31" s="19"/>
      <c r="JOB31" s="19"/>
      <c r="JOC31" s="19"/>
      <c r="JOD31" s="19"/>
      <c r="JOE31" s="19"/>
      <c r="JOF31" s="19"/>
      <c r="JOG31" s="19"/>
      <c r="JOH31" s="19"/>
      <c r="JOI31" s="19"/>
      <c r="JOJ31" s="19"/>
      <c r="JOK31" s="19"/>
      <c r="JOL31" s="19"/>
      <c r="JOM31" s="19"/>
      <c r="JON31" s="19"/>
      <c r="JOO31" s="19"/>
      <c r="JOP31" s="19"/>
      <c r="JOQ31" s="19"/>
      <c r="JOR31" s="19"/>
      <c r="JOS31" s="19"/>
      <c r="JOT31" s="19"/>
      <c r="JOU31" s="19"/>
      <c r="JOV31" s="19"/>
      <c r="JOW31" s="19"/>
      <c r="JOX31" s="19"/>
      <c r="JOY31" s="19"/>
      <c r="JOZ31" s="19"/>
      <c r="JPA31" s="19"/>
      <c r="JPB31" s="19"/>
      <c r="JPC31" s="19"/>
      <c r="JPD31" s="19"/>
      <c r="JPE31" s="19"/>
      <c r="JPF31" s="19"/>
      <c r="JPG31" s="19"/>
      <c r="JPH31" s="19"/>
      <c r="JPI31" s="19"/>
      <c r="JPJ31" s="19"/>
      <c r="JPK31" s="19"/>
      <c r="JPL31" s="19"/>
      <c r="JPM31" s="19"/>
      <c r="JPN31" s="19"/>
      <c r="JPO31" s="19"/>
      <c r="JPP31" s="19"/>
      <c r="JPQ31" s="19"/>
      <c r="JPR31" s="19"/>
      <c r="JPS31" s="19"/>
      <c r="JPT31" s="19"/>
      <c r="JPU31" s="19"/>
      <c r="JPV31" s="19"/>
      <c r="JPW31" s="19"/>
      <c r="JPX31" s="19"/>
      <c r="JPY31" s="19"/>
      <c r="JPZ31" s="19"/>
      <c r="JQA31" s="19"/>
      <c r="JQB31" s="19"/>
      <c r="JQC31" s="19"/>
      <c r="JQD31" s="19"/>
      <c r="JQE31" s="19"/>
      <c r="JQF31" s="19"/>
      <c r="JQG31" s="19"/>
      <c r="JQH31" s="19"/>
      <c r="JQI31" s="19"/>
      <c r="JQJ31" s="19"/>
      <c r="JQK31" s="19"/>
      <c r="JQL31" s="19"/>
      <c r="JQM31" s="19"/>
      <c r="JQN31" s="19"/>
      <c r="JQO31" s="19"/>
      <c r="JQP31" s="19"/>
      <c r="JQQ31" s="19"/>
      <c r="JQR31" s="19"/>
      <c r="JQS31" s="19"/>
      <c r="JQT31" s="19"/>
      <c r="JQU31" s="19"/>
      <c r="JQV31" s="19"/>
      <c r="JQW31" s="19"/>
      <c r="JQX31" s="19"/>
      <c r="JQY31" s="19"/>
      <c r="JQZ31" s="19"/>
      <c r="JRA31" s="19"/>
      <c r="JRB31" s="19"/>
      <c r="JRC31" s="19"/>
      <c r="JRD31" s="19"/>
      <c r="JRE31" s="19"/>
      <c r="JRF31" s="19"/>
      <c r="JRG31" s="19"/>
      <c r="JRH31" s="19"/>
      <c r="JRI31" s="19"/>
      <c r="JRJ31" s="19"/>
      <c r="JRK31" s="19"/>
      <c r="JRL31" s="19"/>
      <c r="JRM31" s="19"/>
      <c r="JRN31" s="19"/>
      <c r="JRO31" s="19"/>
      <c r="JRP31" s="19"/>
      <c r="JRQ31" s="19"/>
      <c r="JRR31" s="19"/>
      <c r="JRS31" s="19"/>
      <c r="JRT31" s="19"/>
      <c r="JRU31" s="19"/>
      <c r="JRV31" s="19"/>
      <c r="JRW31" s="19"/>
      <c r="JRX31" s="19"/>
      <c r="JRY31" s="19"/>
      <c r="JRZ31" s="19"/>
      <c r="JSA31" s="19"/>
      <c r="JSB31" s="19"/>
      <c r="JSC31" s="19"/>
      <c r="JSD31" s="19"/>
      <c r="JSE31" s="19"/>
      <c r="JSF31" s="19"/>
      <c r="JSG31" s="19"/>
      <c r="JSH31" s="19"/>
      <c r="JSI31" s="19"/>
      <c r="JSJ31" s="19"/>
      <c r="JSK31" s="19"/>
      <c r="JSL31" s="19"/>
      <c r="JSM31" s="19"/>
      <c r="JSN31" s="19"/>
      <c r="JSO31" s="19"/>
      <c r="JSP31" s="19"/>
      <c r="JSQ31" s="19"/>
      <c r="JSR31" s="19"/>
      <c r="JSS31" s="19"/>
      <c r="JST31" s="19"/>
      <c r="JSU31" s="19"/>
      <c r="JSV31" s="19"/>
      <c r="JSW31" s="19"/>
      <c r="JSX31" s="19"/>
      <c r="JSY31" s="19"/>
      <c r="JSZ31" s="19"/>
      <c r="JTA31" s="19"/>
      <c r="JTB31" s="19"/>
      <c r="JTC31" s="19"/>
      <c r="JTD31" s="19"/>
      <c r="JTE31" s="19"/>
      <c r="JTF31" s="19"/>
      <c r="JTG31" s="19"/>
      <c r="JTH31" s="19"/>
      <c r="JTI31" s="19"/>
      <c r="JTJ31" s="19"/>
      <c r="JTK31" s="19"/>
      <c r="JTL31" s="19"/>
      <c r="JTM31" s="19"/>
      <c r="JTN31" s="19"/>
      <c r="JTO31" s="19"/>
      <c r="JTP31" s="19"/>
      <c r="JTQ31" s="19"/>
      <c r="JTR31" s="19"/>
      <c r="JTS31" s="19"/>
      <c r="JTT31" s="19"/>
      <c r="JTU31" s="19"/>
      <c r="JTV31" s="19"/>
      <c r="JTW31" s="19"/>
      <c r="JTX31" s="19"/>
      <c r="JTY31" s="19"/>
      <c r="JTZ31" s="19"/>
      <c r="JUA31" s="19"/>
      <c r="JUB31" s="19"/>
      <c r="JUC31" s="19"/>
      <c r="JUD31" s="19"/>
      <c r="JUE31" s="19"/>
      <c r="JUF31" s="19"/>
      <c r="JUG31" s="19"/>
      <c r="JUH31" s="19"/>
      <c r="JUI31" s="19"/>
      <c r="JUJ31" s="19"/>
      <c r="JUK31" s="19"/>
      <c r="JUL31" s="19"/>
      <c r="JUM31" s="19"/>
      <c r="JUN31" s="19"/>
      <c r="JUO31" s="19"/>
      <c r="JUP31" s="19"/>
      <c r="JUQ31" s="19"/>
      <c r="JUR31" s="19"/>
      <c r="JUS31" s="19"/>
      <c r="JUT31" s="19"/>
      <c r="JUU31" s="19"/>
      <c r="JUV31" s="19"/>
      <c r="JUW31" s="19"/>
      <c r="JUX31" s="19"/>
      <c r="JUY31" s="19"/>
      <c r="JUZ31" s="19"/>
      <c r="JVA31" s="19"/>
      <c r="JVB31" s="19"/>
      <c r="JVC31" s="19"/>
      <c r="JVD31" s="19"/>
      <c r="JVE31" s="19"/>
      <c r="JVF31" s="19"/>
      <c r="JVG31" s="19"/>
      <c r="JVH31" s="19"/>
      <c r="JVI31" s="19"/>
      <c r="JVJ31" s="19"/>
      <c r="JVK31" s="19"/>
      <c r="JVL31" s="19"/>
      <c r="JVM31" s="19"/>
      <c r="JVN31" s="19"/>
      <c r="JVO31" s="19"/>
      <c r="JVP31" s="19"/>
      <c r="JVQ31" s="19"/>
      <c r="JVR31" s="19"/>
      <c r="JVS31" s="19"/>
      <c r="JVT31" s="19"/>
      <c r="JVU31" s="19"/>
      <c r="JVV31" s="19"/>
      <c r="JVW31" s="19"/>
      <c r="JVX31" s="19"/>
      <c r="JVY31" s="19"/>
      <c r="JVZ31" s="19"/>
      <c r="JWA31" s="19"/>
      <c r="JWB31" s="19"/>
      <c r="JWC31" s="19"/>
      <c r="JWD31" s="19"/>
      <c r="JWE31" s="19"/>
      <c r="JWF31" s="19"/>
      <c r="JWG31" s="19"/>
      <c r="JWH31" s="19"/>
      <c r="JWI31" s="19"/>
      <c r="JWJ31" s="19"/>
      <c r="JWK31" s="19"/>
      <c r="JWL31" s="19"/>
      <c r="JWM31" s="19"/>
      <c r="JWN31" s="19"/>
      <c r="JWO31" s="19"/>
      <c r="JWP31" s="19"/>
      <c r="JWQ31" s="19"/>
      <c r="JWR31" s="19"/>
      <c r="JWS31" s="19"/>
      <c r="JWT31" s="19"/>
      <c r="JWU31" s="19"/>
      <c r="JWV31" s="19"/>
      <c r="JWW31" s="19"/>
      <c r="JWX31" s="19"/>
      <c r="JWY31" s="19"/>
      <c r="JWZ31" s="19"/>
      <c r="JXA31" s="19"/>
      <c r="JXB31" s="19"/>
      <c r="JXC31" s="19"/>
      <c r="JXD31" s="19"/>
      <c r="JXE31" s="19"/>
      <c r="JXF31" s="19"/>
      <c r="JXG31" s="19"/>
      <c r="JXH31" s="19"/>
      <c r="JXI31" s="19"/>
      <c r="JXJ31" s="19"/>
      <c r="JXK31" s="19"/>
      <c r="JXL31" s="19"/>
      <c r="JXM31" s="19"/>
      <c r="JXN31" s="19"/>
      <c r="JXO31" s="19"/>
      <c r="JXP31" s="19"/>
      <c r="JXQ31" s="19"/>
      <c r="JXR31" s="19"/>
      <c r="JXS31" s="19"/>
      <c r="JXT31" s="19"/>
      <c r="JXU31" s="19"/>
      <c r="JXV31" s="19"/>
      <c r="JXW31" s="19"/>
      <c r="JXX31" s="19"/>
      <c r="JXY31" s="19"/>
      <c r="JXZ31" s="19"/>
      <c r="JYA31" s="19"/>
      <c r="JYB31" s="19"/>
      <c r="JYC31" s="19"/>
      <c r="JYD31" s="19"/>
      <c r="JYE31" s="19"/>
      <c r="JYF31" s="19"/>
      <c r="JYG31" s="19"/>
      <c r="JYH31" s="19"/>
      <c r="JYI31" s="19"/>
      <c r="JYJ31" s="19"/>
      <c r="JYK31" s="19"/>
      <c r="JYL31" s="19"/>
      <c r="JYM31" s="19"/>
      <c r="JYN31" s="19"/>
      <c r="JYO31" s="19"/>
      <c r="JYP31" s="19"/>
      <c r="JYQ31" s="19"/>
      <c r="JYR31" s="19"/>
      <c r="JYS31" s="19"/>
      <c r="JYT31" s="19"/>
      <c r="JYU31" s="19"/>
      <c r="JYV31" s="19"/>
      <c r="JYW31" s="19"/>
      <c r="JYX31" s="19"/>
      <c r="JYY31" s="19"/>
      <c r="JYZ31" s="19"/>
      <c r="JZA31" s="19"/>
      <c r="JZB31" s="19"/>
      <c r="JZC31" s="19"/>
      <c r="JZD31" s="19"/>
      <c r="JZE31" s="19"/>
      <c r="JZF31" s="19"/>
      <c r="JZG31" s="19"/>
      <c r="JZH31" s="19"/>
      <c r="JZI31" s="19"/>
      <c r="JZJ31" s="19"/>
      <c r="JZK31" s="19"/>
      <c r="JZL31" s="19"/>
      <c r="JZM31" s="19"/>
      <c r="JZN31" s="19"/>
      <c r="JZO31" s="19"/>
      <c r="JZP31" s="19"/>
      <c r="JZQ31" s="19"/>
      <c r="JZR31" s="19"/>
      <c r="JZS31" s="19"/>
      <c r="JZT31" s="19"/>
      <c r="JZU31" s="19"/>
      <c r="JZV31" s="19"/>
      <c r="JZW31" s="19"/>
      <c r="JZX31" s="19"/>
      <c r="JZY31" s="19"/>
      <c r="JZZ31" s="19"/>
      <c r="KAA31" s="19"/>
      <c r="KAB31" s="19"/>
      <c r="KAC31" s="19"/>
      <c r="KAD31" s="19"/>
      <c r="KAE31" s="19"/>
      <c r="KAF31" s="19"/>
      <c r="KAG31" s="19"/>
      <c r="KAH31" s="19"/>
      <c r="KAI31" s="19"/>
      <c r="KAJ31" s="19"/>
      <c r="KAK31" s="19"/>
      <c r="KAL31" s="19"/>
      <c r="KAM31" s="19"/>
      <c r="KAN31" s="19"/>
      <c r="KAO31" s="19"/>
      <c r="KAP31" s="19"/>
      <c r="KAQ31" s="19"/>
      <c r="KAR31" s="19"/>
      <c r="KAS31" s="19"/>
      <c r="KAT31" s="19"/>
      <c r="KAU31" s="19"/>
      <c r="KAV31" s="19"/>
      <c r="KAW31" s="19"/>
      <c r="KAX31" s="19"/>
      <c r="KAY31" s="19"/>
      <c r="KAZ31" s="19"/>
      <c r="KBA31" s="19"/>
      <c r="KBB31" s="19"/>
      <c r="KBC31" s="19"/>
      <c r="KBD31" s="19"/>
      <c r="KBE31" s="19"/>
      <c r="KBF31" s="19"/>
      <c r="KBG31" s="19"/>
      <c r="KBH31" s="19"/>
      <c r="KBI31" s="19"/>
      <c r="KBJ31" s="19"/>
      <c r="KBK31" s="19"/>
      <c r="KBL31" s="19"/>
      <c r="KBM31" s="19"/>
      <c r="KBN31" s="19"/>
      <c r="KBO31" s="19"/>
      <c r="KBP31" s="19"/>
      <c r="KBQ31" s="19"/>
      <c r="KBR31" s="19"/>
      <c r="KBS31" s="19"/>
      <c r="KBT31" s="19"/>
      <c r="KBU31" s="19"/>
      <c r="KBV31" s="19"/>
      <c r="KBW31" s="19"/>
      <c r="KBX31" s="19"/>
      <c r="KBY31" s="19"/>
      <c r="KBZ31" s="19"/>
      <c r="KCA31" s="19"/>
      <c r="KCB31" s="19"/>
      <c r="KCC31" s="19"/>
      <c r="KCD31" s="19"/>
      <c r="KCE31" s="19"/>
      <c r="KCF31" s="19"/>
      <c r="KCG31" s="19"/>
      <c r="KCH31" s="19"/>
      <c r="KCI31" s="19"/>
      <c r="KCJ31" s="19"/>
      <c r="KCK31" s="19"/>
      <c r="KCL31" s="19"/>
      <c r="KCM31" s="19"/>
      <c r="KCN31" s="19"/>
      <c r="KCO31" s="19"/>
      <c r="KCP31" s="19"/>
      <c r="KCQ31" s="19"/>
      <c r="KCR31" s="19"/>
      <c r="KCS31" s="19"/>
      <c r="KCT31" s="19"/>
      <c r="KCU31" s="19"/>
      <c r="KCV31" s="19"/>
      <c r="KCW31" s="19"/>
      <c r="KCX31" s="19"/>
      <c r="KCY31" s="19"/>
      <c r="KCZ31" s="19"/>
      <c r="KDA31" s="19"/>
      <c r="KDB31" s="19"/>
      <c r="KDC31" s="19"/>
      <c r="KDD31" s="19"/>
      <c r="KDE31" s="19"/>
      <c r="KDF31" s="19"/>
      <c r="KDG31" s="19"/>
      <c r="KDH31" s="19"/>
      <c r="KDI31" s="19"/>
      <c r="KDJ31" s="19"/>
      <c r="KDK31" s="19"/>
      <c r="KDL31" s="19"/>
      <c r="KDM31" s="19"/>
      <c r="KDN31" s="19"/>
      <c r="KDO31" s="19"/>
      <c r="KDP31" s="19"/>
      <c r="KDQ31" s="19"/>
      <c r="KDR31" s="19"/>
      <c r="KDS31" s="19"/>
      <c r="KDT31" s="19"/>
      <c r="KDU31" s="19"/>
      <c r="KDV31" s="19"/>
      <c r="KDW31" s="19"/>
      <c r="KDX31" s="19"/>
      <c r="KDY31" s="19"/>
      <c r="KDZ31" s="19"/>
      <c r="KEA31" s="19"/>
      <c r="KEB31" s="19"/>
      <c r="KEC31" s="19"/>
      <c r="KED31" s="19"/>
      <c r="KEE31" s="19"/>
      <c r="KEF31" s="19"/>
      <c r="KEG31" s="19"/>
      <c r="KEH31" s="19"/>
      <c r="KEI31" s="19"/>
      <c r="KEJ31" s="19"/>
      <c r="KEK31" s="19"/>
      <c r="KEL31" s="19"/>
      <c r="KEM31" s="19"/>
      <c r="KEN31" s="19"/>
      <c r="KEO31" s="19"/>
      <c r="KEP31" s="19"/>
      <c r="KEQ31" s="19"/>
      <c r="KER31" s="19"/>
      <c r="KES31" s="19"/>
      <c r="KET31" s="19"/>
      <c r="KEU31" s="19"/>
      <c r="KEV31" s="19"/>
      <c r="KEW31" s="19"/>
      <c r="KEX31" s="19"/>
      <c r="KEY31" s="19"/>
      <c r="KEZ31" s="19"/>
      <c r="KFA31" s="19"/>
      <c r="KFB31" s="19"/>
      <c r="KFC31" s="19"/>
      <c r="KFD31" s="19"/>
      <c r="KFE31" s="19"/>
      <c r="KFF31" s="19"/>
      <c r="KFG31" s="19"/>
      <c r="KFH31" s="19"/>
      <c r="KFI31" s="19"/>
      <c r="KFJ31" s="19"/>
      <c r="KFK31" s="19"/>
      <c r="KFL31" s="19"/>
      <c r="KFM31" s="19"/>
      <c r="KFN31" s="19"/>
      <c r="KFO31" s="19"/>
      <c r="KFP31" s="19"/>
      <c r="KFQ31" s="19"/>
      <c r="KFR31" s="19"/>
      <c r="KFS31" s="19"/>
      <c r="KFT31" s="19"/>
      <c r="KFU31" s="19"/>
      <c r="KFV31" s="19"/>
      <c r="KFW31" s="19"/>
      <c r="KFX31" s="19"/>
      <c r="KFY31" s="19"/>
      <c r="KFZ31" s="19"/>
      <c r="KGA31" s="19"/>
      <c r="KGB31" s="19"/>
      <c r="KGC31" s="19"/>
      <c r="KGD31" s="19"/>
      <c r="KGE31" s="19"/>
      <c r="KGF31" s="19"/>
      <c r="KGG31" s="19"/>
      <c r="KGH31" s="19"/>
      <c r="KGI31" s="19"/>
      <c r="KGJ31" s="19"/>
      <c r="KGK31" s="19"/>
      <c r="KGL31" s="19"/>
      <c r="KGM31" s="19"/>
      <c r="KGN31" s="19"/>
      <c r="KGO31" s="19"/>
      <c r="KGP31" s="19"/>
      <c r="KGQ31" s="19"/>
      <c r="KGR31" s="19"/>
      <c r="KGS31" s="19"/>
      <c r="KGT31" s="19"/>
      <c r="KGU31" s="19"/>
      <c r="KGV31" s="19"/>
      <c r="KGW31" s="19"/>
      <c r="KGX31" s="19"/>
      <c r="KGY31" s="19"/>
      <c r="KGZ31" s="19"/>
      <c r="KHA31" s="19"/>
      <c r="KHB31" s="19"/>
      <c r="KHC31" s="19"/>
      <c r="KHD31" s="19"/>
      <c r="KHE31" s="19"/>
      <c r="KHF31" s="19"/>
      <c r="KHG31" s="19"/>
      <c r="KHH31" s="19"/>
      <c r="KHI31" s="19"/>
      <c r="KHJ31" s="19"/>
      <c r="KHK31" s="19"/>
      <c r="KHL31" s="19"/>
      <c r="KHM31" s="19"/>
      <c r="KHN31" s="19"/>
      <c r="KHO31" s="19"/>
      <c r="KHP31" s="19"/>
      <c r="KHQ31" s="19"/>
      <c r="KHR31" s="19"/>
      <c r="KHS31" s="19"/>
      <c r="KHT31" s="19"/>
      <c r="KHU31" s="19"/>
      <c r="KHV31" s="19"/>
      <c r="KHW31" s="19"/>
      <c r="KHX31" s="19"/>
      <c r="KHY31" s="19"/>
      <c r="KHZ31" s="19"/>
      <c r="KIA31" s="19"/>
      <c r="KIB31" s="19"/>
      <c r="KIC31" s="19"/>
      <c r="KID31" s="19"/>
      <c r="KIE31" s="19"/>
      <c r="KIF31" s="19"/>
      <c r="KIG31" s="19"/>
      <c r="KIH31" s="19"/>
      <c r="KII31" s="19"/>
      <c r="KIJ31" s="19"/>
      <c r="KIK31" s="19"/>
      <c r="KIL31" s="19"/>
      <c r="KIM31" s="19"/>
      <c r="KIN31" s="19"/>
      <c r="KIO31" s="19"/>
      <c r="KIP31" s="19"/>
      <c r="KIQ31" s="19"/>
      <c r="KIR31" s="19"/>
      <c r="KIS31" s="19"/>
      <c r="KIT31" s="19"/>
      <c r="KIU31" s="19"/>
      <c r="KIV31" s="19"/>
      <c r="KIW31" s="19"/>
      <c r="KIX31" s="19"/>
      <c r="KIY31" s="19"/>
      <c r="KIZ31" s="19"/>
      <c r="KJA31" s="19"/>
      <c r="KJB31" s="19"/>
      <c r="KJC31" s="19"/>
      <c r="KJD31" s="19"/>
      <c r="KJE31" s="19"/>
      <c r="KJF31" s="19"/>
      <c r="KJG31" s="19"/>
      <c r="KJH31" s="19"/>
      <c r="KJI31" s="19"/>
      <c r="KJJ31" s="19"/>
      <c r="KJK31" s="19"/>
      <c r="KJL31" s="19"/>
      <c r="KJM31" s="19"/>
      <c r="KJN31" s="19"/>
      <c r="KJO31" s="19"/>
      <c r="KJP31" s="19"/>
      <c r="KJQ31" s="19"/>
      <c r="KJR31" s="19"/>
      <c r="KJS31" s="19"/>
      <c r="KJT31" s="19"/>
      <c r="KJU31" s="19"/>
      <c r="KJV31" s="19"/>
      <c r="KJW31" s="19"/>
      <c r="KJX31" s="19"/>
      <c r="KJY31" s="19"/>
      <c r="KJZ31" s="19"/>
      <c r="KKA31" s="19"/>
      <c r="KKB31" s="19"/>
      <c r="KKC31" s="19"/>
      <c r="KKD31" s="19"/>
      <c r="KKE31" s="19"/>
      <c r="KKF31" s="19"/>
      <c r="KKG31" s="19"/>
      <c r="KKH31" s="19"/>
      <c r="KKI31" s="19"/>
      <c r="KKJ31" s="19"/>
      <c r="KKK31" s="19"/>
      <c r="KKL31" s="19"/>
      <c r="KKM31" s="19"/>
      <c r="KKN31" s="19"/>
      <c r="KKO31" s="19"/>
      <c r="KKP31" s="19"/>
      <c r="KKQ31" s="19"/>
      <c r="KKR31" s="19"/>
      <c r="KKS31" s="19"/>
      <c r="KKT31" s="19"/>
      <c r="KKU31" s="19"/>
      <c r="KKV31" s="19"/>
      <c r="KKW31" s="19"/>
      <c r="KKX31" s="19"/>
      <c r="KKY31" s="19"/>
      <c r="KKZ31" s="19"/>
      <c r="KLA31" s="19"/>
      <c r="KLB31" s="19"/>
      <c r="KLC31" s="19"/>
      <c r="KLD31" s="19"/>
      <c r="KLE31" s="19"/>
      <c r="KLF31" s="19"/>
      <c r="KLG31" s="19"/>
      <c r="KLH31" s="19"/>
      <c r="KLI31" s="19"/>
      <c r="KLJ31" s="19"/>
      <c r="KLK31" s="19"/>
      <c r="KLL31" s="19"/>
      <c r="KLM31" s="19"/>
      <c r="KLN31" s="19"/>
      <c r="KLO31" s="19"/>
      <c r="KLP31" s="19"/>
      <c r="KLQ31" s="19"/>
      <c r="KLR31" s="19"/>
      <c r="KLS31" s="19"/>
      <c r="KLT31" s="19"/>
      <c r="KLU31" s="19"/>
      <c r="KLV31" s="19"/>
      <c r="KLW31" s="19"/>
      <c r="KLX31" s="19"/>
      <c r="KLY31" s="19"/>
      <c r="KLZ31" s="19"/>
      <c r="KMA31" s="19"/>
      <c r="KMB31" s="19"/>
      <c r="KMC31" s="19"/>
      <c r="KMD31" s="19"/>
      <c r="KME31" s="19"/>
      <c r="KMF31" s="19"/>
      <c r="KMG31" s="19"/>
      <c r="KMH31" s="19"/>
      <c r="KMI31" s="19"/>
      <c r="KMJ31" s="19"/>
      <c r="KMK31" s="19"/>
      <c r="KML31" s="19"/>
      <c r="KMM31" s="19"/>
      <c r="KMN31" s="19"/>
      <c r="KMO31" s="19"/>
      <c r="KMP31" s="19"/>
      <c r="KMQ31" s="19"/>
      <c r="KMR31" s="19"/>
      <c r="KMS31" s="19"/>
      <c r="KMT31" s="19"/>
      <c r="KMU31" s="19"/>
      <c r="KMV31" s="19"/>
      <c r="KMW31" s="19"/>
      <c r="KMX31" s="19"/>
      <c r="KMY31" s="19"/>
      <c r="KMZ31" s="19"/>
      <c r="KNA31" s="19"/>
      <c r="KNB31" s="19"/>
      <c r="KNC31" s="19"/>
      <c r="KND31" s="19"/>
      <c r="KNE31" s="19"/>
      <c r="KNF31" s="19"/>
      <c r="KNG31" s="19"/>
      <c r="KNH31" s="19"/>
      <c r="KNI31" s="19"/>
      <c r="KNJ31" s="19"/>
      <c r="KNK31" s="19"/>
      <c r="KNL31" s="19"/>
      <c r="KNM31" s="19"/>
      <c r="KNN31" s="19"/>
      <c r="KNO31" s="19"/>
      <c r="KNP31" s="19"/>
      <c r="KNQ31" s="19"/>
      <c r="KNR31" s="19"/>
      <c r="KNS31" s="19"/>
      <c r="KNT31" s="19"/>
      <c r="KNU31" s="19"/>
      <c r="KNV31" s="19"/>
      <c r="KNW31" s="19"/>
      <c r="KNX31" s="19"/>
      <c r="KNY31" s="19"/>
      <c r="KNZ31" s="19"/>
      <c r="KOA31" s="19"/>
      <c r="KOB31" s="19"/>
      <c r="KOC31" s="19"/>
      <c r="KOD31" s="19"/>
      <c r="KOE31" s="19"/>
      <c r="KOF31" s="19"/>
      <c r="KOG31" s="19"/>
      <c r="KOH31" s="19"/>
      <c r="KOI31" s="19"/>
      <c r="KOJ31" s="19"/>
      <c r="KOK31" s="19"/>
      <c r="KOL31" s="19"/>
      <c r="KOM31" s="19"/>
      <c r="KON31" s="19"/>
      <c r="KOO31" s="19"/>
      <c r="KOP31" s="19"/>
      <c r="KOQ31" s="19"/>
      <c r="KOR31" s="19"/>
      <c r="KOS31" s="19"/>
      <c r="KOT31" s="19"/>
      <c r="KOU31" s="19"/>
      <c r="KOV31" s="19"/>
      <c r="KOW31" s="19"/>
      <c r="KOX31" s="19"/>
      <c r="KOY31" s="19"/>
      <c r="KOZ31" s="19"/>
      <c r="KPA31" s="19"/>
      <c r="KPB31" s="19"/>
      <c r="KPC31" s="19"/>
      <c r="KPD31" s="19"/>
      <c r="KPE31" s="19"/>
      <c r="KPF31" s="19"/>
      <c r="KPG31" s="19"/>
      <c r="KPH31" s="19"/>
      <c r="KPI31" s="19"/>
      <c r="KPJ31" s="19"/>
      <c r="KPK31" s="19"/>
      <c r="KPL31" s="19"/>
      <c r="KPM31" s="19"/>
      <c r="KPN31" s="19"/>
      <c r="KPO31" s="19"/>
      <c r="KPP31" s="19"/>
      <c r="KPQ31" s="19"/>
      <c r="KPR31" s="19"/>
      <c r="KPS31" s="19"/>
      <c r="KPT31" s="19"/>
      <c r="KPU31" s="19"/>
      <c r="KPV31" s="19"/>
      <c r="KPW31" s="19"/>
      <c r="KPX31" s="19"/>
      <c r="KPY31" s="19"/>
      <c r="KPZ31" s="19"/>
      <c r="KQA31" s="19"/>
      <c r="KQB31" s="19"/>
      <c r="KQC31" s="19"/>
      <c r="KQD31" s="19"/>
      <c r="KQE31" s="19"/>
      <c r="KQF31" s="19"/>
      <c r="KQG31" s="19"/>
      <c r="KQH31" s="19"/>
      <c r="KQI31" s="19"/>
      <c r="KQJ31" s="19"/>
      <c r="KQK31" s="19"/>
      <c r="KQL31" s="19"/>
      <c r="KQM31" s="19"/>
      <c r="KQN31" s="19"/>
      <c r="KQO31" s="19"/>
      <c r="KQP31" s="19"/>
      <c r="KQQ31" s="19"/>
      <c r="KQR31" s="19"/>
      <c r="KQS31" s="19"/>
      <c r="KQT31" s="19"/>
      <c r="KQU31" s="19"/>
      <c r="KQV31" s="19"/>
      <c r="KQW31" s="19"/>
      <c r="KQX31" s="19"/>
      <c r="KQY31" s="19"/>
      <c r="KQZ31" s="19"/>
      <c r="KRA31" s="19"/>
      <c r="KRB31" s="19"/>
      <c r="KRC31" s="19"/>
      <c r="KRD31" s="19"/>
      <c r="KRE31" s="19"/>
      <c r="KRF31" s="19"/>
      <c r="KRG31" s="19"/>
      <c r="KRH31" s="19"/>
      <c r="KRI31" s="19"/>
      <c r="KRJ31" s="19"/>
      <c r="KRK31" s="19"/>
      <c r="KRL31" s="19"/>
      <c r="KRM31" s="19"/>
      <c r="KRN31" s="19"/>
      <c r="KRO31" s="19"/>
      <c r="KRP31" s="19"/>
      <c r="KRQ31" s="19"/>
      <c r="KRR31" s="19"/>
      <c r="KRS31" s="19"/>
      <c r="KRT31" s="19"/>
      <c r="KRU31" s="19"/>
      <c r="KRV31" s="19"/>
      <c r="KRW31" s="19"/>
      <c r="KRX31" s="19"/>
      <c r="KRY31" s="19"/>
      <c r="KRZ31" s="19"/>
      <c r="KSA31" s="19"/>
      <c r="KSB31" s="19"/>
      <c r="KSC31" s="19"/>
      <c r="KSD31" s="19"/>
      <c r="KSE31" s="19"/>
      <c r="KSF31" s="19"/>
      <c r="KSG31" s="19"/>
      <c r="KSH31" s="19"/>
      <c r="KSI31" s="19"/>
      <c r="KSJ31" s="19"/>
      <c r="KSK31" s="19"/>
      <c r="KSL31" s="19"/>
      <c r="KSM31" s="19"/>
      <c r="KSN31" s="19"/>
      <c r="KSO31" s="19"/>
      <c r="KSP31" s="19"/>
      <c r="KSQ31" s="19"/>
      <c r="KSR31" s="19"/>
      <c r="KSS31" s="19"/>
      <c r="KST31" s="19"/>
      <c r="KSU31" s="19"/>
      <c r="KSV31" s="19"/>
      <c r="KSW31" s="19"/>
      <c r="KSX31" s="19"/>
      <c r="KSY31" s="19"/>
      <c r="KSZ31" s="19"/>
      <c r="KTA31" s="19"/>
      <c r="KTB31" s="19"/>
      <c r="KTC31" s="19"/>
      <c r="KTD31" s="19"/>
      <c r="KTE31" s="19"/>
      <c r="KTF31" s="19"/>
      <c r="KTG31" s="19"/>
      <c r="KTH31" s="19"/>
      <c r="KTI31" s="19"/>
      <c r="KTJ31" s="19"/>
      <c r="KTK31" s="19"/>
      <c r="KTL31" s="19"/>
      <c r="KTM31" s="19"/>
      <c r="KTN31" s="19"/>
      <c r="KTO31" s="19"/>
      <c r="KTP31" s="19"/>
      <c r="KTQ31" s="19"/>
      <c r="KTR31" s="19"/>
      <c r="KTS31" s="19"/>
      <c r="KTT31" s="19"/>
      <c r="KTU31" s="19"/>
      <c r="KTV31" s="19"/>
      <c r="KTW31" s="19"/>
      <c r="KTX31" s="19"/>
      <c r="KTY31" s="19"/>
      <c r="KTZ31" s="19"/>
      <c r="KUA31" s="19"/>
      <c r="KUB31" s="19"/>
      <c r="KUC31" s="19"/>
      <c r="KUD31" s="19"/>
      <c r="KUE31" s="19"/>
      <c r="KUF31" s="19"/>
      <c r="KUG31" s="19"/>
      <c r="KUH31" s="19"/>
      <c r="KUI31" s="19"/>
      <c r="KUJ31" s="19"/>
      <c r="KUK31" s="19"/>
      <c r="KUL31" s="19"/>
      <c r="KUM31" s="19"/>
      <c r="KUN31" s="19"/>
      <c r="KUO31" s="19"/>
      <c r="KUP31" s="19"/>
      <c r="KUQ31" s="19"/>
      <c r="KUR31" s="19"/>
      <c r="KUS31" s="19"/>
      <c r="KUT31" s="19"/>
      <c r="KUU31" s="19"/>
      <c r="KUV31" s="19"/>
      <c r="KUW31" s="19"/>
      <c r="KUX31" s="19"/>
      <c r="KUY31" s="19"/>
      <c r="KUZ31" s="19"/>
      <c r="KVA31" s="19"/>
      <c r="KVB31" s="19"/>
      <c r="KVC31" s="19"/>
      <c r="KVD31" s="19"/>
      <c r="KVE31" s="19"/>
      <c r="KVF31" s="19"/>
      <c r="KVG31" s="19"/>
      <c r="KVH31" s="19"/>
      <c r="KVI31" s="19"/>
      <c r="KVJ31" s="19"/>
      <c r="KVK31" s="19"/>
      <c r="KVL31" s="19"/>
      <c r="KVM31" s="19"/>
      <c r="KVN31" s="19"/>
      <c r="KVO31" s="19"/>
      <c r="KVP31" s="19"/>
      <c r="KVQ31" s="19"/>
      <c r="KVR31" s="19"/>
      <c r="KVS31" s="19"/>
      <c r="KVT31" s="19"/>
      <c r="KVU31" s="19"/>
      <c r="KVV31" s="19"/>
      <c r="KVW31" s="19"/>
      <c r="KVX31" s="19"/>
      <c r="KVY31" s="19"/>
      <c r="KVZ31" s="19"/>
      <c r="KWA31" s="19"/>
      <c r="KWB31" s="19"/>
      <c r="KWC31" s="19"/>
      <c r="KWD31" s="19"/>
      <c r="KWE31" s="19"/>
      <c r="KWF31" s="19"/>
      <c r="KWG31" s="19"/>
      <c r="KWH31" s="19"/>
      <c r="KWI31" s="19"/>
      <c r="KWJ31" s="19"/>
      <c r="KWK31" s="19"/>
      <c r="KWL31" s="19"/>
      <c r="KWM31" s="19"/>
      <c r="KWN31" s="19"/>
      <c r="KWO31" s="19"/>
      <c r="KWP31" s="19"/>
      <c r="KWQ31" s="19"/>
      <c r="KWR31" s="19"/>
      <c r="KWS31" s="19"/>
      <c r="KWT31" s="19"/>
      <c r="KWU31" s="19"/>
      <c r="KWV31" s="19"/>
      <c r="KWW31" s="19"/>
      <c r="KWX31" s="19"/>
      <c r="KWY31" s="19"/>
      <c r="KWZ31" s="19"/>
      <c r="KXA31" s="19"/>
      <c r="KXB31" s="19"/>
      <c r="KXC31" s="19"/>
      <c r="KXD31" s="19"/>
      <c r="KXE31" s="19"/>
      <c r="KXF31" s="19"/>
      <c r="KXG31" s="19"/>
      <c r="KXH31" s="19"/>
      <c r="KXI31" s="19"/>
      <c r="KXJ31" s="19"/>
      <c r="KXK31" s="19"/>
      <c r="KXL31" s="19"/>
      <c r="KXM31" s="19"/>
      <c r="KXN31" s="19"/>
      <c r="KXO31" s="19"/>
      <c r="KXP31" s="19"/>
      <c r="KXQ31" s="19"/>
      <c r="KXR31" s="19"/>
      <c r="KXS31" s="19"/>
      <c r="KXT31" s="19"/>
      <c r="KXU31" s="19"/>
      <c r="KXV31" s="19"/>
      <c r="KXW31" s="19"/>
      <c r="KXX31" s="19"/>
      <c r="KXY31" s="19"/>
      <c r="KXZ31" s="19"/>
      <c r="KYA31" s="19"/>
      <c r="KYB31" s="19"/>
      <c r="KYC31" s="19"/>
      <c r="KYD31" s="19"/>
      <c r="KYE31" s="19"/>
      <c r="KYF31" s="19"/>
      <c r="KYG31" s="19"/>
      <c r="KYH31" s="19"/>
      <c r="KYI31" s="19"/>
      <c r="KYJ31" s="19"/>
      <c r="KYK31" s="19"/>
      <c r="KYL31" s="19"/>
      <c r="KYM31" s="19"/>
      <c r="KYN31" s="19"/>
      <c r="KYO31" s="19"/>
      <c r="KYP31" s="19"/>
      <c r="KYQ31" s="19"/>
      <c r="KYR31" s="19"/>
      <c r="KYS31" s="19"/>
      <c r="KYT31" s="19"/>
      <c r="KYU31" s="19"/>
      <c r="KYV31" s="19"/>
      <c r="KYW31" s="19"/>
      <c r="KYX31" s="19"/>
      <c r="KYY31" s="19"/>
      <c r="KYZ31" s="19"/>
      <c r="KZA31" s="19"/>
      <c r="KZB31" s="19"/>
      <c r="KZC31" s="19"/>
      <c r="KZD31" s="19"/>
      <c r="KZE31" s="19"/>
      <c r="KZF31" s="19"/>
      <c r="KZG31" s="19"/>
      <c r="KZH31" s="19"/>
      <c r="KZI31" s="19"/>
      <c r="KZJ31" s="19"/>
      <c r="KZK31" s="19"/>
      <c r="KZL31" s="19"/>
      <c r="KZM31" s="19"/>
      <c r="KZN31" s="19"/>
      <c r="KZO31" s="19"/>
      <c r="KZP31" s="19"/>
      <c r="KZQ31" s="19"/>
      <c r="KZR31" s="19"/>
      <c r="KZS31" s="19"/>
      <c r="KZT31" s="19"/>
      <c r="KZU31" s="19"/>
      <c r="KZV31" s="19"/>
      <c r="KZW31" s="19"/>
      <c r="KZX31" s="19"/>
      <c r="KZY31" s="19"/>
      <c r="KZZ31" s="19"/>
      <c r="LAA31" s="19"/>
      <c r="LAB31" s="19"/>
      <c r="LAC31" s="19"/>
      <c r="LAD31" s="19"/>
      <c r="LAE31" s="19"/>
      <c r="LAF31" s="19"/>
      <c r="LAG31" s="19"/>
      <c r="LAH31" s="19"/>
      <c r="LAI31" s="19"/>
      <c r="LAJ31" s="19"/>
      <c r="LAK31" s="19"/>
      <c r="LAL31" s="19"/>
      <c r="LAM31" s="19"/>
      <c r="LAN31" s="19"/>
      <c r="LAO31" s="19"/>
      <c r="LAP31" s="19"/>
      <c r="LAQ31" s="19"/>
      <c r="LAR31" s="19"/>
      <c r="LAS31" s="19"/>
      <c r="LAT31" s="19"/>
      <c r="LAU31" s="19"/>
      <c r="LAV31" s="19"/>
      <c r="LAW31" s="19"/>
      <c r="LAX31" s="19"/>
      <c r="LAY31" s="19"/>
      <c r="LAZ31" s="19"/>
      <c r="LBA31" s="19"/>
      <c r="LBB31" s="19"/>
      <c r="LBC31" s="19"/>
      <c r="LBD31" s="19"/>
      <c r="LBE31" s="19"/>
      <c r="LBF31" s="19"/>
      <c r="LBG31" s="19"/>
      <c r="LBH31" s="19"/>
      <c r="LBI31" s="19"/>
      <c r="LBJ31" s="19"/>
      <c r="LBK31" s="19"/>
      <c r="LBL31" s="19"/>
      <c r="LBM31" s="19"/>
      <c r="LBN31" s="19"/>
      <c r="LBO31" s="19"/>
      <c r="LBP31" s="19"/>
      <c r="LBQ31" s="19"/>
      <c r="LBR31" s="19"/>
      <c r="LBS31" s="19"/>
      <c r="LBT31" s="19"/>
      <c r="LBU31" s="19"/>
      <c r="LBV31" s="19"/>
      <c r="LBW31" s="19"/>
      <c r="LBX31" s="19"/>
      <c r="LBY31" s="19"/>
      <c r="LBZ31" s="19"/>
      <c r="LCA31" s="19"/>
      <c r="LCB31" s="19"/>
      <c r="LCC31" s="19"/>
      <c r="LCD31" s="19"/>
      <c r="LCE31" s="19"/>
      <c r="LCF31" s="19"/>
      <c r="LCG31" s="19"/>
      <c r="LCH31" s="19"/>
      <c r="LCI31" s="19"/>
      <c r="LCJ31" s="19"/>
      <c r="LCK31" s="19"/>
      <c r="LCL31" s="19"/>
      <c r="LCM31" s="19"/>
      <c r="LCN31" s="19"/>
      <c r="LCO31" s="19"/>
      <c r="LCP31" s="19"/>
      <c r="LCQ31" s="19"/>
      <c r="LCR31" s="19"/>
      <c r="LCS31" s="19"/>
      <c r="LCT31" s="19"/>
      <c r="LCU31" s="19"/>
      <c r="LCV31" s="19"/>
      <c r="LCW31" s="19"/>
      <c r="LCX31" s="19"/>
      <c r="LCY31" s="19"/>
      <c r="LCZ31" s="19"/>
      <c r="LDA31" s="19"/>
      <c r="LDB31" s="19"/>
      <c r="LDC31" s="19"/>
      <c r="LDD31" s="19"/>
      <c r="LDE31" s="19"/>
      <c r="LDF31" s="19"/>
      <c r="LDG31" s="19"/>
      <c r="LDH31" s="19"/>
      <c r="LDI31" s="19"/>
      <c r="LDJ31" s="19"/>
      <c r="LDK31" s="19"/>
      <c r="LDL31" s="19"/>
      <c r="LDM31" s="19"/>
      <c r="LDN31" s="19"/>
      <c r="LDO31" s="19"/>
      <c r="LDP31" s="19"/>
      <c r="LDQ31" s="19"/>
      <c r="LDR31" s="19"/>
      <c r="LDS31" s="19"/>
      <c r="LDT31" s="19"/>
      <c r="LDU31" s="19"/>
      <c r="LDV31" s="19"/>
      <c r="LDW31" s="19"/>
      <c r="LDX31" s="19"/>
      <c r="LDY31" s="19"/>
      <c r="LDZ31" s="19"/>
      <c r="LEA31" s="19"/>
      <c r="LEB31" s="19"/>
      <c r="LEC31" s="19"/>
      <c r="LED31" s="19"/>
      <c r="LEE31" s="19"/>
      <c r="LEF31" s="19"/>
      <c r="LEG31" s="19"/>
      <c r="LEH31" s="19"/>
      <c r="LEI31" s="19"/>
      <c r="LEJ31" s="19"/>
      <c r="LEK31" s="19"/>
      <c r="LEL31" s="19"/>
      <c r="LEM31" s="19"/>
      <c r="LEN31" s="19"/>
      <c r="LEO31" s="19"/>
      <c r="LEP31" s="19"/>
      <c r="LEQ31" s="19"/>
      <c r="LER31" s="19"/>
      <c r="LES31" s="19"/>
      <c r="LET31" s="19"/>
      <c r="LEU31" s="19"/>
      <c r="LEV31" s="19"/>
      <c r="LEW31" s="19"/>
      <c r="LEX31" s="19"/>
      <c r="LEY31" s="19"/>
      <c r="LEZ31" s="19"/>
      <c r="LFA31" s="19"/>
      <c r="LFB31" s="19"/>
      <c r="LFC31" s="19"/>
      <c r="LFD31" s="19"/>
      <c r="LFE31" s="19"/>
      <c r="LFF31" s="19"/>
      <c r="LFG31" s="19"/>
      <c r="LFH31" s="19"/>
      <c r="LFI31" s="19"/>
      <c r="LFJ31" s="19"/>
      <c r="LFK31" s="19"/>
      <c r="LFL31" s="19"/>
      <c r="LFM31" s="19"/>
      <c r="LFN31" s="19"/>
      <c r="LFO31" s="19"/>
      <c r="LFP31" s="19"/>
      <c r="LFQ31" s="19"/>
      <c r="LFR31" s="19"/>
      <c r="LFS31" s="19"/>
      <c r="LFT31" s="19"/>
      <c r="LFU31" s="19"/>
      <c r="LFV31" s="19"/>
      <c r="LFW31" s="19"/>
      <c r="LFX31" s="19"/>
      <c r="LFY31" s="19"/>
      <c r="LFZ31" s="19"/>
      <c r="LGA31" s="19"/>
      <c r="LGB31" s="19"/>
      <c r="LGC31" s="19"/>
      <c r="LGD31" s="19"/>
      <c r="LGE31" s="19"/>
      <c r="LGF31" s="19"/>
      <c r="LGG31" s="19"/>
      <c r="LGH31" s="19"/>
      <c r="LGI31" s="19"/>
      <c r="LGJ31" s="19"/>
      <c r="LGK31" s="19"/>
      <c r="LGL31" s="19"/>
      <c r="LGM31" s="19"/>
      <c r="LGN31" s="19"/>
      <c r="LGO31" s="19"/>
      <c r="LGP31" s="19"/>
      <c r="LGQ31" s="19"/>
      <c r="LGR31" s="19"/>
      <c r="LGS31" s="19"/>
      <c r="LGT31" s="19"/>
      <c r="LGU31" s="19"/>
      <c r="LGV31" s="19"/>
      <c r="LGW31" s="19"/>
      <c r="LGX31" s="19"/>
      <c r="LGY31" s="19"/>
      <c r="LGZ31" s="19"/>
      <c r="LHA31" s="19"/>
      <c r="LHB31" s="19"/>
      <c r="LHC31" s="19"/>
      <c r="LHD31" s="19"/>
      <c r="LHE31" s="19"/>
      <c r="LHF31" s="19"/>
      <c r="LHG31" s="19"/>
      <c r="LHH31" s="19"/>
      <c r="LHI31" s="19"/>
      <c r="LHJ31" s="19"/>
      <c r="LHK31" s="19"/>
      <c r="LHL31" s="19"/>
      <c r="LHM31" s="19"/>
      <c r="LHN31" s="19"/>
      <c r="LHO31" s="19"/>
      <c r="LHP31" s="19"/>
      <c r="LHQ31" s="19"/>
      <c r="LHR31" s="19"/>
      <c r="LHS31" s="19"/>
      <c r="LHT31" s="19"/>
      <c r="LHU31" s="19"/>
      <c r="LHV31" s="19"/>
      <c r="LHW31" s="19"/>
      <c r="LHX31" s="19"/>
      <c r="LHY31" s="19"/>
      <c r="LHZ31" s="19"/>
      <c r="LIA31" s="19"/>
      <c r="LIB31" s="19"/>
      <c r="LIC31" s="19"/>
      <c r="LID31" s="19"/>
      <c r="LIE31" s="19"/>
      <c r="LIF31" s="19"/>
      <c r="LIG31" s="19"/>
      <c r="LIH31" s="19"/>
      <c r="LII31" s="19"/>
      <c r="LIJ31" s="19"/>
      <c r="LIK31" s="19"/>
      <c r="LIL31" s="19"/>
      <c r="LIM31" s="19"/>
      <c r="LIN31" s="19"/>
      <c r="LIO31" s="19"/>
      <c r="LIP31" s="19"/>
      <c r="LIQ31" s="19"/>
      <c r="LIR31" s="19"/>
      <c r="LIS31" s="19"/>
      <c r="LIT31" s="19"/>
      <c r="LIU31" s="19"/>
      <c r="LIV31" s="19"/>
      <c r="LIW31" s="19"/>
      <c r="LIX31" s="19"/>
      <c r="LIY31" s="19"/>
      <c r="LIZ31" s="19"/>
      <c r="LJA31" s="19"/>
      <c r="LJB31" s="19"/>
      <c r="LJC31" s="19"/>
      <c r="LJD31" s="19"/>
      <c r="LJE31" s="19"/>
      <c r="LJF31" s="19"/>
      <c r="LJG31" s="19"/>
      <c r="LJH31" s="19"/>
      <c r="LJI31" s="19"/>
      <c r="LJJ31" s="19"/>
      <c r="LJK31" s="19"/>
      <c r="LJL31" s="19"/>
      <c r="LJM31" s="19"/>
      <c r="LJN31" s="19"/>
      <c r="LJO31" s="19"/>
      <c r="LJP31" s="19"/>
      <c r="LJQ31" s="19"/>
      <c r="LJR31" s="19"/>
      <c r="LJS31" s="19"/>
      <c r="LJT31" s="19"/>
      <c r="LJU31" s="19"/>
      <c r="LJV31" s="19"/>
      <c r="LJW31" s="19"/>
      <c r="LJX31" s="19"/>
      <c r="LJY31" s="19"/>
      <c r="LJZ31" s="19"/>
      <c r="LKA31" s="19"/>
      <c r="LKB31" s="19"/>
      <c r="LKC31" s="19"/>
      <c r="LKD31" s="19"/>
      <c r="LKE31" s="19"/>
      <c r="LKF31" s="19"/>
      <c r="LKG31" s="19"/>
      <c r="LKH31" s="19"/>
      <c r="LKI31" s="19"/>
      <c r="LKJ31" s="19"/>
      <c r="LKK31" s="19"/>
      <c r="LKL31" s="19"/>
      <c r="LKM31" s="19"/>
      <c r="LKN31" s="19"/>
      <c r="LKO31" s="19"/>
      <c r="LKP31" s="19"/>
      <c r="LKQ31" s="19"/>
      <c r="LKR31" s="19"/>
      <c r="LKS31" s="19"/>
      <c r="LKT31" s="19"/>
      <c r="LKU31" s="19"/>
      <c r="LKV31" s="19"/>
      <c r="LKW31" s="19"/>
      <c r="LKX31" s="19"/>
      <c r="LKY31" s="19"/>
      <c r="LKZ31" s="19"/>
      <c r="LLA31" s="19"/>
      <c r="LLB31" s="19"/>
      <c r="LLC31" s="19"/>
      <c r="LLD31" s="19"/>
      <c r="LLE31" s="19"/>
      <c r="LLF31" s="19"/>
      <c r="LLG31" s="19"/>
      <c r="LLH31" s="19"/>
      <c r="LLI31" s="19"/>
      <c r="LLJ31" s="19"/>
      <c r="LLK31" s="19"/>
      <c r="LLL31" s="19"/>
      <c r="LLM31" s="19"/>
      <c r="LLN31" s="19"/>
      <c r="LLO31" s="19"/>
      <c r="LLP31" s="19"/>
      <c r="LLQ31" s="19"/>
      <c r="LLR31" s="19"/>
      <c r="LLS31" s="19"/>
      <c r="LLT31" s="19"/>
      <c r="LLU31" s="19"/>
      <c r="LLV31" s="19"/>
      <c r="LLW31" s="19"/>
      <c r="LLX31" s="19"/>
      <c r="LLY31" s="19"/>
      <c r="LLZ31" s="19"/>
      <c r="LMA31" s="19"/>
      <c r="LMB31" s="19"/>
      <c r="LMC31" s="19"/>
      <c r="LMD31" s="19"/>
      <c r="LME31" s="19"/>
      <c r="LMF31" s="19"/>
      <c r="LMG31" s="19"/>
      <c r="LMH31" s="19"/>
      <c r="LMI31" s="19"/>
      <c r="LMJ31" s="19"/>
      <c r="LMK31" s="19"/>
      <c r="LML31" s="19"/>
      <c r="LMM31" s="19"/>
      <c r="LMN31" s="19"/>
      <c r="LMO31" s="19"/>
      <c r="LMP31" s="19"/>
      <c r="LMQ31" s="19"/>
      <c r="LMR31" s="19"/>
      <c r="LMS31" s="19"/>
      <c r="LMT31" s="19"/>
      <c r="LMU31" s="19"/>
      <c r="LMV31" s="19"/>
      <c r="LMW31" s="19"/>
      <c r="LMX31" s="19"/>
      <c r="LMY31" s="19"/>
      <c r="LMZ31" s="19"/>
      <c r="LNA31" s="19"/>
      <c r="LNB31" s="19"/>
      <c r="LNC31" s="19"/>
      <c r="LND31" s="19"/>
      <c r="LNE31" s="19"/>
      <c r="LNF31" s="19"/>
      <c r="LNG31" s="19"/>
      <c r="LNH31" s="19"/>
      <c r="LNI31" s="19"/>
      <c r="LNJ31" s="19"/>
      <c r="LNK31" s="19"/>
      <c r="LNL31" s="19"/>
      <c r="LNM31" s="19"/>
      <c r="LNN31" s="19"/>
      <c r="LNO31" s="19"/>
      <c r="LNP31" s="19"/>
      <c r="LNQ31" s="19"/>
      <c r="LNR31" s="19"/>
      <c r="LNS31" s="19"/>
      <c r="LNT31" s="19"/>
      <c r="LNU31" s="19"/>
      <c r="LNV31" s="19"/>
      <c r="LNW31" s="19"/>
      <c r="LNX31" s="19"/>
      <c r="LNY31" s="19"/>
      <c r="LNZ31" s="19"/>
      <c r="LOA31" s="19"/>
      <c r="LOB31" s="19"/>
      <c r="LOC31" s="19"/>
      <c r="LOD31" s="19"/>
      <c r="LOE31" s="19"/>
      <c r="LOF31" s="19"/>
      <c r="LOG31" s="19"/>
      <c r="LOH31" s="19"/>
      <c r="LOI31" s="19"/>
      <c r="LOJ31" s="19"/>
      <c r="LOK31" s="19"/>
      <c r="LOL31" s="19"/>
      <c r="LOM31" s="19"/>
      <c r="LON31" s="19"/>
      <c r="LOO31" s="19"/>
      <c r="LOP31" s="19"/>
      <c r="LOQ31" s="19"/>
      <c r="LOR31" s="19"/>
      <c r="LOS31" s="19"/>
      <c r="LOT31" s="19"/>
      <c r="LOU31" s="19"/>
      <c r="LOV31" s="19"/>
      <c r="LOW31" s="19"/>
      <c r="LOX31" s="19"/>
      <c r="LOY31" s="19"/>
      <c r="LOZ31" s="19"/>
      <c r="LPA31" s="19"/>
      <c r="LPB31" s="19"/>
      <c r="LPC31" s="19"/>
      <c r="LPD31" s="19"/>
      <c r="LPE31" s="19"/>
      <c r="LPF31" s="19"/>
      <c r="LPG31" s="19"/>
      <c r="LPH31" s="19"/>
      <c r="LPI31" s="19"/>
      <c r="LPJ31" s="19"/>
      <c r="LPK31" s="19"/>
      <c r="LPL31" s="19"/>
      <c r="LPM31" s="19"/>
      <c r="LPN31" s="19"/>
      <c r="LPO31" s="19"/>
      <c r="LPP31" s="19"/>
      <c r="LPQ31" s="19"/>
      <c r="LPR31" s="19"/>
      <c r="LPS31" s="19"/>
      <c r="LPT31" s="19"/>
      <c r="LPU31" s="19"/>
      <c r="LPV31" s="19"/>
      <c r="LPW31" s="19"/>
      <c r="LPX31" s="19"/>
      <c r="LPY31" s="19"/>
      <c r="LPZ31" s="19"/>
      <c r="LQA31" s="19"/>
      <c r="LQB31" s="19"/>
      <c r="LQC31" s="19"/>
      <c r="LQD31" s="19"/>
      <c r="LQE31" s="19"/>
      <c r="LQF31" s="19"/>
      <c r="LQG31" s="19"/>
      <c r="LQH31" s="19"/>
      <c r="LQI31" s="19"/>
      <c r="LQJ31" s="19"/>
      <c r="LQK31" s="19"/>
      <c r="LQL31" s="19"/>
      <c r="LQM31" s="19"/>
      <c r="LQN31" s="19"/>
      <c r="LQO31" s="19"/>
      <c r="LQP31" s="19"/>
      <c r="LQQ31" s="19"/>
      <c r="LQR31" s="19"/>
      <c r="LQS31" s="19"/>
      <c r="LQT31" s="19"/>
      <c r="LQU31" s="19"/>
      <c r="LQV31" s="19"/>
      <c r="LQW31" s="19"/>
      <c r="LQX31" s="19"/>
      <c r="LQY31" s="19"/>
      <c r="LQZ31" s="19"/>
      <c r="LRA31" s="19"/>
      <c r="LRB31" s="19"/>
      <c r="LRC31" s="19"/>
      <c r="LRD31" s="19"/>
      <c r="LRE31" s="19"/>
      <c r="LRF31" s="19"/>
      <c r="LRG31" s="19"/>
      <c r="LRH31" s="19"/>
      <c r="LRI31" s="19"/>
      <c r="LRJ31" s="19"/>
      <c r="LRK31" s="19"/>
      <c r="LRL31" s="19"/>
      <c r="LRM31" s="19"/>
      <c r="LRN31" s="19"/>
      <c r="LRO31" s="19"/>
      <c r="LRP31" s="19"/>
      <c r="LRQ31" s="19"/>
      <c r="LRR31" s="19"/>
      <c r="LRS31" s="19"/>
      <c r="LRT31" s="19"/>
      <c r="LRU31" s="19"/>
      <c r="LRV31" s="19"/>
      <c r="LRW31" s="19"/>
      <c r="LRX31" s="19"/>
      <c r="LRY31" s="19"/>
      <c r="LRZ31" s="19"/>
      <c r="LSA31" s="19"/>
      <c r="LSB31" s="19"/>
      <c r="LSC31" s="19"/>
      <c r="LSD31" s="19"/>
      <c r="LSE31" s="19"/>
      <c r="LSF31" s="19"/>
      <c r="LSG31" s="19"/>
      <c r="LSH31" s="19"/>
      <c r="LSI31" s="19"/>
      <c r="LSJ31" s="19"/>
      <c r="LSK31" s="19"/>
      <c r="LSL31" s="19"/>
      <c r="LSM31" s="19"/>
      <c r="LSN31" s="19"/>
      <c r="LSO31" s="19"/>
      <c r="LSP31" s="19"/>
      <c r="LSQ31" s="19"/>
      <c r="LSR31" s="19"/>
      <c r="LSS31" s="19"/>
      <c r="LST31" s="19"/>
      <c r="LSU31" s="19"/>
      <c r="LSV31" s="19"/>
      <c r="LSW31" s="19"/>
      <c r="LSX31" s="19"/>
      <c r="LSY31" s="19"/>
      <c r="LSZ31" s="19"/>
      <c r="LTA31" s="19"/>
      <c r="LTB31" s="19"/>
      <c r="LTC31" s="19"/>
      <c r="LTD31" s="19"/>
      <c r="LTE31" s="19"/>
      <c r="LTF31" s="19"/>
      <c r="LTG31" s="19"/>
      <c r="LTH31" s="19"/>
      <c r="LTI31" s="19"/>
      <c r="LTJ31" s="19"/>
      <c r="LTK31" s="19"/>
      <c r="LTL31" s="19"/>
      <c r="LTM31" s="19"/>
      <c r="LTN31" s="19"/>
      <c r="LTO31" s="19"/>
      <c r="LTP31" s="19"/>
      <c r="LTQ31" s="19"/>
      <c r="LTR31" s="19"/>
      <c r="LTS31" s="19"/>
      <c r="LTT31" s="19"/>
      <c r="LTU31" s="19"/>
      <c r="LTV31" s="19"/>
      <c r="LTW31" s="19"/>
      <c r="LTX31" s="19"/>
      <c r="LTY31" s="19"/>
      <c r="LTZ31" s="19"/>
      <c r="LUA31" s="19"/>
      <c r="LUB31" s="19"/>
      <c r="LUC31" s="19"/>
      <c r="LUD31" s="19"/>
      <c r="LUE31" s="19"/>
      <c r="LUF31" s="19"/>
      <c r="LUG31" s="19"/>
      <c r="LUH31" s="19"/>
      <c r="LUI31" s="19"/>
      <c r="LUJ31" s="19"/>
      <c r="LUK31" s="19"/>
      <c r="LUL31" s="19"/>
      <c r="LUM31" s="19"/>
      <c r="LUN31" s="19"/>
      <c r="LUO31" s="19"/>
      <c r="LUP31" s="19"/>
      <c r="LUQ31" s="19"/>
      <c r="LUR31" s="19"/>
      <c r="LUS31" s="19"/>
      <c r="LUT31" s="19"/>
      <c r="LUU31" s="19"/>
      <c r="LUV31" s="19"/>
      <c r="LUW31" s="19"/>
      <c r="LUX31" s="19"/>
      <c r="LUY31" s="19"/>
      <c r="LUZ31" s="19"/>
      <c r="LVA31" s="19"/>
      <c r="LVB31" s="19"/>
      <c r="LVC31" s="19"/>
      <c r="LVD31" s="19"/>
      <c r="LVE31" s="19"/>
      <c r="LVF31" s="19"/>
      <c r="LVG31" s="19"/>
      <c r="LVH31" s="19"/>
      <c r="LVI31" s="19"/>
      <c r="LVJ31" s="19"/>
      <c r="LVK31" s="19"/>
      <c r="LVL31" s="19"/>
      <c r="LVM31" s="19"/>
      <c r="LVN31" s="19"/>
      <c r="LVO31" s="19"/>
      <c r="LVP31" s="19"/>
      <c r="LVQ31" s="19"/>
      <c r="LVR31" s="19"/>
      <c r="LVS31" s="19"/>
      <c r="LVT31" s="19"/>
      <c r="LVU31" s="19"/>
      <c r="LVV31" s="19"/>
      <c r="LVW31" s="19"/>
      <c r="LVX31" s="19"/>
      <c r="LVY31" s="19"/>
      <c r="LVZ31" s="19"/>
      <c r="LWA31" s="19"/>
      <c r="LWB31" s="19"/>
      <c r="LWC31" s="19"/>
      <c r="LWD31" s="19"/>
      <c r="LWE31" s="19"/>
      <c r="LWF31" s="19"/>
      <c r="LWG31" s="19"/>
      <c r="LWH31" s="19"/>
      <c r="LWI31" s="19"/>
      <c r="LWJ31" s="19"/>
      <c r="LWK31" s="19"/>
      <c r="LWL31" s="19"/>
      <c r="LWM31" s="19"/>
      <c r="LWN31" s="19"/>
      <c r="LWO31" s="19"/>
      <c r="LWP31" s="19"/>
      <c r="LWQ31" s="19"/>
      <c r="LWR31" s="19"/>
      <c r="LWS31" s="19"/>
      <c r="LWT31" s="19"/>
      <c r="LWU31" s="19"/>
      <c r="LWV31" s="19"/>
      <c r="LWW31" s="19"/>
      <c r="LWX31" s="19"/>
      <c r="LWY31" s="19"/>
      <c r="LWZ31" s="19"/>
      <c r="LXA31" s="19"/>
      <c r="LXB31" s="19"/>
      <c r="LXC31" s="19"/>
      <c r="LXD31" s="19"/>
      <c r="LXE31" s="19"/>
      <c r="LXF31" s="19"/>
      <c r="LXG31" s="19"/>
      <c r="LXH31" s="19"/>
      <c r="LXI31" s="19"/>
      <c r="LXJ31" s="19"/>
      <c r="LXK31" s="19"/>
      <c r="LXL31" s="19"/>
      <c r="LXM31" s="19"/>
      <c r="LXN31" s="19"/>
      <c r="LXO31" s="19"/>
      <c r="LXP31" s="19"/>
      <c r="LXQ31" s="19"/>
      <c r="LXR31" s="19"/>
      <c r="LXS31" s="19"/>
      <c r="LXT31" s="19"/>
      <c r="LXU31" s="19"/>
      <c r="LXV31" s="19"/>
      <c r="LXW31" s="19"/>
      <c r="LXX31" s="19"/>
      <c r="LXY31" s="19"/>
      <c r="LXZ31" s="19"/>
      <c r="LYA31" s="19"/>
      <c r="LYB31" s="19"/>
      <c r="LYC31" s="19"/>
      <c r="LYD31" s="19"/>
      <c r="LYE31" s="19"/>
      <c r="LYF31" s="19"/>
      <c r="LYG31" s="19"/>
      <c r="LYH31" s="19"/>
      <c r="LYI31" s="19"/>
      <c r="LYJ31" s="19"/>
      <c r="LYK31" s="19"/>
      <c r="LYL31" s="19"/>
      <c r="LYM31" s="19"/>
      <c r="LYN31" s="19"/>
      <c r="LYO31" s="19"/>
      <c r="LYP31" s="19"/>
      <c r="LYQ31" s="19"/>
      <c r="LYR31" s="19"/>
      <c r="LYS31" s="19"/>
      <c r="LYT31" s="19"/>
      <c r="LYU31" s="19"/>
      <c r="LYV31" s="19"/>
      <c r="LYW31" s="19"/>
      <c r="LYX31" s="19"/>
      <c r="LYY31" s="19"/>
      <c r="LYZ31" s="19"/>
      <c r="LZA31" s="19"/>
      <c r="LZB31" s="19"/>
      <c r="LZC31" s="19"/>
      <c r="LZD31" s="19"/>
      <c r="LZE31" s="19"/>
      <c r="LZF31" s="19"/>
      <c r="LZG31" s="19"/>
      <c r="LZH31" s="19"/>
      <c r="LZI31" s="19"/>
      <c r="LZJ31" s="19"/>
      <c r="LZK31" s="19"/>
      <c r="LZL31" s="19"/>
      <c r="LZM31" s="19"/>
      <c r="LZN31" s="19"/>
      <c r="LZO31" s="19"/>
      <c r="LZP31" s="19"/>
      <c r="LZQ31" s="19"/>
      <c r="LZR31" s="19"/>
      <c r="LZS31" s="19"/>
      <c r="LZT31" s="19"/>
      <c r="LZU31" s="19"/>
      <c r="LZV31" s="19"/>
      <c r="LZW31" s="19"/>
      <c r="LZX31" s="19"/>
      <c r="LZY31" s="19"/>
      <c r="LZZ31" s="19"/>
      <c r="MAA31" s="19"/>
      <c r="MAB31" s="19"/>
      <c r="MAC31" s="19"/>
      <c r="MAD31" s="19"/>
      <c r="MAE31" s="19"/>
      <c r="MAF31" s="19"/>
      <c r="MAG31" s="19"/>
      <c r="MAH31" s="19"/>
      <c r="MAI31" s="19"/>
      <c r="MAJ31" s="19"/>
      <c r="MAK31" s="19"/>
      <c r="MAL31" s="19"/>
      <c r="MAM31" s="19"/>
      <c r="MAN31" s="19"/>
      <c r="MAO31" s="19"/>
      <c r="MAP31" s="19"/>
      <c r="MAQ31" s="19"/>
      <c r="MAR31" s="19"/>
      <c r="MAS31" s="19"/>
      <c r="MAT31" s="19"/>
      <c r="MAU31" s="19"/>
      <c r="MAV31" s="19"/>
      <c r="MAW31" s="19"/>
      <c r="MAX31" s="19"/>
      <c r="MAY31" s="19"/>
      <c r="MAZ31" s="19"/>
      <c r="MBA31" s="19"/>
      <c r="MBB31" s="19"/>
      <c r="MBC31" s="19"/>
      <c r="MBD31" s="19"/>
      <c r="MBE31" s="19"/>
      <c r="MBF31" s="19"/>
      <c r="MBG31" s="19"/>
      <c r="MBH31" s="19"/>
      <c r="MBI31" s="19"/>
      <c r="MBJ31" s="19"/>
      <c r="MBK31" s="19"/>
      <c r="MBL31" s="19"/>
      <c r="MBM31" s="19"/>
      <c r="MBN31" s="19"/>
      <c r="MBO31" s="19"/>
      <c r="MBP31" s="19"/>
      <c r="MBQ31" s="19"/>
      <c r="MBR31" s="19"/>
      <c r="MBS31" s="19"/>
      <c r="MBT31" s="19"/>
      <c r="MBU31" s="19"/>
      <c r="MBV31" s="19"/>
      <c r="MBW31" s="19"/>
      <c r="MBX31" s="19"/>
      <c r="MBY31" s="19"/>
      <c r="MBZ31" s="19"/>
      <c r="MCA31" s="19"/>
      <c r="MCB31" s="19"/>
      <c r="MCC31" s="19"/>
      <c r="MCD31" s="19"/>
      <c r="MCE31" s="19"/>
      <c r="MCF31" s="19"/>
      <c r="MCG31" s="19"/>
      <c r="MCH31" s="19"/>
      <c r="MCI31" s="19"/>
      <c r="MCJ31" s="19"/>
      <c r="MCK31" s="19"/>
      <c r="MCL31" s="19"/>
      <c r="MCM31" s="19"/>
      <c r="MCN31" s="19"/>
      <c r="MCO31" s="19"/>
      <c r="MCP31" s="19"/>
      <c r="MCQ31" s="19"/>
      <c r="MCR31" s="19"/>
      <c r="MCS31" s="19"/>
      <c r="MCT31" s="19"/>
      <c r="MCU31" s="19"/>
      <c r="MCV31" s="19"/>
      <c r="MCW31" s="19"/>
      <c r="MCX31" s="19"/>
      <c r="MCY31" s="19"/>
      <c r="MCZ31" s="19"/>
      <c r="MDA31" s="19"/>
      <c r="MDB31" s="19"/>
      <c r="MDC31" s="19"/>
      <c r="MDD31" s="19"/>
      <c r="MDE31" s="19"/>
      <c r="MDF31" s="19"/>
      <c r="MDG31" s="19"/>
      <c r="MDH31" s="19"/>
      <c r="MDI31" s="19"/>
      <c r="MDJ31" s="19"/>
      <c r="MDK31" s="19"/>
      <c r="MDL31" s="19"/>
      <c r="MDM31" s="19"/>
      <c r="MDN31" s="19"/>
      <c r="MDO31" s="19"/>
      <c r="MDP31" s="19"/>
      <c r="MDQ31" s="19"/>
      <c r="MDR31" s="19"/>
      <c r="MDS31" s="19"/>
      <c r="MDT31" s="19"/>
      <c r="MDU31" s="19"/>
      <c r="MDV31" s="19"/>
      <c r="MDW31" s="19"/>
      <c r="MDX31" s="19"/>
      <c r="MDY31" s="19"/>
      <c r="MDZ31" s="19"/>
      <c r="MEA31" s="19"/>
      <c r="MEB31" s="19"/>
      <c r="MEC31" s="19"/>
      <c r="MED31" s="19"/>
      <c r="MEE31" s="19"/>
      <c r="MEF31" s="19"/>
      <c r="MEG31" s="19"/>
      <c r="MEH31" s="19"/>
      <c r="MEI31" s="19"/>
      <c r="MEJ31" s="19"/>
      <c r="MEK31" s="19"/>
      <c r="MEL31" s="19"/>
      <c r="MEM31" s="19"/>
      <c r="MEN31" s="19"/>
      <c r="MEO31" s="19"/>
      <c r="MEP31" s="19"/>
      <c r="MEQ31" s="19"/>
      <c r="MER31" s="19"/>
      <c r="MES31" s="19"/>
      <c r="MET31" s="19"/>
      <c r="MEU31" s="19"/>
      <c r="MEV31" s="19"/>
      <c r="MEW31" s="19"/>
      <c r="MEX31" s="19"/>
      <c r="MEY31" s="19"/>
      <c r="MEZ31" s="19"/>
      <c r="MFA31" s="19"/>
      <c r="MFB31" s="19"/>
      <c r="MFC31" s="19"/>
      <c r="MFD31" s="19"/>
      <c r="MFE31" s="19"/>
      <c r="MFF31" s="19"/>
      <c r="MFG31" s="19"/>
      <c r="MFH31" s="19"/>
      <c r="MFI31" s="19"/>
      <c r="MFJ31" s="19"/>
      <c r="MFK31" s="19"/>
      <c r="MFL31" s="19"/>
      <c r="MFM31" s="19"/>
      <c r="MFN31" s="19"/>
      <c r="MFO31" s="19"/>
      <c r="MFP31" s="19"/>
      <c r="MFQ31" s="19"/>
      <c r="MFR31" s="19"/>
      <c r="MFS31" s="19"/>
      <c r="MFT31" s="19"/>
      <c r="MFU31" s="19"/>
      <c r="MFV31" s="19"/>
      <c r="MFW31" s="19"/>
      <c r="MFX31" s="19"/>
      <c r="MFY31" s="19"/>
      <c r="MFZ31" s="19"/>
      <c r="MGA31" s="19"/>
      <c r="MGB31" s="19"/>
      <c r="MGC31" s="19"/>
      <c r="MGD31" s="19"/>
      <c r="MGE31" s="19"/>
      <c r="MGF31" s="19"/>
      <c r="MGG31" s="19"/>
      <c r="MGH31" s="19"/>
      <c r="MGI31" s="19"/>
      <c r="MGJ31" s="19"/>
      <c r="MGK31" s="19"/>
      <c r="MGL31" s="19"/>
      <c r="MGM31" s="19"/>
      <c r="MGN31" s="19"/>
      <c r="MGO31" s="19"/>
      <c r="MGP31" s="19"/>
      <c r="MGQ31" s="19"/>
      <c r="MGR31" s="19"/>
      <c r="MGS31" s="19"/>
      <c r="MGT31" s="19"/>
      <c r="MGU31" s="19"/>
      <c r="MGV31" s="19"/>
      <c r="MGW31" s="19"/>
      <c r="MGX31" s="19"/>
      <c r="MGY31" s="19"/>
      <c r="MGZ31" s="19"/>
      <c r="MHA31" s="19"/>
      <c r="MHB31" s="19"/>
      <c r="MHC31" s="19"/>
      <c r="MHD31" s="19"/>
      <c r="MHE31" s="19"/>
      <c r="MHF31" s="19"/>
      <c r="MHG31" s="19"/>
      <c r="MHH31" s="19"/>
      <c r="MHI31" s="19"/>
      <c r="MHJ31" s="19"/>
      <c r="MHK31" s="19"/>
      <c r="MHL31" s="19"/>
      <c r="MHM31" s="19"/>
      <c r="MHN31" s="19"/>
      <c r="MHO31" s="19"/>
      <c r="MHP31" s="19"/>
      <c r="MHQ31" s="19"/>
      <c r="MHR31" s="19"/>
      <c r="MHS31" s="19"/>
      <c r="MHT31" s="19"/>
      <c r="MHU31" s="19"/>
      <c r="MHV31" s="19"/>
      <c r="MHW31" s="19"/>
      <c r="MHX31" s="19"/>
      <c r="MHY31" s="19"/>
      <c r="MHZ31" s="19"/>
      <c r="MIA31" s="19"/>
      <c r="MIB31" s="19"/>
      <c r="MIC31" s="19"/>
      <c r="MID31" s="19"/>
      <c r="MIE31" s="19"/>
      <c r="MIF31" s="19"/>
      <c r="MIG31" s="19"/>
      <c r="MIH31" s="19"/>
      <c r="MII31" s="19"/>
      <c r="MIJ31" s="19"/>
      <c r="MIK31" s="19"/>
      <c r="MIL31" s="19"/>
      <c r="MIM31" s="19"/>
      <c r="MIN31" s="19"/>
      <c r="MIO31" s="19"/>
      <c r="MIP31" s="19"/>
      <c r="MIQ31" s="19"/>
      <c r="MIR31" s="19"/>
      <c r="MIS31" s="19"/>
      <c r="MIT31" s="19"/>
      <c r="MIU31" s="19"/>
      <c r="MIV31" s="19"/>
      <c r="MIW31" s="19"/>
      <c r="MIX31" s="19"/>
      <c r="MIY31" s="19"/>
      <c r="MIZ31" s="19"/>
      <c r="MJA31" s="19"/>
      <c r="MJB31" s="19"/>
      <c r="MJC31" s="19"/>
      <c r="MJD31" s="19"/>
      <c r="MJE31" s="19"/>
      <c r="MJF31" s="19"/>
      <c r="MJG31" s="19"/>
      <c r="MJH31" s="19"/>
      <c r="MJI31" s="19"/>
      <c r="MJJ31" s="19"/>
      <c r="MJK31" s="19"/>
      <c r="MJL31" s="19"/>
      <c r="MJM31" s="19"/>
      <c r="MJN31" s="19"/>
      <c r="MJO31" s="19"/>
      <c r="MJP31" s="19"/>
      <c r="MJQ31" s="19"/>
      <c r="MJR31" s="19"/>
      <c r="MJS31" s="19"/>
      <c r="MJT31" s="19"/>
      <c r="MJU31" s="19"/>
      <c r="MJV31" s="19"/>
      <c r="MJW31" s="19"/>
      <c r="MJX31" s="19"/>
      <c r="MJY31" s="19"/>
      <c r="MJZ31" s="19"/>
      <c r="MKA31" s="19"/>
      <c r="MKB31" s="19"/>
      <c r="MKC31" s="19"/>
      <c r="MKD31" s="19"/>
      <c r="MKE31" s="19"/>
      <c r="MKF31" s="19"/>
      <c r="MKG31" s="19"/>
      <c r="MKH31" s="19"/>
      <c r="MKI31" s="19"/>
      <c r="MKJ31" s="19"/>
      <c r="MKK31" s="19"/>
      <c r="MKL31" s="19"/>
      <c r="MKM31" s="19"/>
      <c r="MKN31" s="19"/>
      <c r="MKO31" s="19"/>
      <c r="MKP31" s="19"/>
      <c r="MKQ31" s="19"/>
      <c r="MKR31" s="19"/>
      <c r="MKS31" s="19"/>
      <c r="MKT31" s="19"/>
      <c r="MKU31" s="19"/>
      <c r="MKV31" s="19"/>
      <c r="MKW31" s="19"/>
      <c r="MKX31" s="19"/>
      <c r="MKY31" s="19"/>
      <c r="MKZ31" s="19"/>
      <c r="MLA31" s="19"/>
      <c r="MLB31" s="19"/>
      <c r="MLC31" s="19"/>
      <c r="MLD31" s="19"/>
      <c r="MLE31" s="19"/>
      <c r="MLF31" s="19"/>
      <c r="MLG31" s="19"/>
      <c r="MLH31" s="19"/>
      <c r="MLI31" s="19"/>
      <c r="MLJ31" s="19"/>
      <c r="MLK31" s="19"/>
      <c r="MLL31" s="19"/>
      <c r="MLM31" s="19"/>
      <c r="MLN31" s="19"/>
      <c r="MLO31" s="19"/>
      <c r="MLP31" s="19"/>
      <c r="MLQ31" s="19"/>
      <c r="MLR31" s="19"/>
      <c r="MLS31" s="19"/>
      <c r="MLT31" s="19"/>
      <c r="MLU31" s="19"/>
      <c r="MLV31" s="19"/>
      <c r="MLW31" s="19"/>
      <c r="MLX31" s="19"/>
      <c r="MLY31" s="19"/>
      <c r="MLZ31" s="19"/>
      <c r="MMA31" s="19"/>
      <c r="MMB31" s="19"/>
      <c r="MMC31" s="19"/>
      <c r="MMD31" s="19"/>
      <c r="MME31" s="19"/>
      <c r="MMF31" s="19"/>
      <c r="MMG31" s="19"/>
      <c r="MMH31" s="19"/>
      <c r="MMI31" s="19"/>
      <c r="MMJ31" s="19"/>
      <c r="MMK31" s="19"/>
      <c r="MML31" s="19"/>
      <c r="MMM31" s="19"/>
      <c r="MMN31" s="19"/>
      <c r="MMO31" s="19"/>
      <c r="MMP31" s="19"/>
      <c r="MMQ31" s="19"/>
      <c r="MMR31" s="19"/>
      <c r="MMS31" s="19"/>
      <c r="MMT31" s="19"/>
      <c r="MMU31" s="19"/>
      <c r="MMV31" s="19"/>
      <c r="MMW31" s="19"/>
      <c r="MMX31" s="19"/>
      <c r="MMY31" s="19"/>
      <c r="MMZ31" s="19"/>
      <c r="MNA31" s="19"/>
      <c r="MNB31" s="19"/>
      <c r="MNC31" s="19"/>
      <c r="MND31" s="19"/>
      <c r="MNE31" s="19"/>
      <c r="MNF31" s="19"/>
      <c r="MNG31" s="19"/>
      <c r="MNH31" s="19"/>
      <c r="MNI31" s="19"/>
      <c r="MNJ31" s="19"/>
      <c r="MNK31" s="19"/>
      <c r="MNL31" s="19"/>
      <c r="MNM31" s="19"/>
      <c r="MNN31" s="19"/>
      <c r="MNO31" s="19"/>
      <c r="MNP31" s="19"/>
      <c r="MNQ31" s="19"/>
      <c r="MNR31" s="19"/>
      <c r="MNS31" s="19"/>
      <c r="MNT31" s="19"/>
      <c r="MNU31" s="19"/>
      <c r="MNV31" s="19"/>
      <c r="MNW31" s="19"/>
      <c r="MNX31" s="19"/>
      <c r="MNY31" s="19"/>
      <c r="MNZ31" s="19"/>
      <c r="MOA31" s="19"/>
      <c r="MOB31" s="19"/>
      <c r="MOC31" s="19"/>
      <c r="MOD31" s="19"/>
      <c r="MOE31" s="19"/>
      <c r="MOF31" s="19"/>
      <c r="MOG31" s="19"/>
      <c r="MOH31" s="19"/>
      <c r="MOI31" s="19"/>
      <c r="MOJ31" s="19"/>
      <c r="MOK31" s="19"/>
      <c r="MOL31" s="19"/>
      <c r="MOM31" s="19"/>
      <c r="MON31" s="19"/>
      <c r="MOO31" s="19"/>
      <c r="MOP31" s="19"/>
      <c r="MOQ31" s="19"/>
      <c r="MOR31" s="19"/>
      <c r="MOS31" s="19"/>
      <c r="MOT31" s="19"/>
      <c r="MOU31" s="19"/>
      <c r="MOV31" s="19"/>
      <c r="MOW31" s="19"/>
      <c r="MOX31" s="19"/>
      <c r="MOY31" s="19"/>
      <c r="MOZ31" s="19"/>
      <c r="MPA31" s="19"/>
      <c r="MPB31" s="19"/>
      <c r="MPC31" s="19"/>
      <c r="MPD31" s="19"/>
      <c r="MPE31" s="19"/>
      <c r="MPF31" s="19"/>
      <c r="MPG31" s="19"/>
      <c r="MPH31" s="19"/>
      <c r="MPI31" s="19"/>
      <c r="MPJ31" s="19"/>
      <c r="MPK31" s="19"/>
      <c r="MPL31" s="19"/>
      <c r="MPM31" s="19"/>
      <c r="MPN31" s="19"/>
      <c r="MPO31" s="19"/>
      <c r="MPP31" s="19"/>
      <c r="MPQ31" s="19"/>
      <c r="MPR31" s="19"/>
      <c r="MPS31" s="19"/>
      <c r="MPT31" s="19"/>
      <c r="MPU31" s="19"/>
      <c r="MPV31" s="19"/>
      <c r="MPW31" s="19"/>
      <c r="MPX31" s="19"/>
      <c r="MPY31" s="19"/>
      <c r="MPZ31" s="19"/>
      <c r="MQA31" s="19"/>
      <c r="MQB31" s="19"/>
      <c r="MQC31" s="19"/>
      <c r="MQD31" s="19"/>
      <c r="MQE31" s="19"/>
      <c r="MQF31" s="19"/>
      <c r="MQG31" s="19"/>
      <c r="MQH31" s="19"/>
      <c r="MQI31" s="19"/>
      <c r="MQJ31" s="19"/>
      <c r="MQK31" s="19"/>
      <c r="MQL31" s="19"/>
      <c r="MQM31" s="19"/>
      <c r="MQN31" s="19"/>
      <c r="MQO31" s="19"/>
      <c r="MQP31" s="19"/>
      <c r="MQQ31" s="19"/>
      <c r="MQR31" s="19"/>
      <c r="MQS31" s="19"/>
      <c r="MQT31" s="19"/>
      <c r="MQU31" s="19"/>
      <c r="MQV31" s="19"/>
      <c r="MQW31" s="19"/>
      <c r="MQX31" s="19"/>
      <c r="MQY31" s="19"/>
      <c r="MQZ31" s="19"/>
      <c r="MRA31" s="19"/>
      <c r="MRB31" s="19"/>
      <c r="MRC31" s="19"/>
      <c r="MRD31" s="19"/>
      <c r="MRE31" s="19"/>
      <c r="MRF31" s="19"/>
      <c r="MRG31" s="19"/>
      <c r="MRH31" s="19"/>
      <c r="MRI31" s="19"/>
      <c r="MRJ31" s="19"/>
      <c r="MRK31" s="19"/>
      <c r="MRL31" s="19"/>
      <c r="MRM31" s="19"/>
      <c r="MRN31" s="19"/>
      <c r="MRO31" s="19"/>
      <c r="MRP31" s="19"/>
      <c r="MRQ31" s="19"/>
      <c r="MRR31" s="19"/>
      <c r="MRS31" s="19"/>
      <c r="MRT31" s="19"/>
      <c r="MRU31" s="19"/>
      <c r="MRV31" s="19"/>
      <c r="MRW31" s="19"/>
      <c r="MRX31" s="19"/>
      <c r="MRY31" s="19"/>
      <c r="MRZ31" s="19"/>
      <c r="MSA31" s="19"/>
      <c r="MSB31" s="19"/>
      <c r="MSC31" s="19"/>
      <c r="MSD31" s="19"/>
      <c r="MSE31" s="19"/>
      <c r="MSF31" s="19"/>
      <c r="MSG31" s="19"/>
      <c r="MSH31" s="19"/>
      <c r="MSI31" s="19"/>
      <c r="MSJ31" s="19"/>
      <c r="MSK31" s="19"/>
      <c r="MSL31" s="19"/>
      <c r="MSM31" s="19"/>
      <c r="MSN31" s="19"/>
      <c r="MSO31" s="19"/>
      <c r="MSP31" s="19"/>
      <c r="MSQ31" s="19"/>
      <c r="MSR31" s="19"/>
      <c r="MSS31" s="19"/>
      <c r="MST31" s="19"/>
      <c r="MSU31" s="19"/>
      <c r="MSV31" s="19"/>
      <c r="MSW31" s="19"/>
      <c r="MSX31" s="19"/>
      <c r="MSY31" s="19"/>
      <c r="MSZ31" s="19"/>
      <c r="MTA31" s="19"/>
      <c r="MTB31" s="19"/>
      <c r="MTC31" s="19"/>
      <c r="MTD31" s="19"/>
      <c r="MTE31" s="19"/>
      <c r="MTF31" s="19"/>
      <c r="MTG31" s="19"/>
      <c r="MTH31" s="19"/>
      <c r="MTI31" s="19"/>
      <c r="MTJ31" s="19"/>
      <c r="MTK31" s="19"/>
      <c r="MTL31" s="19"/>
      <c r="MTM31" s="19"/>
      <c r="MTN31" s="19"/>
      <c r="MTO31" s="19"/>
      <c r="MTP31" s="19"/>
      <c r="MTQ31" s="19"/>
      <c r="MTR31" s="19"/>
      <c r="MTS31" s="19"/>
      <c r="MTT31" s="19"/>
      <c r="MTU31" s="19"/>
      <c r="MTV31" s="19"/>
      <c r="MTW31" s="19"/>
      <c r="MTX31" s="19"/>
      <c r="MTY31" s="19"/>
      <c r="MTZ31" s="19"/>
      <c r="MUA31" s="19"/>
      <c r="MUB31" s="19"/>
      <c r="MUC31" s="19"/>
      <c r="MUD31" s="19"/>
      <c r="MUE31" s="19"/>
      <c r="MUF31" s="19"/>
      <c r="MUG31" s="19"/>
      <c r="MUH31" s="19"/>
      <c r="MUI31" s="19"/>
      <c r="MUJ31" s="19"/>
      <c r="MUK31" s="19"/>
      <c r="MUL31" s="19"/>
      <c r="MUM31" s="19"/>
      <c r="MUN31" s="19"/>
      <c r="MUO31" s="19"/>
      <c r="MUP31" s="19"/>
      <c r="MUQ31" s="19"/>
      <c r="MUR31" s="19"/>
      <c r="MUS31" s="19"/>
      <c r="MUT31" s="19"/>
      <c r="MUU31" s="19"/>
      <c r="MUV31" s="19"/>
      <c r="MUW31" s="19"/>
      <c r="MUX31" s="19"/>
      <c r="MUY31" s="19"/>
      <c r="MUZ31" s="19"/>
      <c r="MVA31" s="19"/>
      <c r="MVB31" s="19"/>
      <c r="MVC31" s="19"/>
      <c r="MVD31" s="19"/>
      <c r="MVE31" s="19"/>
      <c r="MVF31" s="19"/>
      <c r="MVG31" s="19"/>
      <c r="MVH31" s="19"/>
      <c r="MVI31" s="19"/>
      <c r="MVJ31" s="19"/>
      <c r="MVK31" s="19"/>
      <c r="MVL31" s="19"/>
      <c r="MVM31" s="19"/>
      <c r="MVN31" s="19"/>
      <c r="MVO31" s="19"/>
      <c r="MVP31" s="19"/>
      <c r="MVQ31" s="19"/>
      <c r="MVR31" s="19"/>
      <c r="MVS31" s="19"/>
      <c r="MVT31" s="19"/>
      <c r="MVU31" s="19"/>
      <c r="MVV31" s="19"/>
      <c r="MVW31" s="19"/>
      <c r="MVX31" s="19"/>
      <c r="MVY31" s="19"/>
      <c r="MVZ31" s="19"/>
      <c r="MWA31" s="19"/>
      <c r="MWB31" s="19"/>
      <c r="MWC31" s="19"/>
      <c r="MWD31" s="19"/>
      <c r="MWE31" s="19"/>
      <c r="MWF31" s="19"/>
      <c r="MWG31" s="19"/>
      <c r="MWH31" s="19"/>
      <c r="MWI31" s="19"/>
      <c r="MWJ31" s="19"/>
      <c r="MWK31" s="19"/>
      <c r="MWL31" s="19"/>
      <c r="MWM31" s="19"/>
      <c r="MWN31" s="19"/>
      <c r="MWO31" s="19"/>
      <c r="MWP31" s="19"/>
      <c r="MWQ31" s="19"/>
      <c r="MWR31" s="19"/>
      <c r="MWS31" s="19"/>
      <c r="MWT31" s="19"/>
      <c r="MWU31" s="19"/>
      <c r="MWV31" s="19"/>
      <c r="MWW31" s="19"/>
      <c r="MWX31" s="19"/>
      <c r="MWY31" s="19"/>
      <c r="MWZ31" s="19"/>
      <c r="MXA31" s="19"/>
      <c r="MXB31" s="19"/>
      <c r="MXC31" s="19"/>
      <c r="MXD31" s="19"/>
      <c r="MXE31" s="19"/>
      <c r="MXF31" s="19"/>
      <c r="MXG31" s="19"/>
      <c r="MXH31" s="19"/>
      <c r="MXI31" s="19"/>
      <c r="MXJ31" s="19"/>
      <c r="MXK31" s="19"/>
      <c r="MXL31" s="19"/>
      <c r="MXM31" s="19"/>
      <c r="MXN31" s="19"/>
      <c r="MXO31" s="19"/>
      <c r="MXP31" s="19"/>
      <c r="MXQ31" s="19"/>
      <c r="MXR31" s="19"/>
      <c r="MXS31" s="19"/>
      <c r="MXT31" s="19"/>
      <c r="MXU31" s="19"/>
      <c r="MXV31" s="19"/>
      <c r="MXW31" s="19"/>
      <c r="MXX31" s="19"/>
      <c r="MXY31" s="19"/>
      <c r="MXZ31" s="19"/>
      <c r="MYA31" s="19"/>
      <c r="MYB31" s="19"/>
      <c r="MYC31" s="19"/>
      <c r="MYD31" s="19"/>
      <c r="MYE31" s="19"/>
      <c r="MYF31" s="19"/>
      <c r="MYG31" s="19"/>
      <c r="MYH31" s="19"/>
      <c r="MYI31" s="19"/>
      <c r="MYJ31" s="19"/>
      <c r="MYK31" s="19"/>
      <c r="MYL31" s="19"/>
      <c r="MYM31" s="19"/>
      <c r="MYN31" s="19"/>
      <c r="MYO31" s="19"/>
      <c r="MYP31" s="19"/>
      <c r="MYQ31" s="19"/>
      <c r="MYR31" s="19"/>
      <c r="MYS31" s="19"/>
      <c r="MYT31" s="19"/>
      <c r="MYU31" s="19"/>
      <c r="MYV31" s="19"/>
      <c r="MYW31" s="19"/>
      <c r="MYX31" s="19"/>
      <c r="MYY31" s="19"/>
      <c r="MYZ31" s="19"/>
      <c r="MZA31" s="19"/>
      <c r="MZB31" s="19"/>
      <c r="MZC31" s="19"/>
      <c r="MZD31" s="19"/>
      <c r="MZE31" s="19"/>
      <c r="MZF31" s="19"/>
      <c r="MZG31" s="19"/>
      <c r="MZH31" s="19"/>
      <c r="MZI31" s="19"/>
      <c r="MZJ31" s="19"/>
      <c r="MZK31" s="19"/>
      <c r="MZL31" s="19"/>
      <c r="MZM31" s="19"/>
      <c r="MZN31" s="19"/>
      <c r="MZO31" s="19"/>
      <c r="MZP31" s="19"/>
      <c r="MZQ31" s="19"/>
      <c r="MZR31" s="19"/>
      <c r="MZS31" s="19"/>
      <c r="MZT31" s="19"/>
      <c r="MZU31" s="19"/>
      <c r="MZV31" s="19"/>
      <c r="MZW31" s="19"/>
      <c r="MZX31" s="19"/>
      <c r="MZY31" s="19"/>
      <c r="MZZ31" s="19"/>
      <c r="NAA31" s="19"/>
      <c r="NAB31" s="19"/>
      <c r="NAC31" s="19"/>
      <c r="NAD31" s="19"/>
      <c r="NAE31" s="19"/>
      <c r="NAF31" s="19"/>
      <c r="NAG31" s="19"/>
      <c r="NAH31" s="19"/>
      <c r="NAI31" s="19"/>
      <c r="NAJ31" s="19"/>
      <c r="NAK31" s="19"/>
      <c r="NAL31" s="19"/>
      <c r="NAM31" s="19"/>
      <c r="NAN31" s="19"/>
      <c r="NAO31" s="19"/>
      <c r="NAP31" s="19"/>
      <c r="NAQ31" s="19"/>
      <c r="NAR31" s="19"/>
      <c r="NAS31" s="19"/>
      <c r="NAT31" s="19"/>
      <c r="NAU31" s="19"/>
      <c r="NAV31" s="19"/>
      <c r="NAW31" s="19"/>
      <c r="NAX31" s="19"/>
      <c r="NAY31" s="19"/>
      <c r="NAZ31" s="19"/>
      <c r="NBA31" s="19"/>
      <c r="NBB31" s="19"/>
      <c r="NBC31" s="19"/>
      <c r="NBD31" s="19"/>
      <c r="NBE31" s="19"/>
      <c r="NBF31" s="19"/>
      <c r="NBG31" s="19"/>
      <c r="NBH31" s="19"/>
      <c r="NBI31" s="19"/>
      <c r="NBJ31" s="19"/>
      <c r="NBK31" s="19"/>
      <c r="NBL31" s="19"/>
      <c r="NBM31" s="19"/>
      <c r="NBN31" s="19"/>
      <c r="NBO31" s="19"/>
      <c r="NBP31" s="19"/>
      <c r="NBQ31" s="19"/>
      <c r="NBR31" s="19"/>
      <c r="NBS31" s="19"/>
      <c r="NBT31" s="19"/>
      <c r="NBU31" s="19"/>
      <c r="NBV31" s="19"/>
      <c r="NBW31" s="19"/>
      <c r="NBX31" s="19"/>
      <c r="NBY31" s="19"/>
      <c r="NBZ31" s="19"/>
      <c r="NCA31" s="19"/>
      <c r="NCB31" s="19"/>
      <c r="NCC31" s="19"/>
      <c r="NCD31" s="19"/>
      <c r="NCE31" s="19"/>
      <c r="NCF31" s="19"/>
      <c r="NCG31" s="19"/>
      <c r="NCH31" s="19"/>
      <c r="NCI31" s="19"/>
      <c r="NCJ31" s="19"/>
      <c r="NCK31" s="19"/>
      <c r="NCL31" s="19"/>
      <c r="NCM31" s="19"/>
      <c r="NCN31" s="19"/>
      <c r="NCO31" s="19"/>
      <c r="NCP31" s="19"/>
      <c r="NCQ31" s="19"/>
      <c r="NCR31" s="19"/>
      <c r="NCS31" s="19"/>
      <c r="NCT31" s="19"/>
      <c r="NCU31" s="19"/>
      <c r="NCV31" s="19"/>
      <c r="NCW31" s="19"/>
      <c r="NCX31" s="19"/>
      <c r="NCY31" s="19"/>
      <c r="NCZ31" s="19"/>
      <c r="NDA31" s="19"/>
      <c r="NDB31" s="19"/>
      <c r="NDC31" s="19"/>
      <c r="NDD31" s="19"/>
      <c r="NDE31" s="19"/>
      <c r="NDF31" s="19"/>
      <c r="NDG31" s="19"/>
      <c r="NDH31" s="19"/>
      <c r="NDI31" s="19"/>
      <c r="NDJ31" s="19"/>
      <c r="NDK31" s="19"/>
      <c r="NDL31" s="19"/>
      <c r="NDM31" s="19"/>
      <c r="NDN31" s="19"/>
      <c r="NDO31" s="19"/>
      <c r="NDP31" s="19"/>
      <c r="NDQ31" s="19"/>
      <c r="NDR31" s="19"/>
      <c r="NDS31" s="19"/>
      <c r="NDT31" s="19"/>
      <c r="NDU31" s="19"/>
      <c r="NDV31" s="19"/>
      <c r="NDW31" s="19"/>
      <c r="NDX31" s="19"/>
      <c r="NDY31" s="19"/>
      <c r="NDZ31" s="19"/>
      <c r="NEA31" s="19"/>
      <c r="NEB31" s="19"/>
      <c r="NEC31" s="19"/>
      <c r="NED31" s="19"/>
      <c r="NEE31" s="19"/>
      <c r="NEF31" s="19"/>
      <c r="NEG31" s="19"/>
      <c r="NEH31" s="19"/>
      <c r="NEI31" s="19"/>
      <c r="NEJ31" s="19"/>
      <c r="NEK31" s="19"/>
      <c r="NEL31" s="19"/>
      <c r="NEM31" s="19"/>
      <c r="NEN31" s="19"/>
      <c r="NEO31" s="19"/>
      <c r="NEP31" s="19"/>
      <c r="NEQ31" s="19"/>
      <c r="NER31" s="19"/>
      <c r="NES31" s="19"/>
      <c r="NET31" s="19"/>
      <c r="NEU31" s="19"/>
      <c r="NEV31" s="19"/>
      <c r="NEW31" s="19"/>
      <c r="NEX31" s="19"/>
      <c r="NEY31" s="19"/>
      <c r="NEZ31" s="19"/>
      <c r="NFA31" s="19"/>
      <c r="NFB31" s="19"/>
      <c r="NFC31" s="19"/>
      <c r="NFD31" s="19"/>
      <c r="NFE31" s="19"/>
      <c r="NFF31" s="19"/>
      <c r="NFG31" s="19"/>
      <c r="NFH31" s="19"/>
      <c r="NFI31" s="19"/>
      <c r="NFJ31" s="19"/>
      <c r="NFK31" s="19"/>
      <c r="NFL31" s="19"/>
      <c r="NFM31" s="19"/>
      <c r="NFN31" s="19"/>
      <c r="NFO31" s="19"/>
      <c r="NFP31" s="19"/>
      <c r="NFQ31" s="19"/>
      <c r="NFR31" s="19"/>
      <c r="NFS31" s="19"/>
      <c r="NFT31" s="19"/>
      <c r="NFU31" s="19"/>
      <c r="NFV31" s="19"/>
      <c r="NFW31" s="19"/>
      <c r="NFX31" s="19"/>
      <c r="NFY31" s="19"/>
      <c r="NFZ31" s="19"/>
      <c r="NGA31" s="19"/>
      <c r="NGB31" s="19"/>
      <c r="NGC31" s="19"/>
      <c r="NGD31" s="19"/>
      <c r="NGE31" s="19"/>
      <c r="NGF31" s="19"/>
      <c r="NGG31" s="19"/>
      <c r="NGH31" s="19"/>
      <c r="NGI31" s="19"/>
      <c r="NGJ31" s="19"/>
      <c r="NGK31" s="19"/>
      <c r="NGL31" s="19"/>
      <c r="NGM31" s="19"/>
      <c r="NGN31" s="19"/>
      <c r="NGO31" s="19"/>
      <c r="NGP31" s="19"/>
      <c r="NGQ31" s="19"/>
      <c r="NGR31" s="19"/>
      <c r="NGS31" s="19"/>
      <c r="NGT31" s="19"/>
      <c r="NGU31" s="19"/>
      <c r="NGV31" s="19"/>
      <c r="NGW31" s="19"/>
      <c r="NGX31" s="19"/>
      <c r="NGY31" s="19"/>
      <c r="NGZ31" s="19"/>
      <c r="NHA31" s="19"/>
      <c r="NHB31" s="19"/>
      <c r="NHC31" s="19"/>
      <c r="NHD31" s="19"/>
      <c r="NHE31" s="19"/>
      <c r="NHF31" s="19"/>
      <c r="NHG31" s="19"/>
      <c r="NHH31" s="19"/>
      <c r="NHI31" s="19"/>
      <c r="NHJ31" s="19"/>
      <c r="NHK31" s="19"/>
      <c r="NHL31" s="19"/>
      <c r="NHM31" s="19"/>
      <c r="NHN31" s="19"/>
      <c r="NHO31" s="19"/>
      <c r="NHP31" s="19"/>
      <c r="NHQ31" s="19"/>
      <c r="NHR31" s="19"/>
      <c r="NHS31" s="19"/>
      <c r="NHT31" s="19"/>
      <c r="NHU31" s="19"/>
      <c r="NHV31" s="19"/>
      <c r="NHW31" s="19"/>
      <c r="NHX31" s="19"/>
      <c r="NHY31" s="19"/>
      <c r="NHZ31" s="19"/>
      <c r="NIA31" s="19"/>
      <c r="NIB31" s="19"/>
      <c r="NIC31" s="19"/>
      <c r="NID31" s="19"/>
      <c r="NIE31" s="19"/>
      <c r="NIF31" s="19"/>
      <c r="NIG31" s="19"/>
      <c r="NIH31" s="19"/>
      <c r="NII31" s="19"/>
      <c r="NIJ31" s="19"/>
      <c r="NIK31" s="19"/>
      <c r="NIL31" s="19"/>
      <c r="NIM31" s="19"/>
      <c r="NIN31" s="19"/>
      <c r="NIO31" s="19"/>
      <c r="NIP31" s="19"/>
      <c r="NIQ31" s="19"/>
      <c r="NIR31" s="19"/>
      <c r="NIS31" s="19"/>
      <c r="NIT31" s="19"/>
      <c r="NIU31" s="19"/>
      <c r="NIV31" s="19"/>
      <c r="NIW31" s="19"/>
      <c r="NIX31" s="19"/>
      <c r="NIY31" s="19"/>
      <c r="NIZ31" s="19"/>
      <c r="NJA31" s="19"/>
      <c r="NJB31" s="19"/>
      <c r="NJC31" s="19"/>
      <c r="NJD31" s="19"/>
      <c r="NJE31" s="19"/>
      <c r="NJF31" s="19"/>
      <c r="NJG31" s="19"/>
      <c r="NJH31" s="19"/>
      <c r="NJI31" s="19"/>
      <c r="NJJ31" s="19"/>
      <c r="NJK31" s="19"/>
      <c r="NJL31" s="19"/>
      <c r="NJM31" s="19"/>
      <c r="NJN31" s="19"/>
      <c r="NJO31" s="19"/>
      <c r="NJP31" s="19"/>
      <c r="NJQ31" s="19"/>
      <c r="NJR31" s="19"/>
      <c r="NJS31" s="19"/>
      <c r="NJT31" s="19"/>
      <c r="NJU31" s="19"/>
      <c r="NJV31" s="19"/>
      <c r="NJW31" s="19"/>
      <c r="NJX31" s="19"/>
      <c r="NJY31" s="19"/>
      <c r="NJZ31" s="19"/>
      <c r="NKA31" s="19"/>
      <c r="NKB31" s="19"/>
      <c r="NKC31" s="19"/>
      <c r="NKD31" s="19"/>
      <c r="NKE31" s="19"/>
      <c r="NKF31" s="19"/>
      <c r="NKG31" s="19"/>
      <c r="NKH31" s="19"/>
      <c r="NKI31" s="19"/>
      <c r="NKJ31" s="19"/>
      <c r="NKK31" s="19"/>
      <c r="NKL31" s="19"/>
      <c r="NKM31" s="19"/>
      <c r="NKN31" s="19"/>
      <c r="NKO31" s="19"/>
      <c r="NKP31" s="19"/>
      <c r="NKQ31" s="19"/>
      <c r="NKR31" s="19"/>
      <c r="NKS31" s="19"/>
      <c r="NKT31" s="19"/>
      <c r="NKU31" s="19"/>
      <c r="NKV31" s="19"/>
      <c r="NKW31" s="19"/>
      <c r="NKX31" s="19"/>
      <c r="NKY31" s="19"/>
      <c r="NKZ31" s="19"/>
      <c r="NLA31" s="19"/>
      <c r="NLB31" s="19"/>
      <c r="NLC31" s="19"/>
      <c r="NLD31" s="19"/>
      <c r="NLE31" s="19"/>
      <c r="NLF31" s="19"/>
      <c r="NLG31" s="19"/>
      <c r="NLH31" s="19"/>
      <c r="NLI31" s="19"/>
      <c r="NLJ31" s="19"/>
      <c r="NLK31" s="19"/>
      <c r="NLL31" s="19"/>
      <c r="NLM31" s="19"/>
      <c r="NLN31" s="19"/>
      <c r="NLO31" s="19"/>
      <c r="NLP31" s="19"/>
      <c r="NLQ31" s="19"/>
      <c r="NLR31" s="19"/>
      <c r="NLS31" s="19"/>
      <c r="NLT31" s="19"/>
      <c r="NLU31" s="19"/>
      <c r="NLV31" s="19"/>
      <c r="NLW31" s="19"/>
      <c r="NLX31" s="19"/>
      <c r="NLY31" s="19"/>
      <c r="NLZ31" s="19"/>
      <c r="NMA31" s="19"/>
      <c r="NMB31" s="19"/>
      <c r="NMC31" s="19"/>
      <c r="NMD31" s="19"/>
      <c r="NME31" s="19"/>
      <c r="NMF31" s="19"/>
      <c r="NMG31" s="19"/>
      <c r="NMH31" s="19"/>
      <c r="NMI31" s="19"/>
      <c r="NMJ31" s="19"/>
      <c r="NMK31" s="19"/>
      <c r="NML31" s="19"/>
      <c r="NMM31" s="19"/>
      <c r="NMN31" s="19"/>
      <c r="NMO31" s="19"/>
      <c r="NMP31" s="19"/>
      <c r="NMQ31" s="19"/>
      <c r="NMR31" s="19"/>
      <c r="NMS31" s="19"/>
      <c r="NMT31" s="19"/>
      <c r="NMU31" s="19"/>
      <c r="NMV31" s="19"/>
      <c r="NMW31" s="19"/>
      <c r="NMX31" s="19"/>
      <c r="NMY31" s="19"/>
      <c r="NMZ31" s="19"/>
      <c r="NNA31" s="19"/>
      <c r="NNB31" s="19"/>
      <c r="NNC31" s="19"/>
      <c r="NND31" s="19"/>
      <c r="NNE31" s="19"/>
      <c r="NNF31" s="19"/>
      <c r="NNG31" s="19"/>
      <c r="NNH31" s="19"/>
      <c r="NNI31" s="19"/>
      <c r="NNJ31" s="19"/>
      <c r="NNK31" s="19"/>
      <c r="NNL31" s="19"/>
      <c r="NNM31" s="19"/>
      <c r="NNN31" s="19"/>
      <c r="NNO31" s="19"/>
      <c r="NNP31" s="19"/>
      <c r="NNQ31" s="19"/>
      <c r="NNR31" s="19"/>
      <c r="NNS31" s="19"/>
      <c r="NNT31" s="19"/>
      <c r="NNU31" s="19"/>
      <c r="NNV31" s="19"/>
      <c r="NNW31" s="19"/>
      <c r="NNX31" s="19"/>
      <c r="NNY31" s="19"/>
      <c r="NNZ31" s="19"/>
      <c r="NOA31" s="19"/>
      <c r="NOB31" s="19"/>
      <c r="NOC31" s="19"/>
      <c r="NOD31" s="19"/>
      <c r="NOE31" s="19"/>
      <c r="NOF31" s="19"/>
      <c r="NOG31" s="19"/>
      <c r="NOH31" s="19"/>
      <c r="NOI31" s="19"/>
      <c r="NOJ31" s="19"/>
      <c r="NOK31" s="19"/>
      <c r="NOL31" s="19"/>
      <c r="NOM31" s="19"/>
      <c r="NON31" s="19"/>
      <c r="NOO31" s="19"/>
      <c r="NOP31" s="19"/>
      <c r="NOQ31" s="19"/>
      <c r="NOR31" s="19"/>
      <c r="NOS31" s="19"/>
      <c r="NOT31" s="19"/>
      <c r="NOU31" s="19"/>
      <c r="NOV31" s="19"/>
      <c r="NOW31" s="19"/>
      <c r="NOX31" s="19"/>
      <c r="NOY31" s="19"/>
      <c r="NOZ31" s="19"/>
      <c r="NPA31" s="19"/>
      <c r="NPB31" s="19"/>
      <c r="NPC31" s="19"/>
      <c r="NPD31" s="19"/>
      <c r="NPE31" s="19"/>
      <c r="NPF31" s="19"/>
      <c r="NPG31" s="19"/>
      <c r="NPH31" s="19"/>
      <c r="NPI31" s="19"/>
      <c r="NPJ31" s="19"/>
      <c r="NPK31" s="19"/>
      <c r="NPL31" s="19"/>
      <c r="NPM31" s="19"/>
      <c r="NPN31" s="19"/>
      <c r="NPO31" s="19"/>
      <c r="NPP31" s="19"/>
      <c r="NPQ31" s="19"/>
      <c r="NPR31" s="19"/>
      <c r="NPS31" s="19"/>
      <c r="NPT31" s="19"/>
      <c r="NPU31" s="19"/>
      <c r="NPV31" s="19"/>
      <c r="NPW31" s="19"/>
      <c r="NPX31" s="19"/>
      <c r="NPY31" s="19"/>
      <c r="NPZ31" s="19"/>
      <c r="NQA31" s="19"/>
      <c r="NQB31" s="19"/>
      <c r="NQC31" s="19"/>
      <c r="NQD31" s="19"/>
      <c r="NQE31" s="19"/>
      <c r="NQF31" s="19"/>
      <c r="NQG31" s="19"/>
      <c r="NQH31" s="19"/>
      <c r="NQI31" s="19"/>
      <c r="NQJ31" s="19"/>
      <c r="NQK31" s="19"/>
      <c r="NQL31" s="19"/>
      <c r="NQM31" s="19"/>
      <c r="NQN31" s="19"/>
      <c r="NQO31" s="19"/>
      <c r="NQP31" s="19"/>
      <c r="NQQ31" s="19"/>
      <c r="NQR31" s="19"/>
      <c r="NQS31" s="19"/>
      <c r="NQT31" s="19"/>
      <c r="NQU31" s="19"/>
      <c r="NQV31" s="19"/>
      <c r="NQW31" s="19"/>
      <c r="NQX31" s="19"/>
      <c r="NQY31" s="19"/>
      <c r="NQZ31" s="19"/>
      <c r="NRA31" s="19"/>
      <c r="NRB31" s="19"/>
      <c r="NRC31" s="19"/>
      <c r="NRD31" s="19"/>
      <c r="NRE31" s="19"/>
      <c r="NRF31" s="19"/>
      <c r="NRG31" s="19"/>
      <c r="NRH31" s="19"/>
      <c r="NRI31" s="19"/>
      <c r="NRJ31" s="19"/>
      <c r="NRK31" s="19"/>
      <c r="NRL31" s="19"/>
      <c r="NRM31" s="19"/>
      <c r="NRN31" s="19"/>
      <c r="NRO31" s="19"/>
      <c r="NRP31" s="19"/>
      <c r="NRQ31" s="19"/>
      <c r="NRR31" s="19"/>
      <c r="NRS31" s="19"/>
      <c r="NRT31" s="19"/>
      <c r="NRU31" s="19"/>
      <c r="NRV31" s="19"/>
      <c r="NRW31" s="19"/>
      <c r="NRX31" s="19"/>
      <c r="NRY31" s="19"/>
      <c r="NRZ31" s="19"/>
      <c r="NSA31" s="19"/>
      <c r="NSB31" s="19"/>
      <c r="NSC31" s="19"/>
      <c r="NSD31" s="19"/>
      <c r="NSE31" s="19"/>
      <c r="NSF31" s="19"/>
      <c r="NSG31" s="19"/>
      <c r="NSH31" s="19"/>
      <c r="NSI31" s="19"/>
      <c r="NSJ31" s="19"/>
      <c r="NSK31" s="19"/>
      <c r="NSL31" s="19"/>
      <c r="NSM31" s="19"/>
      <c r="NSN31" s="19"/>
      <c r="NSO31" s="19"/>
      <c r="NSP31" s="19"/>
      <c r="NSQ31" s="19"/>
      <c r="NSR31" s="19"/>
      <c r="NSS31" s="19"/>
      <c r="NST31" s="19"/>
      <c r="NSU31" s="19"/>
      <c r="NSV31" s="19"/>
      <c r="NSW31" s="19"/>
      <c r="NSX31" s="19"/>
      <c r="NSY31" s="19"/>
      <c r="NSZ31" s="19"/>
      <c r="NTA31" s="19"/>
      <c r="NTB31" s="19"/>
      <c r="NTC31" s="19"/>
      <c r="NTD31" s="19"/>
      <c r="NTE31" s="19"/>
      <c r="NTF31" s="19"/>
      <c r="NTG31" s="19"/>
      <c r="NTH31" s="19"/>
      <c r="NTI31" s="19"/>
      <c r="NTJ31" s="19"/>
      <c r="NTK31" s="19"/>
      <c r="NTL31" s="19"/>
      <c r="NTM31" s="19"/>
      <c r="NTN31" s="19"/>
      <c r="NTO31" s="19"/>
      <c r="NTP31" s="19"/>
      <c r="NTQ31" s="19"/>
      <c r="NTR31" s="19"/>
      <c r="NTS31" s="19"/>
      <c r="NTT31" s="19"/>
      <c r="NTU31" s="19"/>
      <c r="NTV31" s="19"/>
      <c r="NTW31" s="19"/>
      <c r="NTX31" s="19"/>
      <c r="NTY31" s="19"/>
      <c r="NTZ31" s="19"/>
      <c r="NUA31" s="19"/>
      <c r="NUB31" s="19"/>
      <c r="NUC31" s="19"/>
      <c r="NUD31" s="19"/>
      <c r="NUE31" s="19"/>
      <c r="NUF31" s="19"/>
      <c r="NUG31" s="19"/>
      <c r="NUH31" s="19"/>
      <c r="NUI31" s="19"/>
      <c r="NUJ31" s="19"/>
      <c r="NUK31" s="19"/>
      <c r="NUL31" s="19"/>
      <c r="NUM31" s="19"/>
      <c r="NUN31" s="19"/>
      <c r="NUO31" s="19"/>
      <c r="NUP31" s="19"/>
      <c r="NUQ31" s="19"/>
      <c r="NUR31" s="19"/>
      <c r="NUS31" s="19"/>
      <c r="NUT31" s="19"/>
      <c r="NUU31" s="19"/>
      <c r="NUV31" s="19"/>
      <c r="NUW31" s="19"/>
      <c r="NUX31" s="19"/>
      <c r="NUY31" s="19"/>
      <c r="NUZ31" s="19"/>
      <c r="NVA31" s="19"/>
      <c r="NVB31" s="19"/>
      <c r="NVC31" s="19"/>
      <c r="NVD31" s="19"/>
      <c r="NVE31" s="19"/>
      <c r="NVF31" s="19"/>
      <c r="NVG31" s="19"/>
      <c r="NVH31" s="19"/>
      <c r="NVI31" s="19"/>
      <c r="NVJ31" s="19"/>
      <c r="NVK31" s="19"/>
      <c r="NVL31" s="19"/>
      <c r="NVM31" s="19"/>
      <c r="NVN31" s="19"/>
      <c r="NVO31" s="19"/>
      <c r="NVP31" s="19"/>
      <c r="NVQ31" s="19"/>
      <c r="NVR31" s="19"/>
      <c r="NVS31" s="19"/>
      <c r="NVT31" s="19"/>
      <c r="NVU31" s="19"/>
      <c r="NVV31" s="19"/>
      <c r="NVW31" s="19"/>
      <c r="NVX31" s="19"/>
      <c r="NVY31" s="19"/>
      <c r="NVZ31" s="19"/>
      <c r="NWA31" s="19"/>
      <c r="NWB31" s="19"/>
      <c r="NWC31" s="19"/>
      <c r="NWD31" s="19"/>
      <c r="NWE31" s="19"/>
      <c r="NWF31" s="19"/>
      <c r="NWG31" s="19"/>
      <c r="NWH31" s="19"/>
      <c r="NWI31" s="19"/>
      <c r="NWJ31" s="19"/>
      <c r="NWK31" s="19"/>
      <c r="NWL31" s="19"/>
      <c r="NWM31" s="19"/>
      <c r="NWN31" s="19"/>
      <c r="NWO31" s="19"/>
      <c r="NWP31" s="19"/>
      <c r="NWQ31" s="19"/>
      <c r="NWR31" s="19"/>
      <c r="NWS31" s="19"/>
      <c r="NWT31" s="19"/>
      <c r="NWU31" s="19"/>
      <c r="NWV31" s="19"/>
      <c r="NWW31" s="19"/>
      <c r="NWX31" s="19"/>
      <c r="NWY31" s="19"/>
      <c r="NWZ31" s="19"/>
      <c r="NXA31" s="19"/>
      <c r="NXB31" s="19"/>
      <c r="NXC31" s="19"/>
      <c r="NXD31" s="19"/>
      <c r="NXE31" s="19"/>
      <c r="NXF31" s="19"/>
      <c r="NXG31" s="19"/>
      <c r="NXH31" s="19"/>
      <c r="NXI31" s="19"/>
      <c r="NXJ31" s="19"/>
      <c r="NXK31" s="19"/>
      <c r="NXL31" s="19"/>
      <c r="NXM31" s="19"/>
      <c r="NXN31" s="19"/>
      <c r="NXO31" s="19"/>
      <c r="NXP31" s="19"/>
      <c r="NXQ31" s="19"/>
      <c r="NXR31" s="19"/>
      <c r="NXS31" s="19"/>
      <c r="NXT31" s="19"/>
      <c r="NXU31" s="19"/>
      <c r="NXV31" s="19"/>
      <c r="NXW31" s="19"/>
      <c r="NXX31" s="19"/>
      <c r="NXY31" s="19"/>
      <c r="NXZ31" s="19"/>
      <c r="NYA31" s="19"/>
      <c r="NYB31" s="19"/>
      <c r="NYC31" s="19"/>
      <c r="NYD31" s="19"/>
      <c r="NYE31" s="19"/>
      <c r="NYF31" s="19"/>
      <c r="NYG31" s="19"/>
      <c r="NYH31" s="19"/>
      <c r="NYI31" s="19"/>
      <c r="NYJ31" s="19"/>
      <c r="NYK31" s="19"/>
      <c r="NYL31" s="19"/>
      <c r="NYM31" s="19"/>
      <c r="NYN31" s="19"/>
      <c r="NYO31" s="19"/>
      <c r="NYP31" s="19"/>
      <c r="NYQ31" s="19"/>
      <c r="NYR31" s="19"/>
      <c r="NYS31" s="19"/>
      <c r="NYT31" s="19"/>
      <c r="NYU31" s="19"/>
      <c r="NYV31" s="19"/>
      <c r="NYW31" s="19"/>
      <c r="NYX31" s="19"/>
      <c r="NYY31" s="19"/>
      <c r="NYZ31" s="19"/>
      <c r="NZA31" s="19"/>
      <c r="NZB31" s="19"/>
      <c r="NZC31" s="19"/>
      <c r="NZD31" s="19"/>
      <c r="NZE31" s="19"/>
      <c r="NZF31" s="19"/>
      <c r="NZG31" s="19"/>
      <c r="NZH31" s="19"/>
      <c r="NZI31" s="19"/>
      <c r="NZJ31" s="19"/>
      <c r="NZK31" s="19"/>
      <c r="NZL31" s="19"/>
      <c r="NZM31" s="19"/>
      <c r="NZN31" s="19"/>
      <c r="NZO31" s="19"/>
      <c r="NZP31" s="19"/>
      <c r="NZQ31" s="19"/>
      <c r="NZR31" s="19"/>
      <c r="NZS31" s="19"/>
      <c r="NZT31" s="19"/>
      <c r="NZU31" s="19"/>
      <c r="NZV31" s="19"/>
      <c r="NZW31" s="19"/>
      <c r="NZX31" s="19"/>
      <c r="NZY31" s="19"/>
      <c r="NZZ31" s="19"/>
      <c r="OAA31" s="19"/>
      <c r="OAB31" s="19"/>
      <c r="OAC31" s="19"/>
      <c r="OAD31" s="19"/>
      <c r="OAE31" s="19"/>
      <c r="OAF31" s="19"/>
      <c r="OAG31" s="19"/>
      <c r="OAH31" s="19"/>
      <c r="OAI31" s="19"/>
      <c r="OAJ31" s="19"/>
      <c r="OAK31" s="19"/>
      <c r="OAL31" s="19"/>
      <c r="OAM31" s="19"/>
      <c r="OAN31" s="19"/>
      <c r="OAO31" s="19"/>
      <c r="OAP31" s="19"/>
      <c r="OAQ31" s="19"/>
      <c r="OAR31" s="19"/>
      <c r="OAS31" s="19"/>
      <c r="OAT31" s="19"/>
      <c r="OAU31" s="19"/>
      <c r="OAV31" s="19"/>
      <c r="OAW31" s="19"/>
      <c r="OAX31" s="19"/>
      <c r="OAY31" s="19"/>
      <c r="OAZ31" s="19"/>
      <c r="OBA31" s="19"/>
      <c r="OBB31" s="19"/>
      <c r="OBC31" s="19"/>
      <c r="OBD31" s="19"/>
      <c r="OBE31" s="19"/>
      <c r="OBF31" s="19"/>
      <c r="OBG31" s="19"/>
      <c r="OBH31" s="19"/>
      <c r="OBI31" s="19"/>
      <c r="OBJ31" s="19"/>
      <c r="OBK31" s="19"/>
      <c r="OBL31" s="19"/>
      <c r="OBM31" s="19"/>
      <c r="OBN31" s="19"/>
      <c r="OBO31" s="19"/>
      <c r="OBP31" s="19"/>
      <c r="OBQ31" s="19"/>
      <c r="OBR31" s="19"/>
      <c r="OBS31" s="19"/>
      <c r="OBT31" s="19"/>
      <c r="OBU31" s="19"/>
      <c r="OBV31" s="19"/>
      <c r="OBW31" s="19"/>
      <c r="OBX31" s="19"/>
      <c r="OBY31" s="19"/>
      <c r="OBZ31" s="19"/>
      <c r="OCA31" s="19"/>
      <c r="OCB31" s="19"/>
      <c r="OCC31" s="19"/>
      <c r="OCD31" s="19"/>
      <c r="OCE31" s="19"/>
      <c r="OCF31" s="19"/>
      <c r="OCG31" s="19"/>
      <c r="OCH31" s="19"/>
      <c r="OCI31" s="19"/>
      <c r="OCJ31" s="19"/>
      <c r="OCK31" s="19"/>
      <c r="OCL31" s="19"/>
      <c r="OCM31" s="19"/>
      <c r="OCN31" s="19"/>
      <c r="OCO31" s="19"/>
      <c r="OCP31" s="19"/>
      <c r="OCQ31" s="19"/>
      <c r="OCR31" s="19"/>
      <c r="OCS31" s="19"/>
      <c r="OCT31" s="19"/>
      <c r="OCU31" s="19"/>
      <c r="OCV31" s="19"/>
      <c r="OCW31" s="19"/>
      <c r="OCX31" s="19"/>
      <c r="OCY31" s="19"/>
      <c r="OCZ31" s="19"/>
      <c r="ODA31" s="19"/>
      <c r="ODB31" s="19"/>
      <c r="ODC31" s="19"/>
      <c r="ODD31" s="19"/>
      <c r="ODE31" s="19"/>
      <c r="ODF31" s="19"/>
      <c r="ODG31" s="19"/>
      <c r="ODH31" s="19"/>
      <c r="ODI31" s="19"/>
      <c r="ODJ31" s="19"/>
      <c r="ODK31" s="19"/>
      <c r="ODL31" s="19"/>
      <c r="ODM31" s="19"/>
      <c r="ODN31" s="19"/>
      <c r="ODO31" s="19"/>
      <c r="ODP31" s="19"/>
      <c r="ODQ31" s="19"/>
      <c r="ODR31" s="19"/>
      <c r="ODS31" s="19"/>
      <c r="ODT31" s="19"/>
      <c r="ODU31" s="19"/>
      <c r="ODV31" s="19"/>
      <c r="ODW31" s="19"/>
      <c r="ODX31" s="19"/>
      <c r="ODY31" s="19"/>
      <c r="ODZ31" s="19"/>
      <c r="OEA31" s="19"/>
      <c r="OEB31" s="19"/>
      <c r="OEC31" s="19"/>
      <c r="OED31" s="19"/>
      <c r="OEE31" s="19"/>
      <c r="OEF31" s="19"/>
      <c r="OEG31" s="19"/>
      <c r="OEH31" s="19"/>
      <c r="OEI31" s="19"/>
      <c r="OEJ31" s="19"/>
      <c r="OEK31" s="19"/>
      <c r="OEL31" s="19"/>
      <c r="OEM31" s="19"/>
      <c r="OEN31" s="19"/>
      <c r="OEO31" s="19"/>
      <c r="OEP31" s="19"/>
      <c r="OEQ31" s="19"/>
      <c r="OER31" s="19"/>
      <c r="OES31" s="19"/>
      <c r="OET31" s="19"/>
      <c r="OEU31" s="19"/>
      <c r="OEV31" s="19"/>
      <c r="OEW31" s="19"/>
      <c r="OEX31" s="19"/>
      <c r="OEY31" s="19"/>
      <c r="OEZ31" s="19"/>
      <c r="OFA31" s="19"/>
      <c r="OFB31" s="19"/>
      <c r="OFC31" s="19"/>
      <c r="OFD31" s="19"/>
      <c r="OFE31" s="19"/>
      <c r="OFF31" s="19"/>
      <c r="OFG31" s="19"/>
      <c r="OFH31" s="19"/>
      <c r="OFI31" s="19"/>
      <c r="OFJ31" s="19"/>
      <c r="OFK31" s="19"/>
      <c r="OFL31" s="19"/>
      <c r="OFM31" s="19"/>
      <c r="OFN31" s="19"/>
      <c r="OFO31" s="19"/>
      <c r="OFP31" s="19"/>
      <c r="OFQ31" s="19"/>
      <c r="OFR31" s="19"/>
      <c r="OFS31" s="19"/>
      <c r="OFT31" s="19"/>
      <c r="OFU31" s="19"/>
      <c r="OFV31" s="19"/>
      <c r="OFW31" s="19"/>
      <c r="OFX31" s="19"/>
      <c r="OFY31" s="19"/>
      <c r="OFZ31" s="19"/>
      <c r="OGA31" s="19"/>
      <c r="OGB31" s="19"/>
      <c r="OGC31" s="19"/>
      <c r="OGD31" s="19"/>
      <c r="OGE31" s="19"/>
      <c r="OGF31" s="19"/>
      <c r="OGG31" s="19"/>
      <c r="OGH31" s="19"/>
      <c r="OGI31" s="19"/>
      <c r="OGJ31" s="19"/>
      <c r="OGK31" s="19"/>
      <c r="OGL31" s="19"/>
      <c r="OGM31" s="19"/>
      <c r="OGN31" s="19"/>
      <c r="OGO31" s="19"/>
      <c r="OGP31" s="19"/>
      <c r="OGQ31" s="19"/>
      <c r="OGR31" s="19"/>
      <c r="OGS31" s="19"/>
      <c r="OGT31" s="19"/>
      <c r="OGU31" s="19"/>
      <c r="OGV31" s="19"/>
      <c r="OGW31" s="19"/>
      <c r="OGX31" s="19"/>
      <c r="OGY31" s="19"/>
      <c r="OGZ31" s="19"/>
      <c r="OHA31" s="19"/>
      <c r="OHB31" s="19"/>
      <c r="OHC31" s="19"/>
      <c r="OHD31" s="19"/>
      <c r="OHE31" s="19"/>
      <c r="OHF31" s="19"/>
      <c r="OHG31" s="19"/>
      <c r="OHH31" s="19"/>
      <c r="OHI31" s="19"/>
      <c r="OHJ31" s="19"/>
      <c r="OHK31" s="19"/>
      <c r="OHL31" s="19"/>
      <c r="OHM31" s="19"/>
      <c r="OHN31" s="19"/>
      <c r="OHO31" s="19"/>
      <c r="OHP31" s="19"/>
      <c r="OHQ31" s="19"/>
      <c r="OHR31" s="19"/>
      <c r="OHS31" s="19"/>
      <c r="OHT31" s="19"/>
      <c r="OHU31" s="19"/>
      <c r="OHV31" s="19"/>
      <c r="OHW31" s="19"/>
      <c r="OHX31" s="19"/>
      <c r="OHY31" s="19"/>
      <c r="OHZ31" s="19"/>
      <c r="OIA31" s="19"/>
      <c r="OIB31" s="19"/>
      <c r="OIC31" s="19"/>
      <c r="OID31" s="19"/>
      <c r="OIE31" s="19"/>
      <c r="OIF31" s="19"/>
      <c r="OIG31" s="19"/>
      <c r="OIH31" s="19"/>
      <c r="OII31" s="19"/>
      <c r="OIJ31" s="19"/>
      <c r="OIK31" s="19"/>
      <c r="OIL31" s="19"/>
      <c r="OIM31" s="19"/>
      <c r="OIN31" s="19"/>
      <c r="OIO31" s="19"/>
      <c r="OIP31" s="19"/>
      <c r="OIQ31" s="19"/>
      <c r="OIR31" s="19"/>
      <c r="OIS31" s="19"/>
      <c r="OIT31" s="19"/>
      <c r="OIU31" s="19"/>
      <c r="OIV31" s="19"/>
      <c r="OIW31" s="19"/>
      <c r="OIX31" s="19"/>
      <c r="OIY31" s="19"/>
      <c r="OIZ31" s="19"/>
      <c r="OJA31" s="19"/>
      <c r="OJB31" s="19"/>
      <c r="OJC31" s="19"/>
      <c r="OJD31" s="19"/>
      <c r="OJE31" s="19"/>
      <c r="OJF31" s="19"/>
      <c r="OJG31" s="19"/>
      <c r="OJH31" s="19"/>
      <c r="OJI31" s="19"/>
      <c r="OJJ31" s="19"/>
      <c r="OJK31" s="19"/>
      <c r="OJL31" s="19"/>
      <c r="OJM31" s="19"/>
      <c r="OJN31" s="19"/>
      <c r="OJO31" s="19"/>
      <c r="OJP31" s="19"/>
      <c r="OJQ31" s="19"/>
      <c r="OJR31" s="19"/>
      <c r="OJS31" s="19"/>
      <c r="OJT31" s="19"/>
      <c r="OJU31" s="19"/>
      <c r="OJV31" s="19"/>
      <c r="OJW31" s="19"/>
      <c r="OJX31" s="19"/>
      <c r="OJY31" s="19"/>
      <c r="OJZ31" s="19"/>
      <c r="OKA31" s="19"/>
      <c r="OKB31" s="19"/>
      <c r="OKC31" s="19"/>
      <c r="OKD31" s="19"/>
      <c r="OKE31" s="19"/>
      <c r="OKF31" s="19"/>
      <c r="OKG31" s="19"/>
      <c r="OKH31" s="19"/>
      <c r="OKI31" s="19"/>
      <c r="OKJ31" s="19"/>
      <c r="OKK31" s="19"/>
      <c r="OKL31" s="19"/>
      <c r="OKM31" s="19"/>
      <c r="OKN31" s="19"/>
      <c r="OKO31" s="19"/>
      <c r="OKP31" s="19"/>
      <c r="OKQ31" s="19"/>
      <c r="OKR31" s="19"/>
      <c r="OKS31" s="19"/>
      <c r="OKT31" s="19"/>
      <c r="OKU31" s="19"/>
      <c r="OKV31" s="19"/>
      <c r="OKW31" s="19"/>
      <c r="OKX31" s="19"/>
      <c r="OKY31" s="19"/>
      <c r="OKZ31" s="19"/>
      <c r="OLA31" s="19"/>
      <c r="OLB31" s="19"/>
      <c r="OLC31" s="19"/>
      <c r="OLD31" s="19"/>
      <c r="OLE31" s="19"/>
      <c r="OLF31" s="19"/>
      <c r="OLG31" s="19"/>
      <c r="OLH31" s="19"/>
      <c r="OLI31" s="19"/>
      <c r="OLJ31" s="19"/>
      <c r="OLK31" s="19"/>
      <c r="OLL31" s="19"/>
      <c r="OLM31" s="19"/>
      <c r="OLN31" s="19"/>
      <c r="OLO31" s="19"/>
      <c r="OLP31" s="19"/>
      <c r="OLQ31" s="19"/>
      <c r="OLR31" s="19"/>
      <c r="OLS31" s="19"/>
      <c r="OLT31" s="19"/>
      <c r="OLU31" s="19"/>
      <c r="OLV31" s="19"/>
      <c r="OLW31" s="19"/>
      <c r="OLX31" s="19"/>
      <c r="OLY31" s="19"/>
      <c r="OLZ31" s="19"/>
      <c r="OMA31" s="19"/>
      <c r="OMB31" s="19"/>
      <c r="OMC31" s="19"/>
      <c r="OMD31" s="19"/>
      <c r="OME31" s="19"/>
      <c r="OMF31" s="19"/>
      <c r="OMG31" s="19"/>
      <c r="OMH31" s="19"/>
      <c r="OMI31" s="19"/>
      <c r="OMJ31" s="19"/>
      <c r="OMK31" s="19"/>
      <c r="OML31" s="19"/>
      <c r="OMM31" s="19"/>
      <c r="OMN31" s="19"/>
      <c r="OMO31" s="19"/>
      <c r="OMP31" s="19"/>
      <c r="OMQ31" s="19"/>
      <c r="OMR31" s="19"/>
      <c r="OMS31" s="19"/>
      <c r="OMT31" s="19"/>
      <c r="OMU31" s="19"/>
      <c r="OMV31" s="19"/>
      <c r="OMW31" s="19"/>
      <c r="OMX31" s="19"/>
      <c r="OMY31" s="19"/>
      <c r="OMZ31" s="19"/>
      <c r="ONA31" s="19"/>
      <c r="ONB31" s="19"/>
      <c r="ONC31" s="19"/>
      <c r="OND31" s="19"/>
      <c r="ONE31" s="19"/>
      <c r="ONF31" s="19"/>
      <c r="ONG31" s="19"/>
      <c r="ONH31" s="19"/>
      <c r="ONI31" s="19"/>
      <c r="ONJ31" s="19"/>
      <c r="ONK31" s="19"/>
      <c r="ONL31" s="19"/>
      <c r="ONM31" s="19"/>
      <c r="ONN31" s="19"/>
      <c r="ONO31" s="19"/>
      <c r="ONP31" s="19"/>
      <c r="ONQ31" s="19"/>
      <c r="ONR31" s="19"/>
      <c r="ONS31" s="19"/>
      <c r="ONT31" s="19"/>
      <c r="ONU31" s="19"/>
      <c r="ONV31" s="19"/>
      <c r="ONW31" s="19"/>
      <c r="ONX31" s="19"/>
      <c r="ONY31" s="19"/>
      <c r="ONZ31" s="19"/>
      <c r="OOA31" s="19"/>
      <c r="OOB31" s="19"/>
      <c r="OOC31" s="19"/>
      <c r="OOD31" s="19"/>
      <c r="OOE31" s="19"/>
      <c r="OOF31" s="19"/>
      <c r="OOG31" s="19"/>
      <c r="OOH31" s="19"/>
      <c r="OOI31" s="19"/>
      <c r="OOJ31" s="19"/>
      <c r="OOK31" s="19"/>
      <c r="OOL31" s="19"/>
      <c r="OOM31" s="19"/>
      <c r="OON31" s="19"/>
      <c r="OOO31" s="19"/>
      <c r="OOP31" s="19"/>
      <c r="OOQ31" s="19"/>
      <c r="OOR31" s="19"/>
      <c r="OOS31" s="19"/>
      <c r="OOT31" s="19"/>
      <c r="OOU31" s="19"/>
      <c r="OOV31" s="19"/>
      <c r="OOW31" s="19"/>
      <c r="OOX31" s="19"/>
      <c r="OOY31" s="19"/>
      <c r="OOZ31" s="19"/>
      <c r="OPA31" s="19"/>
      <c r="OPB31" s="19"/>
      <c r="OPC31" s="19"/>
      <c r="OPD31" s="19"/>
      <c r="OPE31" s="19"/>
      <c r="OPF31" s="19"/>
      <c r="OPG31" s="19"/>
      <c r="OPH31" s="19"/>
      <c r="OPI31" s="19"/>
      <c r="OPJ31" s="19"/>
      <c r="OPK31" s="19"/>
      <c r="OPL31" s="19"/>
      <c r="OPM31" s="19"/>
      <c r="OPN31" s="19"/>
      <c r="OPO31" s="19"/>
      <c r="OPP31" s="19"/>
      <c r="OPQ31" s="19"/>
      <c r="OPR31" s="19"/>
      <c r="OPS31" s="19"/>
      <c r="OPT31" s="19"/>
      <c r="OPU31" s="19"/>
      <c r="OPV31" s="19"/>
      <c r="OPW31" s="19"/>
      <c r="OPX31" s="19"/>
      <c r="OPY31" s="19"/>
      <c r="OPZ31" s="19"/>
      <c r="OQA31" s="19"/>
      <c r="OQB31" s="19"/>
      <c r="OQC31" s="19"/>
      <c r="OQD31" s="19"/>
      <c r="OQE31" s="19"/>
      <c r="OQF31" s="19"/>
      <c r="OQG31" s="19"/>
      <c r="OQH31" s="19"/>
      <c r="OQI31" s="19"/>
      <c r="OQJ31" s="19"/>
      <c r="OQK31" s="19"/>
      <c r="OQL31" s="19"/>
      <c r="OQM31" s="19"/>
      <c r="OQN31" s="19"/>
      <c r="OQO31" s="19"/>
      <c r="OQP31" s="19"/>
      <c r="OQQ31" s="19"/>
      <c r="OQR31" s="19"/>
      <c r="OQS31" s="19"/>
      <c r="OQT31" s="19"/>
      <c r="OQU31" s="19"/>
      <c r="OQV31" s="19"/>
      <c r="OQW31" s="19"/>
      <c r="OQX31" s="19"/>
      <c r="OQY31" s="19"/>
      <c r="OQZ31" s="19"/>
      <c r="ORA31" s="19"/>
      <c r="ORB31" s="19"/>
      <c r="ORC31" s="19"/>
      <c r="ORD31" s="19"/>
      <c r="ORE31" s="19"/>
      <c r="ORF31" s="19"/>
      <c r="ORG31" s="19"/>
      <c r="ORH31" s="19"/>
      <c r="ORI31" s="19"/>
      <c r="ORJ31" s="19"/>
      <c r="ORK31" s="19"/>
      <c r="ORL31" s="19"/>
      <c r="ORM31" s="19"/>
      <c r="ORN31" s="19"/>
      <c r="ORO31" s="19"/>
      <c r="ORP31" s="19"/>
      <c r="ORQ31" s="19"/>
      <c r="ORR31" s="19"/>
      <c r="ORS31" s="19"/>
      <c r="ORT31" s="19"/>
      <c r="ORU31" s="19"/>
      <c r="ORV31" s="19"/>
      <c r="ORW31" s="19"/>
      <c r="ORX31" s="19"/>
      <c r="ORY31" s="19"/>
      <c r="ORZ31" s="19"/>
      <c r="OSA31" s="19"/>
      <c r="OSB31" s="19"/>
      <c r="OSC31" s="19"/>
      <c r="OSD31" s="19"/>
      <c r="OSE31" s="19"/>
      <c r="OSF31" s="19"/>
      <c r="OSG31" s="19"/>
      <c r="OSH31" s="19"/>
      <c r="OSI31" s="19"/>
      <c r="OSJ31" s="19"/>
      <c r="OSK31" s="19"/>
      <c r="OSL31" s="19"/>
      <c r="OSM31" s="19"/>
      <c r="OSN31" s="19"/>
      <c r="OSO31" s="19"/>
      <c r="OSP31" s="19"/>
      <c r="OSQ31" s="19"/>
      <c r="OSR31" s="19"/>
      <c r="OSS31" s="19"/>
      <c r="OST31" s="19"/>
      <c r="OSU31" s="19"/>
      <c r="OSV31" s="19"/>
      <c r="OSW31" s="19"/>
      <c r="OSX31" s="19"/>
      <c r="OSY31" s="19"/>
      <c r="OSZ31" s="19"/>
      <c r="OTA31" s="19"/>
      <c r="OTB31" s="19"/>
      <c r="OTC31" s="19"/>
      <c r="OTD31" s="19"/>
      <c r="OTE31" s="19"/>
      <c r="OTF31" s="19"/>
      <c r="OTG31" s="19"/>
      <c r="OTH31" s="19"/>
      <c r="OTI31" s="19"/>
      <c r="OTJ31" s="19"/>
      <c r="OTK31" s="19"/>
      <c r="OTL31" s="19"/>
      <c r="OTM31" s="19"/>
      <c r="OTN31" s="19"/>
      <c r="OTO31" s="19"/>
      <c r="OTP31" s="19"/>
      <c r="OTQ31" s="19"/>
      <c r="OTR31" s="19"/>
      <c r="OTS31" s="19"/>
      <c r="OTT31" s="19"/>
      <c r="OTU31" s="19"/>
      <c r="OTV31" s="19"/>
      <c r="OTW31" s="19"/>
      <c r="OTX31" s="19"/>
      <c r="OTY31" s="19"/>
      <c r="OTZ31" s="19"/>
      <c r="OUA31" s="19"/>
      <c r="OUB31" s="19"/>
      <c r="OUC31" s="19"/>
      <c r="OUD31" s="19"/>
      <c r="OUE31" s="19"/>
      <c r="OUF31" s="19"/>
      <c r="OUG31" s="19"/>
      <c r="OUH31" s="19"/>
      <c r="OUI31" s="19"/>
      <c r="OUJ31" s="19"/>
      <c r="OUK31" s="19"/>
      <c r="OUL31" s="19"/>
      <c r="OUM31" s="19"/>
      <c r="OUN31" s="19"/>
      <c r="OUO31" s="19"/>
      <c r="OUP31" s="19"/>
      <c r="OUQ31" s="19"/>
      <c r="OUR31" s="19"/>
      <c r="OUS31" s="19"/>
      <c r="OUT31" s="19"/>
      <c r="OUU31" s="19"/>
      <c r="OUV31" s="19"/>
      <c r="OUW31" s="19"/>
      <c r="OUX31" s="19"/>
      <c r="OUY31" s="19"/>
      <c r="OUZ31" s="19"/>
      <c r="OVA31" s="19"/>
      <c r="OVB31" s="19"/>
      <c r="OVC31" s="19"/>
      <c r="OVD31" s="19"/>
      <c r="OVE31" s="19"/>
      <c r="OVF31" s="19"/>
      <c r="OVG31" s="19"/>
      <c r="OVH31" s="19"/>
      <c r="OVI31" s="19"/>
      <c r="OVJ31" s="19"/>
      <c r="OVK31" s="19"/>
      <c r="OVL31" s="19"/>
      <c r="OVM31" s="19"/>
      <c r="OVN31" s="19"/>
      <c r="OVO31" s="19"/>
      <c r="OVP31" s="19"/>
      <c r="OVQ31" s="19"/>
      <c r="OVR31" s="19"/>
      <c r="OVS31" s="19"/>
      <c r="OVT31" s="19"/>
      <c r="OVU31" s="19"/>
      <c r="OVV31" s="19"/>
      <c r="OVW31" s="19"/>
      <c r="OVX31" s="19"/>
      <c r="OVY31" s="19"/>
      <c r="OVZ31" s="19"/>
      <c r="OWA31" s="19"/>
      <c r="OWB31" s="19"/>
      <c r="OWC31" s="19"/>
      <c r="OWD31" s="19"/>
      <c r="OWE31" s="19"/>
      <c r="OWF31" s="19"/>
      <c r="OWG31" s="19"/>
      <c r="OWH31" s="19"/>
      <c r="OWI31" s="19"/>
      <c r="OWJ31" s="19"/>
      <c r="OWK31" s="19"/>
      <c r="OWL31" s="19"/>
      <c r="OWM31" s="19"/>
      <c r="OWN31" s="19"/>
      <c r="OWO31" s="19"/>
      <c r="OWP31" s="19"/>
      <c r="OWQ31" s="19"/>
      <c r="OWR31" s="19"/>
      <c r="OWS31" s="19"/>
      <c r="OWT31" s="19"/>
      <c r="OWU31" s="19"/>
      <c r="OWV31" s="19"/>
      <c r="OWW31" s="19"/>
      <c r="OWX31" s="19"/>
      <c r="OWY31" s="19"/>
      <c r="OWZ31" s="19"/>
      <c r="OXA31" s="19"/>
      <c r="OXB31" s="19"/>
      <c r="OXC31" s="19"/>
      <c r="OXD31" s="19"/>
      <c r="OXE31" s="19"/>
      <c r="OXF31" s="19"/>
      <c r="OXG31" s="19"/>
      <c r="OXH31" s="19"/>
      <c r="OXI31" s="19"/>
      <c r="OXJ31" s="19"/>
      <c r="OXK31" s="19"/>
      <c r="OXL31" s="19"/>
      <c r="OXM31" s="19"/>
      <c r="OXN31" s="19"/>
      <c r="OXO31" s="19"/>
      <c r="OXP31" s="19"/>
      <c r="OXQ31" s="19"/>
      <c r="OXR31" s="19"/>
      <c r="OXS31" s="19"/>
      <c r="OXT31" s="19"/>
      <c r="OXU31" s="19"/>
      <c r="OXV31" s="19"/>
      <c r="OXW31" s="19"/>
      <c r="OXX31" s="19"/>
      <c r="OXY31" s="19"/>
      <c r="OXZ31" s="19"/>
      <c r="OYA31" s="19"/>
      <c r="OYB31" s="19"/>
      <c r="OYC31" s="19"/>
      <c r="OYD31" s="19"/>
      <c r="OYE31" s="19"/>
      <c r="OYF31" s="19"/>
      <c r="OYG31" s="19"/>
      <c r="OYH31" s="19"/>
      <c r="OYI31" s="19"/>
      <c r="OYJ31" s="19"/>
      <c r="OYK31" s="19"/>
      <c r="OYL31" s="19"/>
      <c r="OYM31" s="19"/>
      <c r="OYN31" s="19"/>
      <c r="OYO31" s="19"/>
      <c r="OYP31" s="19"/>
      <c r="OYQ31" s="19"/>
      <c r="OYR31" s="19"/>
      <c r="OYS31" s="19"/>
      <c r="OYT31" s="19"/>
      <c r="OYU31" s="19"/>
      <c r="OYV31" s="19"/>
      <c r="OYW31" s="19"/>
      <c r="OYX31" s="19"/>
      <c r="OYY31" s="19"/>
      <c r="OYZ31" s="19"/>
      <c r="OZA31" s="19"/>
      <c r="OZB31" s="19"/>
      <c r="OZC31" s="19"/>
      <c r="OZD31" s="19"/>
      <c r="OZE31" s="19"/>
      <c r="OZF31" s="19"/>
      <c r="OZG31" s="19"/>
      <c r="OZH31" s="19"/>
      <c r="OZI31" s="19"/>
      <c r="OZJ31" s="19"/>
      <c r="OZK31" s="19"/>
      <c r="OZL31" s="19"/>
      <c r="OZM31" s="19"/>
      <c r="OZN31" s="19"/>
      <c r="OZO31" s="19"/>
      <c r="OZP31" s="19"/>
      <c r="OZQ31" s="19"/>
      <c r="OZR31" s="19"/>
      <c r="OZS31" s="19"/>
      <c r="OZT31" s="19"/>
      <c r="OZU31" s="19"/>
      <c r="OZV31" s="19"/>
      <c r="OZW31" s="19"/>
      <c r="OZX31" s="19"/>
      <c r="OZY31" s="19"/>
      <c r="OZZ31" s="19"/>
      <c r="PAA31" s="19"/>
      <c r="PAB31" s="19"/>
      <c r="PAC31" s="19"/>
      <c r="PAD31" s="19"/>
      <c r="PAE31" s="19"/>
      <c r="PAF31" s="19"/>
      <c r="PAG31" s="19"/>
      <c r="PAH31" s="19"/>
      <c r="PAI31" s="19"/>
      <c r="PAJ31" s="19"/>
      <c r="PAK31" s="19"/>
      <c r="PAL31" s="19"/>
      <c r="PAM31" s="19"/>
      <c r="PAN31" s="19"/>
      <c r="PAO31" s="19"/>
      <c r="PAP31" s="19"/>
      <c r="PAQ31" s="19"/>
      <c r="PAR31" s="19"/>
      <c r="PAS31" s="19"/>
      <c r="PAT31" s="19"/>
      <c r="PAU31" s="19"/>
      <c r="PAV31" s="19"/>
      <c r="PAW31" s="19"/>
      <c r="PAX31" s="19"/>
      <c r="PAY31" s="19"/>
      <c r="PAZ31" s="19"/>
      <c r="PBA31" s="19"/>
      <c r="PBB31" s="19"/>
      <c r="PBC31" s="19"/>
      <c r="PBD31" s="19"/>
      <c r="PBE31" s="19"/>
      <c r="PBF31" s="19"/>
      <c r="PBG31" s="19"/>
      <c r="PBH31" s="19"/>
      <c r="PBI31" s="19"/>
      <c r="PBJ31" s="19"/>
      <c r="PBK31" s="19"/>
      <c r="PBL31" s="19"/>
      <c r="PBM31" s="19"/>
      <c r="PBN31" s="19"/>
      <c r="PBO31" s="19"/>
      <c r="PBP31" s="19"/>
      <c r="PBQ31" s="19"/>
      <c r="PBR31" s="19"/>
      <c r="PBS31" s="19"/>
      <c r="PBT31" s="19"/>
      <c r="PBU31" s="19"/>
      <c r="PBV31" s="19"/>
      <c r="PBW31" s="19"/>
      <c r="PBX31" s="19"/>
      <c r="PBY31" s="19"/>
      <c r="PBZ31" s="19"/>
      <c r="PCA31" s="19"/>
      <c r="PCB31" s="19"/>
      <c r="PCC31" s="19"/>
      <c r="PCD31" s="19"/>
      <c r="PCE31" s="19"/>
      <c r="PCF31" s="19"/>
      <c r="PCG31" s="19"/>
      <c r="PCH31" s="19"/>
      <c r="PCI31" s="19"/>
      <c r="PCJ31" s="19"/>
      <c r="PCK31" s="19"/>
      <c r="PCL31" s="19"/>
      <c r="PCM31" s="19"/>
      <c r="PCN31" s="19"/>
      <c r="PCO31" s="19"/>
      <c r="PCP31" s="19"/>
      <c r="PCQ31" s="19"/>
      <c r="PCR31" s="19"/>
      <c r="PCS31" s="19"/>
      <c r="PCT31" s="19"/>
      <c r="PCU31" s="19"/>
      <c r="PCV31" s="19"/>
      <c r="PCW31" s="19"/>
      <c r="PCX31" s="19"/>
      <c r="PCY31" s="19"/>
      <c r="PCZ31" s="19"/>
      <c r="PDA31" s="19"/>
      <c r="PDB31" s="19"/>
      <c r="PDC31" s="19"/>
      <c r="PDD31" s="19"/>
      <c r="PDE31" s="19"/>
      <c r="PDF31" s="19"/>
      <c r="PDG31" s="19"/>
      <c r="PDH31" s="19"/>
      <c r="PDI31" s="19"/>
      <c r="PDJ31" s="19"/>
      <c r="PDK31" s="19"/>
      <c r="PDL31" s="19"/>
      <c r="PDM31" s="19"/>
      <c r="PDN31" s="19"/>
      <c r="PDO31" s="19"/>
      <c r="PDP31" s="19"/>
      <c r="PDQ31" s="19"/>
      <c r="PDR31" s="19"/>
      <c r="PDS31" s="19"/>
      <c r="PDT31" s="19"/>
      <c r="PDU31" s="19"/>
      <c r="PDV31" s="19"/>
      <c r="PDW31" s="19"/>
      <c r="PDX31" s="19"/>
      <c r="PDY31" s="19"/>
      <c r="PDZ31" s="19"/>
      <c r="PEA31" s="19"/>
      <c r="PEB31" s="19"/>
      <c r="PEC31" s="19"/>
      <c r="PED31" s="19"/>
      <c r="PEE31" s="19"/>
      <c r="PEF31" s="19"/>
      <c r="PEG31" s="19"/>
      <c r="PEH31" s="19"/>
      <c r="PEI31" s="19"/>
      <c r="PEJ31" s="19"/>
      <c r="PEK31" s="19"/>
      <c r="PEL31" s="19"/>
      <c r="PEM31" s="19"/>
      <c r="PEN31" s="19"/>
      <c r="PEO31" s="19"/>
      <c r="PEP31" s="19"/>
      <c r="PEQ31" s="19"/>
      <c r="PER31" s="19"/>
      <c r="PES31" s="19"/>
      <c r="PET31" s="19"/>
      <c r="PEU31" s="19"/>
      <c r="PEV31" s="19"/>
      <c r="PEW31" s="19"/>
      <c r="PEX31" s="19"/>
      <c r="PEY31" s="19"/>
      <c r="PEZ31" s="19"/>
      <c r="PFA31" s="19"/>
      <c r="PFB31" s="19"/>
      <c r="PFC31" s="19"/>
      <c r="PFD31" s="19"/>
      <c r="PFE31" s="19"/>
      <c r="PFF31" s="19"/>
      <c r="PFG31" s="19"/>
      <c r="PFH31" s="19"/>
      <c r="PFI31" s="19"/>
      <c r="PFJ31" s="19"/>
      <c r="PFK31" s="19"/>
      <c r="PFL31" s="19"/>
      <c r="PFM31" s="19"/>
      <c r="PFN31" s="19"/>
      <c r="PFO31" s="19"/>
      <c r="PFP31" s="19"/>
      <c r="PFQ31" s="19"/>
      <c r="PFR31" s="19"/>
      <c r="PFS31" s="19"/>
      <c r="PFT31" s="19"/>
      <c r="PFU31" s="19"/>
      <c r="PFV31" s="19"/>
      <c r="PFW31" s="19"/>
      <c r="PFX31" s="19"/>
      <c r="PFY31" s="19"/>
      <c r="PFZ31" s="19"/>
      <c r="PGA31" s="19"/>
      <c r="PGB31" s="19"/>
      <c r="PGC31" s="19"/>
      <c r="PGD31" s="19"/>
      <c r="PGE31" s="19"/>
      <c r="PGF31" s="19"/>
      <c r="PGG31" s="19"/>
      <c r="PGH31" s="19"/>
      <c r="PGI31" s="19"/>
      <c r="PGJ31" s="19"/>
      <c r="PGK31" s="19"/>
      <c r="PGL31" s="19"/>
      <c r="PGM31" s="19"/>
      <c r="PGN31" s="19"/>
      <c r="PGO31" s="19"/>
      <c r="PGP31" s="19"/>
      <c r="PGQ31" s="19"/>
      <c r="PGR31" s="19"/>
      <c r="PGS31" s="19"/>
      <c r="PGT31" s="19"/>
      <c r="PGU31" s="19"/>
      <c r="PGV31" s="19"/>
      <c r="PGW31" s="19"/>
      <c r="PGX31" s="19"/>
      <c r="PGY31" s="19"/>
      <c r="PGZ31" s="19"/>
      <c r="PHA31" s="19"/>
      <c r="PHB31" s="19"/>
      <c r="PHC31" s="19"/>
      <c r="PHD31" s="19"/>
      <c r="PHE31" s="19"/>
      <c r="PHF31" s="19"/>
      <c r="PHG31" s="19"/>
      <c r="PHH31" s="19"/>
      <c r="PHI31" s="19"/>
      <c r="PHJ31" s="19"/>
      <c r="PHK31" s="19"/>
      <c r="PHL31" s="19"/>
      <c r="PHM31" s="19"/>
      <c r="PHN31" s="19"/>
      <c r="PHO31" s="19"/>
      <c r="PHP31" s="19"/>
      <c r="PHQ31" s="19"/>
      <c r="PHR31" s="19"/>
      <c r="PHS31" s="19"/>
      <c r="PHT31" s="19"/>
      <c r="PHU31" s="19"/>
      <c r="PHV31" s="19"/>
      <c r="PHW31" s="19"/>
      <c r="PHX31" s="19"/>
      <c r="PHY31" s="19"/>
      <c r="PHZ31" s="19"/>
      <c r="PIA31" s="19"/>
      <c r="PIB31" s="19"/>
      <c r="PIC31" s="19"/>
      <c r="PID31" s="19"/>
      <c r="PIE31" s="19"/>
      <c r="PIF31" s="19"/>
      <c r="PIG31" s="19"/>
      <c r="PIH31" s="19"/>
      <c r="PII31" s="19"/>
      <c r="PIJ31" s="19"/>
      <c r="PIK31" s="19"/>
      <c r="PIL31" s="19"/>
      <c r="PIM31" s="19"/>
      <c r="PIN31" s="19"/>
      <c r="PIO31" s="19"/>
      <c r="PIP31" s="19"/>
      <c r="PIQ31" s="19"/>
      <c r="PIR31" s="19"/>
      <c r="PIS31" s="19"/>
      <c r="PIT31" s="19"/>
      <c r="PIU31" s="19"/>
      <c r="PIV31" s="19"/>
      <c r="PIW31" s="19"/>
      <c r="PIX31" s="19"/>
      <c r="PIY31" s="19"/>
      <c r="PIZ31" s="19"/>
      <c r="PJA31" s="19"/>
      <c r="PJB31" s="19"/>
      <c r="PJC31" s="19"/>
      <c r="PJD31" s="19"/>
      <c r="PJE31" s="19"/>
      <c r="PJF31" s="19"/>
      <c r="PJG31" s="19"/>
      <c r="PJH31" s="19"/>
      <c r="PJI31" s="19"/>
      <c r="PJJ31" s="19"/>
      <c r="PJK31" s="19"/>
      <c r="PJL31" s="19"/>
      <c r="PJM31" s="19"/>
      <c r="PJN31" s="19"/>
      <c r="PJO31" s="19"/>
      <c r="PJP31" s="19"/>
      <c r="PJQ31" s="19"/>
      <c r="PJR31" s="19"/>
      <c r="PJS31" s="19"/>
      <c r="PJT31" s="19"/>
      <c r="PJU31" s="19"/>
      <c r="PJV31" s="19"/>
      <c r="PJW31" s="19"/>
      <c r="PJX31" s="19"/>
      <c r="PJY31" s="19"/>
      <c r="PJZ31" s="19"/>
      <c r="PKA31" s="19"/>
      <c r="PKB31" s="19"/>
      <c r="PKC31" s="19"/>
      <c r="PKD31" s="19"/>
      <c r="PKE31" s="19"/>
      <c r="PKF31" s="19"/>
      <c r="PKG31" s="19"/>
      <c r="PKH31" s="19"/>
      <c r="PKI31" s="19"/>
      <c r="PKJ31" s="19"/>
      <c r="PKK31" s="19"/>
      <c r="PKL31" s="19"/>
      <c r="PKM31" s="19"/>
      <c r="PKN31" s="19"/>
      <c r="PKO31" s="19"/>
      <c r="PKP31" s="19"/>
      <c r="PKQ31" s="19"/>
      <c r="PKR31" s="19"/>
      <c r="PKS31" s="19"/>
      <c r="PKT31" s="19"/>
      <c r="PKU31" s="19"/>
      <c r="PKV31" s="19"/>
      <c r="PKW31" s="19"/>
      <c r="PKX31" s="19"/>
      <c r="PKY31" s="19"/>
      <c r="PKZ31" s="19"/>
      <c r="PLA31" s="19"/>
      <c r="PLB31" s="19"/>
      <c r="PLC31" s="19"/>
      <c r="PLD31" s="19"/>
      <c r="PLE31" s="19"/>
      <c r="PLF31" s="19"/>
      <c r="PLG31" s="19"/>
      <c r="PLH31" s="19"/>
      <c r="PLI31" s="19"/>
      <c r="PLJ31" s="19"/>
      <c r="PLK31" s="19"/>
      <c r="PLL31" s="19"/>
      <c r="PLM31" s="19"/>
      <c r="PLN31" s="19"/>
      <c r="PLO31" s="19"/>
      <c r="PLP31" s="19"/>
      <c r="PLQ31" s="19"/>
      <c r="PLR31" s="19"/>
      <c r="PLS31" s="19"/>
      <c r="PLT31" s="19"/>
      <c r="PLU31" s="19"/>
      <c r="PLV31" s="19"/>
      <c r="PLW31" s="19"/>
      <c r="PLX31" s="19"/>
      <c r="PLY31" s="19"/>
      <c r="PLZ31" s="19"/>
      <c r="PMA31" s="19"/>
      <c r="PMB31" s="19"/>
      <c r="PMC31" s="19"/>
      <c r="PMD31" s="19"/>
      <c r="PME31" s="19"/>
      <c r="PMF31" s="19"/>
      <c r="PMG31" s="19"/>
      <c r="PMH31" s="19"/>
      <c r="PMI31" s="19"/>
      <c r="PMJ31" s="19"/>
      <c r="PMK31" s="19"/>
      <c r="PML31" s="19"/>
      <c r="PMM31" s="19"/>
      <c r="PMN31" s="19"/>
      <c r="PMO31" s="19"/>
      <c r="PMP31" s="19"/>
      <c r="PMQ31" s="19"/>
      <c r="PMR31" s="19"/>
      <c r="PMS31" s="19"/>
      <c r="PMT31" s="19"/>
      <c r="PMU31" s="19"/>
      <c r="PMV31" s="19"/>
      <c r="PMW31" s="19"/>
      <c r="PMX31" s="19"/>
      <c r="PMY31" s="19"/>
      <c r="PMZ31" s="19"/>
      <c r="PNA31" s="19"/>
      <c r="PNB31" s="19"/>
      <c r="PNC31" s="19"/>
      <c r="PND31" s="19"/>
      <c r="PNE31" s="19"/>
      <c r="PNF31" s="19"/>
      <c r="PNG31" s="19"/>
      <c r="PNH31" s="19"/>
      <c r="PNI31" s="19"/>
      <c r="PNJ31" s="19"/>
      <c r="PNK31" s="19"/>
      <c r="PNL31" s="19"/>
      <c r="PNM31" s="19"/>
      <c r="PNN31" s="19"/>
      <c r="PNO31" s="19"/>
      <c r="PNP31" s="19"/>
      <c r="PNQ31" s="19"/>
      <c r="PNR31" s="19"/>
      <c r="PNS31" s="19"/>
      <c r="PNT31" s="19"/>
      <c r="PNU31" s="19"/>
      <c r="PNV31" s="19"/>
      <c r="PNW31" s="19"/>
      <c r="PNX31" s="19"/>
      <c r="PNY31" s="19"/>
      <c r="PNZ31" s="19"/>
      <c r="POA31" s="19"/>
      <c r="POB31" s="19"/>
      <c r="POC31" s="19"/>
      <c r="POD31" s="19"/>
      <c r="POE31" s="19"/>
      <c r="POF31" s="19"/>
      <c r="POG31" s="19"/>
      <c r="POH31" s="19"/>
      <c r="POI31" s="19"/>
      <c r="POJ31" s="19"/>
      <c r="POK31" s="19"/>
      <c r="POL31" s="19"/>
      <c r="POM31" s="19"/>
      <c r="PON31" s="19"/>
      <c r="POO31" s="19"/>
      <c r="POP31" s="19"/>
      <c r="POQ31" s="19"/>
      <c r="POR31" s="19"/>
      <c r="POS31" s="19"/>
      <c r="POT31" s="19"/>
      <c r="POU31" s="19"/>
      <c r="POV31" s="19"/>
      <c r="POW31" s="19"/>
      <c r="POX31" s="19"/>
      <c r="POY31" s="19"/>
      <c r="POZ31" s="19"/>
      <c r="PPA31" s="19"/>
      <c r="PPB31" s="19"/>
      <c r="PPC31" s="19"/>
      <c r="PPD31" s="19"/>
      <c r="PPE31" s="19"/>
      <c r="PPF31" s="19"/>
      <c r="PPG31" s="19"/>
      <c r="PPH31" s="19"/>
      <c r="PPI31" s="19"/>
      <c r="PPJ31" s="19"/>
      <c r="PPK31" s="19"/>
      <c r="PPL31" s="19"/>
      <c r="PPM31" s="19"/>
      <c r="PPN31" s="19"/>
      <c r="PPO31" s="19"/>
      <c r="PPP31" s="19"/>
      <c r="PPQ31" s="19"/>
      <c r="PPR31" s="19"/>
      <c r="PPS31" s="19"/>
      <c r="PPT31" s="19"/>
      <c r="PPU31" s="19"/>
      <c r="PPV31" s="19"/>
      <c r="PPW31" s="19"/>
      <c r="PPX31" s="19"/>
      <c r="PPY31" s="19"/>
      <c r="PPZ31" s="19"/>
      <c r="PQA31" s="19"/>
      <c r="PQB31" s="19"/>
      <c r="PQC31" s="19"/>
      <c r="PQD31" s="19"/>
      <c r="PQE31" s="19"/>
      <c r="PQF31" s="19"/>
      <c r="PQG31" s="19"/>
      <c r="PQH31" s="19"/>
      <c r="PQI31" s="19"/>
      <c r="PQJ31" s="19"/>
      <c r="PQK31" s="19"/>
      <c r="PQL31" s="19"/>
      <c r="PQM31" s="19"/>
      <c r="PQN31" s="19"/>
      <c r="PQO31" s="19"/>
      <c r="PQP31" s="19"/>
      <c r="PQQ31" s="19"/>
      <c r="PQR31" s="19"/>
      <c r="PQS31" s="19"/>
      <c r="PQT31" s="19"/>
      <c r="PQU31" s="19"/>
      <c r="PQV31" s="19"/>
      <c r="PQW31" s="19"/>
      <c r="PQX31" s="19"/>
      <c r="PQY31" s="19"/>
      <c r="PQZ31" s="19"/>
      <c r="PRA31" s="19"/>
      <c r="PRB31" s="19"/>
      <c r="PRC31" s="19"/>
      <c r="PRD31" s="19"/>
      <c r="PRE31" s="19"/>
      <c r="PRF31" s="19"/>
      <c r="PRG31" s="19"/>
      <c r="PRH31" s="19"/>
      <c r="PRI31" s="19"/>
      <c r="PRJ31" s="19"/>
      <c r="PRK31" s="19"/>
      <c r="PRL31" s="19"/>
      <c r="PRM31" s="19"/>
      <c r="PRN31" s="19"/>
      <c r="PRO31" s="19"/>
      <c r="PRP31" s="19"/>
      <c r="PRQ31" s="19"/>
      <c r="PRR31" s="19"/>
      <c r="PRS31" s="19"/>
      <c r="PRT31" s="19"/>
      <c r="PRU31" s="19"/>
      <c r="PRV31" s="19"/>
      <c r="PRW31" s="19"/>
      <c r="PRX31" s="19"/>
      <c r="PRY31" s="19"/>
      <c r="PRZ31" s="19"/>
      <c r="PSA31" s="19"/>
      <c r="PSB31" s="19"/>
      <c r="PSC31" s="19"/>
      <c r="PSD31" s="19"/>
      <c r="PSE31" s="19"/>
      <c r="PSF31" s="19"/>
      <c r="PSG31" s="19"/>
      <c r="PSH31" s="19"/>
      <c r="PSI31" s="19"/>
      <c r="PSJ31" s="19"/>
      <c r="PSK31" s="19"/>
      <c r="PSL31" s="19"/>
      <c r="PSM31" s="19"/>
      <c r="PSN31" s="19"/>
      <c r="PSO31" s="19"/>
      <c r="PSP31" s="19"/>
      <c r="PSQ31" s="19"/>
      <c r="PSR31" s="19"/>
      <c r="PSS31" s="19"/>
      <c r="PST31" s="19"/>
      <c r="PSU31" s="19"/>
      <c r="PSV31" s="19"/>
      <c r="PSW31" s="19"/>
      <c r="PSX31" s="19"/>
      <c r="PSY31" s="19"/>
      <c r="PSZ31" s="19"/>
      <c r="PTA31" s="19"/>
      <c r="PTB31" s="19"/>
      <c r="PTC31" s="19"/>
      <c r="PTD31" s="19"/>
      <c r="PTE31" s="19"/>
      <c r="PTF31" s="19"/>
      <c r="PTG31" s="19"/>
      <c r="PTH31" s="19"/>
      <c r="PTI31" s="19"/>
      <c r="PTJ31" s="19"/>
      <c r="PTK31" s="19"/>
      <c r="PTL31" s="19"/>
      <c r="PTM31" s="19"/>
      <c r="PTN31" s="19"/>
      <c r="PTO31" s="19"/>
      <c r="PTP31" s="19"/>
      <c r="PTQ31" s="19"/>
      <c r="PTR31" s="19"/>
      <c r="PTS31" s="19"/>
      <c r="PTT31" s="19"/>
      <c r="PTU31" s="19"/>
      <c r="PTV31" s="19"/>
      <c r="PTW31" s="19"/>
      <c r="PTX31" s="19"/>
      <c r="PTY31" s="19"/>
      <c r="PTZ31" s="19"/>
      <c r="PUA31" s="19"/>
      <c r="PUB31" s="19"/>
      <c r="PUC31" s="19"/>
      <c r="PUD31" s="19"/>
      <c r="PUE31" s="19"/>
      <c r="PUF31" s="19"/>
      <c r="PUG31" s="19"/>
      <c r="PUH31" s="19"/>
      <c r="PUI31" s="19"/>
      <c r="PUJ31" s="19"/>
      <c r="PUK31" s="19"/>
      <c r="PUL31" s="19"/>
      <c r="PUM31" s="19"/>
      <c r="PUN31" s="19"/>
      <c r="PUO31" s="19"/>
      <c r="PUP31" s="19"/>
      <c r="PUQ31" s="19"/>
      <c r="PUR31" s="19"/>
      <c r="PUS31" s="19"/>
      <c r="PUT31" s="19"/>
      <c r="PUU31" s="19"/>
      <c r="PUV31" s="19"/>
      <c r="PUW31" s="19"/>
      <c r="PUX31" s="19"/>
      <c r="PUY31" s="19"/>
      <c r="PUZ31" s="19"/>
      <c r="PVA31" s="19"/>
      <c r="PVB31" s="19"/>
      <c r="PVC31" s="19"/>
      <c r="PVD31" s="19"/>
      <c r="PVE31" s="19"/>
      <c r="PVF31" s="19"/>
      <c r="PVG31" s="19"/>
      <c r="PVH31" s="19"/>
      <c r="PVI31" s="19"/>
      <c r="PVJ31" s="19"/>
      <c r="PVK31" s="19"/>
      <c r="PVL31" s="19"/>
      <c r="PVM31" s="19"/>
      <c r="PVN31" s="19"/>
      <c r="PVO31" s="19"/>
      <c r="PVP31" s="19"/>
      <c r="PVQ31" s="19"/>
      <c r="PVR31" s="19"/>
      <c r="PVS31" s="19"/>
      <c r="PVT31" s="19"/>
      <c r="PVU31" s="19"/>
      <c r="PVV31" s="19"/>
      <c r="PVW31" s="19"/>
      <c r="PVX31" s="19"/>
      <c r="PVY31" s="19"/>
      <c r="PVZ31" s="19"/>
      <c r="PWA31" s="19"/>
      <c r="PWB31" s="19"/>
      <c r="PWC31" s="19"/>
      <c r="PWD31" s="19"/>
      <c r="PWE31" s="19"/>
      <c r="PWF31" s="19"/>
      <c r="PWG31" s="19"/>
      <c r="PWH31" s="19"/>
      <c r="PWI31" s="19"/>
      <c r="PWJ31" s="19"/>
      <c r="PWK31" s="19"/>
      <c r="PWL31" s="19"/>
      <c r="PWM31" s="19"/>
      <c r="PWN31" s="19"/>
      <c r="PWO31" s="19"/>
      <c r="PWP31" s="19"/>
      <c r="PWQ31" s="19"/>
      <c r="PWR31" s="19"/>
      <c r="PWS31" s="19"/>
      <c r="PWT31" s="19"/>
      <c r="PWU31" s="19"/>
      <c r="PWV31" s="19"/>
      <c r="PWW31" s="19"/>
      <c r="PWX31" s="19"/>
      <c r="PWY31" s="19"/>
      <c r="PWZ31" s="19"/>
      <c r="PXA31" s="19"/>
      <c r="PXB31" s="19"/>
      <c r="PXC31" s="19"/>
      <c r="PXD31" s="19"/>
      <c r="PXE31" s="19"/>
      <c r="PXF31" s="19"/>
      <c r="PXG31" s="19"/>
      <c r="PXH31" s="19"/>
      <c r="PXI31" s="19"/>
      <c r="PXJ31" s="19"/>
      <c r="PXK31" s="19"/>
      <c r="PXL31" s="19"/>
      <c r="PXM31" s="19"/>
      <c r="PXN31" s="19"/>
      <c r="PXO31" s="19"/>
      <c r="PXP31" s="19"/>
      <c r="PXQ31" s="19"/>
      <c r="PXR31" s="19"/>
      <c r="PXS31" s="19"/>
      <c r="PXT31" s="19"/>
      <c r="PXU31" s="19"/>
      <c r="PXV31" s="19"/>
      <c r="PXW31" s="19"/>
      <c r="PXX31" s="19"/>
      <c r="PXY31" s="19"/>
      <c r="PXZ31" s="19"/>
      <c r="PYA31" s="19"/>
      <c r="PYB31" s="19"/>
      <c r="PYC31" s="19"/>
      <c r="PYD31" s="19"/>
      <c r="PYE31" s="19"/>
      <c r="PYF31" s="19"/>
      <c r="PYG31" s="19"/>
      <c r="PYH31" s="19"/>
      <c r="PYI31" s="19"/>
      <c r="PYJ31" s="19"/>
      <c r="PYK31" s="19"/>
      <c r="PYL31" s="19"/>
      <c r="PYM31" s="19"/>
      <c r="PYN31" s="19"/>
      <c r="PYO31" s="19"/>
      <c r="PYP31" s="19"/>
      <c r="PYQ31" s="19"/>
      <c r="PYR31" s="19"/>
      <c r="PYS31" s="19"/>
      <c r="PYT31" s="19"/>
      <c r="PYU31" s="19"/>
      <c r="PYV31" s="19"/>
      <c r="PYW31" s="19"/>
      <c r="PYX31" s="19"/>
      <c r="PYY31" s="19"/>
      <c r="PYZ31" s="19"/>
      <c r="PZA31" s="19"/>
      <c r="PZB31" s="19"/>
      <c r="PZC31" s="19"/>
      <c r="PZD31" s="19"/>
      <c r="PZE31" s="19"/>
      <c r="PZF31" s="19"/>
      <c r="PZG31" s="19"/>
      <c r="PZH31" s="19"/>
      <c r="PZI31" s="19"/>
      <c r="PZJ31" s="19"/>
      <c r="PZK31" s="19"/>
      <c r="PZL31" s="19"/>
      <c r="PZM31" s="19"/>
      <c r="PZN31" s="19"/>
      <c r="PZO31" s="19"/>
      <c r="PZP31" s="19"/>
      <c r="PZQ31" s="19"/>
      <c r="PZR31" s="19"/>
      <c r="PZS31" s="19"/>
      <c r="PZT31" s="19"/>
      <c r="PZU31" s="19"/>
      <c r="PZV31" s="19"/>
      <c r="PZW31" s="19"/>
      <c r="PZX31" s="19"/>
      <c r="PZY31" s="19"/>
      <c r="PZZ31" s="19"/>
      <c r="QAA31" s="19"/>
      <c r="QAB31" s="19"/>
      <c r="QAC31" s="19"/>
      <c r="QAD31" s="19"/>
      <c r="QAE31" s="19"/>
      <c r="QAF31" s="19"/>
      <c r="QAG31" s="19"/>
      <c r="QAH31" s="19"/>
      <c r="QAI31" s="19"/>
      <c r="QAJ31" s="19"/>
      <c r="QAK31" s="19"/>
      <c r="QAL31" s="19"/>
      <c r="QAM31" s="19"/>
      <c r="QAN31" s="19"/>
      <c r="QAO31" s="19"/>
      <c r="QAP31" s="19"/>
      <c r="QAQ31" s="19"/>
      <c r="QAR31" s="19"/>
      <c r="QAS31" s="19"/>
      <c r="QAT31" s="19"/>
      <c r="QAU31" s="19"/>
      <c r="QAV31" s="19"/>
      <c r="QAW31" s="19"/>
      <c r="QAX31" s="19"/>
      <c r="QAY31" s="19"/>
      <c r="QAZ31" s="19"/>
      <c r="QBA31" s="19"/>
      <c r="QBB31" s="19"/>
      <c r="QBC31" s="19"/>
      <c r="QBD31" s="19"/>
      <c r="QBE31" s="19"/>
      <c r="QBF31" s="19"/>
      <c r="QBG31" s="19"/>
      <c r="QBH31" s="19"/>
      <c r="QBI31" s="19"/>
      <c r="QBJ31" s="19"/>
      <c r="QBK31" s="19"/>
      <c r="QBL31" s="19"/>
      <c r="QBM31" s="19"/>
      <c r="QBN31" s="19"/>
      <c r="QBO31" s="19"/>
      <c r="QBP31" s="19"/>
      <c r="QBQ31" s="19"/>
      <c r="QBR31" s="19"/>
      <c r="QBS31" s="19"/>
      <c r="QBT31" s="19"/>
      <c r="QBU31" s="19"/>
      <c r="QBV31" s="19"/>
      <c r="QBW31" s="19"/>
      <c r="QBX31" s="19"/>
      <c r="QBY31" s="19"/>
      <c r="QBZ31" s="19"/>
      <c r="QCA31" s="19"/>
      <c r="QCB31" s="19"/>
      <c r="QCC31" s="19"/>
      <c r="QCD31" s="19"/>
      <c r="QCE31" s="19"/>
      <c r="QCF31" s="19"/>
      <c r="QCG31" s="19"/>
      <c r="QCH31" s="19"/>
      <c r="QCI31" s="19"/>
      <c r="QCJ31" s="19"/>
      <c r="QCK31" s="19"/>
      <c r="QCL31" s="19"/>
      <c r="QCM31" s="19"/>
      <c r="QCN31" s="19"/>
      <c r="QCO31" s="19"/>
      <c r="QCP31" s="19"/>
      <c r="QCQ31" s="19"/>
      <c r="QCR31" s="19"/>
      <c r="QCS31" s="19"/>
      <c r="QCT31" s="19"/>
      <c r="QCU31" s="19"/>
      <c r="QCV31" s="19"/>
      <c r="QCW31" s="19"/>
      <c r="QCX31" s="19"/>
      <c r="QCY31" s="19"/>
      <c r="QCZ31" s="19"/>
      <c r="QDA31" s="19"/>
      <c r="QDB31" s="19"/>
      <c r="QDC31" s="19"/>
      <c r="QDD31" s="19"/>
      <c r="QDE31" s="19"/>
      <c r="QDF31" s="19"/>
      <c r="QDG31" s="19"/>
      <c r="QDH31" s="19"/>
      <c r="QDI31" s="19"/>
      <c r="QDJ31" s="19"/>
      <c r="QDK31" s="19"/>
      <c r="QDL31" s="19"/>
      <c r="QDM31" s="19"/>
      <c r="QDN31" s="19"/>
      <c r="QDO31" s="19"/>
      <c r="QDP31" s="19"/>
      <c r="QDQ31" s="19"/>
      <c r="QDR31" s="19"/>
      <c r="QDS31" s="19"/>
      <c r="QDT31" s="19"/>
      <c r="QDU31" s="19"/>
      <c r="QDV31" s="19"/>
      <c r="QDW31" s="19"/>
      <c r="QDX31" s="19"/>
      <c r="QDY31" s="19"/>
      <c r="QDZ31" s="19"/>
      <c r="QEA31" s="19"/>
      <c r="QEB31" s="19"/>
      <c r="QEC31" s="19"/>
      <c r="QED31" s="19"/>
      <c r="QEE31" s="19"/>
      <c r="QEF31" s="19"/>
      <c r="QEG31" s="19"/>
      <c r="QEH31" s="19"/>
      <c r="QEI31" s="19"/>
      <c r="QEJ31" s="19"/>
      <c r="QEK31" s="19"/>
      <c r="QEL31" s="19"/>
      <c r="QEM31" s="19"/>
      <c r="QEN31" s="19"/>
      <c r="QEO31" s="19"/>
      <c r="QEP31" s="19"/>
      <c r="QEQ31" s="19"/>
      <c r="QER31" s="19"/>
      <c r="QES31" s="19"/>
      <c r="QET31" s="19"/>
      <c r="QEU31" s="19"/>
      <c r="QEV31" s="19"/>
      <c r="QEW31" s="19"/>
      <c r="QEX31" s="19"/>
      <c r="QEY31" s="19"/>
      <c r="QEZ31" s="19"/>
      <c r="QFA31" s="19"/>
      <c r="QFB31" s="19"/>
      <c r="QFC31" s="19"/>
      <c r="QFD31" s="19"/>
      <c r="QFE31" s="19"/>
      <c r="QFF31" s="19"/>
      <c r="QFG31" s="19"/>
      <c r="QFH31" s="19"/>
      <c r="QFI31" s="19"/>
      <c r="QFJ31" s="19"/>
      <c r="QFK31" s="19"/>
      <c r="QFL31" s="19"/>
      <c r="QFM31" s="19"/>
      <c r="QFN31" s="19"/>
      <c r="QFO31" s="19"/>
      <c r="QFP31" s="19"/>
      <c r="QFQ31" s="19"/>
      <c r="QFR31" s="19"/>
      <c r="QFS31" s="19"/>
      <c r="QFT31" s="19"/>
      <c r="QFU31" s="19"/>
      <c r="QFV31" s="19"/>
      <c r="QFW31" s="19"/>
      <c r="QFX31" s="19"/>
      <c r="QFY31" s="19"/>
      <c r="QFZ31" s="19"/>
      <c r="QGA31" s="19"/>
      <c r="QGB31" s="19"/>
      <c r="QGC31" s="19"/>
      <c r="QGD31" s="19"/>
      <c r="QGE31" s="19"/>
      <c r="QGF31" s="19"/>
      <c r="QGG31" s="19"/>
      <c r="QGH31" s="19"/>
      <c r="QGI31" s="19"/>
      <c r="QGJ31" s="19"/>
      <c r="QGK31" s="19"/>
      <c r="QGL31" s="19"/>
      <c r="QGM31" s="19"/>
      <c r="QGN31" s="19"/>
      <c r="QGO31" s="19"/>
      <c r="QGP31" s="19"/>
      <c r="QGQ31" s="19"/>
      <c r="QGR31" s="19"/>
      <c r="QGS31" s="19"/>
      <c r="QGT31" s="19"/>
      <c r="QGU31" s="19"/>
      <c r="QGV31" s="19"/>
      <c r="QGW31" s="19"/>
      <c r="QGX31" s="19"/>
      <c r="QGY31" s="19"/>
      <c r="QGZ31" s="19"/>
      <c r="QHA31" s="19"/>
      <c r="QHB31" s="19"/>
      <c r="QHC31" s="19"/>
      <c r="QHD31" s="19"/>
      <c r="QHE31" s="19"/>
      <c r="QHF31" s="19"/>
      <c r="QHG31" s="19"/>
      <c r="QHH31" s="19"/>
      <c r="QHI31" s="19"/>
      <c r="QHJ31" s="19"/>
      <c r="QHK31" s="19"/>
      <c r="QHL31" s="19"/>
      <c r="QHM31" s="19"/>
      <c r="QHN31" s="19"/>
      <c r="QHO31" s="19"/>
      <c r="QHP31" s="19"/>
      <c r="QHQ31" s="19"/>
      <c r="QHR31" s="19"/>
      <c r="QHS31" s="19"/>
      <c r="QHT31" s="19"/>
      <c r="QHU31" s="19"/>
      <c r="QHV31" s="19"/>
      <c r="QHW31" s="19"/>
      <c r="QHX31" s="19"/>
      <c r="QHY31" s="19"/>
      <c r="QHZ31" s="19"/>
      <c r="QIA31" s="19"/>
      <c r="QIB31" s="19"/>
      <c r="QIC31" s="19"/>
      <c r="QID31" s="19"/>
      <c r="QIE31" s="19"/>
      <c r="QIF31" s="19"/>
      <c r="QIG31" s="19"/>
      <c r="QIH31" s="19"/>
      <c r="QII31" s="19"/>
      <c r="QIJ31" s="19"/>
      <c r="QIK31" s="19"/>
      <c r="QIL31" s="19"/>
      <c r="QIM31" s="19"/>
      <c r="QIN31" s="19"/>
      <c r="QIO31" s="19"/>
      <c r="QIP31" s="19"/>
      <c r="QIQ31" s="19"/>
      <c r="QIR31" s="19"/>
      <c r="QIS31" s="19"/>
      <c r="QIT31" s="19"/>
      <c r="QIU31" s="19"/>
      <c r="QIV31" s="19"/>
      <c r="QIW31" s="19"/>
      <c r="QIX31" s="19"/>
      <c r="QIY31" s="19"/>
      <c r="QIZ31" s="19"/>
      <c r="QJA31" s="19"/>
      <c r="QJB31" s="19"/>
      <c r="QJC31" s="19"/>
      <c r="QJD31" s="19"/>
      <c r="QJE31" s="19"/>
      <c r="QJF31" s="19"/>
      <c r="QJG31" s="19"/>
      <c r="QJH31" s="19"/>
      <c r="QJI31" s="19"/>
      <c r="QJJ31" s="19"/>
      <c r="QJK31" s="19"/>
      <c r="QJL31" s="19"/>
      <c r="QJM31" s="19"/>
      <c r="QJN31" s="19"/>
      <c r="QJO31" s="19"/>
      <c r="QJP31" s="19"/>
      <c r="QJQ31" s="19"/>
      <c r="QJR31" s="19"/>
      <c r="QJS31" s="19"/>
      <c r="QJT31" s="19"/>
      <c r="QJU31" s="19"/>
      <c r="QJV31" s="19"/>
      <c r="QJW31" s="19"/>
      <c r="QJX31" s="19"/>
      <c r="QJY31" s="19"/>
      <c r="QJZ31" s="19"/>
      <c r="QKA31" s="19"/>
      <c r="QKB31" s="19"/>
      <c r="QKC31" s="19"/>
      <c r="QKD31" s="19"/>
      <c r="QKE31" s="19"/>
      <c r="QKF31" s="19"/>
      <c r="QKG31" s="19"/>
      <c r="QKH31" s="19"/>
      <c r="QKI31" s="19"/>
      <c r="QKJ31" s="19"/>
      <c r="QKK31" s="19"/>
      <c r="QKL31" s="19"/>
      <c r="QKM31" s="19"/>
      <c r="QKN31" s="19"/>
      <c r="QKO31" s="19"/>
      <c r="QKP31" s="19"/>
      <c r="QKQ31" s="19"/>
      <c r="QKR31" s="19"/>
      <c r="QKS31" s="19"/>
      <c r="QKT31" s="19"/>
      <c r="QKU31" s="19"/>
      <c r="QKV31" s="19"/>
      <c r="QKW31" s="19"/>
      <c r="QKX31" s="19"/>
      <c r="QKY31" s="19"/>
      <c r="QKZ31" s="19"/>
      <c r="QLA31" s="19"/>
      <c r="QLB31" s="19"/>
      <c r="QLC31" s="19"/>
      <c r="QLD31" s="19"/>
      <c r="QLE31" s="19"/>
      <c r="QLF31" s="19"/>
      <c r="QLG31" s="19"/>
      <c r="QLH31" s="19"/>
      <c r="QLI31" s="19"/>
      <c r="QLJ31" s="19"/>
      <c r="QLK31" s="19"/>
      <c r="QLL31" s="19"/>
      <c r="QLM31" s="19"/>
      <c r="QLN31" s="19"/>
      <c r="QLO31" s="19"/>
      <c r="QLP31" s="19"/>
      <c r="QLQ31" s="19"/>
      <c r="QLR31" s="19"/>
      <c r="QLS31" s="19"/>
      <c r="QLT31" s="19"/>
      <c r="QLU31" s="19"/>
      <c r="QLV31" s="19"/>
      <c r="QLW31" s="19"/>
      <c r="QLX31" s="19"/>
      <c r="QLY31" s="19"/>
      <c r="QLZ31" s="19"/>
      <c r="QMA31" s="19"/>
      <c r="QMB31" s="19"/>
      <c r="QMC31" s="19"/>
      <c r="QMD31" s="19"/>
      <c r="QME31" s="19"/>
      <c r="QMF31" s="19"/>
      <c r="QMG31" s="19"/>
      <c r="QMH31" s="19"/>
      <c r="QMI31" s="19"/>
      <c r="QMJ31" s="19"/>
      <c r="QMK31" s="19"/>
      <c r="QML31" s="19"/>
      <c r="QMM31" s="19"/>
      <c r="QMN31" s="19"/>
      <c r="QMO31" s="19"/>
      <c r="QMP31" s="19"/>
      <c r="QMQ31" s="19"/>
      <c r="QMR31" s="19"/>
      <c r="QMS31" s="19"/>
      <c r="QMT31" s="19"/>
      <c r="QMU31" s="19"/>
      <c r="QMV31" s="19"/>
      <c r="QMW31" s="19"/>
      <c r="QMX31" s="19"/>
      <c r="QMY31" s="19"/>
      <c r="QMZ31" s="19"/>
      <c r="QNA31" s="19"/>
      <c r="QNB31" s="19"/>
      <c r="QNC31" s="19"/>
      <c r="QND31" s="19"/>
      <c r="QNE31" s="19"/>
      <c r="QNF31" s="19"/>
      <c r="QNG31" s="19"/>
      <c r="QNH31" s="19"/>
      <c r="QNI31" s="19"/>
      <c r="QNJ31" s="19"/>
      <c r="QNK31" s="19"/>
      <c r="QNL31" s="19"/>
      <c r="QNM31" s="19"/>
      <c r="QNN31" s="19"/>
      <c r="QNO31" s="19"/>
      <c r="QNP31" s="19"/>
      <c r="QNQ31" s="19"/>
      <c r="QNR31" s="19"/>
      <c r="QNS31" s="19"/>
      <c r="QNT31" s="19"/>
      <c r="QNU31" s="19"/>
      <c r="QNV31" s="19"/>
      <c r="QNW31" s="19"/>
      <c r="QNX31" s="19"/>
      <c r="QNY31" s="19"/>
      <c r="QNZ31" s="19"/>
      <c r="QOA31" s="19"/>
      <c r="QOB31" s="19"/>
      <c r="QOC31" s="19"/>
      <c r="QOD31" s="19"/>
      <c r="QOE31" s="19"/>
      <c r="QOF31" s="19"/>
      <c r="QOG31" s="19"/>
      <c r="QOH31" s="19"/>
      <c r="QOI31" s="19"/>
      <c r="QOJ31" s="19"/>
      <c r="QOK31" s="19"/>
      <c r="QOL31" s="19"/>
      <c r="QOM31" s="19"/>
      <c r="QON31" s="19"/>
      <c r="QOO31" s="19"/>
      <c r="QOP31" s="19"/>
      <c r="QOQ31" s="19"/>
      <c r="QOR31" s="19"/>
      <c r="QOS31" s="19"/>
      <c r="QOT31" s="19"/>
      <c r="QOU31" s="19"/>
      <c r="QOV31" s="19"/>
      <c r="QOW31" s="19"/>
      <c r="QOX31" s="19"/>
      <c r="QOY31" s="19"/>
      <c r="QOZ31" s="19"/>
      <c r="QPA31" s="19"/>
      <c r="QPB31" s="19"/>
      <c r="QPC31" s="19"/>
      <c r="QPD31" s="19"/>
      <c r="QPE31" s="19"/>
      <c r="QPF31" s="19"/>
      <c r="QPG31" s="19"/>
      <c r="QPH31" s="19"/>
      <c r="QPI31" s="19"/>
      <c r="QPJ31" s="19"/>
      <c r="QPK31" s="19"/>
      <c r="QPL31" s="19"/>
      <c r="QPM31" s="19"/>
      <c r="QPN31" s="19"/>
      <c r="QPO31" s="19"/>
      <c r="QPP31" s="19"/>
      <c r="QPQ31" s="19"/>
      <c r="QPR31" s="19"/>
      <c r="QPS31" s="19"/>
      <c r="QPT31" s="19"/>
      <c r="QPU31" s="19"/>
      <c r="QPV31" s="19"/>
      <c r="QPW31" s="19"/>
      <c r="QPX31" s="19"/>
      <c r="QPY31" s="19"/>
      <c r="QPZ31" s="19"/>
      <c r="QQA31" s="19"/>
      <c r="QQB31" s="19"/>
      <c r="QQC31" s="19"/>
      <c r="QQD31" s="19"/>
      <c r="QQE31" s="19"/>
      <c r="QQF31" s="19"/>
      <c r="QQG31" s="19"/>
      <c r="QQH31" s="19"/>
      <c r="QQI31" s="19"/>
      <c r="QQJ31" s="19"/>
      <c r="QQK31" s="19"/>
      <c r="QQL31" s="19"/>
      <c r="QQM31" s="19"/>
      <c r="QQN31" s="19"/>
      <c r="QQO31" s="19"/>
      <c r="QQP31" s="19"/>
      <c r="QQQ31" s="19"/>
      <c r="QQR31" s="19"/>
      <c r="QQS31" s="19"/>
      <c r="QQT31" s="19"/>
      <c r="QQU31" s="19"/>
      <c r="QQV31" s="19"/>
      <c r="QQW31" s="19"/>
      <c r="QQX31" s="19"/>
      <c r="QQY31" s="19"/>
      <c r="QQZ31" s="19"/>
      <c r="QRA31" s="19"/>
      <c r="QRB31" s="19"/>
      <c r="QRC31" s="19"/>
      <c r="QRD31" s="19"/>
      <c r="QRE31" s="19"/>
      <c r="QRF31" s="19"/>
      <c r="QRG31" s="19"/>
      <c r="QRH31" s="19"/>
      <c r="QRI31" s="19"/>
      <c r="QRJ31" s="19"/>
      <c r="QRK31" s="19"/>
      <c r="QRL31" s="19"/>
      <c r="QRM31" s="19"/>
      <c r="QRN31" s="19"/>
      <c r="QRO31" s="19"/>
      <c r="QRP31" s="19"/>
      <c r="QRQ31" s="19"/>
      <c r="QRR31" s="19"/>
      <c r="QRS31" s="19"/>
      <c r="QRT31" s="19"/>
      <c r="QRU31" s="19"/>
      <c r="QRV31" s="19"/>
      <c r="QRW31" s="19"/>
      <c r="QRX31" s="19"/>
      <c r="QRY31" s="19"/>
      <c r="QRZ31" s="19"/>
      <c r="QSA31" s="19"/>
      <c r="QSB31" s="19"/>
      <c r="QSC31" s="19"/>
      <c r="QSD31" s="19"/>
      <c r="QSE31" s="19"/>
      <c r="QSF31" s="19"/>
      <c r="QSG31" s="19"/>
      <c r="QSH31" s="19"/>
      <c r="QSI31" s="19"/>
      <c r="QSJ31" s="19"/>
      <c r="QSK31" s="19"/>
      <c r="QSL31" s="19"/>
      <c r="QSM31" s="19"/>
      <c r="QSN31" s="19"/>
      <c r="QSO31" s="19"/>
      <c r="QSP31" s="19"/>
      <c r="QSQ31" s="19"/>
      <c r="QSR31" s="19"/>
      <c r="QSS31" s="19"/>
      <c r="QST31" s="19"/>
      <c r="QSU31" s="19"/>
      <c r="QSV31" s="19"/>
      <c r="QSW31" s="19"/>
      <c r="QSX31" s="19"/>
      <c r="QSY31" s="19"/>
      <c r="QSZ31" s="19"/>
      <c r="QTA31" s="19"/>
      <c r="QTB31" s="19"/>
      <c r="QTC31" s="19"/>
      <c r="QTD31" s="19"/>
      <c r="QTE31" s="19"/>
      <c r="QTF31" s="19"/>
      <c r="QTG31" s="19"/>
      <c r="QTH31" s="19"/>
      <c r="QTI31" s="19"/>
      <c r="QTJ31" s="19"/>
      <c r="QTK31" s="19"/>
      <c r="QTL31" s="19"/>
      <c r="QTM31" s="19"/>
      <c r="QTN31" s="19"/>
      <c r="QTO31" s="19"/>
      <c r="QTP31" s="19"/>
      <c r="QTQ31" s="19"/>
      <c r="QTR31" s="19"/>
      <c r="QTS31" s="19"/>
      <c r="QTT31" s="19"/>
      <c r="QTU31" s="19"/>
      <c r="QTV31" s="19"/>
      <c r="QTW31" s="19"/>
      <c r="QTX31" s="19"/>
      <c r="QTY31" s="19"/>
      <c r="QTZ31" s="19"/>
      <c r="QUA31" s="19"/>
      <c r="QUB31" s="19"/>
      <c r="QUC31" s="19"/>
      <c r="QUD31" s="19"/>
      <c r="QUE31" s="19"/>
      <c r="QUF31" s="19"/>
      <c r="QUG31" s="19"/>
      <c r="QUH31" s="19"/>
      <c r="QUI31" s="19"/>
      <c r="QUJ31" s="19"/>
      <c r="QUK31" s="19"/>
      <c r="QUL31" s="19"/>
      <c r="QUM31" s="19"/>
      <c r="QUN31" s="19"/>
      <c r="QUO31" s="19"/>
      <c r="QUP31" s="19"/>
      <c r="QUQ31" s="19"/>
      <c r="QUR31" s="19"/>
      <c r="QUS31" s="19"/>
      <c r="QUT31" s="19"/>
      <c r="QUU31" s="19"/>
      <c r="QUV31" s="19"/>
      <c r="QUW31" s="19"/>
      <c r="QUX31" s="19"/>
      <c r="QUY31" s="19"/>
      <c r="QUZ31" s="19"/>
      <c r="QVA31" s="19"/>
      <c r="QVB31" s="19"/>
      <c r="QVC31" s="19"/>
      <c r="QVD31" s="19"/>
      <c r="QVE31" s="19"/>
      <c r="QVF31" s="19"/>
      <c r="QVG31" s="19"/>
      <c r="QVH31" s="19"/>
      <c r="QVI31" s="19"/>
      <c r="QVJ31" s="19"/>
      <c r="QVK31" s="19"/>
      <c r="QVL31" s="19"/>
      <c r="QVM31" s="19"/>
      <c r="QVN31" s="19"/>
      <c r="QVO31" s="19"/>
      <c r="QVP31" s="19"/>
      <c r="QVQ31" s="19"/>
      <c r="QVR31" s="19"/>
      <c r="QVS31" s="19"/>
      <c r="QVT31" s="19"/>
      <c r="QVU31" s="19"/>
      <c r="QVV31" s="19"/>
      <c r="QVW31" s="19"/>
      <c r="QVX31" s="19"/>
      <c r="QVY31" s="19"/>
      <c r="QVZ31" s="19"/>
      <c r="QWA31" s="19"/>
      <c r="QWB31" s="19"/>
      <c r="QWC31" s="19"/>
      <c r="QWD31" s="19"/>
      <c r="QWE31" s="19"/>
      <c r="QWF31" s="19"/>
      <c r="QWG31" s="19"/>
      <c r="QWH31" s="19"/>
      <c r="QWI31" s="19"/>
      <c r="QWJ31" s="19"/>
      <c r="QWK31" s="19"/>
      <c r="QWL31" s="19"/>
      <c r="QWM31" s="19"/>
      <c r="QWN31" s="19"/>
      <c r="QWO31" s="19"/>
      <c r="QWP31" s="19"/>
      <c r="QWQ31" s="19"/>
      <c r="QWR31" s="19"/>
      <c r="QWS31" s="19"/>
      <c r="QWT31" s="19"/>
      <c r="QWU31" s="19"/>
      <c r="QWV31" s="19"/>
      <c r="QWW31" s="19"/>
      <c r="QWX31" s="19"/>
      <c r="QWY31" s="19"/>
      <c r="QWZ31" s="19"/>
      <c r="QXA31" s="19"/>
      <c r="QXB31" s="19"/>
      <c r="QXC31" s="19"/>
      <c r="QXD31" s="19"/>
      <c r="QXE31" s="19"/>
      <c r="QXF31" s="19"/>
      <c r="QXG31" s="19"/>
      <c r="QXH31" s="19"/>
      <c r="QXI31" s="19"/>
      <c r="QXJ31" s="19"/>
      <c r="QXK31" s="19"/>
      <c r="QXL31" s="19"/>
      <c r="QXM31" s="19"/>
      <c r="QXN31" s="19"/>
      <c r="QXO31" s="19"/>
      <c r="QXP31" s="19"/>
      <c r="QXQ31" s="19"/>
      <c r="QXR31" s="19"/>
      <c r="QXS31" s="19"/>
      <c r="QXT31" s="19"/>
      <c r="QXU31" s="19"/>
      <c r="QXV31" s="19"/>
      <c r="QXW31" s="19"/>
      <c r="QXX31" s="19"/>
      <c r="QXY31" s="19"/>
      <c r="QXZ31" s="19"/>
      <c r="QYA31" s="19"/>
      <c r="QYB31" s="19"/>
      <c r="QYC31" s="19"/>
      <c r="QYD31" s="19"/>
      <c r="QYE31" s="19"/>
      <c r="QYF31" s="19"/>
      <c r="QYG31" s="19"/>
      <c r="QYH31" s="19"/>
      <c r="QYI31" s="19"/>
      <c r="QYJ31" s="19"/>
      <c r="QYK31" s="19"/>
      <c r="QYL31" s="19"/>
      <c r="QYM31" s="19"/>
      <c r="QYN31" s="19"/>
      <c r="QYO31" s="19"/>
      <c r="QYP31" s="19"/>
      <c r="QYQ31" s="19"/>
      <c r="QYR31" s="19"/>
      <c r="QYS31" s="19"/>
      <c r="QYT31" s="19"/>
      <c r="QYU31" s="19"/>
      <c r="QYV31" s="19"/>
      <c r="QYW31" s="19"/>
      <c r="QYX31" s="19"/>
      <c r="QYY31" s="19"/>
      <c r="QYZ31" s="19"/>
      <c r="QZA31" s="19"/>
      <c r="QZB31" s="19"/>
      <c r="QZC31" s="19"/>
      <c r="QZD31" s="19"/>
      <c r="QZE31" s="19"/>
      <c r="QZF31" s="19"/>
      <c r="QZG31" s="19"/>
      <c r="QZH31" s="19"/>
      <c r="QZI31" s="19"/>
      <c r="QZJ31" s="19"/>
      <c r="QZK31" s="19"/>
      <c r="QZL31" s="19"/>
      <c r="QZM31" s="19"/>
      <c r="QZN31" s="19"/>
      <c r="QZO31" s="19"/>
      <c r="QZP31" s="19"/>
      <c r="QZQ31" s="19"/>
      <c r="QZR31" s="19"/>
      <c r="QZS31" s="19"/>
      <c r="QZT31" s="19"/>
      <c r="QZU31" s="19"/>
      <c r="QZV31" s="19"/>
      <c r="QZW31" s="19"/>
      <c r="QZX31" s="19"/>
      <c r="QZY31" s="19"/>
      <c r="QZZ31" s="19"/>
      <c r="RAA31" s="19"/>
      <c r="RAB31" s="19"/>
      <c r="RAC31" s="19"/>
      <c r="RAD31" s="19"/>
      <c r="RAE31" s="19"/>
      <c r="RAF31" s="19"/>
      <c r="RAG31" s="19"/>
      <c r="RAH31" s="19"/>
      <c r="RAI31" s="19"/>
      <c r="RAJ31" s="19"/>
      <c r="RAK31" s="19"/>
      <c r="RAL31" s="19"/>
      <c r="RAM31" s="19"/>
      <c r="RAN31" s="19"/>
      <c r="RAO31" s="19"/>
      <c r="RAP31" s="19"/>
      <c r="RAQ31" s="19"/>
      <c r="RAR31" s="19"/>
      <c r="RAS31" s="19"/>
      <c r="RAT31" s="19"/>
      <c r="RAU31" s="19"/>
      <c r="RAV31" s="19"/>
      <c r="RAW31" s="19"/>
      <c r="RAX31" s="19"/>
      <c r="RAY31" s="19"/>
      <c r="RAZ31" s="19"/>
      <c r="RBA31" s="19"/>
      <c r="RBB31" s="19"/>
      <c r="RBC31" s="19"/>
      <c r="RBD31" s="19"/>
      <c r="RBE31" s="19"/>
      <c r="RBF31" s="19"/>
      <c r="RBG31" s="19"/>
      <c r="RBH31" s="19"/>
      <c r="RBI31" s="19"/>
      <c r="RBJ31" s="19"/>
      <c r="RBK31" s="19"/>
      <c r="RBL31" s="19"/>
      <c r="RBM31" s="19"/>
      <c r="RBN31" s="19"/>
      <c r="RBO31" s="19"/>
      <c r="RBP31" s="19"/>
      <c r="RBQ31" s="19"/>
      <c r="RBR31" s="19"/>
      <c r="RBS31" s="19"/>
      <c r="RBT31" s="19"/>
      <c r="RBU31" s="19"/>
      <c r="RBV31" s="19"/>
      <c r="RBW31" s="19"/>
      <c r="RBX31" s="19"/>
      <c r="RBY31" s="19"/>
      <c r="RBZ31" s="19"/>
      <c r="RCA31" s="19"/>
      <c r="RCB31" s="19"/>
      <c r="RCC31" s="19"/>
      <c r="RCD31" s="19"/>
      <c r="RCE31" s="19"/>
      <c r="RCF31" s="19"/>
      <c r="RCG31" s="19"/>
      <c r="RCH31" s="19"/>
      <c r="RCI31" s="19"/>
      <c r="RCJ31" s="19"/>
      <c r="RCK31" s="19"/>
      <c r="RCL31" s="19"/>
      <c r="RCM31" s="19"/>
      <c r="RCN31" s="19"/>
      <c r="RCO31" s="19"/>
      <c r="RCP31" s="19"/>
      <c r="RCQ31" s="19"/>
      <c r="RCR31" s="19"/>
      <c r="RCS31" s="19"/>
      <c r="RCT31" s="19"/>
      <c r="RCU31" s="19"/>
      <c r="RCV31" s="19"/>
      <c r="RCW31" s="19"/>
      <c r="RCX31" s="19"/>
      <c r="RCY31" s="19"/>
      <c r="RCZ31" s="19"/>
      <c r="RDA31" s="19"/>
      <c r="RDB31" s="19"/>
      <c r="RDC31" s="19"/>
      <c r="RDD31" s="19"/>
      <c r="RDE31" s="19"/>
      <c r="RDF31" s="19"/>
      <c r="RDG31" s="19"/>
      <c r="RDH31" s="19"/>
      <c r="RDI31" s="19"/>
      <c r="RDJ31" s="19"/>
      <c r="RDK31" s="19"/>
      <c r="RDL31" s="19"/>
      <c r="RDM31" s="19"/>
      <c r="RDN31" s="19"/>
      <c r="RDO31" s="19"/>
      <c r="RDP31" s="19"/>
      <c r="RDQ31" s="19"/>
      <c r="RDR31" s="19"/>
      <c r="RDS31" s="19"/>
      <c r="RDT31" s="19"/>
      <c r="RDU31" s="19"/>
      <c r="RDV31" s="19"/>
      <c r="RDW31" s="19"/>
      <c r="RDX31" s="19"/>
      <c r="RDY31" s="19"/>
      <c r="RDZ31" s="19"/>
      <c r="REA31" s="19"/>
      <c r="REB31" s="19"/>
      <c r="REC31" s="19"/>
      <c r="RED31" s="19"/>
      <c r="REE31" s="19"/>
      <c r="REF31" s="19"/>
      <c r="REG31" s="19"/>
      <c r="REH31" s="19"/>
      <c r="REI31" s="19"/>
      <c r="REJ31" s="19"/>
      <c r="REK31" s="19"/>
      <c r="REL31" s="19"/>
      <c r="REM31" s="19"/>
      <c r="REN31" s="19"/>
      <c r="REO31" s="19"/>
      <c r="REP31" s="19"/>
      <c r="REQ31" s="19"/>
      <c r="RER31" s="19"/>
      <c r="RES31" s="19"/>
      <c r="RET31" s="19"/>
      <c r="REU31" s="19"/>
      <c r="REV31" s="19"/>
      <c r="REW31" s="19"/>
      <c r="REX31" s="19"/>
      <c r="REY31" s="19"/>
      <c r="REZ31" s="19"/>
      <c r="RFA31" s="19"/>
      <c r="RFB31" s="19"/>
      <c r="RFC31" s="19"/>
      <c r="RFD31" s="19"/>
      <c r="RFE31" s="19"/>
      <c r="RFF31" s="19"/>
      <c r="RFG31" s="19"/>
      <c r="RFH31" s="19"/>
      <c r="RFI31" s="19"/>
      <c r="RFJ31" s="19"/>
      <c r="RFK31" s="19"/>
      <c r="RFL31" s="19"/>
      <c r="RFM31" s="19"/>
      <c r="RFN31" s="19"/>
      <c r="RFO31" s="19"/>
      <c r="RFP31" s="19"/>
      <c r="RFQ31" s="19"/>
      <c r="RFR31" s="19"/>
      <c r="RFS31" s="19"/>
      <c r="RFT31" s="19"/>
      <c r="RFU31" s="19"/>
      <c r="RFV31" s="19"/>
      <c r="RFW31" s="19"/>
      <c r="RFX31" s="19"/>
      <c r="RFY31" s="19"/>
      <c r="RFZ31" s="19"/>
      <c r="RGA31" s="19"/>
      <c r="RGB31" s="19"/>
      <c r="RGC31" s="19"/>
      <c r="RGD31" s="19"/>
      <c r="RGE31" s="19"/>
      <c r="RGF31" s="19"/>
      <c r="RGG31" s="19"/>
      <c r="RGH31" s="19"/>
      <c r="RGI31" s="19"/>
      <c r="RGJ31" s="19"/>
      <c r="RGK31" s="19"/>
      <c r="RGL31" s="19"/>
      <c r="RGM31" s="19"/>
      <c r="RGN31" s="19"/>
      <c r="RGO31" s="19"/>
      <c r="RGP31" s="19"/>
      <c r="RGQ31" s="19"/>
      <c r="RGR31" s="19"/>
      <c r="RGS31" s="19"/>
      <c r="RGT31" s="19"/>
      <c r="RGU31" s="19"/>
      <c r="RGV31" s="19"/>
      <c r="RGW31" s="19"/>
      <c r="RGX31" s="19"/>
      <c r="RGY31" s="19"/>
      <c r="RGZ31" s="19"/>
      <c r="RHA31" s="19"/>
      <c r="RHB31" s="19"/>
      <c r="RHC31" s="19"/>
      <c r="RHD31" s="19"/>
      <c r="RHE31" s="19"/>
      <c r="RHF31" s="19"/>
      <c r="RHG31" s="19"/>
      <c r="RHH31" s="19"/>
      <c r="RHI31" s="19"/>
      <c r="RHJ31" s="19"/>
      <c r="RHK31" s="19"/>
      <c r="RHL31" s="19"/>
      <c r="RHM31" s="19"/>
      <c r="RHN31" s="19"/>
      <c r="RHO31" s="19"/>
      <c r="RHP31" s="19"/>
      <c r="RHQ31" s="19"/>
      <c r="RHR31" s="19"/>
      <c r="RHS31" s="19"/>
      <c r="RHT31" s="19"/>
      <c r="RHU31" s="19"/>
      <c r="RHV31" s="19"/>
      <c r="RHW31" s="19"/>
      <c r="RHX31" s="19"/>
      <c r="RHY31" s="19"/>
      <c r="RHZ31" s="19"/>
      <c r="RIA31" s="19"/>
      <c r="RIB31" s="19"/>
      <c r="RIC31" s="19"/>
      <c r="RID31" s="19"/>
      <c r="RIE31" s="19"/>
      <c r="RIF31" s="19"/>
      <c r="RIG31" s="19"/>
      <c r="RIH31" s="19"/>
      <c r="RII31" s="19"/>
      <c r="RIJ31" s="19"/>
      <c r="RIK31" s="19"/>
      <c r="RIL31" s="19"/>
      <c r="RIM31" s="19"/>
      <c r="RIN31" s="19"/>
      <c r="RIO31" s="19"/>
      <c r="RIP31" s="19"/>
      <c r="RIQ31" s="19"/>
      <c r="RIR31" s="19"/>
      <c r="RIS31" s="19"/>
      <c r="RIT31" s="19"/>
      <c r="RIU31" s="19"/>
      <c r="RIV31" s="19"/>
      <c r="RIW31" s="19"/>
      <c r="RIX31" s="19"/>
      <c r="RIY31" s="19"/>
      <c r="RIZ31" s="19"/>
      <c r="RJA31" s="19"/>
      <c r="RJB31" s="19"/>
      <c r="RJC31" s="19"/>
      <c r="RJD31" s="19"/>
      <c r="RJE31" s="19"/>
      <c r="RJF31" s="19"/>
      <c r="RJG31" s="19"/>
      <c r="RJH31" s="19"/>
      <c r="RJI31" s="19"/>
      <c r="RJJ31" s="19"/>
      <c r="RJK31" s="19"/>
      <c r="RJL31" s="19"/>
      <c r="RJM31" s="19"/>
      <c r="RJN31" s="19"/>
      <c r="RJO31" s="19"/>
      <c r="RJP31" s="19"/>
      <c r="RJQ31" s="19"/>
      <c r="RJR31" s="19"/>
      <c r="RJS31" s="19"/>
      <c r="RJT31" s="19"/>
      <c r="RJU31" s="19"/>
      <c r="RJV31" s="19"/>
      <c r="RJW31" s="19"/>
      <c r="RJX31" s="19"/>
      <c r="RJY31" s="19"/>
      <c r="RJZ31" s="19"/>
      <c r="RKA31" s="19"/>
      <c r="RKB31" s="19"/>
      <c r="RKC31" s="19"/>
      <c r="RKD31" s="19"/>
      <c r="RKE31" s="19"/>
      <c r="RKF31" s="19"/>
      <c r="RKG31" s="19"/>
      <c r="RKH31" s="19"/>
      <c r="RKI31" s="19"/>
      <c r="RKJ31" s="19"/>
      <c r="RKK31" s="19"/>
      <c r="RKL31" s="19"/>
      <c r="RKM31" s="19"/>
      <c r="RKN31" s="19"/>
      <c r="RKO31" s="19"/>
      <c r="RKP31" s="19"/>
      <c r="RKQ31" s="19"/>
      <c r="RKR31" s="19"/>
      <c r="RKS31" s="19"/>
      <c r="RKT31" s="19"/>
      <c r="RKU31" s="19"/>
      <c r="RKV31" s="19"/>
      <c r="RKW31" s="19"/>
      <c r="RKX31" s="19"/>
      <c r="RKY31" s="19"/>
      <c r="RKZ31" s="19"/>
      <c r="RLA31" s="19"/>
      <c r="RLB31" s="19"/>
      <c r="RLC31" s="19"/>
      <c r="RLD31" s="19"/>
      <c r="RLE31" s="19"/>
      <c r="RLF31" s="19"/>
      <c r="RLG31" s="19"/>
      <c r="RLH31" s="19"/>
      <c r="RLI31" s="19"/>
      <c r="RLJ31" s="19"/>
      <c r="RLK31" s="19"/>
      <c r="RLL31" s="19"/>
      <c r="RLM31" s="19"/>
      <c r="RLN31" s="19"/>
      <c r="RLO31" s="19"/>
      <c r="RLP31" s="19"/>
      <c r="RLQ31" s="19"/>
      <c r="RLR31" s="19"/>
      <c r="RLS31" s="19"/>
      <c r="RLT31" s="19"/>
      <c r="RLU31" s="19"/>
      <c r="RLV31" s="19"/>
      <c r="RLW31" s="19"/>
      <c r="RLX31" s="19"/>
      <c r="RLY31" s="19"/>
      <c r="RLZ31" s="19"/>
      <c r="RMA31" s="19"/>
      <c r="RMB31" s="19"/>
      <c r="RMC31" s="19"/>
      <c r="RMD31" s="19"/>
      <c r="RME31" s="19"/>
      <c r="RMF31" s="19"/>
      <c r="RMG31" s="19"/>
      <c r="RMH31" s="19"/>
      <c r="RMI31" s="19"/>
      <c r="RMJ31" s="19"/>
      <c r="RMK31" s="19"/>
      <c r="RML31" s="19"/>
      <c r="RMM31" s="19"/>
      <c r="RMN31" s="19"/>
      <c r="RMO31" s="19"/>
      <c r="RMP31" s="19"/>
      <c r="RMQ31" s="19"/>
      <c r="RMR31" s="19"/>
      <c r="RMS31" s="19"/>
      <c r="RMT31" s="19"/>
      <c r="RMU31" s="19"/>
      <c r="RMV31" s="19"/>
      <c r="RMW31" s="19"/>
      <c r="RMX31" s="19"/>
      <c r="RMY31" s="19"/>
      <c r="RMZ31" s="19"/>
      <c r="RNA31" s="19"/>
      <c r="RNB31" s="19"/>
      <c r="RNC31" s="19"/>
      <c r="RND31" s="19"/>
      <c r="RNE31" s="19"/>
      <c r="RNF31" s="19"/>
      <c r="RNG31" s="19"/>
      <c r="RNH31" s="19"/>
      <c r="RNI31" s="19"/>
      <c r="RNJ31" s="19"/>
      <c r="RNK31" s="19"/>
      <c r="RNL31" s="19"/>
      <c r="RNM31" s="19"/>
      <c r="RNN31" s="19"/>
      <c r="RNO31" s="19"/>
      <c r="RNP31" s="19"/>
      <c r="RNQ31" s="19"/>
      <c r="RNR31" s="19"/>
      <c r="RNS31" s="19"/>
      <c r="RNT31" s="19"/>
      <c r="RNU31" s="19"/>
      <c r="RNV31" s="19"/>
      <c r="RNW31" s="19"/>
      <c r="RNX31" s="19"/>
      <c r="RNY31" s="19"/>
      <c r="RNZ31" s="19"/>
      <c r="ROA31" s="19"/>
      <c r="ROB31" s="19"/>
      <c r="ROC31" s="19"/>
      <c r="ROD31" s="19"/>
      <c r="ROE31" s="19"/>
      <c r="ROF31" s="19"/>
      <c r="ROG31" s="19"/>
      <c r="ROH31" s="19"/>
      <c r="ROI31" s="19"/>
      <c r="ROJ31" s="19"/>
      <c r="ROK31" s="19"/>
      <c r="ROL31" s="19"/>
      <c r="ROM31" s="19"/>
      <c r="RON31" s="19"/>
      <c r="ROO31" s="19"/>
      <c r="ROP31" s="19"/>
      <c r="ROQ31" s="19"/>
      <c r="ROR31" s="19"/>
      <c r="ROS31" s="19"/>
      <c r="ROT31" s="19"/>
      <c r="ROU31" s="19"/>
      <c r="ROV31" s="19"/>
      <c r="ROW31" s="19"/>
      <c r="ROX31" s="19"/>
      <c r="ROY31" s="19"/>
      <c r="ROZ31" s="19"/>
      <c r="RPA31" s="19"/>
      <c r="RPB31" s="19"/>
      <c r="RPC31" s="19"/>
      <c r="RPD31" s="19"/>
      <c r="RPE31" s="19"/>
      <c r="RPF31" s="19"/>
      <c r="RPG31" s="19"/>
      <c r="RPH31" s="19"/>
      <c r="RPI31" s="19"/>
      <c r="RPJ31" s="19"/>
      <c r="RPK31" s="19"/>
      <c r="RPL31" s="19"/>
      <c r="RPM31" s="19"/>
      <c r="RPN31" s="19"/>
      <c r="RPO31" s="19"/>
      <c r="RPP31" s="19"/>
      <c r="RPQ31" s="19"/>
      <c r="RPR31" s="19"/>
      <c r="RPS31" s="19"/>
      <c r="RPT31" s="19"/>
      <c r="RPU31" s="19"/>
      <c r="RPV31" s="19"/>
      <c r="RPW31" s="19"/>
      <c r="RPX31" s="19"/>
      <c r="RPY31" s="19"/>
      <c r="RPZ31" s="19"/>
      <c r="RQA31" s="19"/>
      <c r="RQB31" s="19"/>
      <c r="RQC31" s="19"/>
      <c r="RQD31" s="19"/>
      <c r="RQE31" s="19"/>
      <c r="RQF31" s="19"/>
      <c r="RQG31" s="19"/>
      <c r="RQH31" s="19"/>
      <c r="RQI31" s="19"/>
      <c r="RQJ31" s="19"/>
      <c r="RQK31" s="19"/>
      <c r="RQL31" s="19"/>
      <c r="RQM31" s="19"/>
      <c r="RQN31" s="19"/>
      <c r="RQO31" s="19"/>
      <c r="RQP31" s="19"/>
      <c r="RQQ31" s="19"/>
      <c r="RQR31" s="19"/>
      <c r="RQS31" s="19"/>
      <c r="RQT31" s="19"/>
      <c r="RQU31" s="19"/>
      <c r="RQV31" s="19"/>
      <c r="RQW31" s="19"/>
      <c r="RQX31" s="19"/>
      <c r="RQY31" s="19"/>
      <c r="RQZ31" s="19"/>
      <c r="RRA31" s="19"/>
      <c r="RRB31" s="19"/>
      <c r="RRC31" s="19"/>
      <c r="RRD31" s="19"/>
      <c r="RRE31" s="19"/>
      <c r="RRF31" s="19"/>
      <c r="RRG31" s="19"/>
      <c r="RRH31" s="19"/>
      <c r="RRI31" s="19"/>
      <c r="RRJ31" s="19"/>
      <c r="RRK31" s="19"/>
      <c r="RRL31" s="19"/>
      <c r="RRM31" s="19"/>
      <c r="RRN31" s="19"/>
      <c r="RRO31" s="19"/>
      <c r="RRP31" s="19"/>
      <c r="RRQ31" s="19"/>
      <c r="RRR31" s="19"/>
      <c r="RRS31" s="19"/>
      <c r="RRT31" s="19"/>
      <c r="RRU31" s="19"/>
      <c r="RRV31" s="19"/>
      <c r="RRW31" s="19"/>
      <c r="RRX31" s="19"/>
      <c r="RRY31" s="19"/>
      <c r="RRZ31" s="19"/>
      <c r="RSA31" s="19"/>
      <c r="RSB31" s="19"/>
      <c r="RSC31" s="19"/>
      <c r="RSD31" s="19"/>
      <c r="RSE31" s="19"/>
      <c r="RSF31" s="19"/>
      <c r="RSG31" s="19"/>
      <c r="RSH31" s="19"/>
      <c r="RSI31" s="19"/>
      <c r="RSJ31" s="19"/>
      <c r="RSK31" s="19"/>
      <c r="RSL31" s="19"/>
      <c r="RSM31" s="19"/>
      <c r="RSN31" s="19"/>
      <c r="RSO31" s="19"/>
      <c r="RSP31" s="19"/>
      <c r="RSQ31" s="19"/>
      <c r="RSR31" s="19"/>
      <c r="RSS31" s="19"/>
      <c r="RST31" s="19"/>
      <c r="RSU31" s="19"/>
      <c r="RSV31" s="19"/>
      <c r="RSW31" s="19"/>
      <c r="RSX31" s="19"/>
      <c r="RSY31" s="19"/>
      <c r="RSZ31" s="19"/>
      <c r="RTA31" s="19"/>
      <c r="RTB31" s="19"/>
      <c r="RTC31" s="19"/>
      <c r="RTD31" s="19"/>
      <c r="RTE31" s="19"/>
      <c r="RTF31" s="19"/>
      <c r="RTG31" s="19"/>
      <c r="RTH31" s="19"/>
      <c r="RTI31" s="19"/>
      <c r="RTJ31" s="19"/>
      <c r="RTK31" s="19"/>
      <c r="RTL31" s="19"/>
      <c r="RTM31" s="19"/>
      <c r="RTN31" s="19"/>
      <c r="RTO31" s="19"/>
      <c r="RTP31" s="19"/>
      <c r="RTQ31" s="19"/>
      <c r="RTR31" s="19"/>
      <c r="RTS31" s="19"/>
      <c r="RTT31" s="19"/>
      <c r="RTU31" s="19"/>
      <c r="RTV31" s="19"/>
      <c r="RTW31" s="19"/>
      <c r="RTX31" s="19"/>
      <c r="RTY31" s="19"/>
      <c r="RTZ31" s="19"/>
      <c r="RUA31" s="19"/>
      <c r="RUB31" s="19"/>
      <c r="RUC31" s="19"/>
      <c r="RUD31" s="19"/>
      <c r="RUE31" s="19"/>
      <c r="RUF31" s="19"/>
      <c r="RUG31" s="19"/>
      <c r="RUH31" s="19"/>
      <c r="RUI31" s="19"/>
      <c r="RUJ31" s="19"/>
      <c r="RUK31" s="19"/>
      <c r="RUL31" s="19"/>
      <c r="RUM31" s="19"/>
      <c r="RUN31" s="19"/>
      <c r="RUO31" s="19"/>
      <c r="RUP31" s="19"/>
      <c r="RUQ31" s="19"/>
      <c r="RUR31" s="19"/>
      <c r="RUS31" s="19"/>
      <c r="RUT31" s="19"/>
      <c r="RUU31" s="19"/>
      <c r="RUV31" s="19"/>
      <c r="RUW31" s="19"/>
      <c r="RUX31" s="19"/>
      <c r="RUY31" s="19"/>
      <c r="RUZ31" s="19"/>
      <c r="RVA31" s="19"/>
      <c r="RVB31" s="19"/>
      <c r="RVC31" s="19"/>
      <c r="RVD31" s="19"/>
      <c r="RVE31" s="19"/>
      <c r="RVF31" s="19"/>
      <c r="RVG31" s="19"/>
      <c r="RVH31" s="19"/>
      <c r="RVI31" s="19"/>
      <c r="RVJ31" s="19"/>
      <c r="RVK31" s="19"/>
      <c r="RVL31" s="19"/>
      <c r="RVM31" s="19"/>
      <c r="RVN31" s="19"/>
      <c r="RVO31" s="19"/>
      <c r="RVP31" s="19"/>
      <c r="RVQ31" s="19"/>
      <c r="RVR31" s="19"/>
      <c r="RVS31" s="19"/>
      <c r="RVT31" s="19"/>
      <c r="RVU31" s="19"/>
      <c r="RVV31" s="19"/>
      <c r="RVW31" s="19"/>
      <c r="RVX31" s="19"/>
      <c r="RVY31" s="19"/>
      <c r="RVZ31" s="19"/>
      <c r="RWA31" s="19"/>
      <c r="RWB31" s="19"/>
      <c r="RWC31" s="19"/>
      <c r="RWD31" s="19"/>
      <c r="RWE31" s="19"/>
      <c r="RWF31" s="19"/>
      <c r="RWG31" s="19"/>
      <c r="RWH31" s="19"/>
      <c r="RWI31" s="19"/>
      <c r="RWJ31" s="19"/>
      <c r="RWK31" s="19"/>
      <c r="RWL31" s="19"/>
      <c r="RWM31" s="19"/>
      <c r="RWN31" s="19"/>
      <c r="RWO31" s="19"/>
      <c r="RWP31" s="19"/>
      <c r="RWQ31" s="19"/>
      <c r="RWR31" s="19"/>
      <c r="RWS31" s="19"/>
      <c r="RWT31" s="19"/>
      <c r="RWU31" s="19"/>
      <c r="RWV31" s="19"/>
      <c r="RWW31" s="19"/>
      <c r="RWX31" s="19"/>
      <c r="RWY31" s="19"/>
      <c r="RWZ31" s="19"/>
      <c r="RXA31" s="19"/>
      <c r="RXB31" s="19"/>
      <c r="RXC31" s="19"/>
      <c r="RXD31" s="19"/>
      <c r="RXE31" s="19"/>
      <c r="RXF31" s="19"/>
      <c r="RXG31" s="19"/>
      <c r="RXH31" s="19"/>
      <c r="RXI31" s="19"/>
      <c r="RXJ31" s="19"/>
      <c r="RXK31" s="19"/>
      <c r="RXL31" s="19"/>
      <c r="RXM31" s="19"/>
      <c r="RXN31" s="19"/>
      <c r="RXO31" s="19"/>
      <c r="RXP31" s="19"/>
      <c r="RXQ31" s="19"/>
      <c r="RXR31" s="19"/>
      <c r="RXS31" s="19"/>
      <c r="RXT31" s="19"/>
      <c r="RXU31" s="19"/>
      <c r="RXV31" s="19"/>
      <c r="RXW31" s="19"/>
      <c r="RXX31" s="19"/>
      <c r="RXY31" s="19"/>
      <c r="RXZ31" s="19"/>
      <c r="RYA31" s="19"/>
      <c r="RYB31" s="19"/>
      <c r="RYC31" s="19"/>
      <c r="RYD31" s="19"/>
      <c r="RYE31" s="19"/>
      <c r="RYF31" s="19"/>
      <c r="RYG31" s="19"/>
      <c r="RYH31" s="19"/>
      <c r="RYI31" s="19"/>
      <c r="RYJ31" s="19"/>
      <c r="RYK31" s="19"/>
      <c r="RYL31" s="19"/>
      <c r="RYM31" s="19"/>
      <c r="RYN31" s="19"/>
      <c r="RYO31" s="19"/>
      <c r="RYP31" s="19"/>
      <c r="RYQ31" s="19"/>
      <c r="RYR31" s="19"/>
      <c r="RYS31" s="19"/>
      <c r="RYT31" s="19"/>
      <c r="RYU31" s="19"/>
      <c r="RYV31" s="19"/>
      <c r="RYW31" s="19"/>
      <c r="RYX31" s="19"/>
      <c r="RYY31" s="19"/>
      <c r="RYZ31" s="19"/>
      <c r="RZA31" s="19"/>
      <c r="RZB31" s="19"/>
      <c r="RZC31" s="19"/>
      <c r="RZD31" s="19"/>
      <c r="RZE31" s="19"/>
      <c r="RZF31" s="19"/>
      <c r="RZG31" s="19"/>
      <c r="RZH31" s="19"/>
      <c r="RZI31" s="19"/>
      <c r="RZJ31" s="19"/>
      <c r="RZK31" s="19"/>
      <c r="RZL31" s="19"/>
      <c r="RZM31" s="19"/>
      <c r="RZN31" s="19"/>
      <c r="RZO31" s="19"/>
      <c r="RZP31" s="19"/>
      <c r="RZQ31" s="19"/>
      <c r="RZR31" s="19"/>
      <c r="RZS31" s="19"/>
      <c r="RZT31" s="19"/>
      <c r="RZU31" s="19"/>
      <c r="RZV31" s="19"/>
      <c r="RZW31" s="19"/>
      <c r="RZX31" s="19"/>
      <c r="RZY31" s="19"/>
      <c r="RZZ31" s="19"/>
      <c r="SAA31" s="19"/>
      <c r="SAB31" s="19"/>
      <c r="SAC31" s="19"/>
      <c r="SAD31" s="19"/>
      <c r="SAE31" s="19"/>
      <c r="SAF31" s="19"/>
      <c r="SAG31" s="19"/>
      <c r="SAH31" s="19"/>
      <c r="SAI31" s="19"/>
      <c r="SAJ31" s="19"/>
      <c r="SAK31" s="19"/>
      <c r="SAL31" s="19"/>
      <c r="SAM31" s="19"/>
      <c r="SAN31" s="19"/>
      <c r="SAO31" s="19"/>
      <c r="SAP31" s="19"/>
      <c r="SAQ31" s="19"/>
      <c r="SAR31" s="19"/>
      <c r="SAS31" s="19"/>
      <c r="SAT31" s="19"/>
      <c r="SAU31" s="19"/>
      <c r="SAV31" s="19"/>
      <c r="SAW31" s="19"/>
      <c r="SAX31" s="19"/>
      <c r="SAY31" s="19"/>
      <c r="SAZ31" s="19"/>
      <c r="SBA31" s="19"/>
      <c r="SBB31" s="19"/>
      <c r="SBC31" s="19"/>
      <c r="SBD31" s="19"/>
      <c r="SBE31" s="19"/>
      <c r="SBF31" s="19"/>
      <c r="SBG31" s="19"/>
      <c r="SBH31" s="19"/>
      <c r="SBI31" s="19"/>
      <c r="SBJ31" s="19"/>
      <c r="SBK31" s="19"/>
      <c r="SBL31" s="19"/>
      <c r="SBM31" s="19"/>
      <c r="SBN31" s="19"/>
      <c r="SBO31" s="19"/>
      <c r="SBP31" s="19"/>
      <c r="SBQ31" s="19"/>
      <c r="SBR31" s="19"/>
      <c r="SBS31" s="19"/>
      <c r="SBT31" s="19"/>
      <c r="SBU31" s="19"/>
      <c r="SBV31" s="19"/>
      <c r="SBW31" s="19"/>
      <c r="SBX31" s="19"/>
      <c r="SBY31" s="19"/>
      <c r="SBZ31" s="19"/>
      <c r="SCA31" s="19"/>
      <c r="SCB31" s="19"/>
      <c r="SCC31" s="19"/>
      <c r="SCD31" s="19"/>
      <c r="SCE31" s="19"/>
      <c r="SCF31" s="19"/>
      <c r="SCG31" s="19"/>
      <c r="SCH31" s="19"/>
      <c r="SCI31" s="19"/>
      <c r="SCJ31" s="19"/>
      <c r="SCK31" s="19"/>
      <c r="SCL31" s="19"/>
      <c r="SCM31" s="19"/>
      <c r="SCN31" s="19"/>
      <c r="SCO31" s="19"/>
      <c r="SCP31" s="19"/>
      <c r="SCQ31" s="19"/>
      <c r="SCR31" s="19"/>
      <c r="SCS31" s="19"/>
      <c r="SCT31" s="19"/>
      <c r="SCU31" s="19"/>
      <c r="SCV31" s="19"/>
      <c r="SCW31" s="19"/>
      <c r="SCX31" s="19"/>
      <c r="SCY31" s="19"/>
      <c r="SCZ31" s="19"/>
      <c r="SDA31" s="19"/>
      <c r="SDB31" s="19"/>
      <c r="SDC31" s="19"/>
      <c r="SDD31" s="19"/>
      <c r="SDE31" s="19"/>
      <c r="SDF31" s="19"/>
      <c r="SDG31" s="19"/>
      <c r="SDH31" s="19"/>
      <c r="SDI31" s="19"/>
      <c r="SDJ31" s="19"/>
      <c r="SDK31" s="19"/>
      <c r="SDL31" s="19"/>
      <c r="SDM31" s="19"/>
      <c r="SDN31" s="19"/>
      <c r="SDO31" s="19"/>
      <c r="SDP31" s="19"/>
      <c r="SDQ31" s="19"/>
      <c r="SDR31" s="19"/>
      <c r="SDS31" s="19"/>
      <c r="SDT31" s="19"/>
      <c r="SDU31" s="19"/>
      <c r="SDV31" s="19"/>
      <c r="SDW31" s="19"/>
      <c r="SDX31" s="19"/>
      <c r="SDY31" s="19"/>
      <c r="SDZ31" s="19"/>
      <c r="SEA31" s="19"/>
      <c r="SEB31" s="19"/>
      <c r="SEC31" s="19"/>
      <c r="SED31" s="19"/>
      <c r="SEE31" s="19"/>
      <c r="SEF31" s="19"/>
      <c r="SEG31" s="19"/>
      <c r="SEH31" s="19"/>
      <c r="SEI31" s="19"/>
      <c r="SEJ31" s="19"/>
      <c r="SEK31" s="19"/>
      <c r="SEL31" s="19"/>
      <c r="SEM31" s="19"/>
      <c r="SEN31" s="19"/>
      <c r="SEO31" s="19"/>
      <c r="SEP31" s="19"/>
      <c r="SEQ31" s="19"/>
      <c r="SER31" s="19"/>
      <c r="SES31" s="19"/>
      <c r="SET31" s="19"/>
      <c r="SEU31" s="19"/>
      <c r="SEV31" s="19"/>
      <c r="SEW31" s="19"/>
      <c r="SEX31" s="19"/>
      <c r="SEY31" s="19"/>
      <c r="SEZ31" s="19"/>
      <c r="SFA31" s="19"/>
      <c r="SFB31" s="19"/>
      <c r="SFC31" s="19"/>
      <c r="SFD31" s="19"/>
      <c r="SFE31" s="19"/>
      <c r="SFF31" s="19"/>
      <c r="SFG31" s="19"/>
      <c r="SFH31" s="19"/>
      <c r="SFI31" s="19"/>
      <c r="SFJ31" s="19"/>
      <c r="SFK31" s="19"/>
      <c r="SFL31" s="19"/>
      <c r="SFM31" s="19"/>
      <c r="SFN31" s="19"/>
      <c r="SFO31" s="19"/>
      <c r="SFP31" s="19"/>
      <c r="SFQ31" s="19"/>
      <c r="SFR31" s="19"/>
      <c r="SFS31" s="19"/>
      <c r="SFT31" s="19"/>
      <c r="SFU31" s="19"/>
      <c r="SFV31" s="19"/>
      <c r="SFW31" s="19"/>
      <c r="SFX31" s="19"/>
      <c r="SFY31" s="19"/>
      <c r="SFZ31" s="19"/>
      <c r="SGA31" s="19"/>
      <c r="SGB31" s="19"/>
      <c r="SGC31" s="19"/>
      <c r="SGD31" s="19"/>
      <c r="SGE31" s="19"/>
      <c r="SGF31" s="19"/>
      <c r="SGG31" s="19"/>
      <c r="SGH31" s="19"/>
      <c r="SGI31" s="19"/>
      <c r="SGJ31" s="19"/>
      <c r="SGK31" s="19"/>
      <c r="SGL31" s="19"/>
      <c r="SGM31" s="19"/>
      <c r="SGN31" s="19"/>
      <c r="SGO31" s="19"/>
      <c r="SGP31" s="19"/>
      <c r="SGQ31" s="19"/>
      <c r="SGR31" s="19"/>
      <c r="SGS31" s="19"/>
      <c r="SGT31" s="19"/>
      <c r="SGU31" s="19"/>
      <c r="SGV31" s="19"/>
      <c r="SGW31" s="19"/>
      <c r="SGX31" s="19"/>
      <c r="SGY31" s="19"/>
      <c r="SGZ31" s="19"/>
      <c r="SHA31" s="19"/>
      <c r="SHB31" s="19"/>
      <c r="SHC31" s="19"/>
      <c r="SHD31" s="19"/>
      <c r="SHE31" s="19"/>
      <c r="SHF31" s="19"/>
      <c r="SHG31" s="19"/>
      <c r="SHH31" s="19"/>
      <c r="SHI31" s="19"/>
      <c r="SHJ31" s="19"/>
      <c r="SHK31" s="19"/>
      <c r="SHL31" s="19"/>
      <c r="SHM31" s="19"/>
      <c r="SHN31" s="19"/>
      <c r="SHO31" s="19"/>
      <c r="SHP31" s="19"/>
      <c r="SHQ31" s="19"/>
      <c r="SHR31" s="19"/>
      <c r="SHS31" s="19"/>
      <c r="SHT31" s="19"/>
      <c r="SHU31" s="19"/>
      <c r="SHV31" s="19"/>
      <c r="SHW31" s="19"/>
      <c r="SHX31" s="19"/>
      <c r="SHY31" s="19"/>
      <c r="SHZ31" s="19"/>
      <c r="SIA31" s="19"/>
      <c r="SIB31" s="19"/>
      <c r="SIC31" s="19"/>
      <c r="SID31" s="19"/>
      <c r="SIE31" s="19"/>
      <c r="SIF31" s="19"/>
      <c r="SIG31" s="19"/>
      <c r="SIH31" s="19"/>
      <c r="SII31" s="19"/>
      <c r="SIJ31" s="19"/>
      <c r="SIK31" s="19"/>
      <c r="SIL31" s="19"/>
      <c r="SIM31" s="19"/>
      <c r="SIN31" s="19"/>
      <c r="SIO31" s="19"/>
      <c r="SIP31" s="19"/>
      <c r="SIQ31" s="19"/>
      <c r="SIR31" s="19"/>
      <c r="SIS31" s="19"/>
      <c r="SIT31" s="19"/>
      <c r="SIU31" s="19"/>
      <c r="SIV31" s="19"/>
      <c r="SIW31" s="19"/>
      <c r="SIX31" s="19"/>
      <c r="SIY31" s="19"/>
      <c r="SIZ31" s="19"/>
      <c r="SJA31" s="19"/>
      <c r="SJB31" s="19"/>
      <c r="SJC31" s="19"/>
      <c r="SJD31" s="19"/>
      <c r="SJE31" s="19"/>
      <c r="SJF31" s="19"/>
      <c r="SJG31" s="19"/>
      <c r="SJH31" s="19"/>
      <c r="SJI31" s="19"/>
      <c r="SJJ31" s="19"/>
      <c r="SJK31" s="19"/>
      <c r="SJL31" s="19"/>
      <c r="SJM31" s="19"/>
      <c r="SJN31" s="19"/>
      <c r="SJO31" s="19"/>
      <c r="SJP31" s="19"/>
      <c r="SJQ31" s="19"/>
      <c r="SJR31" s="19"/>
      <c r="SJS31" s="19"/>
      <c r="SJT31" s="19"/>
      <c r="SJU31" s="19"/>
      <c r="SJV31" s="19"/>
      <c r="SJW31" s="19"/>
      <c r="SJX31" s="19"/>
      <c r="SJY31" s="19"/>
      <c r="SJZ31" s="19"/>
      <c r="SKA31" s="19"/>
      <c r="SKB31" s="19"/>
      <c r="SKC31" s="19"/>
      <c r="SKD31" s="19"/>
      <c r="SKE31" s="19"/>
      <c r="SKF31" s="19"/>
      <c r="SKG31" s="19"/>
      <c r="SKH31" s="19"/>
      <c r="SKI31" s="19"/>
      <c r="SKJ31" s="19"/>
      <c r="SKK31" s="19"/>
      <c r="SKL31" s="19"/>
      <c r="SKM31" s="19"/>
      <c r="SKN31" s="19"/>
      <c r="SKO31" s="19"/>
      <c r="SKP31" s="19"/>
      <c r="SKQ31" s="19"/>
      <c r="SKR31" s="19"/>
      <c r="SKS31" s="19"/>
      <c r="SKT31" s="19"/>
      <c r="SKU31" s="19"/>
      <c r="SKV31" s="19"/>
      <c r="SKW31" s="19"/>
      <c r="SKX31" s="19"/>
      <c r="SKY31" s="19"/>
      <c r="SKZ31" s="19"/>
      <c r="SLA31" s="19"/>
      <c r="SLB31" s="19"/>
      <c r="SLC31" s="19"/>
      <c r="SLD31" s="19"/>
      <c r="SLE31" s="19"/>
      <c r="SLF31" s="19"/>
      <c r="SLG31" s="19"/>
      <c r="SLH31" s="19"/>
      <c r="SLI31" s="19"/>
      <c r="SLJ31" s="19"/>
      <c r="SLK31" s="19"/>
      <c r="SLL31" s="19"/>
      <c r="SLM31" s="19"/>
      <c r="SLN31" s="19"/>
      <c r="SLO31" s="19"/>
      <c r="SLP31" s="19"/>
      <c r="SLQ31" s="19"/>
      <c r="SLR31" s="19"/>
      <c r="SLS31" s="19"/>
      <c r="SLT31" s="19"/>
      <c r="SLU31" s="19"/>
      <c r="SLV31" s="19"/>
      <c r="SLW31" s="19"/>
      <c r="SLX31" s="19"/>
      <c r="SLY31" s="19"/>
      <c r="SLZ31" s="19"/>
      <c r="SMA31" s="19"/>
      <c r="SMB31" s="19"/>
      <c r="SMC31" s="19"/>
      <c r="SMD31" s="19"/>
      <c r="SME31" s="19"/>
      <c r="SMF31" s="19"/>
      <c r="SMG31" s="19"/>
      <c r="SMH31" s="19"/>
      <c r="SMI31" s="19"/>
      <c r="SMJ31" s="19"/>
      <c r="SMK31" s="19"/>
      <c r="SML31" s="19"/>
      <c r="SMM31" s="19"/>
      <c r="SMN31" s="19"/>
      <c r="SMO31" s="19"/>
      <c r="SMP31" s="19"/>
      <c r="SMQ31" s="19"/>
      <c r="SMR31" s="19"/>
      <c r="SMS31" s="19"/>
      <c r="SMT31" s="19"/>
      <c r="SMU31" s="19"/>
      <c r="SMV31" s="19"/>
      <c r="SMW31" s="19"/>
      <c r="SMX31" s="19"/>
      <c r="SMY31" s="19"/>
      <c r="SMZ31" s="19"/>
      <c r="SNA31" s="19"/>
      <c r="SNB31" s="19"/>
      <c r="SNC31" s="19"/>
      <c r="SND31" s="19"/>
      <c r="SNE31" s="19"/>
      <c r="SNF31" s="19"/>
      <c r="SNG31" s="19"/>
      <c r="SNH31" s="19"/>
      <c r="SNI31" s="19"/>
      <c r="SNJ31" s="19"/>
      <c r="SNK31" s="19"/>
      <c r="SNL31" s="19"/>
      <c r="SNM31" s="19"/>
      <c r="SNN31" s="19"/>
      <c r="SNO31" s="19"/>
      <c r="SNP31" s="19"/>
      <c r="SNQ31" s="19"/>
      <c r="SNR31" s="19"/>
      <c r="SNS31" s="19"/>
      <c r="SNT31" s="19"/>
      <c r="SNU31" s="19"/>
      <c r="SNV31" s="19"/>
      <c r="SNW31" s="19"/>
      <c r="SNX31" s="19"/>
      <c r="SNY31" s="19"/>
      <c r="SNZ31" s="19"/>
      <c r="SOA31" s="19"/>
      <c r="SOB31" s="19"/>
      <c r="SOC31" s="19"/>
      <c r="SOD31" s="19"/>
      <c r="SOE31" s="19"/>
      <c r="SOF31" s="19"/>
      <c r="SOG31" s="19"/>
      <c r="SOH31" s="19"/>
      <c r="SOI31" s="19"/>
      <c r="SOJ31" s="19"/>
      <c r="SOK31" s="19"/>
      <c r="SOL31" s="19"/>
      <c r="SOM31" s="19"/>
      <c r="SON31" s="19"/>
      <c r="SOO31" s="19"/>
      <c r="SOP31" s="19"/>
      <c r="SOQ31" s="19"/>
      <c r="SOR31" s="19"/>
      <c r="SOS31" s="19"/>
      <c r="SOT31" s="19"/>
      <c r="SOU31" s="19"/>
      <c r="SOV31" s="19"/>
      <c r="SOW31" s="19"/>
      <c r="SOX31" s="19"/>
      <c r="SOY31" s="19"/>
      <c r="SOZ31" s="19"/>
      <c r="SPA31" s="19"/>
      <c r="SPB31" s="19"/>
      <c r="SPC31" s="19"/>
      <c r="SPD31" s="19"/>
      <c r="SPE31" s="19"/>
      <c r="SPF31" s="19"/>
      <c r="SPG31" s="19"/>
      <c r="SPH31" s="19"/>
      <c r="SPI31" s="19"/>
      <c r="SPJ31" s="19"/>
      <c r="SPK31" s="19"/>
      <c r="SPL31" s="19"/>
      <c r="SPM31" s="19"/>
      <c r="SPN31" s="19"/>
      <c r="SPO31" s="19"/>
      <c r="SPP31" s="19"/>
      <c r="SPQ31" s="19"/>
      <c r="SPR31" s="19"/>
      <c r="SPS31" s="19"/>
      <c r="SPT31" s="19"/>
      <c r="SPU31" s="19"/>
      <c r="SPV31" s="19"/>
      <c r="SPW31" s="19"/>
      <c r="SPX31" s="19"/>
      <c r="SPY31" s="19"/>
      <c r="SPZ31" s="19"/>
      <c r="SQA31" s="19"/>
      <c r="SQB31" s="19"/>
      <c r="SQC31" s="19"/>
      <c r="SQD31" s="19"/>
      <c r="SQE31" s="19"/>
      <c r="SQF31" s="19"/>
      <c r="SQG31" s="19"/>
      <c r="SQH31" s="19"/>
      <c r="SQI31" s="19"/>
      <c r="SQJ31" s="19"/>
      <c r="SQK31" s="19"/>
      <c r="SQL31" s="19"/>
      <c r="SQM31" s="19"/>
      <c r="SQN31" s="19"/>
      <c r="SQO31" s="19"/>
      <c r="SQP31" s="19"/>
      <c r="SQQ31" s="19"/>
      <c r="SQR31" s="19"/>
      <c r="SQS31" s="19"/>
      <c r="SQT31" s="19"/>
      <c r="SQU31" s="19"/>
      <c r="SQV31" s="19"/>
      <c r="SQW31" s="19"/>
      <c r="SQX31" s="19"/>
      <c r="SQY31" s="19"/>
      <c r="SQZ31" s="19"/>
      <c r="SRA31" s="19"/>
      <c r="SRB31" s="19"/>
      <c r="SRC31" s="19"/>
      <c r="SRD31" s="19"/>
      <c r="SRE31" s="19"/>
      <c r="SRF31" s="19"/>
      <c r="SRG31" s="19"/>
      <c r="SRH31" s="19"/>
      <c r="SRI31" s="19"/>
      <c r="SRJ31" s="19"/>
      <c r="SRK31" s="19"/>
      <c r="SRL31" s="19"/>
      <c r="SRM31" s="19"/>
      <c r="SRN31" s="19"/>
      <c r="SRO31" s="19"/>
      <c r="SRP31" s="19"/>
      <c r="SRQ31" s="19"/>
      <c r="SRR31" s="19"/>
      <c r="SRS31" s="19"/>
      <c r="SRT31" s="19"/>
      <c r="SRU31" s="19"/>
      <c r="SRV31" s="19"/>
      <c r="SRW31" s="19"/>
      <c r="SRX31" s="19"/>
      <c r="SRY31" s="19"/>
      <c r="SRZ31" s="19"/>
      <c r="SSA31" s="19"/>
      <c r="SSB31" s="19"/>
      <c r="SSC31" s="19"/>
      <c r="SSD31" s="19"/>
      <c r="SSE31" s="19"/>
      <c r="SSF31" s="19"/>
      <c r="SSG31" s="19"/>
      <c r="SSH31" s="19"/>
      <c r="SSI31" s="19"/>
      <c r="SSJ31" s="19"/>
      <c r="SSK31" s="19"/>
      <c r="SSL31" s="19"/>
      <c r="SSM31" s="19"/>
      <c r="SSN31" s="19"/>
      <c r="SSO31" s="19"/>
      <c r="SSP31" s="19"/>
      <c r="SSQ31" s="19"/>
      <c r="SSR31" s="19"/>
      <c r="SSS31" s="19"/>
      <c r="SST31" s="19"/>
      <c r="SSU31" s="19"/>
      <c r="SSV31" s="19"/>
      <c r="SSW31" s="19"/>
      <c r="SSX31" s="19"/>
      <c r="SSY31" s="19"/>
      <c r="SSZ31" s="19"/>
      <c r="STA31" s="19"/>
      <c r="STB31" s="19"/>
      <c r="STC31" s="19"/>
      <c r="STD31" s="19"/>
      <c r="STE31" s="19"/>
      <c r="STF31" s="19"/>
      <c r="STG31" s="19"/>
      <c r="STH31" s="19"/>
      <c r="STI31" s="19"/>
      <c r="STJ31" s="19"/>
      <c r="STK31" s="19"/>
      <c r="STL31" s="19"/>
      <c r="STM31" s="19"/>
      <c r="STN31" s="19"/>
      <c r="STO31" s="19"/>
      <c r="STP31" s="19"/>
      <c r="STQ31" s="19"/>
      <c r="STR31" s="19"/>
      <c r="STS31" s="19"/>
      <c r="STT31" s="19"/>
      <c r="STU31" s="19"/>
      <c r="STV31" s="19"/>
      <c r="STW31" s="19"/>
      <c r="STX31" s="19"/>
      <c r="STY31" s="19"/>
      <c r="STZ31" s="19"/>
      <c r="SUA31" s="19"/>
      <c r="SUB31" s="19"/>
      <c r="SUC31" s="19"/>
      <c r="SUD31" s="19"/>
      <c r="SUE31" s="19"/>
      <c r="SUF31" s="19"/>
      <c r="SUG31" s="19"/>
      <c r="SUH31" s="19"/>
      <c r="SUI31" s="19"/>
      <c r="SUJ31" s="19"/>
      <c r="SUK31" s="19"/>
      <c r="SUL31" s="19"/>
      <c r="SUM31" s="19"/>
      <c r="SUN31" s="19"/>
      <c r="SUO31" s="19"/>
      <c r="SUP31" s="19"/>
      <c r="SUQ31" s="19"/>
      <c r="SUR31" s="19"/>
      <c r="SUS31" s="19"/>
      <c r="SUT31" s="19"/>
      <c r="SUU31" s="19"/>
      <c r="SUV31" s="19"/>
      <c r="SUW31" s="19"/>
      <c r="SUX31" s="19"/>
      <c r="SUY31" s="19"/>
      <c r="SUZ31" s="19"/>
      <c r="SVA31" s="19"/>
      <c r="SVB31" s="19"/>
      <c r="SVC31" s="19"/>
      <c r="SVD31" s="19"/>
      <c r="SVE31" s="19"/>
      <c r="SVF31" s="19"/>
      <c r="SVG31" s="19"/>
      <c r="SVH31" s="19"/>
      <c r="SVI31" s="19"/>
      <c r="SVJ31" s="19"/>
      <c r="SVK31" s="19"/>
      <c r="SVL31" s="19"/>
      <c r="SVM31" s="19"/>
      <c r="SVN31" s="19"/>
      <c r="SVO31" s="19"/>
      <c r="SVP31" s="19"/>
      <c r="SVQ31" s="19"/>
      <c r="SVR31" s="19"/>
      <c r="SVS31" s="19"/>
      <c r="SVT31" s="19"/>
      <c r="SVU31" s="19"/>
      <c r="SVV31" s="19"/>
      <c r="SVW31" s="19"/>
      <c r="SVX31" s="19"/>
      <c r="SVY31" s="19"/>
      <c r="SVZ31" s="19"/>
      <c r="SWA31" s="19"/>
      <c r="SWB31" s="19"/>
      <c r="SWC31" s="19"/>
      <c r="SWD31" s="19"/>
      <c r="SWE31" s="19"/>
      <c r="SWF31" s="19"/>
      <c r="SWG31" s="19"/>
      <c r="SWH31" s="19"/>
      <c r="SWI31" s="19"/>
      <c r="SWJ31" s="19"/>
      <c r="SWK31" s="19"/>
      <c r="SWL31" s="19"/>
      <c r="SWM31" s="19"/>
      <c r="SWN31" s="19"/>
      <c r="SWO31" s="19"/>
      <c r="SWP31" s="19"/>
      <c r="SWQ31" s="19"/>
      <c r="SWR31" s="19"/>
      <c r="SWS31" s="19"/>
      <c r="SWT31" s="19"/>
      <c r="SWU31" s="19"/>
      <c r="SWV31" s="19"/>
      <c r="SWW31" s="19"/>
      <c r="SWX31" s="19"/>
      <c r="SWY31" s="19"/>
      <c r="SWZ31" s="19"/>
      <c r="SXA31" s="19"/>
      <c r="SXB31" s="19"/>
      <c r="SXC31" s="19"/>
      <c r="SXD31" s="19"/>
      <c r="SXE31" s="19"/>
      <c r="SXF31" s="19"/>
      <c r="SXG31" s="19"/>
      <c r="SXH31" s="19"/>
      <c r="SXI31" s="19"/>
      <c r="SXJ31" s="19"/>
      <c r="SXK31" s="19"/>
      <c r="SXL31" s="19"/>
      <c r="SXM31" s="19"/>
      <c r="SXN31" s="19"/>
      <c r="SXO31" s="19"/>
      <c r="SXP31" s="19"/>
      <c r="SXQ31" s="19"/>
      <c r="SXR31" s="19"/>
      <c r="SXS31" s="19"/>
      <c r="SXT31" s="19"/>
      <c r="SXU31" s="19"/>
      <c r="SXV31" s="19"/>
      <c r="SXW31" s="19"/>
      <c r="SXX31" s="19"/>
      <c r="SXY31" s="19"/>
      <c r="SXZ31" s="19"/>
      <c r="SYA31" s="19"/>
      <c r="SYB31" s="19"/>
      <c r="SYC31" s="19"/>
      <c r="SYD31" s="19"/>
      <c r="SYE31" s="19"/>
      <c r="SYF31" s="19"/>
      <c r="SYG31" s="19"/>
      <c r="SYH31" s="19"/>
      <c r="SYI31" s="19"/>
      <c r="SYJ31" s="19"/>
      <c r="SYK31" s="19"/>
      <c r="SYL31" s="19"/>
      <c r="SYM31" s="19"/>
      <c r="SYN31" s="19"/>
      <c r="SYO31" s="19"/>
      <c r="SYP31" s="19"/>
      <c r="SYQ31" s="19"/>
      <c r="SYR31" s="19"/>
      <c r="SYS31" s="19"/>
      <c r="SYT31" s="19"/>
      <c r="SYU31" s="19"/>
      <c r="SYV31" s="19"/>
      <c r="SYW31" s="19"/>
      <c r="SYX31" s="19"/>
      <c r="SYY31" s="19"/>
      <c r="SYZ31" s="19"/>
      <c r="SZA31" s="19"/>
      <c r="SZB31" s="19"/>
      <c r="SZC31" s="19"/>
      <c r="SZD31" s="19"/>
      <c r="SZE31" s="19"/>
      <c r="SZF31" s="19"/>
      <c r="SZG31" s="19"/>
      <c r="SZH31" s="19"/>
      <c r="SZI31" s="19"/>
      <c r="SZJ31" s="19"/>
      <c r="SZK31" s="19"/>
      <c r="SZL31" s="19"/>
      <c r="SZM31" s="19"/>
      <c r="SZN31" s="19"/>
      <c r="SZO31" s="19"/>
      <c r="SZP31" s="19"/>
      <c r="SZQ31" s="19"/>
      <c r="SZR31" s="19"/>
      <c r="SZS31" s="19"/>
      <c r="SZT31" s="19"/>
      <c r="SZU31" s="19"/>
      <c r="SZV31" s="19"/>
      <c r="SZW31" s="19"/>
      <c r="SZX31" s="19"/>
      <c r="SZY31" s="19"/>
      <c r="SZZ31" s="19"/>
      <c r="TAA31" s="19"/>
      <c r="TAB31" s="19"/>
      <c r="TAC31" s="19"/>
      <c r="TAD31" s="19"/>
      <c r="TAE31" s="19"/>
      <c r="TAF31" s="19"/>
      <c r="TAG31" s="19"/>
      <c r="TAH31" s="19"/>
      <c r="TAI31" s="19"/>
      <c r="TAJ31" s="19"/>
      <c r="TAK31" s="19"/>
      <c r="TAL31" s="19"/>
      <c r="TAM31" s="19"/>
      <c r="TAN31" s="19"/>
      <c r="TAO31" s="19"/>
      <c r="TAP31" s="19"/>
      <c r="TAQ31" s="19"/>
      <c r="TAR31" s="19"/>
      <c r="TAS31" s="19"/>
      <c r="TAT31" s="19"/>
      <c r="TAU31" s="19"/>
      <c r="TAV31" s="19"/>
      <c r="TAW31" s="19"/>
      <c r="TAX31" s="19"/>
      <c r="TAY31" s="19"/>
      <c r="TAZ31" s="19"/>
      <c r="TBA31" s="19"/>
      <c r="TBB31" s="19"/>
      <c r="TBC31" s="19"/>
      <c r="TBD31" s="19"/>
      <c r="TBE31" s="19"/>
      <c r="TBF31" s="19"/>
      <c r="TBG31" s="19"/>
      <c r="TBH31" s="19"/>
      <c r="TBI31" s="19"/>
      <c r="TBJ31" s="19"/>
      <c r="TBK31" s="19"/>
      <c r="TBL31" s="19"/>
      <c r="TBM31" s="19"/>
      <c r="TBN31" s="19"/>
      <c r="TBO31" s="19"/>
      <c r="TBP31" s="19"/>
      <c r="TBQ31" s="19"/>
      <c r="TBR31" s="19"/>
      <c r="TBS31" s="19"/>
      <c r="TBT31" s="19"/>
      <c r="TBU31" s="19"/>
      <c r="TBV31" s="19"/>
      <c r="TBW31" s="19"/>
      <c r="TBX31" s="19"/>
      <c r="TBY31" s="19"/>
      <c r="TBZ31" s="19"/>
      <c r="TCA31" s="19"/>
      <c r="TCB31" s="19"/>
      <c r="TCC31" s="19"/>
      <c r="TCD31" s="19"/>
      <c r="TCE31" s="19"/>
      <c r="TCF31" s="19"/>
      <c r="TCG31" s="19"/>
      <c r="TCH31" s="19"/>
      <c r="TCI31" s="19"/>
      <c r="TCJ31" s="19"/>
      <c r="TCK31" s="19"/>
      <c r="TCL31" s="19"/>
      <c r="TCM31" s="19"/>
      <c r="TCN31" s="19"/>
      <c r="TCO31" s="19"/>
      <c r="TCP31" s="19"/>
      <c r="TCQ31" s="19"/>
      <c r="TCR31" s="19"/>
      <c r="TCS31" s="19"/>
      <c r="TCT31" s="19"/>
      <c r="TCU31" s="19"/>
      <c r="TCV31" s="19"/>
      <c r="TCW31" s="19"/>
      <c r="TCX31" s="19"/>
      <c r="TCY31" s="19"/>
      <c r="TCZ31" s="19"/>
      <c r="TDA31" s="19"/>
      <c r="TDB31" s="19"/>
      <c r="TDC31" s="19"/>
      <c r="TDD31" s="19"/>
      <c r="TDE31" s="19"/>
      <c r="TDF31" s="19"/>
      <c r="TDG31" s="19"/>
      <c r="TDH31" s="19"/>
      <c r="TDI31" s="19"/>
      <c r="TDJ31" s="19"/>
      <c r="TDK31" s="19"/>
      <c r="TDL31" s="19"/>
      <c r="TDM31" s="19"/>
      <c r="TDN31" s="19"/>
      <c r="TDO31" s="19"/>
      <c r="TDP31" s="19"/>
      <c r="TDQ31" s="19"/>
      <c r="TDR31" s="19"/>
      <c r="TDS31" s="19"/>
      <c r="TDT31" s="19"/>
      <c r="TDU31" s="19"/>
      <c r="TDV31" s="19"/>
      <c r="TDW31" s="19"/>
      <c r="TDX31" s="19"/>
      <c r="TDY31" s="19"/>
      <c r="TDZ31" s="19"/>
      <c r="TEA31" s="19"/>
      <c r="TEB31" s="19"/>
      <c r="TEC31" s="19"/>
      <c r="TED31" s="19"/>
      <c r="TEE31" s="19"/>
      <c r="TEF31" s="19"/>
      <c r="TEG31" s="19"/>
      <c r="TEH31" s="19"/>
      <c r="TEI31" s="19"/>
      <c r="TEJ31" s="19"/>
      <c r="TEK31" s="19"/>
      <c r="TEL31" s="19"/>
      <c r="TEM31" s="19"/>
      <c r="TEN31" s="19"/>
      <c r="TEO31" s="19"/>
      <c r="TEP31" s="19"/>
      <c r="TEQ31" s="19"/>
      <c r="TER31" s="19"/>
      <c r="TES31" s="19"/>
      <c r="TET31" s="19"/>
      <c r="TEU31" s="19"/>
      <c r="TEV31" s="19"/>
      <c r="TEW31" s="19"/>
      <c r="TEX31" s="19"/>
      <c r="TEY31" s="19"/>
      <c r="TEZ31" s="19"/>
      <c r="TFA31" s="19"/>
      <c r="TFB31" s="19"/>
      <c r="TFC31" s="19"/>
      <c r="TFD31" s="19"/>
      <c r="TFE31" s="19"/>
      <c r="TFF31" s="19"/>
      <c r="TFG31" s="19"/>
      <c r="TFH31" s="19"/>
      <c r="TFI31" s="19"/>
      <c r="TFJ31" s="19"/>
      <c r="TFK31" s="19"/>
      <c r="TFL31" s="19"/>
      <c r="TFM31" s="19"/>
      <c r="TFN31" s="19"/>
      <c r="TFO31" s="19"/>
      <c r="TFP31" s="19"/>
      <c r="TFQ31" s="19"/>
      <c r="TFR31" s="19"/>
      <c r="TFS31" s="19"/>
      <c r="TFT31" s="19"/>
      <c r="TFU31" s="19"/>
      <c r="TFV31" s="19"/>
      <c r="TFW31" s="19"/>
      <c r="TFX31" s="19"/>
      <c r="TFY31" s="19"/>
      <c r="TFZ31" s="19"/>
      <c r="TGA31" s="19"/>
      <c r="TGB31" s="19"/>
      <c r="TGC31" s="19"/>
      <c r="TGD31" s="19"/>
      <c r="TGE31" s="19"/>
      <c r="TGF31" s="19"/>
      <c r="TGG31" s="19"/>
      <c r="TGH31" s="19"/>
      <c r="TGI31" s="19"/>
      <c r="TGJ31" s="19"/>
      <c r="TGK31" s="19"/>
      <c r="TGL31" s="19"/>
      <c r="TGM31" s="19"/>
      <c r="TGN31" s="19"/>
      <c r="TGO31" s="19"/>
      <c r="TGP31" s="19"/>
      <c r="TGQ31" s="19"/>
      <c r="TGR31" s="19"/>
      <c r="TGS31" s="19"/>
      <c r="TGT31" s="19"/>
      <c r="TGU31" s="19"/>
      <c r="TGV31" s="19"/>
      <c r="TGW31" s="19"/>
      <c r="TGX31" s="19"/>
      <c r="TGY31" s="19"/>
      <c r="TGZ31" s="19"/>
      <c r="THA31" s="19"/>
      <c r="THB31" s="19"/>
      <c r="THC31" s="19"/>
      <c r="THD31" s="19"/>
      <c r="THE31" s="19"/>
      <c r="THF31" s="19"/>
      <c r="THG31" s="19"/>
      <c r="THH31" s="19"/>
      <c r="THI31" s="19"/>
      <c r="THJ31" s="19"/>
      <c r="THK31" s="19"/>
      <c r="THL31" s="19"/>
      <c r="THM31" s="19"/>
      <c r="THN31" s="19"/>
      <c r="THO31" s="19"/>
      <c r="THP31" s="19"/>
      <c r="THQ31" s="19"/>
      <c r="THR31" s="19"/>
      <c r="THS31" s="19"/>
      <c r="THT31" s="19"/>
      <c r="THU31" s="19"/>
      <c r="THV31" s="19"/>
      <c r="THW31" s="19"/>
      <c r="THX31" s="19"/>
      <c r="THY31" s="19"/>
      <c r="THZ31" s="19"/>
      <c r="TIA31" s="19"/>
      <c r="TIB31" s="19"/>
      <c r="TIC31" s="19"/>
      <c r="TID31" s="19"/>
      <c r="TIE31" s="19"/>
      <c r="TIF31" s="19"/>
      <c r="TIG31" s="19"/>
      <c r="TIH31" s="19"/>
      <c r="TII31" s="19"/>
      <c r="TIJ31" s="19"/>
      <c r="TIK31" s="19"/>
      <c r="TIL31" s="19"/>
      <c r="TIM31" s="19"/>
      <c r="TIN31" s="19"/>
      <c r="TIO31" s="19"/>
      <c r="TIP31" s="19"/>
      <c r="TIQ31" s="19"/>
      <c r="TIR31" s="19"/>
      <c r="TIS31" s="19"/>
      <c r="TIT31" s="19"/>
      <c r="TIU31" s="19"/>
      <c r="TIV31" s="19"/>
      <c r="TIW31" s="19"/>
      <c r="TIX31" s="19"/>
      <c r="TIY31" s="19"/>
      <c r="TIZ31" s="19"/>
      <c r="TJA31" s="19"/>
      <c r="TJB31" s="19"/>
      <c r="TJC31" s="19"/>
      <c r="TJD31" s="19"/>
      <c r="TJE31" s="19"/>
      <c r="TJF31" s="19"/>
      <c r="TJG31" s="19"/>
      <c r="TJH31" s="19"/>
      <c r="TJI31" s="19"/>
      <c r="TJJ31" s="19"/>
      <c r="TJK31" s="19"/>
      <c r="TJL31" s="19"/>
      <c r="TJM31" s="19"/>
      <c r="TJN31" s="19"/>
      <c r="TJO31" s="19"/>
      <c r="TJP31" s="19"/>
      <c r="TJQ31" s="19"/>
      <c r="TJR31" s="19"/>
      <c r="TJS31" s="19"/>
      <c r="TJT31" s="19"/>
      <c r="TJU31" s="19"/>
      <c r="TJV31" s="19"/>
      <c r="TJW31" s="19"/>
      <c r="TJX31" s="19"/>
      <c r="TJY31" s="19"/>
      <c r="TJZ31" s="19"/>
      <c r="TKA31" s="19"/>
      <c r="TKB31" s="19"/>
      <c r="TKC31" s="19"/>
      <c r="TKD31" s="19"/>
      <c r="TKE31" s="19"/>
      <c r="TKF31" s="19"/>
      <c r="TKG31" s="19"/>
      <c r="TKH31" s="19"/>
      <c r="TKI31" s="19"/>
      <c r="TKJ31" s="19"/>
      <c r="TKK31" s="19"/>
      <c r="TKL31" s="19"/>
      <c r="TKM31" s="19"/>
      <c r="TKN31" s="19"/>
      <c r="TKO31" s="19"/>
      <c r="TKP31" s="19"/>
      <c r="TKQ31" s="19"/>
      <c r="TKR31" s="19"/>
      <c r="TKS31" s="19"/>
      <c r="TKT31" s="19"/>
      <c r="TKU31" s="19"/>
      <c r="TKV31" s="19"/>
      <c r="TKW31" s="19"/>
      <c r="TKX31" s="19"/>
      <c r="TKY31" s="19"/>
      <c r="TKZ31" s="19"/>
      <c r="TLA31" s="19"/>
      <c r="TLB31" s="19"/>
      <c r="TLC31" s="19"/>
      <c r="TLD31" s="19"/>
      <c r="TLE31" s="19"/>
      <c r="TLF31" s="19"/>
      <c r="TLG31" s="19"/>
      <c r="TLH31" s="19"/>
      <c r="TLI31" s="19"/>
      <c r="TLJ31" s="19"/>
      <c r="TLK31" s="19"/>
      <c r="TLL31" s="19"/>
      <c r="TLM31" s="19"/>
      <c r="TLN31" s="19"/>
      <c r="TLO31" s="19"/>
      <c r="TLP31" s="19"/>
      <c r="TLQ31" s="19"/>
      <c r="TLR31" s="19"/>
      <c r="TLS31" s="19"/>
      <c r="TLT31" s="19"/>
      <c r="TLU31" s="19"/>
      <c r="TLV31" s="19"/>
      <c r="TLW31" s="19"/>
      <c r="TLX31" s="19"/>
      <c r="TLY31" s="19"/>
      <c r="TLZ31" s="19"/>
      <c r="TMA31" s="19"/>
      <c r="TMB31" s="19"/>
      <c r="TMC31" s="19"/>
      <c r="TMD31" s="19"/>
      <c r="TME31" s="19"/>
      <c r="TMF31" s="19"/>
      <c r="TMG31" s="19"/>
      <c r="TMH31" s="19"/>
      <c r="TMI31" s="19"/>
      <c r="TMJ31" s="19"/>
      <c r="TMK31" s="19"/>
      <c r="TML31" s="19"/>
      <c r="TMM31" s="19"/>
      <c r="TMN31" s="19"/>
      <c r="TMO31" s="19"/>
      <c r="TMP31" s="19"/>
      <c r="TMQ31" s="19"/>
      <c r="TMR31" s="19"/>
      <c r="TMS31" s="19"/>
      <c r="TMT31" s="19"/>
      <c r="TMU31" s="19"/>
      <c r="TMV31" s="19"/>
      <c r="TMW31" s="19"/>
      <c r="TMX31" s="19"/>
      <c r="TMY31" s="19"/>
      <c r="TMZ31" s="19"/>
      <c r="TNA31" s="19"/>
      <c r="TNB31" s="19"/>
      <c r="TNC31" s="19"/>
      <c r="TND31" s="19"/>
      <c r="TNE31" s="19"/>
      <c r="TNF31" s="19"/>
      <c r="TNG31" s="19"/>
      <c r="TNH31" s="19"/>
      <c r="TNI31" s="19"/>
      <c r="TNJ31" s="19"/>
      <c r="TNK31" s="19"/>
      <c r="TNL31" s="19"/>
      <c r="TNM31" s="19"/>
      <c r="TNN31" s="19"/>
      <c r="TNO31" s="19"/>
      <c r="TNP31" s="19"/>
      <c r="TNQ31" s="19"/>
      <c r="TNR31" s="19"/>
      <c r="TNS31" s="19"/>
      <c r="TNT31" s="19"/>
      <c r="TNU31" s="19"/>
      <c r="TNV31" s="19"/>
      <c r="TNW31" s="19"/>
      <c r="TNX31" s="19"/>
      <c r="TNY31" s="19"/>
      <c r="TNZ31" s="19"/>
      <c r="TOA31" s="19"/>
      <c r="TOB31" s="19"/>
      <c r="TOC31" s="19"/>
      <c r="TOD31" s="19"/>
      <c r="TOE31" s="19"/>
      <c r="TOF31" s="19"/>
      <c r="TOG31" s="19"/>
      <c r="TOH31" s="19"/>
      <c r="TOI31" s="19"/>
      <c r="TOJ31" s="19"/>
      <c r="TOK31" s="19"/>
      <c r="TOL31" s="19"/>
      <c r="TOM31" s="19"/>
      <c r="TON31" s="19"/>
      <c r="TOO31" s="19"/>
      <c r="TOP31" s="19"/>
      <c r="TOQ31" s="19"/>
      <c r="TOR31" s="19"/>
      <c r="TOS31" s="19"/>
      <c r="TOT31" s="19"/>
      <c r="TOU31" s="19"/>
      <c r="TOV31" s="19"/>
      <c r="TOW31" s="19"/>
      <c r="TOX31" s="19"/>
      <c r="TOY31" s="19"/>
      <c r="TOZ31" s="19"/>
      <c r="TPA31" s="19"/>
      <c r="TPB31" s="19"/>
      <c r="TPC31" s="19"/>
      <c r="TPD31" s="19"/>
      <c r="TPE31" s="19"/>
      <c r="TPF31" s="19"/>
      <c r="TPG31" s="19"/>
      <c r="TPH31" s="19"/>
      <c r="TPI31" s="19"/>
      <c r="TPJ31" s="19"/>
      <c r="TPK31" s="19"/>
      <c r="TPL31" s="19"/>
      <c r="TPM31" s="19"/>
      <c r="TPN31" s="19"/>
      <c r="TPO31" s="19"/>
      <c r="TPP31" s="19"/>
      <c r="TPQ31" s="19"/>
      <c r="TPR31" s="19"/>
      <c r="TPS31" s="19"/>
      <c r="TPT31" s="19"/>
      <c r="TPU31" s="19"/>
      <c r="TPV31" s="19"/>
      <c r="TPW31" s="19"/>
      <c r="TPX31" s="19"/>
      <c r="TPY31" s="19"/>
      <c r="TPZ31" s="19"/>
      <c r="TQA31" s="19"/>
      <c r="TQB31" s="19"/>
      <c r="TQC31" s="19"/>
      <c r="TQD31" s="19"/>
      <c r="TQE31" s="19"/>
      <c r="TQF31" s="19"/>
      <c r="TQG31" s="19"/>
      <c r="TQH31" s="19"/>
      <c r="TQI31" s="19"/>
      <c r="TQJ31" s="19"/>
      <c r="TQK31" s="19"/>
      <c r="TQL31" s="19"/>
      <c r="TQM31" s="19"/>
      <c r="TQN31" s="19"/>
      <c r="TQO31" s="19"/>
      <c r="TQP31" s="19"/>
      <c r="TQQ31" s="19"/>
      <c r="TQR31" s="19"/>
      <c r="TQS31" s="19"/>
      <c r="TQT31" s="19"/>
      <c r="TQU31" s="19"/>
      <c r="TQV31" s="19"/>
      <c r="TQW31" s="19"/>
      <c r="TQX31" s="19"/>
      <c r="TQY31" s="19"/>
      <c r="TQZ31" s="19"/>
      <c r="TRA31" s="19"/>
      <c r="TRB31" s="19"/>
      <c r="TRC31" s="19"/>
      <c r="TRD31" s="19"/>
      <c r="TRE31" s="19"/>
      <c r="TRF31" s="19"/>
      <c r="TRG31" s="19"/>
      <c r="TRH31" s="19"/>
      <c r="TRI31" s="19"/>
      <c r="TRJ31" s="19"/>
      <c r="TRK31" s="19"/>
      <c r="TRL31" s="19"/>
      <c r="TRM31" s="19"/>
      <c r="TRN31" s="19"/>
      <c r="TRO31" s="19"/>
      <c r="TRP31" s="19"/>
      <c r="TRQ31" s="19"/>
      <c r="TRR31" s="19"/>
      <c r="TRS31" s="19"/>
      <c r="TRT31" s="19"/>
      <c r="TRU31" s="19"/>
      <c r="TRV31" s="19"/>
      <c r="TRW31" s="19"/>
      <c r="TRX31" s="19"/>
      <c r="TRY31" s="19"/>
      <c r="TRZ31" s="19"/>
      <c r="TSA31" s="19"/>
      <c r="TSB31" s="19"/>
      <c r="TSC31" s="19"/>
      <c r="TSD31" s="19"/>
      <c r="TSE31" s="19"/>
      <c r="TSF31" s="19"/>
      <c r="TSG31" s="19"/>
      <c r="TSH31" s="19"/>
      <c r="TSI31" s="19"/>
      <c r="TSJ31" s="19"/>
      <c r="TSK31" s="19"/>
      <c r="TSL31" s="19"/>
      <c r="TSM31" s="19"/>
      <c r="TSN31" s="19"/>
      <c r="TSO31" s="19"/>
      <c r="TSP31" s="19"/>
      <c r="TSQ31" s="19"/>
      <c r="TSR31" s="19"/>
      <c r="TSS31" s="19"/>
      <c r="TST31" s="19"/>
      <c r="TSU31" s="19"/>
      <c r="TSV31" s="19"/>
      <c r="TSW31" s="19"/>
      <c r="TSX31" s="19"/>
      <c r="TSY31" s="19"/>
      <c r="TSZ31" s="19"/>
      <c r="TTA31" s="19"/>
      <c r="TTB31" s="19"/>
      <c r="TTC31" s="19"/>
      <c r="TTD31" s="19"/>
      <c r="TTE31" s="19"/>
      <c r="TTF31" s="19"/>
      <c r="TTG31" s="19"/>
      <c r="TTH31" s="19"/>
      <c r="TTI31" s="19"/>
      <c r="TTJ31" s="19"/>
      <c r="TTK31" s="19"/>
      <c r="TTL31" s="19"/>
      <c r="TTM31" s="19"/>
      <c r="TTN31" s="19"/>
      <c r="TTO31" s="19"/>
      <c r="TTP31" s="19"/>
      <c r="TTQ31" s="19"/>
      <c r="TTR31" s="19"/>
      <c r="TTS31" s="19"/>
      <c r="TTT31" s="19"/>
      <c r="TTU31" s="19"/>
      <c r="TTV31" s="19"/>
      <c r="TTW31" s="19"/>
      <c r="TTX31" s="19"/>
      <c r="TTY31" s="19"/>
      <c r="TTZ31" s="19"/>
      <c r="TUA31" s="19"/>
      <c r="TUB31" s="19"/>
      <c r="TUC31" s="19"/>
      <c r="TUD31" s="19"/>
      <c r="TUE31" s="19"/>
      <c r="TUF31" s="19"/>
      <c r="TUG31" s="19"/>
      <c r="TUH31" s="19"/>
      <c r="TUI31" s="19"/>
      <c r="TUJ31" s="19"/>
      <c r="TUK31" s="19"/>
      <c r="TUL31" s="19"/>
      <c r="TUM31" s="19"/>
      <c r="TUN31" s="19"/>
      <c r="TUO31" s="19"/>
      <c r="TUP31" s="19"/>
      <c r="TUQ31" s="19"/>
      <c r="TUR31" s="19"/>
      <c r="TUS31" s="19"/>
      <c r="TUT31" s="19"/>
      <c r="TUU31" s="19"/>
      <c r="TUV31" s="19"/>
      <c r="TUW31" s="19"/>
      <c r="TUX31" s="19"/>
      <c r="TUY31" s="19"/>
      <c r="TUZ31" s="19"/>
      <c r="TVA31" s="19"/>
      <c r="TVB31" s="19"/>
      <c r="TVC31" s="19"/>
      <c r="TVD31" s="19"/>
      <c r="TVE31" s="19"/>
      <c r="TVF31" s="19"/>
      <c r="TVG31" s="19"/>
      <c r="TVH31" s="19"/>
      <c r="TVI31" s="19"/>
      <c r="TVJ31" s="19"/>
      <c r="TVK31" s="19"/>
      <c r="TVL31" s="19"/>
      <c r="TVM31" s="19"/>
      <c r="TVN31" s="19"/>
      <c r="TVO31" s="19"/>
      <c r="TVP31" s="19"/>
      <c r="TVQ31" s="19"/>
      <c r="TVR31" s="19"/>
      <c r="TVS31" s="19"/>
      <c r="TVT31" s="19"/>
      <c r="TVU31" s="19"/>
      <c r="TVV31" s="19"/>
      <c r="TVW31" s="19"/>
      <c r="TVX31" s="19"/>
      <c r="TVY31" s="19"/>
      <c r="TVZ31" s="19"/>
      <c r="TWA31" s="19"/>
      <c r="TWB31" s="19"/>
      <c r="TWC31" s="19"/>
      <c r="TWD31" s="19"/>
      <c r="TWE31" s="19"/>
      <c r="TWF31" s="19"/>
      <c r="TWG31" s="19"/>
      <c r="TWH31" s="19"/>
      <c r="TWI31" s="19"/>
      <c r="TWJ31" s="19"/>
      <c r="TWK31" s="19"/>
      <c r="TWL31" s="19"/>
      <c r="TWM31" s="19"/>
      <c r="TWN31" s="19"/>
      <c r="TWO31" s="19"/>
      <c r="TWP31" s="19"/>
      <c r="TWQ31" s="19"/>
      <c r="TWR31" s="19"/>
      <c r="TWS31" s="19"/>
      <c r="TWT31" s="19"/>
      <c r="TWU31" s="19"/>
      <c r="TWV31" s="19"/>
      <c r="TWW31" s="19"/>
      <c r="TWX31" s="19"/>
      <c r="TWY31" s="19"/>
      <c r="TWZ31" s="19"/>
      <c r="TXA31" s="19"/>
      <c r="TXB31" s="19"/>
      <c r="TXC31" s="19"/>
      <c r="TXD31" s="19"/>
      <c r="TXE31" s="19"/>
      <c r="TXF31" s="19"/>
      <c r="TXG31" s="19"/>
      <c r="TXH31" s="19"/>
      <c r="TXI31" s="19"/>
      <c r="TXJ31" s="19"/>
      <c r="TXK31" s="19"/>
      <c r="TXL31" s="19"/>
      <c r="TXM31" s="19"/>
      <c r="TXN31" s="19"/>
      <c r="TXO31" s="19"/>
      <c r="TXP31" s="19"/>
      <c r="TXQ31" s="19"/>
      <c r="TXR31" s="19"/>
      <c r="TXS31" s="19"/>
      <c r="TXT31" s="19"/>
      <c r="TXU31" s="19"/>
      <c r="TXV31" s="19"/>
      <c r="TXW31" s="19"/>
      <c r="TXX31" s="19"/>
      <c r="TXY31" s="19"/>
      <c r="TXZ31" s="19"/>
      <c r="TYA31" s="19"/>
      <c r="TYB31" s="19"/>
      <c r="TYC31" s="19"/>
      <c r="TYD31" s="19"/>
      <c r="TYE31" s="19"/>
      <c r="TYF31" s="19"/>
      <c r="TYG31" s="19"/>
      <c r="TYH31" s="19"/>
      <c r="TYI31" s="19"/>
      <c r="TYJ31" s="19"/>
      <c r="TYK31" s="19"/>
      <c r="TYL31" s="19"/>
      <c r="TYM31" s="19"/>
      <c r="TYN31" s="19"/>
      <c r="TYO31" s="19"/>
      <c r="TYP31" s="19"/>
      <c r="TYQ31" s="19"/>
      <c r="TYR31" s="19"/>
      <c r="TYS31" s="19"/>
      <c r="TYT31" s="19"/>
      <c r="TYU31" s="19"/>
      <c r="TYV31" s="19"/>
      <c r="TYW31" s="19"/>
      <c r="TYX31" s="19"/>
      <c r="TYY31" s="19"/>
      <c r="TYZ31" s="19"/>
      <c r="TZA31" s="19"/>
      <c r="TZB31" s="19"/>
      <c r="TZC31" s="19"/>
      <c r="TZD31" s="19"/>
      <c r="TZE31" s="19"/>
      <c r="TZF31" s="19"/>
      <c r="TZG31" s="19"/>
      <c r="TZH31" s="19"/>
      <c r="TZI31" s="19"/>
      <c r="TZJ31" s="19"/>
      <c r="TZK31" s="19"/>
      <c r="TZL31" s="19"/>
      <c r="TZM31" s="19"/>
      <c r="TZN31" s="19"/>
      <c r="TZO31" s="19"/>
      <c r="TZP31" s="19"/>
      <c r="TZQ31" s="19"/>
      <c r="TZR31" s="19"/>
      <c r="TZS31" s="19"/>
      <c r="TZT31" s="19"/>
      <c r="TZU31" s="19"/>
      <c r="TZV31" s="19"/>
      <c r="TZW31" s="19"/>
      <c r="TZX31" s="19"/>
      <c r="TZY31" s="19"/>
      <c r="TZZ31" s="19"/>
      <c r="UAA31" s="19"/>
      <c r="UAB31" s="19"/>
      <c r="UAC31" s="19"/>
      <c r="UAD31" s="19"/>
      <c r="UAE31" s="19"/>
      <c r="UAF31" s="19"/>
      <c r="UAG31" s="19"/>
      <c r="UAH31" s="19"/>
      <c r="UAI31" s="19"/>
      <c r="UAJ31" s="19"/>
      <c r="UAK31" s="19"/>
      <c r="UAL31" s="19"/>
      <c r="UAM31" s="19"/>
      <c r="UAN31" s="19"/>
      <c r="UAO31" s="19"/>
      <c r="UAP31" s="19"/>
      <c r="UAQ31" s="19"/>
      <c r="UAR31" s="19"/>
      <c r="UAS31" s="19"/>
      <c r="UAT31" s="19"/>
      <c r="UAU31" s="19"/>
      <c r="UAV31" s="19"/>
      <c r="UAW31" s="19"/>
      <c r="UAX31" s="19"/>
      <c r="UAY31" s="19"/>
      <c r="UAZ31" s="19"/>
      <c r="UBA31" s="19"/>
      <c r="UBB31" s="19"/>
      <c r="UBC31" s="19"/>
      <c r="UBD31" s="19"/>
      <c r="UBE31" s="19"/>
      <c r="UBF31" s="19"/>
      <c r="UBG31" s="19"/>
      <c r="UBH31" s="19"/>
      <c r="UBI31" s="19"/>
      <c r="UBJ31" s="19"/>
      <c r="UBK31" s="19"/>
      <c r="UBL31" s="19"/>
      <c r="UBM31" s="19"/>
      <c r="UBN31" s="19"/>
      <c r="UBO31" s="19"/>
      <c r="UBP31" s="19"/>
      <c r="UBQ31" s="19"/>
      <c r="UBR31" s="19"/>
      <c r="UBS31" s="19"/>
      <c r="UBT31" s="19"/>
      <c r="UBU31" s="19"/>
      <c r="UBV31" s="19"/>
      <c r="UBW31" s="19"/>
      <c r="UBX31" s="19"/>
      <c r="UBY31" s="19"/>
      <c r="UBZ31" s="19"/>
      <c r="UCA31" s="19"/>
      <c r="UCB31" s="19"/>
      <c r="UCC31" s="19"/>
      <c r="UCD31" s="19"/>
      <c r="UCE31" s="19"/>
      <c r="UCF31" s="19"/>
      <c r="UCG31" s="19"/>
      <c r="UCH31" s="19"/>
      <c r="UCI31" s="19"/>
      <c r="UCJ31" s="19"/>
      <c r="UCK31" s="19"/>
      <c r="UCL31" s="19"/>
      <c r="UCM31" s="19"/>
      <c r="UCN31" s="19"/>
      <c r="UCO31" s="19"/>
      <c r="UCP31" s="19"/>
      <c r="UCQ31" s="19"/>
      <c r="UCR31" s="19"/>
      <c r="UCS31" s="19"/>
      <c r="UCT31" s="19"/>
      <c r="UCU31" s="19"/>
      <c r="UCV31" s="19"/>
      <c r="UCW31" s="19"/>
      <c r="UCX31" s="19"/>
      <c r="UCY31" s="19"/>
      <c r="UCZ31" s="19"/>
      <c r="UDA31" s="19"/>
      <c r="UDB31" s="19"/>
      <c r="UDC31" s="19"/>
      <c r="UDD31" s="19"/>
      <c r="UDE31" s="19"/>
      <c r="UDF31" s="19"/>
      <c r="UDG31" s="19"/>
      <c r="UDH31" s="19"/>
      <c r="UDI31" s="19"/>
      <c r="UDJ31" s="19"/>
      <c r="UDK31" s="19"/>
      <c r="UDL31" s="19"/>
      <c r="UDM31" s="19"/>
      <c r="UDN31" s="19"/>
      <c r="UDO31" s="19"/>
      <c r="UDP31" s="19"/>
      <c r="UDQ31" s="19"/>
      <c r="UDR31" s="19"/>
      <c r="UDS31" s="19"/>
      <c r="UDT31" s="19"/>
      <c r="UDU31" s="19"/>
      <c r="UDV31" s="19"/>
      <c r="UDW31" s="19"/>
      <c r="UDX31" s="19"/>
      <c r="UDY31" s="19"/>
      <c r="UDZ31" s="19"/>
      <c r="UEA31" s="19"/>
      <c r="UEB31" s="19"/>
      <c r="UEC31" s="19"/>
      <c r="UED31" s="19"/>
      <c r="UEE31" s="19"/>
      <c r="UEF31" s="19"/>
      <c r="UEG31" s="19"/>
      <c r="UEH31" s="19"/>
      <c r="UEI31" s="19"/>
      <c r="UEJ31" s="19"/>
      <c r="UEK31" s="19"/>
      <c r="UEL31" s="19"/>
      <c r="UEM31" s="19"/>
      <c r="UEN31" s="19"/>
      <c r="UEO31" s="19"/>
      <c r="UEP31" s="19"/>
      <c r="UEQ31" s="19"/>
      <c r="UER31" s="19"/>
      <c r="UES31" s="19"/>
      <c r="UET31" s="19"/>
      <c r="UEU31" s="19"/>
      <c r="UEV31" s="19"/>
      <c r="UEW31" s="19"/>
      <c r="UEX31" s="19"/>
      <c r="UEY31" s="19"/>
      <c r="UEZ31" s="19"/>
      <c r="UFA31" s="19"/>
      <c r="UFB31" s="19"/>
      <c r="UFC31" s="19"/>
      <c r="UFD31" s="19"/>
      <c r="UFE31" s="19"/>
      <c r="UFF31" s="19"/>
      <c r="UFG31" s="19"/>
      <c r="UFH31" s="19"/>
      <c r="UFI31" s="19"/>
      <c r="UFJ31" s="19"/>
      <c r="UFK31" s="19"/>
      <c r="UFL31" s="19"/>
      <c r="UFM31" s="19"/>
      <c r="UFN31" s="19"/>
      <c r="UFO31" s="19"/>
      <c r="UFP31" s="19"/>
      <c r="UFQ31" s="19"/>
      <c r="UFR31" s="19"/>
      <c r="UFS31" s="19"/>
      <c r="UFT31" s="19"/>
      <c r="UFU31" s="19"/>
      <c r="UFV31" s="19"/>
      <c r="UFW31" s="19"/>
      <c r="UFX31" s="19"/>
      <c r="UFY31" s="19"/>
      <c r="UFZ31" s="19"/>
      <c r="UGA31" s="19"/>
      <c r="UGB31" s="19"/>
      <c r="UGC31" s="19"/>
      <c r="UGD31" s="19"/>
      <c r="UGE31" s="19"/>
      <c r="UGF31" s="19"/>
      <c r="UGG31" s="19"/>
      <c r="UGH31" s="19"/>
      <c r="UGI31" s="19"/>
      <c r="UGJ31" s="19"/>
      <c r="UGK31" s="19"/>
      <c r="UGL31" s="19"/>
      <c r="UGM31" s="19"/>
      <c r="UGN31" s="19"/>
      <c r="UGO31" s="19"/>
      <c r="UGP31" s="19"/>
      <c r="UGQ31" s="19"/>
      <c r="UGR31" s="19"/>
      <c r="UGS31" s="19"/>
      <c r="UGT31" s="19"/>
      <c r="UGU31" s="19"/>
      <c r="UGV31" s="19"/>
      <c r="UGW31" s="19"/>
      <c r="UGX31" s="19"/>
      <c r="UGY31" s="19"/>
      <c r="UGZ31" s="19"/>
      <c r="UHA31" s="19"/>
      <c r="UHB31" s="19"/>
      <c r="UHC31" s="19"/>
      <c r="UHD31" s="19"/>
      <c r="UHE31" s="19"/>
      <c r="UHF31" s="19"/>
      <c r="UHG31" s="19"/>
      <c r="UHH31" s="19"/>
      <c r="UHI31" s="19"/>
      <c r="UHJ31" s="19"/>
      <c r="UHK31" s="19"/>
      <c r="UHL31" s="19"/>
      <c r="UHM31" s="19"/>
      <c r="UHN31" s="19"/>
      <c r="UHO31" s="19"/>
      <c r="UHP31" s="19"/>
      <c r="UHQ31" s="19"/>
      <c r="UHR31" s="19"/>
      <c r="UHS31" s="19"/>
      <c r="UHT31" s="19"/>
      <c r="UHU31" s="19"/>
      <c r="UHV31" s="19"/>
      <c r="UHW31" s="19"/>
      <c r="UHX31" s="19"/>
      <c r="UHY31" s="19"/>
      <c r="UHZ31" s="19"/>
      <c r="UIA31" s="19"/>
      <c r="UIB31" s="19"/>
      <c r="UIC31" s="19"/>
      <c r="UID31" s="19"/>
      <c r="UIE31" s="19"/>
      <c r="UIF31" s="19"/>
      <c r="UIG31" s="19"/>
      <c r="UIH31" s="19"/>
      <c r="UII31" s="19"/>
      <c r="UIJ31" s="19"/>
      <c r="UIK31" s="19"/>
      <c r="UIL31" s="19"/>
      <c r="UIM31" s="19"/>
      <c r="UIN31" s="19"/>
      <c r="UIO31" s="19"/>
      <c r="UIP31" s="19"/>
      <c r="UIQ31" s="19"/>
      <c r="UIR31" s="19"/>
      <c r="UIS31" s="19"/>
      <c r="UIT31" s="19"/>
      <c r="UIU31" s="19"/>
      <c r="UIV31" s="19"/>
      <c r="UIW31" s="19"/>
      <c r="UIX31" s="19"/>
      <c r="UIY31" s="19"/>
      <c r="UIZ31" s="19"/>
      <c r="UJA31" s="19"/>
      <c r="UJB31" s="19"/>
      <c r="UJC31" s="19"/>
      <c r="UJD31" s="19"/>
      <c r="UJE31" s="19"/>
      <c r="UJF31" s="19"/>
      <c r="UJG31" s="19"/>
      <c r="UJH31" s="19"/>
      <c r="UJI31" s="19"/>
      <c r="UJJ31" s="19"/>
      <c r="UJK31" s="19"/>
      <c r="UJL31" s="19"/>
      <c r="UJM31" s="19"/>
      <c r="UJN31" s="19"/>
      <c r="UJO31" s="19"/>
      <c r="UJP31" s="19"/>
      <c r="UJQ31" s="19"/>
      <c r="UJR31" s="19"/>
      <c r="UJS31" s="19"/>
      <c r="UJT31" s="19"/>
      <c r="UJU31" s="19"/>
      <c r="UJV31" s="19"/>
      <c r="UJW31" s="19"/>
      <c r="UJX31" s="19"/>
      <c r="UJY31" s="19"/>
      <c r="UJZ31" s="19"/>
      <c r="UKA31" s="19"/>
      <c r="UKB31" s="19"/>
      <c r="UKC31" s="19"/>
      <c r="UKD31" s="19"/>
      <c r="UKE31" s="19"/>
      <c r="UKF31" s="19"/>
      <c r="UKG31" s="19"/>
      <c r="UKH31" s="19"/>
      <c r="UKI31" s="19"/>
      <c r="UKJ31" s="19"/>
      <c r="UKK31" s="19"/>
      <c r="UKL31" s="19"/>
      <c r="UKM31" s="19"/>
      <c r="UKN31" s="19"/>
      <c r="UKO31" s="19"/>
      <c r="UKP31" s="19"/>
      <c r="UKQ31" s="19"/>
      <c r="UKR31" s="19"/>
      <c r="UKS31" s="19"/>
      <c r="UKT31" s="19"/>
      <c r="UKU31" s="19"/>
      <c r="UKV31" s="19"/>
      <c r="UKW31" s="19"/>
      <c r="UKX31" s="19"/>
      <c r="UKY31" s="19"/>
      <c r="UKZ31" s="19"/>
      <c r="ULA31" s="19"/>
      <c r="ULB31" s="19"/>
      <c r="ULC31" s="19"/>
      <c r="ULD31" s="19"/>
      <c r="ULE31" s="19"/>
      <c r="ULF31" s="19"/>
      <c r="ULG31" s="19"/>
      <c r="ULH31" s="19"/>
      <c r="ULI31" s="19"/>
      <c r="ULJ31" s="19"/>
      <c r="ULK31" s="19"/>
      <c r="ULL31" s="19"/>
      <c r="ULM31" s="19"/>
      <c r="ULN31" s="19"/>
      <c r="ULO31" s="19"/>
      <c r="ULP31" s="19"/>
      <c r="ULQ31" s="19"/>
      <c r="ULR31" s="19"/>
      <c r="ULS31" s="19"/>
      <c r="ULT31" s="19"/>
      <c r="ULU31" s="19"/>
      <c r="ULV31" s="19"/>
      <c r="ULW31" s="19"/>
      <c r="ULX31" s="19"/>
      <c r="ULY31" s="19"/>
      <c r="ULZ31" s="19"/>
      <c r="UMA31" s="19"/>
      <c r="UMB31" s="19"/>
      <c r="UMC31" s="19"/>
      <c r="UMD31" s="19"/>
      <c r="UME31" s="19"/>
      <c r="UMF31" s="19"/>
      <c r="UMG31" s="19"/>
      <c r="UMH31" s="19"/>
      <c r="UMI31" s="19"/>
      <c r="UMJ31" s="19"/>
      <c r="UMK31" s="19"/>
      <c r="UML31" s="19"/>
      <c r="UMM31" s="19"/>
      <c r="UMN31" s="19"/>
      <c r="UMO31" s="19"/>
      <c r="UMP31" s="19"/>
      <c r="UMQ31" s="19"/>
      <c r="UMR31" s="19"/>
      <c r="UMS31" s="19"/>
      <c r="UMT31" s="19"/>
      <c r="UMU31" s="19"/>
      <c r="UMV31" s="19"/>
      <c r="UMW31" s="19"/>
      <c r="UMX31" s="19"/>
      <c r="UMY31" s="19"/>
      <c r="UMZ31" s="19"/>
      <c r="UNA31" s="19"/>
      <c r="UNB31" s="19"/>
      <c r="UNC31" s="19"/>
      <c r="UND31" s="19"/>
      <c r="UNE31" s="19"/>
      <c r="UNF31" s="19"/>
      <c r="UNG31" s="19"/>
      <c r="UNH31" s="19"/>
      <c r="UNI31" s="19"/>
      <c r="UNJ31" s="19"/>
      <c r="UNK31" s="19"/>
      <c r="UNL31" s="19"/>
      <c r="UNM31" s="19"/>
      <c r="UNN31" s="19"/>
      <c r="UNO31" s="19"/>
      <c r="UNP31" s="19"/>
      <c r="UNQ31" s="19"/>
      <c r="UNR31" s="19"/>
      <c r="UNS31" s="19"/>
      <c r="UNT31" s="19"/>
      <c r="UNU31" s="19"/>
      <c r="UNV31" s="19"/>
      <c r="UNW31" s="19"/>
      <c r="UNX31" s="19"/>
      <c r="UNY31" s="19"/>
      <c r="UNZ31" s="19"/>
      <c r="UOA31" s="19"/>
      <c r="UOB31" s="19"/>
      <c r="UOC31" s="19"/>
      <c r="UOD31" s="19"/>
      <c r="UOE31" s="19"/>
      <c r="UOF31" s="19"/>
      <c r="UOG31" s="19"/>
      <c r="UOH31" s="19"/>
      <c r="UOI31" s="19"/>
      <c r="UOJ31" s="19"/>
      <c r="UOK31" s="19"/>
      <c r="UOL31" s="19"/>
      <c r="UOM31" s="19"/>
      <c r="UON31" s="19"/>
      <c r="UOO31" s="19"/>
      <c r="UOP31" s="19"/>
      <c r="UOQ31" s="19"/>
      <c r="UOR31" s="19"/>
      <c r="UOS31" s="19"/>
      <c r="UOT31" s="19"/>
      <c r="UOU31" s="19"/>
      <c r="UOV31" s="19"/>
      <c r="UOW31" s="19"/>
      <c r="UOX31" s="19"/>
      <c r="UOY31" s="19"/>
      <c r="UOZ31" s="19"/>
      <c r="UPA31" s="19"/>
      <c r="UPB31" s="19"/>
      <c r="UPC31" s="19"/>
      <c r="UPD31" s="19"/>
      <c r="UPE31" s="19"/>
      <c r="UPF31" s="19"/>
      <c r="UPG31" s="19"/>
      <c r="UPH31" s="19"/>
      <c r="UPI31" s="19"/>
      <c r="UPJ31" s="19"/>
      <c r="UPK31" s="19"/>
      <c r="UPL31" s="19"/>
      <c r="UPM31" s="19"/>
      <c r="UPN31" s="19"/>
      <c r="UPO31" s="19"/>
      <c r="UPP31" s="19"/>
      <c r="UPQ31" s="19"/>
      <c r="UPR31" s="19"/>
      <c r="UPS31" s="19"/>
      <c r="UPT31" s="19"/>
      <c r="UPU31" s="19"/>
      <c r="UPV31" s="19"/>
      <c r="UPW31" s="19"/>
      <c r="UPX31" s="19"/>
      <c r="UPY31" s="19"/>
      <c r="UPZ31" s="19"/>
      <c r="UQA31" s="19"/>
      <c r="UQB31" s="19"/>
      <c r="UQC31" s="19"/>
      <c r="UQD31" s="19"/>
      <c r="UQE31" s="19"/>
      <c r="UQF31" s="19"/>
      <c r="UQG31" s="19"/>
      <c r="UQH31" s="19"/>
      <c r="UQI31" s="19"/>
      <c r="UQJ31" s="19"/>
      <c r="UQK31" s="19"/>
      <c r="UQL31" s="19"/>
      <c r="UQM31" s="19"/>
      <c r="UQN31" s="19"/>
      <c r="UQO31" s="19"/>
      <c r="UQP31" s="19"/>
      <c r="UQQ31" s="19"/>
      <c r="UQR31" s="19"/>
      <c r="UQS31" s="19"/>
      <c r="UQT31" s="19"/>
      <c r="UQU31" s="19"/>
      <c r="UQV31" s="19"/>
      <c r="UQW31" s="19"/>
      <c r="UQX31" s="19"/>
      <c r="UQY31" s="19"/>
      <c r="UQZ31" s="19"/>
      <c r="URA31" s="19"/>
      <c r="URB31" s="19"/>
      <c r="URC31" s="19"/>
      <c r="URD31" s="19"/>
      <c r="URE31" s="19"/>
      <c r="URF31" s="19"/>
      <c r="URG31" s="19"/>
      <c r="URH31" s="19"/>
      <c r="URI31" s="19"/>
      <c r="URJ31" s="19"/>
      <c r="URK31" s="19"/>
      <c r="URL31" s="19"/>
      <c r="URM31" s="19"/>
      <c r="URN31" s="19"/>
      <c r="URO31" s="19"/>
      <c r="URP31" s="19"/>
      <c r="URQ31" s="19"/>
      <c r="URR31" s="19"/>
      <c r="URS31" s="19"/>
      <c r="URT31" s="19"/>
      <c r="URU31" s="19"/>
      <c r="URV31" s="19"/>
      <c r="URW31" s="19"/>
      <c r="URX31" s="19"/>
      <c r="URY31" s="19"/>
      <c r="URZ31" s="19"/>
      <c r="USA31" s="19"/>
      <c r="USB31" s="19"/>
      <c r="USC31" s="19"/>
      <c r="USD31" s="19"/>
      <c r="USE31" s="19"/>
      <c r="USF31" s="19"/>
      <c r="USG31" s="19"/>
      <c r="USH31" s="19"/>
      <c r="USI31" s="19"/>
      <c r="USJ31" s="19"/>
      <c r="USK31" s="19"/>
      <c r="USL31" s="19"/>
      <c r="USM31" s="19"/>
      <c r="USN31" s="19"/>
      <c r="USO31" s="19"/>
      <c r="USP31" s="19"/>
      <c r="USQ31" s="19"/>
      <c r="USR31" s="19"/>
      <c r="USS31" s="19"/>
      <c r="UST31" s="19"/>
      <c r="USU31" s="19"/>
      <c r="USV31" s="19"/>
      <c r="USW31" s="19"/>
      <c r="USX31" s="19"/>
      <c r="USY31" s="19"/>
      <c r="USZ31" s="19"/>
      <c r="UTA31" s="19"/>
      <c r="UTB31" s="19"/>
      <c r="UTC31" s="19"/>
      <c r="UTD31" s="19"/>
      <c r="UTE31" s="19"/>
      <c r="UTF31" s="19"/>
      <c r="UTG31" s="19"/>
      <c r="UTH31" s="19"/>
      <c r="UTI31" s="19"/>
      <c r="UTJ31" s="19"/>
      <c r="UTK31" s="19"/>
      <c r="UTL31" s="19"/>
      <c r="UTM31" s="19"/>
      <c r="UTN31" s="19"/>
      <c r="UTO31" s="19"/>
      <c r="UTP31" s="19"/>
      <c r="UTQ31" s="19"/>
      <c r="UTR31" s="19"/>
      <c r="UTS31" s="19"/>
      <c r="UTT31" s="19"/>
      <c r="UTU31" s="19"/>
      <c r="UTV31" s="19"/>
      <c r="UTW31" s="19"/>
      <c r="UTX31" s="19"/>
      <c r="UTY31" s="19"/>
      <c r="UTZ31" s="19"/>
      <c r="UUA31" s="19"/>
      <c r="UUB31" s="19"/>
      <c r="UUC31" s="19"/>
      <c r="UUD31" s="19"/>
      <c r="UUE31" s="19"/>
      <c r="UUF31" s="19"/>
      <c r="UUG31" s="19"/>
      <c r="UUH31" s="19"/>
      <c r="UUI31" s="19"/>
      <c r="UUJ31" s="19"/>
      <c r="UUK31" s="19"/>
      <c r="UUL31" s="19"/>
      <c r="UUM31" s="19"/>
      <c r="UUN31" s="19"/>
      <c r="UUO31" s="19"/>
      <c r="UUP31" s="19"/>
      <c r="UUQ31" s="19"/>
      <c r="UUR31" s="19"/>
      <c r="UUS31" s="19"/>
      <c r="UUT31" s="19"/>
      <c r="UUU31" s="19"/>
      <c r="UUV31" s="19"/>
      <c r="UUW31" s="19"/>
      <c r="UUX31" s="19"/>
      <c r="UUY31" s="19"/>
      <c r="UUZ31" s="19"/>
      <c r="UVA31" s="19"/>
      <c r="UVB31" s="19"/>
      <c r="UVC31" s="19"/>
      <c r="UVD31" s="19"/>
      <c r="UVE31" s="19"/>
      <c r="UVF31" s="19"/>
      <c r="UVG31" s="19"/>
      <c r="UVH31" s="19"/>
      <c r="UVI31" s="19"/>
      <c r="UVJ31" s="19"/>
      <c r="UVK31" s="19"/>
      <c r="UVL31" s="19"/>
      <c r="UVM31" s="19"/>
      <c r="UVN31" s="19"/>
      <c r="UVO31" s="19"/>
      <c r="UVP31" s="19"/>
      <c r="UVQ31" s="19"/>
      <c r="UVR31" s="19"/>
      <c r="UVS31" s="19"/>
      <c r="UVT31" s="19"/>
      <c r="UVU31" s="19"/>
      <c r="UVV31" s="19"/>
      <c r="UVW31" s="19"/>
      <c r="UVX31" s="19"/>
      <c r="UVY31" s="19"/>
      <c r="UVZ31" s="19"/>
      <c r="UWA31" s="19"/>
      <c r="UWB31" s="19"/>
      <c r="UWC31" s="19"/>
      <c r="UWD31" s="19"/>
      <c r="UWE31" s="19"/>
      <c r="UWF31" s="19"/>
      <c r="UWG31" s="19"/>
      <c r="UWH31" s="19"/>
      <c r="UWI31" s="19"/>
      <c r="UWJ31" s="19"/>
      <c r="UWK31" s="19"/>
      <c r="UWL31" s="19"/>
      <c r="UWM31" s="19"/>
      <c r="UWN31" s="19"/>
      <c r="UWO31" s="19"/>
      <c r="UWP31" s="19"/>
      <c r="UWQ31" s="19"/>
      <c r="UWR31" s="19"/>
      <c r="UWS31" s="19"/>
      <c r="UWT31" s="19"/>
      <c r="UWU31" s="19"/>
      <c r="UWV31" s="19"/>
      <c r="UWW31" s="19"/>
      <c r="UWX31" s="19"/>
      <c r="UWY31" s="19"/>
      <c r="UWZ31" s="19"/>
      <c r="UXA31" s="19"/>
      <c r="UXB31" s="19"/>
      <c r="UXC31" s="19"/>
      <c r="UXD31" s="19"/>
      <c r="UXE31" s="19"/>
      <c r="UXF31" s="19"/>
      <c r="UXG31" s="19"/>
      <c r="UXH31" s="19"/>
      <c r="UXI31" s="19"/>
      <c r="UXJ31" s="19"/>
      <c r="UXK31" s="19"/>
      <c r="UXL31" s="19"/>
      <c r="UXM31" s="19"/>
      <c r="UXN31" s="19"/>
      <c r="UXO31" s="19"/>
      <c r="UXP31" s="19"/>
      <c r="UXQ31" s="19"/>
      <c r="UXR31" s="19"/>
      <c r="UXS31" s="19"/>
      <c r="UXT31" s="19"/>
      <c r="UXU31" s="19"/>
      <c r="UXV31" s="19"/>
      <c r="UXW31" s="19"/>
      <c r="UXX31" s="19"/>
      <c r="UXY31" s="19"/>
      <c r="UXZ31" s="19"/>
      <c r="UYA31" s="19"/>
      <c r="UYB31" s="19"/>
      <c r="UYC31" s="19"/>
      <c r="UYD31" s="19"/>
      <c r="UYE31" s="19"/>
      <c r="UYF31" s="19"/>
      <c r="UYG31" s="19"/>
      <c r="UYH31" s="19"/>
      <c r="UYI31" s="19"/>
      <c r="UYJ31" s="19"/>
      <c r="UYK31" s="19"/>
      <c r="UYL31" s="19"/>
      <c r="UYM31" s="19"/>
      <c r="UYN31" s="19"/>
      <c r="UYO31" s="19"/>
      <c r="UYP31" s="19"/>
      <c r="UYQ31" s="19"/>
      <c r="UYR31" s="19"/>
      <c r="UYS31" s="19"/>
      <c r="UYT31" s="19"/>
      <c r="UYU31" s="19"/>
      <c r="UYV31" s="19"/>
      <c r="UYW31" s="19"/>
      <c r="UYX31" s="19"/>
      <c r="UYY31" s="19"/>
      <c r="UYZ31" s="19"/>
      <c r="UZA31" s="19"/>
      <c r="UZB31" s="19"/>
      <c r="UZC31" s="19"/>
      <c r="UZD31" s="19"/>
      <c r="UZE31" s="19"/>
      <c r="UZF31" s="19"/>
      <c r="UZG31" s="19"/>
      <c r="UZH31" s="19"/>
      <c r="UZI31" s="19"/>
      <c r="UZJ31" s="19"/>
      <c r="UZK31" s="19"/>
      <c r="UZL31" s="19"/>
      <c r="UZM31" s="19"/>
      <c r="UZN31" s="19"/>
      <c r="UZO31" s="19"/>
      <c r="UZP31" s="19"/>
      <c r="UZQ31" s="19"/>
      <c r="UZR31" s="19"/>
      <c r="UZS31" s="19"/>
      <c r="UZT31" s="19"/>
      <c r="UZU31" s="19"/>
      <c r="UZV31" s="19"/>
      <c r="UZW31" s="19"/>
      <c r="UZX31" s="19"/>
      <c r="UZY31" s="19"/>
      <c r="UZZ31" s="19"/>
      <c r="VAA31" s="19"/>
      <c r="VAB31" s="19"/>
      <c r="VAC31" s="19"/>
      <c r="VAD31" s="19"/>
      <c r="VAE31" s="19"/>
      <c r="VAF31" s="19"/>
      <c r="VAG31" s="19"/>
      <c r="VAH31" s="19"/>
      <c r="VAI31" s="19"/>
      <c r="VAJ31" s="19"/>
      <c r="VAK31" s="19"/>
      <c r="VAL31" s="19"/>
      <c r="VAM31" s="19"/>
      <c r="VAN31" s="19"/>
      <c r="VAO31" s="19"/>
      <c r="VAP31" s="19"/>
      <c r="VAQ31" s="19"/>
      <c r="VAR31" s="19"/>
      <c r="VAS31" s="19"/>
      <c r="VAT31" s="19"/>
      <c r="VAU31" s="19"/>
      <c r="VAV31" s="19"/>
      <c r="VAW31" s="19"/>
      <c r="VAX31" s="19"/>
      <c r="VAY31" s="19"/>
      <c r="VAZ31" s="19"/>
      <c r="VBA31" s="19"/>
      <c r="VBB31" s="19"/>
      <c r="VBC31" s="19"/>
      <c r="VBD31" s="19"/>
      <c r="VBE31" s="19"/>
      <c r="VBF31" s="19"/>
      <c r="VBG31" s="19"/>
      <c r="VBH31" s="19"/>
      <c r="VBI31" s="19"/>
      <c r="VBJ31" s="19"/>
      <c r="VBK31" s="19"/>
      <c r="VBL31" s="19"/>
      <c r="VBM31" s="19"/>
      <c r="VBN31" s="19"/>
      <c r="VBO31" s="19"/>
      <c r="VBP31" s="19"/>
      <c r="VBQ31" s="19"/>
      <c r="VBR31" s="19"/>
      <c r="VBS31" s="19"/>
      <c r="VBT31" s="19"/>
      <c r="VBU31" s="19"/>
      <c r="VBV31" s="19"/>
      <c r="VBW31" s="19"/>
      <c r="VBX31" s="19"/>
      <c r="VBY31" s="19"/>
      <c r="VBZ31" s="19"/>
      <c r="VCA31" s="19"/>
      <c r="VCB31" s="19"/>
      <c r="VCC31" s="19"/>
      <c r="VCD31" s="19"/>
      <c r="VCE31" s="19"/>
      <c r="VCF31" s="19"/>
      <c r="VCG31" s="19"/>
      <c r="VCH31" s="19"/>
      <c r="VCI31" s="19"/>
      <c r="VCJ31" s="19"/>
      <c r="VCK31" s="19"/>
      <c r="VCL31" s="19"/>
      <c r="VCM31" s="19"/>
      <c r="VCN31" s="19"/>
      <c r="VCO31" s="19"/>
      <c r="VCP31" s="19"/>
      <c r="VCQ31" s="19"/>
      <c r="VCR31" s="19"/>
      <c r="VCS31" s="19"/>
      <c r="VCT31" s="19"/>
      <c r="VCU31" s="19"/>
      <c r="VCV31" s="19"/>
      <c r="VCW31" s="19"/>
      <c r="VCX31" s="19"/>
      <c r="VCY31" s="19"/>
      <c r="VCZ31" s="19"/>
      <c r="VDA31" s="19"/>
      <c r="VDB31" s="19"/>
      <c r="VDC31" s="19"/>
      <c r="VDD31" s="19"/>
      <c r="VDE31" s="19"/>
      <c r="VDF31" s="19"/>
      <c r="VDG31" s="19"/>
      <c r="VDH31" s="19"/>
      <c r="VDI31" s="19"/>
      <c r="VDJ31" s="19"/>
      <c r="VDK31" s="19"/>
      <c r="VDL31" s="19"/>
      <c r="VDM31" s="19"/>
      <c r="VDN31" s="19"/>
      <c r="VDO31" s="19"/>
      <c r="VDP31" s="19"/>
      <c r="VDQ31" s="19"/>
      <c r="VDR31" s="19"/>
      <c r="VDS31" s="19"/>
      <c r="VDT31" s="19"/>
      <c r="VDU31" s="19"/>
      <c r="VDV31" s="19"/>
      <c r="VDW31" s="19"/>
      <c r="VDX31" s="19"/>
      <c r="VDY31" s="19"/>
      <c r="VDZ31" s="19"/>
      <c r="VEA31" s="19"/>
      <c r="VEB31" s="19"/>
      <c r="VEC31" s="19"/>
      <c r="VED31" s="19"/>
      <c r="VEE31" s="19"/>
      <c r="VEF31" s="19"/>
      <c r="VEG31" s="19"/>
      <c r="VEH31" s="19"/>
      <c r="VEI31" s="19"/>
      <c r="VEJ31" s="19"/>
      <c r="VEK31" s="19"/>
      <c r="VEL31" s="19"/>
      <c r="VEM31" s="19"/>
      <c r="VEN31" s="19"/>
      <c r="VEO31" s="19"/>
      <c r="VEP31" s="19"/>
      <c r="VEQ31" s="19"/>
      <c r="VER31" s="19"/>
      <c r="VES31" s="19"/>
      <c r="VET31" s="19"/>
      <c r="VEU31" s="19"/>
      <c r="VEV31" s="19"/>
      <c r="VEW31" s="19"/>
      <c r="VEX31" s="19"/>
      <c r="VEY31" s="19"/>
      <c r="VEZ31" s="19"/>
      <c r="VFA31" s="19"/>
      <c r="VFB31" s="19"/>
      <c r="VFC31" s="19"/>
      <c r="VFD31" s="19"/>
      <c r="VFE31" s="19"/>
      <c r="VFF31" s="19"/>
      <c r="VFG31" s="19"/>
      <c r="VFH31" s="19"/>
      <c r="VFI31" s="19"/>
      <c r="VFJ31" s="19"/>
      <c r="VFK31" s="19"/>
      <c r="VFL31" s="19"/>
      <c r="VFM31" s="19"/>
      <c r="VFN31" s="19"/>
      <c r="VFO31" s="19"/>
      <c r="VFP31" s="19"/>
      <c r="VFQ31" s="19"/>
      <c r="VFR31" s="19"/>
      <c r="VFS31" s="19"/>
      <c r="VFT31" s="19"/>
      <c r="VFU31" s="19"/>
      <c r="VFV31" s="19"/>
      <c r="VFW31" s="19"/>
      <c r="VFX31" s="19"/>
      <c r="VFY31" s="19"/>
      <c r="VFZ31" s="19"/>
      <c r="VGA31" s="19"/>
      <c r="VGB31" s="19"/>
      <c r="VGC31" s="19"/>
      <c r="VGD31" s="19"/>
      <c r="VGE31" s="19"/>
      <c r="VGF31" s="19"/>
      <c r="VGG31" s="19"/>
      <c r="VGH31" s="19"/>
      <c r="VGI31" s="19"/>
      <c r="VGJ31" s="19"/>
      <c r="VGK31" s="19"/>
      <c r="VGL31" s="19"/>
      <c r="VGM31" s="19"/>
      <c r="VGN31" s="19"/>
      <c r="VGO31" s="19"/>
      <c r="VGP31" s="19"/>
      <c r="VGQ31" s="19"/>
      <c r="VGR31" s="19"/>
      <c r="VGS31" s="19"/>
      <c r="VGT31" s="19"/>
      <c r="VGU31" s="19"/>
      <c r="VGV31" s="19"/>
      <c r="VGW31" s="19"/>
      <c r="VGX31" s="19"/>
      <c r="VGY31" s="19"/>
      <c r="VGZ31" s="19"/>
      <c r="VHA31" s="19"/>
      <c r="VHB31" s="19"/>
      <c r="VHC31" s="19"/>
      <c r="VHD31" s="19"/>
      <c r="VHE31" s="19"/>
      <c r="VHF31" s="19"/>
      <c r="VHG31" s="19"/>
      <c r="VHH31" s="19"/>
      <c r="VHI31" s="19"/>
      <c r="VHJ31" s="19"/>
      <c r="VHK31" s="19"/>
      <c r="VHL31" s="19"/>
      <c r="VHM31" s="19"/>
      <c r="VHN31" s="19"/>
      <c r="VHO31" s="19"/>
      <c r="VHP31" s="19"/>
      <c r="VHQ31" s="19"/>
      <c r="VHR31" s="19"/>
      <c r="VHS31" s="19"/>
      <c r="VHT31" s="19"/>
      <c r="VHU31" s="19"/>
      <c r="VHV31" s="19"/>
      <c r="VHW31" s="19"/>
      <c r="VHX31" s="19"/>
      <c r="VHY31" s="19"/>
      <c r="VHZ31" s="19"/>
      <c r="VIA31" s="19"/>
      <c r="VIB31" s="19"/>
      <c r="VIC31" s="19"/>
      <c r="VID31" s="19"/>
      <c r="VIE31" s="19"/>
      <c r="VIF31" s="19"/>
      <c r="VIG31" s="19"/>
      <c r="VIH31" s="19"/>
      <c r="VII31" s="19"/>
      <c r="VIJ31" s="19"/>
      <c r="VIK31" s="19"/>
      <c r="VIL31" s="19"/>
      <c r="VIM31" s="19"/>
      <c r="VIN31" s="19"/>
      <c r="VIO31" s="19"/>
      <c r="VIP31" s="19"/>
      <c r="VIQ31" s="19"/>
      <c r="VIR31" s="19"/>
      <c r="VIS31" s="19"/>
      <c r="VIT31" s="19"/>
      <c r="VIU31" s="19"/>
      <c r="VIV31" s="19"/>
      <c r="VIW31" s="19"/>
      <c r="VIX31" s="19"/>
      <c r="VIY31" s="19"/>
      <c r="VIZ31" s="19"/>
      <c r="VJA31" s="19"/>
      <c r="VJB31" s="19"/>
      <c r="VJC31" s="19"/>
      <c r="VJD31" s="19"/>
      <c r="VJE31" s="19"/>
      <c r="VJF31" s="19"/>
      <c r="VJG31" s="19"/>
      <c r="VJH31" s="19"/>
      <c r="VJI31" s="19"/>
      <c r="VJJ31" s="19"/>
      <c r="VJK31" s="19"/>
      <c r="VJL31" s="19"/>
      <c r="VJM31" s="19"/>
      <c r="VJN31" s="19"/>
      <c r="VJO31" s="19"/>
      <c r="VJP31" s="19"/>
      <c r="VJQ31" s="19"/>
      <c r="VJR31" s="19"/>
      <c r="VJS31" s="19"/>
      <c r="VJT31" s="19"/>
      <c r="VJU31" s="19"/>
      <c r="VJV31" s="19"/>
      <c r="VJW31" s="19"/>
      <c r="VJX31" s="19"/>
      <c r="VJY31" s="19"/>
      <c r="VJZ31" s="19"/>
      <c r="VKA31" s="19"/>
      <c r="VKB31" s="19"/>
      <c r="VKC31" s="19"/>
      <c r="VKD31" s="19"/>
      <c r="VKE31" s="19"/>
      <c r="VKF31" s="19"/>
      <c r="VKG31" s="19"/>
      <c r="VKH31" s="19"/>
      <c r="VKI31" s="19"/>
      <c r="VKJ31" s="19"/>
      <c r="VKK31" s="19"/>
      <c r="VKL31" s="19"/>
      <c r="VKM31" s="19"/>
      <c r="VKN31" s="19"/>
      <c r="VKO31" s="19"/>
      <c r="VKP31" s="19"/>
      <c r="VKQ31" s="19"/>
      <c r="VKR31" s="19"/>
      <c r="VKS31" s="19"/>
      <c r="VKT31" s="19"/>
      <c r="VKU31" s="19"/>
      <c r="VKV31" s="19"/>
      <c r="VKW31" s="19"/>
      <c r="VKX31" s="19"/>
      <c r="VKY31" s="19"/>
      <c r="VKZ31" s="19"/>
      <c r="VLA31" s="19"/>
      <c r="VLB31" s="19"/>
      <c r="VLC31" s="19"/>
      <c r="VLD31" s="19"/>
      <c r="VLE31" s="19"/>
      <c r="VLF31" s="19"/>
      <c r="VLG31" s="19"/>
      <c r="VLH31" s="19"/>
      <c r="VLI31" s="19"/>
      <c r="VLJ31" s="19"/>
      <c r="VLK31" s="19"/>
      <c r="VLL31" s="19"/>
      <c r="VLM31" s="19"/>
      <c r="VLN31" s="19"/>
      <c r="VLO31" s="19"/>
      <c r="VLP31" s="19"/>
      <c r="VLQ31" s="19"/>
      <c r="VLR31" s="19"/>
      <c r="VLS31" s="19"/>
      <c r="VLT31" s="19"/>
      <c r="VLU31" s="19"/>
      <c r="VLV31" s="19"/>
      <c r="VLW31" s="19"/>
      <c r="VLX31" s="19"/>
      <c r="VLY31" s="19"/>
      <c r="VLZ31" s="19"/>
      <c r="VMA31" s="19"/>
      <c r="VMB31" s="19"/>
      <c r="VMC31" s="19"/>
      <c r="VMD31" s="19"/>
      <c r="VME31" s="19"/>
      <c r="VMF31" s="19"/>
      <c r="VMG31" s="19"/>
      <c r="VMH31" s="19"/>
      <c r="VMI31" s="19"/>
      <c r="VMJ31" s="19"/>
      <c r="VMK31" s="19"/>
      <c r="VML31" s="19"/>
      <c r="VMM31" s="19"/>
      <c r="VMN31" s="19"/>
      <c r="VMO31" s="19"/>
      <c r="VMP31" s="19"/>
      <c r="VMQ31" s="19"/>
      <c r="VMR31" s="19"/>
      <c r="VMS31" s="19"/>
      <c r="VMT31" s="19"/>
      <c r="VMU31" s="19"/>
      <c r="VMV31" s="19"/>
      <c r="VMW31" s="19"/>
      <c r="VMX31" s="19"/>
      <c r="VMY31" s="19"/>
      <c r="VMZ31" s="19"/>
      <c r="VNA31" s="19"/>
      <c r="VNB31" s="19"/>
      <c r="VNC31" s="19"/>
      <c r="VND31" s="19"/>
      <c r="VNE31" s="19"/>
      <c r="VNF31" s="19"/>
      <c r="VNG31" s="19"/>
      <c r="VNH31" s="19"/>
      <c r="VNI31" s="19"/>
      <c r="VNJ31" s="19"/>
      <c r="VNK31" s="19"/>
      <c r="VNL31" s="19"/>
      <c r="VNM31" s="19"/>
      <c r="VNN31" s="19"/>
      <c r="VNO31" s="19"/>
      <c r="VNP31" s="19"/>
      <c r="VNQ31" s="19"/>
      <c r="VNR31" s="19"/>
      <c r="VNS31" s="19"/>
      <c r="VNT31" s="19"/>
      <c r="VNU31" s="19"/>
      <c r="VNV31" s="19"/>
      <c r="VNW31" s="19"/>
      <c r="VNX31" s="19"/>
      <c r="VNY31" s="19"/>
      <c r="VNZ31" s="19"/>
      <c r="VOA31" s="19"/>
      <c r="VOB31" s="19"/>
      <c r="VOC31" s="19"/>
      <c r="VOD31" s="19"/>
      <c r="VOE31" s="19"/>
      <c r="VOF31" s="19"/>
      <c r="VOG31" s="19"/>
      <c r="VOH31" s="19"/>
      <c r="VOI31" s="19"/>
      <c r="VOJ31" s="19"/>
      <c r="VOK31" s="19"/>
      <c r="VOL31" s="19"/>
      <c r="VOM31" s="19"/>
      <c r="VON31" s="19"/>
      <c r="VOO31" s="19"/>
      <c r="VOP31" s="19"/>
      <c r="VOQ31" s="19"/>
      <c r="VOR31" s="19"/>
      <c r="VOS31" s="19"/>
      <c r="VOT31" s="19"/>
      <c r="VOU31" s="19"/>
      <c r="VOV31" s="19"/>
      <c r="VOW31" s="19"/>
      <c r="VOX31" s="19"/>
      <c r="VOY31" s="19"/>
      <c r="VOZ31" s="19"/>
      <c r="VPA31" s="19"/>
      <c r="VPB31" s="19"/>
      <c r="VPC31" s="19"/>
      <c r="VPD31" s="19"/>
      <c r="VPE31" s="19"/>
      <c r="VPF31" s="19"/>
      <c r="VPG31" s="19"/>
      <c r="VPH31" s="19"/>
      <c r="VPI31" s="19"/>
      <c r="VPJ31" s="19"/>
      <c r="VPK31" s="19"/>
      <c r="VPL31" s="19"/>
      <c r="VPM31" s="19"/>
      <c r="VPN31" s="19"/>
      <c r="VPO31" s="19"/>
      <c r="VPP31" s="19"/>
      <c r="VPQ31" s="19"/>
      <c r="VPR31" s="19"/>
      <c r="VPS31" s="19"/>
      <c r="VPT31" s="19"/>
      <c r="VPU31" s="19"/>
      <c r="VPV31" s="19"/>
      <c r="VPW31" s="19"/>
      <c r="VPX31" s="19"/>
      <c r="VPY31" s="19"/>
      <c r="VPZ31" s="19"/>
      <c r="VQA31" s="19"/>
      <c r="VQB31" s="19"/>
      <c r="VQC31" s="19"/>
      <c r="VQD31" s="19"/>
      <c r="VQE31" s="19"/>
      <c r="VQF31" s="19"/>
      <c r="VQG31" s="19"/>
      <c r="VQH31" s="19"/>
      <c r="VQI31" s="19"/>
      <c r="VQJ31" s="19"/>
      <c r="VQK31" s="19"/>
      <c r="VQL31" s="19"/>
      <c r="VQM31" s="19"/>
      <c r="VQN31" s="19"/>
      <c r="VQO31" s="19"/>
      <c r="VQP31" s="19"/>
      <c r="VQQ31" s="19"/>
      <c r="VQR31" s="19"/>
      <c r="VQS31" s="19"/>
      <c r="VQT31" s="19"/>
      <c r="VQU31" s="19"/>
      <c r="VQV31" s="19"/>
      <c r="VQW31" s="19"/>
      <c r="VQX31" s="19"/>
      <c r="VQY31" s="19"/>
      <c r="VQZ31" s="19"/>
      <c r="VRA31" s="19"/>
      <c r="VRB31" s="19"/>
      <c r="VRC31" s="19"/>
      <c r="VRD31" s="19"/>
      <c r="VRE31" s="19"/>
      <c r="VRF31" s="19"/>
      <c r="VRG31" s="19"/>
      <c r="VRH31" s="19"/>
      <c r="VRI31" s="19"/>
      <c r="VRJ31" s="19"/>
      <c r="VRK31" s="19"/>
      <c r="VRL31" s="19"/>
      <c r="VRM31" s="19"/>
      <c r="VRN31" s="19"/>
      <c r="VRO31" s="19"/>
      <c r="VRP31" s="19"/>
      <c r="VRQ31" s="19"/>
      <c r="VRR31" s="19"/>
      <c r="VRS31" s="19"/>
      <c r="VRT31" s="19"/>
      <c r="VRU31" s="19"/>
      <c r="VRV31" s="19"/>
      <c r="VRW31" s="19"/>
      <c r="VRX31" s="19"/>
      <c r="VRY31" s="19"/>
      <c r="VRZ31" s="19"/>
      <c r="VSA31" s="19"/>
      <c r="VSB31" s="19"/>
      <c r="VSC31" s="19"/>
      <c r="VSD31" s="19"/>
      <c r="VSE31" s="19"/>
      <c r="VSF31" s="19"/>
      <c r="VSG31" s="19"/>
      <c r="VSH31" s="19"/>
      <c r="VSI31" s="19"/>
      <c r="VSJ31" s="19"/>
      <c r="VSK31" s="19"/>
      <c r="VSL31" s="19"/>
      <c r="VSM31" s="19"/>
      <c r="VSN31" s="19"/>
      <c r="VSO31" s="19"/>
      <c r="VSP31" s="19"/>
      <c r="VSQ31" s="19"/>
      <c r="VSR31" s="19"/>
      <c r="VSS31" s="19"/>
      <c r="VST31" s="19"/>
      <c r="VSU31" s="19"/>
      <c r="VSV31" s="19"/>
      <c r="VSW31" s="19"/>
      <c r="VSX31" s="19"/>
      <c r="VSY31" s="19"/>
      <c r="VSZ31" s="19"/>
      <c r="VTA31" s="19"/>
      <c r="VTB31" s="19"/>
      <c r="VTC31" s="19"/>
      <c r="VTD31" s="19"/>
      <c r="VTE31" s="19"/>
      <c r="VTF31" s="19"/>
      <c r="VTG31" s="19"/>
      <c r="VTH31" s="19"/>
      <c r="VTI31" s="19"/>
      <c r="VTJ31" s="19"/>
      <c r="VTK31" s="19"/>
      <c r="VTL31" s="19"/>
      <c r="VTM31" s="19"/>
      <c r="VTN31" s="19"/>
      <c r="VTO31" s="19"/>
      <c r="VTP31" s="19"/>
      <c r="VTQ31" s="19"/>
      <c r="VTR31" s="19"/>
      <c r="VTS31" s="19"/>
      <c r="VTT31" s="19"/>
      <c r="VTU31" s="19"/>
      <c r="VTV31" s="19"/>
      <c r="VTW31" s="19"/>
      <c r="VTX31" s="19"/>
      <c r="VTY31" s="19"/>
      <c r="VTZ31" s="19"/>
      <c r="VUA31" s="19"/>
      <c r="VUB31" s="19"/>
      <c r="VUC31" s="19"/>
      <c r="VUD31" s="19"/>
      <c r="VUE31" s="19"/>
      <c r="VUF31" s="19"/>
      <c r="VUG31" s="19"/>
      <c r="VUH31" s="19"/>
      <c r="VUI31" s="19"/>
      <c r="VUJ31" s="19"/>
      <c r="VUK31" s="19"/>
      <c r="VUL31" s="19"/>
      <c r="VUM31" s="19"/>
      <c r="VUN31" s="19"/>
      <c r="VUO31" s="19"/>
      <c r="VUP31" s="19"/>
      <c r="VUQ31" s="19"/>
      <c r="VUR31" s="19"/>
      <c r="VUS31" s="19"/>
      <c r="VUT31" s="19"/>
      <c r="VUU31" s="19"/>
      <c r="VUV31" s="19"/>
      <c r="VUW31" s="19"/>
      <c r="VUX31" s="19"/>
      <c r="VUY31" s="19"/>
      <c r="VUZ31" s="19"/>
      <c r="VVA31" s="19"/>
      <c r="VVB31" s="19"/>
      <c r="VVC31" s="19"/>
      <c r="VVD31" s="19"/>
      <c r="VVE31" s="19"/>
      <c r="VVF31" s="19"/>
      <c r="VVG31" s="19"/>
      <c r="VVH31" s="19"/>
      <c r="VVI31" s="19"/>
      <c r="VVJ31" s="19"/>
      <c r="VVK31" s="19"/>
      <c r="VVL31" s="19"/>
      <c r="VVM31" s="19"/>
      <c r="VVN31" s="19"/>
      <c r="VVO31" s="19"/>
      <c r="VVP31" s="19"/>
      <c r="VVQ31" s="19"/>
      <c r="VVR31" s="19"/>
      <c r="VVS31" s="19"/>
      <c r="VVT31" s="19"/>
      <c r="VVU31" s="19"/>
      <c r="VVV31" s="19"/>
      <c r="VVW31" s="19"/>
      <c r="VVX31" s="19"/>
      <c r="VVY31" s="19"/>
      <c r="VVZ31" s="19"/>
      <c r="VWA31" s="19"/>
      <c r="VWB31" s="19"/>
      <c r="VWC31" s="19"/>
      <c r="VWD31" s="19"/>
      <c r="VWE31" s="19"/>
      <c r="VWF31" s="19"/>
      <c r="VWG31" s="19"/>
      <c r="VWH31" s="19"/>
      <c r="VWI31" s="19"/>
      <c r="VWJ31" s="19"/>
      <c r="VWK31" s="19"/>
      <c r="VWL31" s="19"/>
      <c r="VWM31" s="19"/>
      <c r="VWN31" s="19"/>
      <c r="VWO31" s="19"/>
      <c r="VWP31" s="19"/>
      <c r="VWQ31" s="19"/>
      <c r="VWR31" s="19"/>
      <c r="VWS31" s="19"/>
      <c r="VWT31" s="19"/>
      <c r="VWU31" s="19"/>
      <c r="VWV31" s="19"/>
      <c r="VWW31" s="19"/>
      <c r="VWX31" s="19"/>
      <c r="VWY31" s="19"/>
      <c r="VWZ31" s="19"/>
      <c r="VXA31" s="19"/>
      <c r="VXB31" s="19"/>
      <c r="VXC31" s="19"/>
      <c r="VXD31" s="19"/>
      <c r="VXE31" s="19"/>
      <c r="VXF31" s="19"/>
      <c r="VXG31" s="19"/>
      <c r="VXH31" s="19"/>
      <c r="VXI31" s="19"/>
      <c r="VXJ31" s="19"/>
      <c r="VXK31" s="19"/>
      <c r="VXL31" s="19"/>
      <c r="VXM31" s="19"/>
      <c r="VXN31" s="19"/>
      <c r="VXO31" s="19"/>
      <c r="VXP31" s="19"/>
      <c r="VXQ31" s="19"/>
      <c r="VXR31" s="19"/>
      <c r="VXS31" s="19"/>
      <c r="VXT31" s="19"/>
      <c r="VXU31" s="19"/>
      <c r="VXV31" s="19"/>
      <c r="VXW31" s="19"/>
      <c r="VXX31" s="19"/>
      <c r="VXY31" s="19"/>
      <c r="VXZ31" s="19"/>
      <c r="VYA31" s="19"/>
      <c r="VYB31" s="19"/>
      <c r="VYC31" s="19"/>
      <c r="VYD31" s="19"/>
      <c r="VYE31" s="19"/>
      <c r="VYF31" s="19"/>
      <c r="VYG31" s="19"/>
      <c r="VYH31" s="19"/>
      <c r="VYI31" s="19"/>
      <c r="VYJ31" s="19"/>
      <c r="VYK31" s="19"/>
      <c r="VYL31" s="19"/>
      <c r="VYM31" s="19"/>
      <c r="VYN31" s="19"/>
      <c r="VYO31" s="19"/>
      <c r="VYP31" s="19"/>
      <c r="VYQ31" s="19"/>
      <c r="VYR31" s="19"/>
      <c r="VYS31" s="19"/>
      <c r="VYT31" s="19"/>
      <c r="VYU31" s="19"/>
      <c r="VYV31" s="19"/>
      <c r="VYW31" s="19"/>
      <c r="VYX31" s="19"/>
      <c r="VYY31" s="19"/>
      <c r="VYZ31" s="19"/>
      <c r="VZA31" s="19"/>
      <c r="VZB31" s="19"/>
      <c r="VZC31" s="19"/>
      <c r="VZD31" s="19"/>
      <c r="VZE31" s="19"/>
      <c r="VZF31" s="19"/>
      <c r="VZG31" s="19"/>
      <c r="VZH31" s="19"/>
      <c r="VZI31" s="19"/>
      <c r="VZJ31" s="19"/>
      <c r="VZK31" s="19"/>
      <c r="VZL31" s="19"/>
      <c r="VZM31" s="19"/>
      <c r="VZN31" s="19"/>
      <c r="VZO31" s="19"/>
      <c r="VZP31" s="19"/>
      <c r="VZQ31" s="19"/>
      <c r="VZR31" s="19"/>
      <c r="VZS31" s="19"/>
      <c r="VZT31" s="19"/>
      <c r="VZU31" s="19"/>
      <c r="VZV31" s="19"/>
      <c r="VZW31" s="19"/>
      <c r="VZX31" s="19"/>
      <c r="VZY31" s="19"/>
      <c r="VZZ31" s="19"/>
      <c r="WAA31" s="19"/>
      <c r="WAB31" s="19"/>
      <c r="WAC31" s="19"/>
      <c r="WAD31" s="19"/>
      <c r="WAE31" s="19"/>
      <c r="WAF31" s="19"/>
      <c r="WAG31" s="19"/>
      <c r="WAH31" s="19"/>
      <c r="WAI31" s="19"/>
      <c r="WAJ31" s="19"/>
      <c r="WAK31" s="19"/>
      <c r="WAL31" s="19"/>
      <c r="WAM31" s="19"/>
      <c r="WAN31" s="19"/>
      <c r="WAO31" s="19"/>
      <c r="WAP31" s="19"/>
      <c r="WAQ31" s="19"/>
      <c r="WAR31" s="19"/>
      <c r="WAS31" s="19"/>
      <c r="WAT31" s="19"/>
      <c r="WAU31" s="19"/>
      <c r="WAV31" s="19"/>
      <c r="WAW31" s="19"/>
      <c r="WAX31" s="19"/>
      <c r="WAY31" s="19"/>
      <c r="WAZ31" s="19"/>
      <c r="WBA31" s="19"/>
      <c r="WBB31" s="19"/>
      <c r="WBC31" s="19"/>
      <c r="WBD31" s="19"/>
      <c r="WBE31" s="19"/>
      <c r="WBF31" s="19"/>
      <c r="WBG31" s="19"/>
      <c r="WBH31" s="19"/>
      <c r="WBI31" s="19"/>
      <c r="WBJ31" s="19"/>
      <c r="WBK31" s="19"/>
      <c r="WBL31" s="19"/>
      <c r="WBM31" s="19"/>
      <c r="WBN31" s="19"/>
      <c r="WBO31" s="19"/>
      <c r="WBP31" s="19"/>
      <c r="WBQ31" s="19"/>
      <c r="WBR31" s="19"/>
      <c r="WBS31" s="19"/>
      <c r="WBT31" s="19"/>
      <c r="WBU31" s="19"/>
      <c r="WBV31" s="19"/>
      <c r="WBW31" s="19"/>
      <c r="WBX31" s="19"/>
      <c r="WBY31" s="19"/>
      <c r="WBZ31" s="19"/>
      <c r="WCA31" s="19"/>
      <c r="WCB31" s="19"/>
      <c r="WCC31" s="19"/>
      <c r="WCD31" s="19"/>
      <c r="WCE31" s="19"/>
      <c r="WCF31" s="19"/>
      <c r="WCG31" s="19"/>
      <c r="WCH31" s="19"/>
      <c r="WCI31" s="19"/>
      <c r="WCJ31" s="19"/>
      <c r="WCK31" s="19"/>
      <c r="WCL31" s="19"/>
      <c r="WCM31" s="19"/>
      <c r="WCN31" s="19"/>
      <c r="WCO31" s="19"/>
      <c r="WCP31" s="19"/>
      <c r="WCQ31" s="19"/>
      <c r="WCR31" s="19"/>
      <c r="WCS31" s="19"/>
      <c r="WCT31" s="19"/>
      <c r="WCU31" s="19"/>
      <c r="WCV31" s="19"/>
      <c r="WCW31" s="19"/>
      <c r="WCX31" s="19"/>
      <c r="WCY31" s="19"/>
      <c r="WCZ31" s="19"/>
      <c r="WDA31" s="19"/>
      <c r="WDB31" s="19"/>
      <c r="WDC31" s="19"/>
      <c r="WDD31" s="19"/>
      <c r="WDE31" s="19"/>
      <c r="WDF31" s="19"/>
      <c r="WDG31" s="19"/>
      <c r="WDH31" s="19"/>
      <c r="WDI31" s="19"/>
      <c r="WDJ31" s="19"/>
      <c r="WDK31" s="19"/>
      <c r="WDL31" s="19"/>
      <c r="WDM31" s="19"/>
      <c r="WDN31" s="19"/>
      <c r="WDO31" s="19"/>
      <c r="WDP31" s="19"/>
      <c r="WDQ31" s="19"/>
      <c r="WDR31" s="19"/>
      <c r="WDS31" s="19"/>
      <c r="WDT31" s="19"/>
      <c r="WDU31" s="19"/>
      <c r="WDV31" s="19"/>
      <c r="WDW31" s="19"/>
      <c r="WDX31" s="19"/>
      <c r="WDY31" s="19"/>
      <c r="WDZ31" s="19"/>
      <c r="WEA31" s="19"/>
      <c r="WEB31" s="19"/>
      <c r="WEC31" s="19"/>
      <c r="WED31" s="19"/>
      <c r="WEE31" s="19"/>
      <c r="WEF31" s="19"/>
      <c r="WEG31" s="19"/>
      <c r="WEH31" s="19"/>
      <c r="WEI31" s="19"/>
      <c r="WEJ31" s="19"/>
      <c r="WEK31" s="19"/>
      <c r="WEL31" s="19"/>
      <c r="WEM31" s="19"/>
      <c r="WEN31" s="19"/>
      <c r="WEO31" s="19"/>
      <c r="WEP31" s="19"/>
      <c r="WEQ31" s="19"/>
      <c r="WER31" s="19"/>
      <c r="WES31" s="19"/>
      <c r="WET31" s="19"/>
      <c r="WEU31" s="19"/>
      <c r="WEV31" s="19"/>
      <c r="WEW31" s="19"/>
      <c r="WEX31" s="19"/>
      <c r="WEY31" s="19"/>
      <c r="WEZ31" s="19"/>
      <c r="WFA31" s="19"/>
      <c r="WFB31" s="19"/>
      <c r="WFC31" s="19"/>
      <c r="WFD31" s="19"/>
      <c r="WFE31" s="19"/>
      <c r="WFF31" s="19"/>
      <c r="WFG31" s="19"/>
      <c r="WFH31" s="19"/>
      <c r="WFI31" s="19"/>
      <c r="WFJ31" s="19"/>
      <c r="WFK31" s="19"/>
      <c r="WFL31" s="19"/>
      <c r="WFM31" s="19"/>
      <c r="WFN31" s="19"/>
      <c r="WFO31" s="19"/>
      <c r="WFP31" s="19"/>
      <c r="WFQ31" s="19"/>
      <c r="WFR31" s="19"/>
      <c r="WFS31" s="19"/>
      <c r="WFT31" s="19"/>
      <c r="WFU31" s="19"/>
      <c r="WFV31" s="19"/>
      <c r="WFW31" s="19"/>
      <c r="WFX31" s="19"/>
      <c r="WFY31" s="19"/>
      <c r="WFZ31" s="19"/>
      <c r="WGA31" s="19"/>
      <c r="WGB31" s="19"/>
      <c r="WGC31" s="19"/>
      <c r="WGD31" s="19"/>
      <c r="WGE31" s="19"/>
      <c r="WGF31" s="19"/>
      <c r="WGG31" s="19"/>
      <c r="WGH31" s="19"/>
      <c r="WGI31" s="19"/>
      <c r="WGJ31" s="19"/>
      <c r="WGK31" s="19"/>
      <c r="WGL31" s="19"/>
      <c r="WGM31" s="19"/>
      <c r="WGN31" s="19"/>
      <c r="WGO31" s="19"/>
      <c r="WGP31" s="19"/>
      <c r="WGQ31" s="19"/>
      <c r="WGR31" s="19"/>
      <c r="WGS31" s="19"/>
      <c r="WGT31" s="19"/>
      <c r="WGU31" s="19"/>
      <c r="WGV31" s="19"/>
      <c r="WGW31" s="19"/>
      <c r="WGX31" s="19"/>
      <c r="WGY31" s="19"/>
      <c r="WGZ31" s="19"/>
      <c r="WHA31" s="19"/>
      <c r="WHB31" s="19"/>
      <c r="WHC31" s="19"/>
      <c r="WHD31" s="19"/>
      <c r="WHE31" s="19"/>
      <c r="WHF31" s="19"/>
      <c r="WHG31" s="19"/>
      <c r="WHH31" s="19"/>
      <c r="WHI31" s="19"/>
      <c r="WHJ31" s="19"/>
      <c r="WHK31" s="19"/>
      <c r="WHL31" s="19"/>
      <c r="WHM31" s="19"/>
      <c r="WHN31" s="19"/>
      <c r="WHO31" s="19"/>
      <c r="WHP31" s="19"/>
      <c r="WHQ31" s="19"/>
      <c r="WHR31" s="19"/>
      <c r="WHS31" s="19"/>
      <c r="WHT31" s="19"/>
      <c r="WHU31" s="19"/>
      <c r="WHV31" s="19"/>
      <c r="WHW31" s="19"/>
      <c r="WHX31" s="19"/>
      <c r="WHY31" s="19"/>
      <c r="WHZ31" s="19"/>
      <c r="WIA31" s="19"/>
      <c r="WIB31" s="19"/>
      <c r="WIC31" s="19"/>
      <c r="WID31" s="19"/>
      <c r="WIE31" s="19"/>
      <c r="WIF31" s="19"/>
      <c r="WIG31" s="19"/>
      <c r="WIH31" s="19"/>
      <c r="WII31" s="19"/>
      <c r="WIJ31" s="19"/>
      <c r="WIK31" s="19"/>
      <c r="WIL31" s="19"/>
      <c r="WIM31" s="19"/>
      <c r="WIN31" s="19"/>
      <c r="WIO31" s="19"/>
      <c r="WIP31" s="19"/>
      <c r="WIQ31" s="19"/>
      <c r="WIR31" s="19"/>
      <c r="WIS31" s="19"/>
      <c r="WIT31" s="19"/>
      <c r="WIU31" s="19"/>
      <c r="WIV31" s="19"/>
      <c r="WIW31" s="19"/>
      <c r="WIX31" s="19"/>
      <c r="WIY31" s="19"/>
      <c r="WIZ31" s="19"/>
      <c r="WJA31" s="19"/>
      <c r="WJB31" s="19"/>
      <c r="WJC31" s="19"/>
      <c r="WJD31" s="19"/>
      <c r="WJE31" s="19"/>
      <c r="WJF31" s="19"/>
      <c r="WJG31" s="19"/>
      <c r="WJH31" s="19"/>
      <c r="WJI31" s="19"/>
      <c r="WJJ31" s="19"/>
      <c r="WJK31" s="19"/>
      <c r="WJL31" s="19"/>
      <c r="WJM31" s="19"/>
      <c r="WJN31" s="19"/>
      <c r="WJO31" s="19"/>
      <c r="WJP31" s="19"/>
      <c r="WJQ31" s="19"/>
      <c r="WJR31" s="19"/>
      <c r="WJS31" s="19"/>
      <c r="WJT31" s="19"/>
      <c r="WJU31" s="19"/>
      <c r="WJV31" s="19"/>
      <c r="WJW31" s="19"/>
      <c r="WJX31" s="19"/>
      <c r="WJY31" s="19"/>
      <c r="WJZ31" s="19"/>
      <c r="WKA31" s="19"/>
      <c r="WKB31" s="19"/>
      <c r="WKC31" s="19"/>
      <c r="WKD31" s="19"/>
      <c r="WKE31" s="19"/>
      <c r="WKF31" s="19"/>
      <c r="WKG31" s="19"/>
      <c r="WKH31" s="19"/>
      <c r="WKI31" s="19"/>
      <c r="WKJ31" s="19"/>
      <c r="WKK31" s="19"/>
      <c r="WKL31" s="19"/>
      <c r="WKM31" s="19"/>
      <c r="WKN31" s="19"/>
      <c r="WKO31" s="19"/>
      <c r="WKP31" s="19"/>
      <c r="WKQ31" s="19"/>
      <c r="WKR31" s="19"/>
      <c r="WKS31" s="19"/>
      <c r="WKT31" s="19"/>
      <c r="WKU31" s="19"/>
      <c r="WKV31" s="19"/>
      <c r="WKW31" s="19"/>
      <c r="WKX31" s="19"/>
      <c r="WKY31" s="19"/>
      <c r="WKZ31" s="19"/>
      <c r="WLA31" s="19"/>
      <c r="WLB31" s="19"/>
      <c r="WLC31" s="19"/>
      <c r="WLD31" s="19"/>
      <c r="WLE31" s="19"/>
      <c r="WLF31" s="19"/>
      <c r="WLG31" s="19"/>
      <c r="WLH31" s="19"/>
      <c r="WLI31" s="19"/>
      <c r="WLJ31" s="19"/>
      <c r="WLK31" s="19"/>
      <c r="WLL31" s="19"/>
      <c r="WLM31" s="19"/>
      <c r="WLN31" s="19"/>
      <c r="WLO31" s="19"/>
      <c r="WLP31" s="19"/>
      <c r="WLQ31" s="19"/>
      <c r="WLR31" s="19"/>
      <c r="WLS31" s="19"/>
      <c r="WLT31" s="19"/>
      <c r="WLU31" s="19"/>
      <c r="WLV31" s="19"/>
      <c r="WLW31" s="19"/>
      <c r="WLX31" s="19"/>
      <c r="WLY31" s="19"/>
      <c r="WLZ31" s="19"/>
      <c r="WMA31" s="19"/>
      <c r="WMB31" s="19"/>
      <c r="WMC31" s="19"/>
      <c r="WMD31" s="19"/>
      <c r="WME31" s="19"/>
      <c r="WMF31" s="19"/>
      <c r="WMG31" s="19"/>
      <c r="WMH31" s="19"/>
      <c r="WMI31" s="19"/>
      <c r="WMJ31" s="19"/>
      <c r="WMK31" s="19"/>
      <c r="WML31" s="19"/>
      <c r="WMM31" s="19"/>
      <c r="WMN31" s="19"/>
      <c r="WMO31" s="19"/>
      <c r="WMP31" s="19"/>
      <c r="WMQ31" s="19"/>
      <c r="WMR31" s="19"/>
      <c r="WMS31" s="19"/>
      <c r="WMT31" s="19"/>
      <c r="WMU31" s="19"/>
      <c r="WMV31" s="19"/>
      <c r="WMW31" s="19"/>
      <c r="WMX31" s="19"/>
      <c r="WMY31" s="19"/>
      <c r="WMZ31" s="19"/>
      <c r="WNA31" s="19"/>
      <c r="WNB31" s="19"/>
      <c r="WNC31" s="19"/>
      <c r="WND31" s="19"/>
      <c r="WNE31" s="19"/>
      <c r="WNF31" s="19"/>
      <c r="WNG31" s="19"/>
      <c r="WNH31" s="19"/>
      <c r="WNI31" s="19"/>
      <c r="WNJ31" s="19"/>
      <c r="WNK31" s="19"/>
      <c r="WNL31" s="19"/>
      <c r="WNM31" s="19"/>
      <c r="WNN31" s="19"/>
      <c r="WNO31" s="19"/>
      <c r="WNP31" s="19"/>
      <c r="WNQ31" s="19"/>
      <c r="WNR31" s="19"/>
      <c r="WNS31" s="19"/>
      <c r="WNT31" s="19"/>
      <c r="WNU31" s="19"/>
      <c r="WNV31" s="19"/>
      <c r="WNW31" s="19"/>
      <c r="WNX31" s="19"/>
      <c r="WNY31" s="19"/>
      <c r="WNZ31" s="19"/>
      <c r="WOA31" s="19"/>
      <c r="WOB31" s="19"/>
      <c r="WOC31" s="19"/>
      <c r="WOD31" s="19"/>
      <c r="WOE31" s="19"/>
      <c r="WOF31" s="19"/>
      <c r="WOG31" s="19"/>
      <c r="WOH31" s="19"/>
      <c r="WOI31" s="19"/>
      <c r="WOJ31" s="19"/>
      <c r="WOK31" s="19"/>
      <c r="WOL31" s="19"/>
      <c r="WOM31" s="19"/>
      <c r="WON31" s="19"/>
      <c r="WOO31" s="19"/>
      <c r="WOP31" s="19"/>
      <c r="WOQ31" s="19"/>
      <c r="WOR31" s="19"/>
      <c r="WOS31" s="19"/>
      <c r="WOT31" s="19"/>
      <c r="WOU31" s="19"/>
      <c r="WOV31" s="19"/>
      <c r="WOW31" s="19"/>
      <c r="WOX31" s="19"/>
      <c r="WOY31" s="19"/>
      <c r="WOZ31" s="19"/>
      <c r="WPA31" s="19"/>
      <c r="WPB31" s="19"/>
      <c r="WPC31" s="19"/>
      <c r="WPD31" s="19"/>
      <c r="WPE31" s="19"/>
      <c r="WPF31" s="19"/>
      <c r="WPG31" s="19"/>
      <c r="WPH31" s="19"/>
      <c r="WPI31" s="19"/>
      <c r="WPJ31" s="19"/>
      <c r="WPK31" s="19"/>
      <c r="WPL31" s="19"/>
      <c r="WPM31" s="19"/>
      <c r="WPN31" s="19"/>
      <c r="WPO31" s="19"/>
      <c r="WPP31" s="19"/>
      <c r="WPQ31" s="19"/>
      <c r="WPR31" s="19"/>
      <c r="WPS31" s="19"/>
      <c r="WPT31" s="19"/>
      <c r="WPU31" s="19"/>
      <c r="WPV31" s="19"/>
      <c r="WPW31" s="19"/>
      <c r="WPX31" s="19"/>
      <c r="WPY31" s="19"/>
      <c r="WPZ31" s="19"/>
      <c r="WQA31" s="19"/>
      <c r="WQB31" s="19"/>
      <c r="WQC31" s="19"/>
      <c r="WQD31" s="19"/>
      <c r="WQE31" s="19"/>
      <c r="WQF31" s="19"/>
      <c r="WQG31" s="19"/>
      <c r="WQH31" s="19"/>
      <c r="WQI31" s="19"/>
      <c r="WQJ31" s="19"/>
      <c r="WQK31" s="19"/>
      <c r="WQL31" s="19"/>
      <c r="WQM31" s="19"/>
      <c r="WQN31" s="19"/>
      <c r="WQO31" s="19"/>
      <c r="WQP31" s="19"/>
      <c r="WQQ31" s="19"/>
      <c r="WQR31" s="19"/>
      <c r="WQS31" s="19"/>
      <c r="WQT31" s="19"/>
      <c r="WQU31" s="19"/>
      <c r="WQV31" s="19"/>
      <c r="WQW31" s="19"/>
      <c r="WQX31" s="19"/>
      <c r="WQY31" s="19"/>
      <c r="WQZ31" s="19"/>
      <c r="WRA31" s="19"/>
      <c r="WRB31" s="19"/>
      <c r="WRC31" s="19"/>
      <c r="WRD31" s="19"/>
      <c r="WRE31" s="19"/>
      <c r="WRF31" s="19"/>
      <c r="WRG31" s="19"/>
      <c r="WRH31" s="19"/>
      <c r="WRI31" s="19"/>
      <c r="WRJ31" s="19"/>
      <c r="WRK31" s="19"/>
      <c r="WRL31" s="19"/>
      <c r="WRM31" s="19"/>
      <c r="WRN31" s="19"/>
      <c r="WRO31" s="19"/>
      <c r="WRP31" s="19"/>
      <c r="WRQ31" s="19"/>
      <c r="WRR31" s="19"/>
      <c r="WRS31" s="19"/>
      <c r="WRT31" s="19"/>
      <c r="WRU31" s="19"/>
      <c r="WRV31" s="19"/>
      <c r="WRW31" s="19"/>
      <c r="WRX31" s="19"/>
      <c r="WRY31" s="19"/>
      <c r="WRZ31" s="19"/>
      <c r="WSA31" s="19"/>
      <c r="WSB31" s="19"/>
      <c r="WSC31" s="19"/>
      <c r="WSD31" s="19"/>
      <c r="WSE31" s="19"/>
      <c r="WSF31" s="19"/>
      <c r="WSG31" s="19"/>
      <c r="WSH31" s="19"/>
      <c r="WSI31" s="19"/>
      <c r="WSJ31" s="19"/>
      <c r="WSK31" s="19"/>
      <c r="WSL31" s="19"/>
      <c r="WSM31" s="19"/>
      <c r="WSN31" s="19"/>
      <c r="WSO31" s="19"/>
      <c r="WSP31" s="19"/>
      <c r="WSQ31" s="19"/>
      <c r="WSR31" s="19"/>
      <c r="WSS31" s="19"/>
      <c r="WST31" s="19"/>
      <c r="WSU31" s="19"/>
      <c r="WSV31" s="19"/>
      <c r="WSW31" s="19"/>
      <c r="WSX31" s="19"/>
      <c r="WSY31" s="19"/>
      <c r="WSZ31" s="19"/>
      <c r="WTA31" s="19"/>
      <c r="WTB31" s="19"/>
      <c r="WTC31" s="19"/>
      <c r="WTD31" s="19"/>
      <c r="WTE31" s="19"/>
      <c r="WTF31" s="19"/>
      <c r="WTG31" s="19"/>
      <c r="WTH31" s="19"/>
      <c r="WTI31" s="19"/>
      <c r="WTJ31" s="19"/>
      <c r="WTK31" s="19"/>
      <c r="WTL31" s="19"/>
      <c r="WTM31" s="19"/>
      <c r="WTN31" s="19"/>
      <c r="WTO31" s="19"/>
      <c r="WTP31" s="19"/>
      <c r="WTQ31" s="19"/>
      <c r="WTR31" s="19"/>
      <c r="WTS31" s="19"/>
      <c r="WTT31" s="19"/>
      <c r="WTU31" s="19"/>
      <c r="WTV31" s="19"/>
      <c r="WTW31" s="19"/>
      <c r="WTX31" s="19"/>
      <c r="WTY31" s="19"/>
      <c r="WTZ31" s="19"/>
      <c r="WUA31" s="19"/>
      <c r="WUB31" s="19"/>
      <c r="WUC31" s="19"/>
      <c r="WUD31" s="19"/>
      <c r="WUE31" s="19"/>
      <c r="WUF31" s="19"/>
      <c r="WUG31" s="19"/>
      <c r="WUH31" s="19"/>
      <c r="WUI31" s="19"/>
      <c r="WUJ31" s="19"/>
      <c r="WUK31" s="19"/>
      <c r="WUL31" s="19"/>
      <c r="WUM31" s="19"/>
      <c r="WUN31" s="19"/>
      <c r="WUO31" s="19"/>
      <c r="WUP31" s="19"/>
      <c r="WUQ31" s="19"/>
      <c r="WUR31" s="19"/>
      <c r="WUS31" s="19"/>
      <c r="WUT31" s="19"/>
      <c r="WUU31" s="19"/>
      <c r="WUV31" s="19"/>
      <c r="WUW31" s="19"/>
      <c r="WUX31" s="19"/>
      <c r="WUY31" s="19"/>
      <c r="WUZ31" s="19"/>
      <c r="WVA31" s="19"/>
      <c r="WVB31" s="19"/>
      <c r="WVC31" s="19"/>
      <c r="WVD31" s="19"/>
      <c r="WVE31" s="19"/>
      <c r="WVF31" s="19"/>
      <c r="WVG31" s="19"/>
      <c r="WVH31" s="19"/>
      <c r="WVI31" s="19"/>
      <c r="WVJ31" s="19"/>
      <c r="WVK31" s="19"/>
      <c r="WVL31" s="19"/>
      <c r="WVM31" s="19"/>
      <c r="WVN31" s="19"/>
      <c r="WVO31" s="19"/>
      <c r="WVP31" s="19"/>
      <c r="WVQ31" s="19"/>
      <c r="WVR31" s="19"/>
      <c r="WVS31" s="19"/>
      <c r="WVT31" s="19"/>
      <c r="WVU31" s="19"/>
      <c r="WVV31" s="19"/>
      <c r="WVW31" s="19"/>
      <c r="WVX31" s="19"/>
      <c r="WVY31" s="19"/>
      <c r="WVZ31" s="19"/>
      <c r="WWA31" s="19"/>
      <c r="WWB31" s="19"/>
      <c r="WWC31" s="19"/>
      <c r="WWD31" s="19"/>
      <c r="WWE31" s="19"/>
      <c r="WWF31" s="19"/>
      <c r="WWG31" s="19"/>
      <c r="WWH31" s="19"/>
      <c r="WWI31" s="19"/>
      <c r="WWJ31" s="19"/>
      <c r="WWK31" s="19"/>
      <c r="WWL31" s="19"/>
      <c r="WWM31" s="19"/>
      <c r="WWN31" s="19"/>
      <c r="WWO31" s="19"/>
      <c r="WWP31" s="19"/>
      <c r="WWQ31" s="19"/>
      <c r="WWR31" s="19"/>
      <c r="WWS31" s="19"/>
      <c r="WWT31" s="19"/>
      <c r="WWU31" s="19"/>
      <c r="WWV31" s="19"/>
      <c r="WWW31" s="19"/>
      <c r="WWX31" s="19"/>
      <c r="WWY31" s="19"/>
      <c r="WWZ31" s="19"/>
      <c r="WXA31" s="19"/>
      <c r="WXB31" s="19"/>
      <c r="WXC31" s="19"/>
      <c r="WXD31" s="19"/>
      <c r="WXE31" s="19"/>
      <c r="WXF31" s="19"/>
      <c r="WXG31" s="19"/>
      <c r="WXH31" s="19"/>
      <c r="WXI31" s="19"/>
      <c r="WXJ31" s="19"/>
      <c r="WXK31" s="19"/>
      <c r="WXL31" s="19"/>
      <c r="WXM31" s="19"/>
      <c r="WXN31" s="19"/>
      <c r="WXO31" s="19"/>
      <c r="WXP31" s="19"/>
      <c r="WXQ31" s="19"/>
      <c r="WXR31" s="19"/>
      <c r="WXS31" s="19"/>
      <c r="WXT31" s="19"/>
      <c r="WXU31" s="19"/>
      <c r="WXV31" s="19"/>
      <c r="WXW31" s="19"/>
      <c r="WXX31" s="19"/>
      <c r="WXY31" s="19"/>
      <c r="WXZ31" s="19"/>
      <c r="WYA31" s="19"/>
      <c r="WYB31" s="19"/>
      <c r="WYC31" s="19"/>
      <c r="WYD31" s="19"/>
      <c r="WYE31" s="19"/>
      <c r="WYF31" s="19"/>
      <c r="WYG31" s="19"/>
      <c r="WYH31" s="19"/>
      <c r="WYI31" s="19"/>
      <c r="WYJ31" s="19"/>
      <c r="WYK31" s="19"/>
      <c r="WYL31" s="19"/>
      <c r="WYM31" s="19"/>
      <c r="WYN31" s="19"/>
      <c r="WYO31" s="19"/>
      <c r="WYP31" s="19"/>
      <c r="WYQ31" s="19"/>
      <c r="WYR31" s="19"/>
      <c r="WYS31" s="19"/>
      <c r="WYT31" s="19"/>
      <c r="WYU31" s="19"/>
      <c r="WYV31" s="19"/>
      <c r="WYW31" s="19"/>
      <c r="WYX31" s="19"/>
      <c r="WYY31" s="19"/>
      <c r="WYZ31" s="19"/>
      <c r="WZA31" s="19"/>
      <c r="WZB31" s="19"/>
      <c r="WZC31" s="19"/>
      <c r="WZD31" s="19"/>
      <c r="WZE31" s="19"/>
      <c r="WZF31" s="19"/>
      <c r="WZG31" s="19"/>
      <c r="WZH31" s="19"/>
      <c r="WZI31" s="19"/>
      <c r="WZJ31" s="19"/>
      <c r="WZK31" s="19"/>
      <c r="WZL31" s="19"/>
      <c r="WZM31" s="19"/>
      <c r="WZN31" s="19"/>
      <c r="WZO31" s="19"/>
      <c r="WZP31" s="19"/>
      <c r="WZQ31" s="19"/>
      <c r="WZR31" s="19"/>
      <c r="WZS31" s="19"/>
      <c r="WZT31" s="19"/>
      <c r="WZU31" s="19"/>
      <c r="WZV31" s="19"/>
      <c r="WZW31" s="19"/>
      <c r="WZX31" s="19"/>
      <c r="WZY31" s="19"/>
      <c r="WZZ31" s="19"/>
      <c r="XAA31" s="19"/>
      <c r="XAB31" s="19"/>
      <c r="XAC31" s="19"/>
      <c r="XAD31" s="19"/>
      <c r="XAE31" s="19"/>
      <c r="XAF31" s="19"/>
      <c r="XAG31" s="19"/>
      <c r="XAH31" s="19"/>
      <c r="XAI31" s="19"/>
      <c r="XAJ31" s="19"/>
      <c r="XAK31" s="19"/>
      <c r="XAL31" s="19"/>
      <c r="XAM31" s="19"/>
      <c r="XAN31" s="19"/>
      <c r="XAO31" s="19"/>
      <c r="XAP31" s="19"/>
      <c r="XAQ31" s="19"/>
      <c r="XAR31" s="19"/>
      <c r="XAS31" s="19"/>
      <c r="XAT31" s="19"/>
      <c r="XAU31" s="19"/>
      <c r="XAV31" s="19"/>
      <c r="XAW31" s="19"/>
      <c r="XAX31" s="19"/>
      <c r="XAY31" s="19"/>
      <c r="XAZ31" s="19"/>
      <c r="XBA31" s="19"/>
      <c r="XBB31" s="19"/>
      <c r="XBC31" s="19"/>
      <c r="XBD31" s="19"/>
      <c r="XBE31" s="19"/>
      <c r="XBF31" s="19"/>
      <c r="XBG31" s="19"/>
      <c r="XBH31" s="19"/>
      <c r="XBI31" s="19"/>
      <c r="XBJ31" s="19"/>
      <c r="XBK31" s="19"/>
      <c r="XBL31" s="19"/>
      <c r="XBM31" s="19"/>
      <c r="XBN31" s="19"/>
      <c r="XBO31" s="19"/>
      <c r="XBP31" s="19"/>
      <c r="XBQ31" s="19"/>
      <c r="XBR31" s="19"/>
      <c r="XBS31" s="19"/>
      <c r="XBT31" s="19"/>
      <c r="XBU31" s="19"/>
      <c r="XBV31" s="19"/>
      <c r="XBW31" s="19"/>
      <c r="XBX31" s="19"/>
      <c r="XBY31" s="19"/>
      <c r="XBZ31" s="19"/>
      <c r="XCA31" s="19"/>
      <c r="XCB31" s="19"/>
      <c r="XCC31" s="19"/>
      <c r="XCD31" s="19"/>
      <c r="XCE31" s="19"/>
      <c r="XCF31" s="19"/>
      <c r="XCG31" s="19"/>
      <c r="XCH31" s="19"/>
      <c r="XCI31" s="19"/>
      <c r="XCJ31" s="19"/>
      <c r="XCK31" s="19"/>
      <c r="XCL31" s="19"/>
      <c r="XCM31" s="19"/>
      <c r="XCN31" s="19"/>
      <c r="XCO31" s="19"/>
      <c r="XCP31" s="19"/>
      <c r="XCQ31" s="19"/>
      <c r="XCR31" s="19"/>
      <c r="XCS31" s="19"/>
      <c r="XCT31" s="19"/>
      <c r="XCU31" s="19"/>
      <c r="XCV31" s="19"/>
      <c r="XCW31" s="19"/>
      <c r="XCX31" s="19"/>
      <c r="XCY31" s="19"/>
      <c r="XCZ31" s="19"/>
      <c r="XDA31" s="19"/>
      <c r="XDB31" s="19"/>
      <c r="XDC31" s="19"/>
      <c r="XDD31" s="19"/>
      <c r="XDE31" s="19"/>
      <c r="XDF31" s="19"/>
      <c r="XDG31" s="19"/>
      <c r="XDH31" s="19"/>
      <c r="XDI31" s="19"/>
      <c r="XDJ31" s="19"/>
      <c r="XDK31" s="19"/>
      <c r="XDL31" s="19"/>
      <c r="XDM31" s="19"/>
      <c r="XDN31" s="19"/>
      <c r="XDO31" s="19"/>
      <c r="XDP31" s="19"/>
      <c r="XDQ31" s="19"/>
      <c r="XDR31" s="19"/>
      <c r="XDS31" s="19"/>
      <c r="XDT31" s="19"/>
      <c r="XDU31" s="19"/>
      <c r="XDV31" s="19"/>
      <c r="XDW31" s="19"/>
      <c r="XDX31" s="19"/>
      <c r="XDY31" s="19"/>
      <c r="XDZ31" s="19"/>
      <c r="XEA31" s="19"/>
      <c r="XEB31" s="19"/>
      <c r="XEC31" s="19"/>
      <c r="XED31" s="19"/>
      <c r="XEE31" s="19"/>
      <c r="XEF31" s="19"/>
      <c r="XEG31" s="19"/>
      <c r="XEH31" s="19"/>
      <c r="XEI31" s="19"/>
      <c r="XEJ31" s="19"/>
      <c r="XEK31" s="19"/>
      <c r="XEL31" s="19"/>
      <c r="XEM31" s="19"/>
      <c r="XEN31" s="19"/>
      <c r="XEO31" s="19"/>
      <c r="XEP31" s="19"/>
      <c r="XEQ31" s="19"/>
      <c r="XER31" s="19"/>
      <c r="XES31" s="19"/>
      <c r="XET31" s="19"/>
      <c r="XEU31" s="19"/>
      <c r="XEV31" s="19"/>
      <c r="XEW31" s="19"/>
      <c r="XEX31" s="19"/>
      <c r="XEY31" s="19"/>
      <c r="XEZ31" s="19"/>
      <c r="XFA31" s="19"/>
      <c r="XFB31" s="19"/>
      <c r="XFC31" s="19"/>
      <c r="XFD31" s="19"/>
    </row>
    <row r="32" spans="1:16384" hidden="1" x14ac:dyDescent="0.25">
      <c r="B32" s="221"/>
      <c r="I32" s="15"/>
      <c r="J32" s="15"/>
      <c r="K32" s="15"/>
      <c r="L32" s="15"/>
      <c r="M32" s="15"/>
      <c r="N32" s="15"/>
      <c r="O32" s="15"/>
      <c r="P32" s="15"/>
      <c r="Q32" s="15"/>
      <c r="R32" s="15"/>
      <c r="S32" s="15"/>
      <c r="T32" s="15"/>
      <c r="U32" s="15"/>
      <c r="V32" s="15"/>
      <c r="W32" s="15"/>
      <c r="X32" s="15"/>
      <c r="Y32" s="15"/>
      <c r="Z32" s="15"/>
      <c r="AA32" s="15"/>
    </row>
    <row r="33" spans="5:27" hidden="1" x14ac:dyDescent="0.25">
      <c r="I33" s="15"/>
      <c r="J33" s="15"/>
      <c r="K33" s="15"/>
      <c r="L33" s="15"/>
      <c r="M33" s="15"/>
      <c r="N33" s="15"/>
      <c r="O33" s="15"/>
      <c r="P33" s="15"/>
      <c r="Q33" s="15"/>
      <c r="R33" s="15"/>
      <c r="S33" s="15"/>
      <c r="T33" s="15"/>
      <c r="U33" s="15"/>
      <c r="V33" s="15"/>
      <c r="W33" s="15"/>
      <c r="X33" s="15"/>
      <c r="Y33" s="15"/>
      <c r="Z33" s="15"/>
      <c r="AA33" s="15"/>
    </row>
    <row r="34" spans="5:27" hidden="1" x14ac:dyDescent="0.25">
      <c r="I34" s="15"/>
      <c r="J34" s="15"/>
      <c r="K34" s="15"/>
      <c r="L34" s="15"/>
      <c r="M34" s="15"/>
      <c r="N34" s="15"/>
      <c r="O34" s="15"/>
      <c r="P34" s="15"/>
      <c r="Q34" s="15"/>
      <c r="R34" s="15"/>
      <c r="S34" s="15"/>
      <c r="T34" s="15"/>
      <c r="U34" s="15"/>
      <c r="V34" s="15"/>
      <c r="W34" s="15"/>
      <c r="X34" s="15"/>
      <c r="Y34" s="15"/>
      <c r="Z34" s="15"/>
      <c r="AA34" s="15"/>
    </row>
    <row r="35" spans="5:27" hidden="1" x14ac:dyDescent="0.25">
      <c r="I35" s="15"/>
      <c r="J35" s="15"/>
      <c r="K35" s="15"/>
      <c r="L35" s="15"/>
      <c r="M35" s="15"/>
      <c r="N35" s="15"/>
      <c r="O35" s="15"/>
      <c r="P35" s="15"/>
      <c r="Q35" s="15"/>
      <c r="R35" s="15"/>
      <c r="S35" s="15"/>
      <c r="T35" s="15"/>
      <c r="U35" s="15"/>
      <c r="V35" s="15"/>
      <c r="W35" s="15"/>
      <c r="X35" s="15"/>
      <c r="Y35" s="15"/>
      <c r="Z35" s="15"/>
      <c r="AA35" s="15"/>
    </row>
    <row r="36" spans="5:27" hidden="1" x14ac:dyDescent="0.25">
      <c r="I36" s="15"/>
      <c r="J36" s="15"/>
      <c r="K36" s="15"/>
      <c r="L36" s="15"/>
      <c r="M36" s="15"/>
      <c r="N36" s="15"/>
      <c r="O36" s="15"/>
      <c r="P36" s="15"/>
      <c r="Q36" s="15"/>
      <c r="R36" s="15"/>
      <c r="S36" s="15"/>
      <c r="T36" s="15"/>
      <c r="U36" s="15"/>
      <c r="V36" s="15"/>
      <c r="W36" s="15"/>
      <c r="X36" s="15"/>
      <c r="Y36" s="15"/>
      <c r="Z36" s="15"/>
      <c r="AA36" s="15"/>
    </row>
    <row r="37" spans="5:27" hidden="1" x14ac:dyDescent="0.25">
      <c r="I37" s="15"/>
      <c r="J37" s="15"/>
      <c r="K37" s="15"/>
      <c r="L37" s="15"/>
      <c r="M37" s="15"/>
      <c r="N37" s="15"/>
      <c r="O37" s="15"/>
      <c r="P37" s="15"/>
      <c r="Q37" s="15"/>
      <c r="R37" s="15"/>
      <c r="S37" s="15"/>
      <c r="T37" s="15"/>
      <c r="U37" s="15"/>
      <c r="V37" s="15"/>
      <c r="W37" s="15"/>
      <c r="X37" s="15"/>
      <c r="Y37" s="15"/>
      <c r="Z37" s="15"/>
      <c r="AA37" s="15"/>
    </row>
    <row r="38" spans="5:27" hidden="1" x14ac:dyDescent="0.25">
      <c r="I38" s="15"/>
      <c r="J38" s="15"/>
      <c r="K38" s="15"/>
      <c r="L38" s="15"/>
      <c r="M38" s="15"/>
      <c r="N38" s="15"/>
      <c r="O38" s="15"/>
      <c r="P38" s="15"/>
      <c r="Q38" s="15"/>
      <c r="R38" s="15"/>
      <c r="S38" s="15"/>
      <c r="T38" s="15"/>
      <c r="U38" s="15"/>
      <c r="V38" s="15"/>
      <c r="W38" s="15"/>
      <c r="X38" s="15"/>
      <c r="Y38" s="15"/>
      <c r="Z38" s="15"/>
      <c r="AA38" s="15"/>
    </row>
    <row r="39" spans="5:27" hidden="1" x14ac:dyDescent="0.25">
      <c r="I39" s="15"/>
      <c r="J39" s="15"/>
      <c r="K39" s="15"/>
      <c r="L39" s="15"/>
      <c r="M39" s="15"/>
      <c r="N39" s="15"/>
      <c r="O39" s="15"/>
      <c r="P39" s="15"/>
      <c r="Q39" s="15"/>
      <c r="R39" s="15"/>
      <c r="S39" s="15"/>
      <c r="T39" s="15"/>
      <c r="U39" s="15"/>
      <c r="V39" s="15"/>
      <c r="W39" s="15"/>
      <c r="X39" s="15"/>
      <c r="Y39" s="15"/>
      <c r="Z39" s="15"/>
      <c r="AA39" s="15"/>
    </row>
    <row r="40" spans="5:27" hidden="1" x14ac:dyDescent="0.25">
      <c r="I40" s="15"/>
      <c r="J40" s="15"/>
      <c r="K40" s="15"/>
      <c r="L40" s="15"/>
      <c r="M40" s="15"/>
      <c r="N40" s="15"/>
      <c r="O40" s="15"/>
      <c r="P40" s="15"/>
      <c r="Q40" s="15"/>
      <c r="R40" s="15"/>
      <c r="S40" s="15"/>
      <c r="T40" s="15"/>
      <c r="U40" s="15"/>
      <c r="V40" s="15"/>
      <c r="W40" s="15"/>
      <c r="X40" s="15"/>
      <c r="Y40" s="15"/>
      <c r="Z40" s="15"/>
      <c r="AA40" s="15"/>
    </row>
    <row r="41" spans="5:27" hidden="1" x14ac:dyDescent="0.25">
      <c r="I41" s="15"/>
      <c r="J41" s="15"/>
      <c r="K41" s="15"/>
      <c r="L41" s="15"/>
      <c r="M41" s="15"/>
      <c r="N41" s="15"/>
      <c r="O41" s="15"/>
      <c r="P41" s="15"/>
      <c r="Q41" s="15"/>
      <c r="R41" s="15"/>
      <c r="S41" s="15"/>
      <c r="T41" s="15"/>
      <c r="U41" s="15"/>
      <c r="V41" s="15"/>
      <c r="W41" s="15"/>
      <c r="X41" s="15"/>
      <c r="Y41" s="15"/>
      <c r="Z41" s="15"/>
      <c r="AA41" s="15"/>
    </row>
    <row r="42" spans="5:27" hidden="1" x14ac:dyDescent="0.25">
      <c r="I42" s="15"/>
      <c r="J42" s="15"/>
      <c r="K42" s="15"/>
      <c r="L42" s="15"/>
      <c r="M42" s="15"/>
      <c r="N42" s="15"/>
      <c r="O42" s="15"/>
      <c r="P42" s="15"/>
      <c r="Q42" s="15"/>
      <c r="R42" s="15"/>
      <c r="S42" s="15"/>
      <c r="T42" s="15"/>
      <c r="U42" s="15"/>
      <c r="V42" s="15"/>
      <c r="W42" s="15"/>
      <c r="X42" s="15"/>
      <c r="Y42" s="15"/>
      <c r="Z42" s="15"/>
      <c r="AA42" s="15"/>
    </row>
    <row r="43" spans="5:27" hidden="1" x14ac:dyDescent="0.25">
      <c r="I43" s="15"/>
      <c r="J43" s="15"/>
      <c r="K43" s="15"/>
      <c r="L43" s="15"/>
      <c r="M43" s="15"/>
      <c r="N43" s="15"/>
      <c r="O43" s="15"/>
      <c r="P43" s="15"/>
      <c r="Q43" s="15"/>
      <c r="R43" s="15"/>
      <c r="S43" s="15"/>
      <c r="T43" s="15"/>
      <c r="U43" s="15"/>
      <c r="V43" s="15"/>
      <c r="W43" s="15"/>
      <c r="X43" s="15"/>
      <c r="Y43" s="15"/>
      <c r="Z43" s="15"/>
      <c r="AA43" s="15"/>
    </row>
    <row r="44" spans="5:27" hidden="1" x14ac:dyDescent="0.25">
      <c r="I44" s="15"/>
      <c r="J44" s="15"/>
      <c r="K44" s="15"/>
      <c r="L44" s="15"/>
      <c r="M44" s="15"/>
      <c r="N44" s="15"/>
      <c r="O44" s="15"/>
      <c r="P44" s="15"/>
      <c r="Q44" s="15"/>
      <c r="R44" s="15"/>
      <c r="S44" s="15"/>
      <c r="T44" s="15"/>
      <c r="U44" s="15"/>
      <c r="V44" s="15"/>
      <c r="W44" s="15"/>
      <c r="X44" s="15"/>
      <c r="Y44" s="15"/>
      <c r="Z44" s="15"/>
      <c r="AA44" s="15"/>
    </row>
    <row r="45" spans="5:27" hidden="1" x14ac:dyDescent="0.25">
      <c r="I45" s="15"/>
      <c r="J45" s="15"/>
      <c r="K45" s="15"/>
      <c r="L45" s="15"/>
      <c r="M45" s="15"/>
      <c r="N45" s="15"/>
      <c r="O45" s="15"/>
      <c r="P45" s="15"/>
      <c r="Q45" s="15"/>
      <c r="R45" s="15"/>
      <c r="S45" s="15"/>
      <c r="T45" s="15"/>
      <c r="U45" s="15"/>
      <c r="V45" s="15"/>
      <c r="W45" s="15"/>
      <c r="X45" s="15"/>
      <c r="Y45" s="15"/>
      <c r="Z45" s="15"/>
      <c r="AA45" s="15"/>
    </row>
    <row r="46" spans="5:27" hidden="1" x14ac:dyDescent="0.25">
      <c r="I46" s="15"/>
      <c r="J46" s="15"/>
      <c r="K46" s="15"/>
      <c r="L46" s="15"/>
      <c r="M46" s="15"/>
      <c r="N46" s="15"/>
      <c r="O46" s="15"/>
      <c r="P46" s="15"/>
      <c r="Q46" s="15"/>
      <c r="R46" s="15"/>
      <c r="S46" s="15"/>
      <c r="T46" s="15"/>
      <c r="U46" s="15"/>
      <c r="V46" s="15"/>
      <c r="W46" s="15"/>
      <c r="X46" s="15"/>
      <c r="Y46" s="15"/>
      <c r="Z46" s="15"/>
      <c r="AA46" s="15"/>
    </row>
    <row r="47" spans="5:27" hidden="1" x14ac:dyDescent="0.25">
      <c r="E47" t="e">
        <f>select</f>
        <v>#NAME?</v>
      </c>
      <c r="I47" s="15"/>
      <c r="J47" s="15"/>
      <c r="K47" s="15"/>
      <c r="L47" s="15"/>
      <c r="M47" s="15"/>
      <c r="N47" s="15"/>
      <c r="O47" s="15"/>
      <c r="P47" s="15"/>
      <c r="Q47" s="15"/>
      <c r="R47" s="15"/>
      <c r="S47" s="15"/>
      <c r="T47" s="15"/>
      <c r="U47" s="15"/>
      <c r="V47" s="15"/>
      <c r="W47" s="15"/>
      <c r="X47" s="15"/>
      <c r="Y47" s="15"/>
      <c r="Z47" s="15"/>
      <c r="AA47" s="15"/>
    </row>
    <row r="48" spans="5:27" ht="15.75" hidden="1" customHeight="1" x14ac:dyDescent="0.25">
      <c r="I48" s="15"/>
      <c r="J48" s="15"/>
      <c r="K48" s="15"/>
      <c r="L48" s="15"/>
      <c r="M48" s="15"/>
      <c r="N48" s="15"/>
      <c r="O48" s="15"/>
      <c r="P48" s="15"/>
      <c r="Q48" s="15"/>
      <c r="R48" s="15"/>
      <c r="S48" s="15"/>
      <c r="T48" s="15"/>
      <c r="U48" s="15"/>
      <c r="V48" s="15"/>
      <c r="W48" s="15"/>
      <c r="X48" s="15"/>
      <c r="Y48" s="15"/>
      <c r="Z48" s="15"/>
      <c r="AA48" s="15"/>
    </row>
    <row r="49" spans="9:27" ht="15.75" hidden="1" customHeight="1" x14ac:dyDescent="0.25">
      <c r="I49" s="15"/>
      <c r="J49" s="15"/>
      <c r="K49" s="15"/>
      <c r="L49" s="15"/>
      <c r="M49" s="15"/>
      <c r="N49" s="15"/>
      <c r="O49" s="15"/>
      <c r="P49" s="15"/>
      <c r="Q49" s="15"/>
      <c r="R49" s="15"/>
      <c r="S49" s="15"/>
      <c r="T49" s="15"/>
      <c r="U49" s="15"/>
      <c r="V49" s="15"/>
      <c r="W49" s="15"/>
      <c r="X49" s="15"/>
      <c r="Y49" s="15"/>
      <c r="Z49" s="15"/>
      <c r="AA49" s="15"/>
    </row>
    <row r="50" spans="9:27" ht="15.75" hidden="1" customHeight="1" x14ac:dyDescent="0.25">
      <c r="I50" s="15"/>
      <c r="J50" s="15"/>
      <c r="K50" s="15"/>
      <c r="L50" s="15"/>
      <c r="M50" s="15"/>
      <c r="N50" s="15"/>
      <c r="O50" s="15"/>
      <c r="P50" s="15"/>
      <c r="Q50" s="15"/>
      <c r="R50" s="15"/>
      <c r="S50" s="15"/>
      <c r="T50" s="15"/>
      <c r="U50" s="15"/>
      <c r="V50" s="15"/>
      <c r="W50" s="15"/>
      <c r="X50" s="15"/>
      <c r="Y50" s="15"/>
      <c r="Z50" s="15"/>
      <c r="AA50" s="15"/>
    </row>
    <row r="51" spans="9:27" ht="15.75" hidden="1" customHeight="1" x14ac:dyDescent="0.25">
      <c r="I51" s="15"/>
      <c r="J51" s="15"/>
      <c r="K51" s="15"/>
      <c r="L51" s="15"/>
      <c r="M51" s="15"/>
      <c r="N51" s="15"/>
      <c r="O51" s="15"/>
      <c r="P51" s="15"/>
      <c r="Q51" s="15"/>
      <c r="R51" s="15"/>
      <c r="S51" s="15"/>
      <c r="T51" s="15"/>
      <c r="U51" s="15"/>
      <c r="V51" s="15"/>
      <c r="W51" s="15"/>
      <c r="X51" s="15"/>
      <c r="Y51" s="15"/>
      <c r="Z51" s="15"/>
      <c r="AA51" s="15"/>
    </row>
    <row r="52" spans="9:27" ht="15.75" hidden="1" customHeight="1" x14ac:dyDescent="0.25">
      <c r="I52" s="15"/>
      <c r="J52" s="15"/>
      <c r="K52" s="15"/>
      <c r="L52" s="15"/>
      <c r="M52" s="15"/>
      <c r="N52" s="15"/>
      <c r="O52" s="15"/>
      <c r="P52" s="15"/>
      <c r="Q52" s="15"/>
      <c r="R52" s="15"/>
      <c r="S52" s="15"/>
      <c r="T52" s="15"/>
      <c r="U52" s="15"/>
      <c r="V52" s="15"/>
      <c r="W52" s="15"/>
      <c r="X52" s="15"/>
      <c r="Y52" s="15"/>
      <c r="Z52" s="15"/>
      <c r="AA52" s="15"/>
    </row>
    <row r="53" spans="9:27" ht="15.75" hidden="1" customHeight="1" x14ac:dyDescent="0.25">
      <c r="I53" s="15"/>
      <c r="J53" s="15"/>
      <c r="K53" s="15"/>
      <c r="L53" s="15"/>
      <c r="M53" s="15"/>
      <c r="N53" s="15"/>
      <c r="O53" s="15"/>
      <c r="P53" s="15"/>
      <c r="Q53" s="15"/>
      <c r="R53" s="15"/>
      <c r="S53" s="15"/>
      <c r="T53" s="15"/>
      <c r="U53" s="15"/>
      <c r="V53" s="15"/>
      <c r="W53" s="15"/>
      <c r="X53" s="15"/>
      <c r="Y53" s="15"/>
      <c r="Z53" s="15"/>
      <c r="AA53" s="15"/>
    </row>
    <row r="54" spans="9:27" ht="15.75" hidden="1" customHeight="1" x14ac:dyDescent="0.25">
      <c r="I54" s="15"/>
      <c r="J54" s="15"/>
      <c r="K54" s="15"/>
      <c r="L54" s="15"/>
      <c r="M54" s="15"/>
      <c r="N54" s="15"/>
      <c r="O54" s="15"/>
      <c r="P54" s="15"/>
      <c r="Q54" s="15"/>
      <c r="R54" s="15"/>
      <c r="S54" s="15"/>
      <c r="T54" s="15"/>
      <c r="U54" s="15"/>
      <c r="V54" s="15"/>
      <c r="W54" s="15"/>
      <c r="X54" s="15"/>
      <c r="Y54" s="15"/>
      <c r="Z54" s="15"/>
      <c r="AA54" s="15"/>
    </row>
    <row r="55" spans="9:27" ht="15.75" hidden="1" customHeight="1" x14ac:dyDescent="0.25">
      <c r="I55" s="15"/>
      <c r="J55" s="15"/>
      <c r="K55" s="15"/>
      <c r="L55" s="15"/>
      <c r="M55" s="15"/>
      <c r="N55" s="15"/>
      <c r="O55" s="15"/>
      <c r="P55" s="15"/>
      <c r="Q55" s="15"/>
      <c r="R55" s="15"/>
      <c r="S55" s="15"/>
      <c r="T55" s="15"/>
      <c r="U55" s="15"/>
      <c r="V55" s="15"/>
      <c r="W55" s="15"/>
      <c r="X55" s="15"/>
      <c r="Y55" s="15"/>
      <c r="Z55" s="15"/>
      <c r="AA55" s="15"/>
    </row>
    <row r="56" spans="9:27" ht="15.75" hidden="1" customHeight="1" x14ac:dyDescent="0.25">
      <c r="I56" s="15"/>
      <c r="J56" s="15"/>
      <c r="K56" s="15"/>
      <c r="L56" s="15"/>
      <c r="M56" s="15"/>
      <c r="N56" s="15"/>
      <c r="O56" s="15"/>
      <c r="P56" s="15"/>
      <c r="Q56" s="15"/>
      <c r="R56" s="15"/>
      <c r="S56" s="15"/>
      <c r="T56" s="15"/>
      <c r="U56" s="15"/>
      <c r="V56" s="15"/>
      <c r="W56" s="15"/>
      <c r="X56" s="15"/>
      <c r="Y56" s="15"/>
      <c r="Z56" s="15"/>
      <c r="AA56" s="15"/>
    </row>
    <row r="57" spans="9:27" ht="15.75" hidden="1" customHeight="1" x14ac:dyDescent="0.25">
      <c r="I57" s="15"/>
      <c r="J57" s="15"/>
      <c r="K57" s="15"/>
      <c r="L57" s="15"/>
      <c r="M57" s="15"/>
      <c r="N57" s="15"/>
      <c r="O57" s="15"/>
      <c r="P57" s="15"/>
      <c r="Q57" s="15"/>
      <c r="R57" s="15"/>
      <c r="S57" s="15"/>
      <c r="T57" s="15"/>
      <c r="U57" s="15"/>
      <c r="V57" s="15"/>
      <c r="W57" s="15"/>
      <c r="X57" s="15"/>
      <c r="Y57" s="15"/>
      <c r="Z57" s="15"/>
      <c r="AA57" s="15"/>
    </row>
    <row r="58" spans="9:27" ht="15.75" hidden="1" customHeight="1" x14ac:dyDescent="0.25">
      <c r="I58" s="15"/>
      <c r="J58" s="15"/>
      <c r="K58" s="15"/>
      <c r="L58" s="15"/>
      <c r="M58" s="15"/>
      <c r="N58" s="15"/>
      <c r="O58" s="15"/>
      <c r="P58" s="15"/>
      <c r="Q58" s="15"/>
      <c r="R58" s="15"/>
      <c r="S58" s="15"/>
      <c r="T58" s="15"/>
      <c r="U58" s="15"/>
      <c r="V58" s="15"/>
      <c r="W58" s="15"/>
      <c r="X58" s="15"/>
      <c r="Y58" s="15"/>
      <c r="Z58" s="15"/>
      <c r="AA58" s="15"/>
    </row>
    <row r="59" spans="9:27" ht="15.75" hidden="1" customHeight="1" x14ac:dyDescent="0.25">
      <c r="I59" s="15"/>
      <c r="J59" s="15"/>
      <c r="K59" s="15"/>
      <c r="L59" s="15"/>
      <c r="M59" s="15"/>
      <c r="N59" s="15"/>
      <c r="O59" s="15"/>
      <c r="P59" s="15"/>
      <c r="Q59" s="15"/>
      <c r="R59" s="15"/>
      <c r="S59" s="15"/>
      <c r="T59" s="15"/>
      <c r="U59" s="15"/>
      <c r="V59" s="15"/>
      <c r="W59" s="15"/>
      <c r="X59" s="15"/>
      <c r="Y59" s="15"/>
      <c r="Z59" s="15"/>
      <c r="AA59" s="15"/>
    </row>
    <row r="60" spans="9:27" ht="15.75" hidden="1" customHeight="1" x14ac:dyDescent="0.25">
      <c r="I60" s="15"/>
      <c r="J60" s="15"/>
      <c r="K60" s="15"/>
      <c r="L60" s="15"/>
      <c r="M60" s="15"/>
      <c r="N60" s="15"/>
      <c r="O60" s="15"/>
      <c r="P60" s="15"/>
      <c r="Q60" s="15"/>
      <c r="R60" s="15"/>
      <c r="S60" s="15"/>
      <c r="T60" s="15"/>
      <c r="U60" s="15"/>
      <c r="V60" s="15"/>
      <c r="W60" s="15"/>
      <c r="X60" s="15"/>
      <c r="Y60" s="15"/>
      <c r="Z60" s="15"/>
      <c r="AA60" s="15"/>
    </row>
    <row r="61" spans="9:27" ht="15.75" hidden="1" customHeight="1" x14ac:dyDescent="0.25">
      <c r="I61" s="15"/>
      <c r="J61" s="15"/>
      <c r="K61" s="15"/>
      <c r="L61" s="15"/>
      <c r="M61" s="15"/>
      <c r="N61" s="15"/>
      <c r="O61" s="15"/>
      <c r="P61" s="15"/>
      <c r="Q61" s="15"/>
      <c r="R61" s="15"/>
      <c r="S61" s="15"/>
      <c r="T61" s="15"/>
      <c r="U61" s="15"/>
      <c r="V61" s="15"/>
      <c r="W61" s="15"/>
      <c r="X61" s="15"/>
      <c r="Y61" s="15"/>
      <c r="Z61" s="15"/>
      <c r="AA61" s="15"/>
    </row>
    <row r="62" spans="9:27" ht="15.75" hidden="1" customHeight="1" x14ac:dyDescent="0.25">
      <c r="I62" s="15"/>
      <c r="J62" s="15"/>
      <c r="K62" s="15"/>
      <c r="L62" s="15"/>
      <c r="M62" s="15"/>
      <c r="N62" s="15"/>
      <c r="O62" s="15"/>
      <c r="P62" s="15"/>
      <c r="Q62" s="15"/>
      <c r="R62" s="15"/>
      <c r="S62" s="15"/>
      <c r="T62" s="15"/>
      <c r="U62" s="15"/>
      <c r="V62" s="15"/>
      <c r="W62" s="15"/>
      <c r="X62" s="15"/>
      <c r="Y62" s="15"/>
      <c r="Z62" s="15"/>
      <c r="AA62" s="15"/>
    </row>
    <row r="63" spans="9:27" ht="15.75" hidden="1" customHeight="1" x14ac:dyDescent="0.25">
      <c r="I63" s="15"/>
      <c r="J63" s="15"/>
      <c r="K63" s="15"/>
      <c r="L63" s="15"/>
      <c r="M63" s="15"/>
      <c r="N63" s="15"/>
      <c r="O63" s="15"/>
      <c r="P63" s="15"/>
      <c r="Q63" s="15"/>
      <c r="R63" s="15"/>
      <c r="S63" s="15"/>
      <c r="T63" s="15"/>
      <c r="U63" s="15"/>
      <c r="V63" s="15"/>
      <c r="W63" s="15"/>
      <c r="X63" s="15"/>
      <c r="Y63" s="15"/>
      <c r="Z63" s="15"/>
      <c r="AA63" s="15"/>
    </row>
    <row r="64" spans="9:27" ht="15.75" hidden="1" customHeight="1" x14ac:dyDescent="0.25">
      <c r="I64" s="15"/>
      <c r="J64" s="15"/>
      <c r="K64" s="15"/>
      <c r="L64" s="15"/>
      <c r="M64" s="15"/>
      <c r="N64" s="15"/>
      <c r="O64" s="15"/>
      <c r="P64" s="15"/>
      <c r="Q64" s="15"/>
      <c r="R64" s="15"/>
      <c r="S64" s="15"/>
      <c r="T64" s="15"/>
      <c r="U64" s="15"/>
      <c r="V64" s="15"/>
      <c r="W64" s="15"/>
      <c r="X64" s="15"/>
      <c r="Y64" s="15"/>
      <c r="Z64" s="15"/>
      <c r="AA64" s="15"/>
    </row>
    <row r="65" spans="9:27" ht="15.75" hidden="1" customHeight="1" x14ac:dyDescent="0.25">
      <c r="I65" s="15"/>
      <c r="J65" s="15"/>
      <c r="K65" s="15"/>
      <c r="L65" s="15"/>
      <c r="M65" s="15"/>
      <c r="N65" s="15"/>
      <c r="O65" s="15"/>
      <c r="P65" s="15"/>
      <c r="Q65" s="15"/>
      <c r="R65" s="15"/>
      <c r="S65" s="15"/>
      <c r="T65" s="15"/>
      <c r="U65" s="15"/>
      <c r="V65" s="15"/>
      <c r="W65" s="15"/>
      <c r="X65" s="15"/>
      <c r="Y65" s="15"/>
      <c r="Z65" s="15"/>
      <c r="AA65" s="15"/>
    </row>
    <row r="66" spans="9:27" ht="15.75" hidden="1" customHeight="1" x14ac:dyDescent="0.25">
      <c r="I66" s="15"/>
      <c r="J66" s="15"/>
      <c r="K66" s="15"/>
      <c r="L66" s="15"/>
      <c r="M66" s="15"/>
      <c r="N66" s="15"/>
      <c r="O66" s="15"/>
      <c r="P66" s="15"/>
      <c r="Q66" s="15"/>
      <c r="R66" s="15"/>
      <c r="S66" s="15"/>
      <c r="T66" s="15"/>
      <c r="U66" s="15"/>
      <c r="V66" s="15"/>
      <c r="W66" s="15"/>
      <c r="X66" s="15"/>
      <c r="Y66" s="15"/>
      <c r="Z66" s="15"/>
      <c r="AA66" s="15"/>
    </row>
    <row r="67" spans="9:27" ht="15.75" hidden="1" customHeight="1" x14ac:dyDescent="0.25">
      <c r="I67" s="15"/>
      <c r="J67" s="15"/>
      <c r="K67" s="15"/>
      <c r="L67" s="15"/>
      <c r="M67" s="15"/>
      <c r="N67" s="15"/>
      <c r="O67" s="15"/>
      <c r="P67" s="15"/>
      <c r="Q67" s="15"/>
      <c r="R67" s="15"/>
      <c r="S67" s="15"/>
      <c r="T67" s="15"/>
      <c r="U67" s="15"/>
      <c r="V67" s="15"/>
      <c r="W67" s="15"/>
      <c r="X67" s="15"/>
      <c r="Y67" s="15"/>
      <c r="Z67" s="15"/>
      <c r="AA67" s="15"/>
    </row>
    <row r="68" spans="9:27" ht="15.75" hidden="1" customHeight="1" x14ac:dyDescent="0.25">
      <c r="I68" s="15"/>
      <c r="J68" s="15"/>
      <c r="K68" s="15"/>
      <c r="L68" s="15"/>
      <c r="M68" s="15"/>
      <c r="N68" s="15"/>
      <c r="O68" s="15"/>
      <c r="P68" s="15"/>
      <c r="Q68" s="15"/>
      <c r="R68" s="15"/>
      <c r="S68" s="15"/>
      <c r="T68" s="15"/>
      <c r="U68" s="15"/>
      <c r="V68" s="15"/>
      <c r="W68" s="15"/>
      <c r="X68" s="15"/>
      <c r="Y68" s="15"/>
      <c r="Z68" s="15"/>
      <c r="AA68" s="15"/>
    </row>
    <row r="69" spans="9:27" ht="15.75" hidden="1" customHeight="1" x14ac:dyDescent="0.25">
      <c r="I69" s="15"/>
      <c r="J69" s="15"/>
      <c r="K69" s="15"/>
      <c r="L69" s="15"/>
      <c r="M69" s="15"/>
      <c r="N69" s="15"/>
      <c r="O69" s="15"/>
      <c r="P69" s="15"/>
      <c r="Q69" s="15"/>
      <c r="R69" s="15"/>
      <c r="S69" s="15"/>
      <c r="T69" s="15"/>
      <c r="U69" s="15"/>
      <c r="V69" s="15"/>
      <c r="W69" s="15"/>
      <c r="X69" s="15"/>
      <c r="Y69" s="15"/>
      <c r="Z69" s="15"/>
      <c r="AA69" s="15"/>
    </row>
    <row r="70" spans="9:27" ht="15.75" hidden="1" customHeight="1" x14ac:dyDescent="0.25">
      <c r="I70" s="15"/>
      <c r="J70" s="15"/>
      <c r="K70" s="15"/>
      <c r="L70" s="15"/>
      <c r="M70" s="15"/>
      <c r="N70" s="15"/>
      <c r="O70" s="15"/>
      <c r="P70" s="15"/>
      <c r="Q70" s="15"/>
      <c r="R70" s="15"/>
      <c r="S70" s="15"/>
      <c r="T70" s="15"/>
      <c r="U70" s="15"/>
      <c r="V70" s="15"/>
      <c r="W70" s="15"/>
      <c r="X70" s="15"/>
      <c r="Y70" s="15"/>
      <c r="Z70" s="15"/>
      <c r="AA70" s="15"/>
    </row>
    <row r="71" spans="9:27" ht="15.75" hidden="1" customHeight="1" x14ac:dyDescent="0.25">
      <c r="I71" s="15"/>
      <c r="J71" s="15"/>
      <c r="K71" s="15"/>
      <c r="L71" s="15"/>
      <c r="M71" s="15"/>
      <c r="N71" s="15"/>
      <c r="O71" s="15"/>
      <c r="P71" s="15"/>
      <c r="Q71" s="15"/>
      <c r="R71" s="15"/>
      <c r="S71" s="15"/>
      <c r="T71" s="15"/>
      <c r="U71" s="15"/>
      <c r="V71" s="15"/>
      <c r="W71" s="15"/>
      <c r="X71" s="15"/>
      <c r="Y71" s="15"/>
      <c r="Z71" s="15"/>
      <c r="AA71" s="15"/>
    </row>
    <row r="72" spans="9:27" ht="15.75" hidden="1" customHeight="1" x14ac:dyDescent="0.25">
      <c r="I72" s="15"/>
      <c r="J72" s="15"/>
      <c r="K72" s="15"/>
      <c r="L72" s="15"/>
      <c r="M72" s="15"/>
      <c r="N72" s="15"/>
      <c r="O72" s="15"/>
      <c r="P72" s="15"/>
      <c r="Q72" s="15"/>
      <c r="R72" s="15"/>
      <c r="S72" s="15"/>
      <c r="T72" s="15"/>
      <c r="U72" s="15"/>
      <c r="V72" s="15"/>
      <c r="W72" s="15"/>
      <c r="X72" s="15"/>
      <c r="Y72" s="15"/>
      <c r="Z72" s="15"/>
      <c r="AA72" s="15"/>
    </row>
    <row r="73" spans="9:27" ht="15.75" hidden="1" customHeight="1" x14ac:dyDescent="0.25">
      <c r="I73" s="15"/>
      <c r="J73" s="15"/>
      <c r="K73" s="15"/>
      <c r="L73" s="15"/>
      <c r="M73" s="15"/>
      <c r="N73" s="15"/>
      <c r="O73" s="15"/>
      <c r="P73" s="15"/>
      <c r="Q73" s="15"/>
      <c r="R73" s="15"/>
      <c r="S73" s="15"/>
      <c r="T73" s="15"/>
      <c r="U73" s="15"/>
      <c r="V73" s="15"/>
      <c r="W73" s="15"/>
      <c r="X73" s="15"/>
      <c r="Y73" s="15"/>
      <c r="Z73" s="15"/>
      <c r="AA73" s="15"/>
    </row>
    <row r="74" spans="9:27" ht="15.75" hidden="1" customHeight="1" x14ac:dyDescent="0.25">
      <c r="I74" s="15"/>
      <c r="J74" s="15"/>
      <c r="K74" s="15"/>
      <c r="L74" s="15"/>
      <c r="M74" s="15"/>
      <c r="N74" s="15"/>
      <c r="O74" s="15"/>
      <c r="P74" s="15"/>
      <c r="Q74" s="15"/>
      <c r="R74" s="15"/>
      <c r="S74" s="15"/>
      <c r="T74" s="15"/>
      <c r="U74" s="15"/>
      <c r="V74" s="15"/>
      <c r="W74" s="15"/>
      <c r="X74" s="15"/>
      <c r="Y74" s="15"/>
      <c r="Z74" s="15"/>
      <c r="AA74" s="15"/>
    </row>
    <row r="75" spans="9:27" ht="15.75" hidden="1" customHeight="1" x14ac:dyDescent="0.25">
      <c r="I75" s="15"/>
      <c r="J75" s="15"/>
      <c r="K75" s="15"/>
      <c r="L75" s="15"/>
      <c r="M75" s="15"/>
      <c r="N75" s="15"/>
      <c r="O75" s="15"/>
      <c r="P75" s="15"/>
      <c r="Q75" s="15"/>
      <c r="R75" s="15"/>
      <c r="S75" s="15"/>
      <c r="T75" s="15"/>
      <c r="U75" s="15"/>
      <c r="V75" s="15"/>
      <c r="W75" s="15"/>
      <c r="X75" s="15"/>
      <c r="Y75" s="15"/>
      <c r="Z75" s="15"/>
      <c r="AA75" s="15"/>
    </row>
    <row r="76" spans="9:27" ht="15.75" hidden="1" customHeight="1" x14ac:dyDescent="0.25">
      <c r="I76" s="15"/>
      <c r="J76" s="15"/>
      <c r="K76" s="15"/>
      <c r="L76" s="15"/>
      <c r="M76" s="15"/>
      <c r="N76" s="15"/>
      <c r="O76" s="15"/>
      <c r="P76" s="15"/>
      <c r="Q76" s="15"/>
      <c r="R76" s="15"/>
      <c r="S76" s="15"/>
      <c r="T76" s="15"/>
      <c r="U76" s="15"/>
      <c r="V76" s="15"/>
      <c r="W76" s="15"/>
      <c r="X76" s="15"/>
      <c r="Y76" s="15"/>
      <c r="Z76" s="15"/>
      <c r="AA76" s="15"/>
    </row>
    <row r="77" spans="9:27" ht="15.75" hidden="1" customHeight="1" x14ac:dyDescent="0.25">
      <c r="I77" s="15"/>
      <c r="J77" s="15"/>
      <c r="K77" s="15"/>
      <c r="L77" s="15"/>
      <c r="M77" s="15"/>
      <c r="N77" s="15"/>
      <c r="O77" s="15"/>
      <c r="P77" s="15"/>
      <c r="Q77" s="15"/>
      <c r="R77" s="15"/>
      <c r="S77" s="15"/>
      <c r="T77" s="15"/>
      <c r="U77" s="15"/>
      <c r="V77" s="15"/>
      <c r="W77" s="15"/>
      <c r="X77" s="15"/>
      <c r="Y77" s="15"/>
      <c r="Z77" s="15"/>
      <c r="AA77" s="15"/>
    </row>
    <row r="78" spans="9:27" ht="15.75" hidden="1" customHeight="1" x14ac:dyDescent="0.25">
      <c r="I78" s="15"/>
      <c r="J78" s="15"/>
      <c r="K78" s="15"/>
      <c r="L78" s="15"/>
      <c r="M78" s="15"/>
      <c r="N78" s="15"/>
      <c r="O78" s="15"/>
      <c r="P78" s="15"/>
      <c r="Q78" s="15"/>
      <c r="R78" s="15"/>
      <c r="S78" s="15"/>
      <c r="T78" s="15"/>
      <c r="U78" s="15"/>
      <c r="V78" s="15"/>
      <c r="W78" s="15"/>
      <c r="X78" s="15"/>
      <c r="Y78" s="15"/>
      <c r="Z78" s="15"/>
      <c r="AA78" s="15"/>
    </row>
    <row r="79" spans="9:27" ht="15.75" hidden="1" customHeight="1" x14ac:dyDescent="0.25">
      <c r="I79" s="15"/>
      <c r="J79" s="15"/>
      <c r="K79" s="15"/>
      <c r="L79" s="15"/>
      <c r="M79" s="15"/>
      <c r="N79" s="15"/>
      <c r="O79" s="15"/>
      <c r="P79" s="15"/>
      <c r="Q79" s="15"/>
      <c r="R79" s="15"/>
      <c r="S79" s="15"/>
      <c r="T79" s="15"/>
      <c r="U79" s="15"/>
      <c r="V79" s="15"/>
      <c r="W79" s="15"/>
      <c r="X79" s="15"/>
      <c r="Y79" s="15"/>
      <c r="Z79" s="15"/>
      <c r="AA79" s="15"/>
    </row>
    <row r="80" spans="9:27" ht="15.75" hidden="1" customHeight="1" x14ac:dyDescent="0.25">
      <c r="I80" s="15"/>
      <c r="J80" s="15"/>
      <c r="K80" s="15"/>
      <c r="L80" s="15"/>
      <c r="M80" s="15"/>
      <c r="N80" s="15"/>
      <c r="O80" s="15"/>
      <c r="P80" s="15"/>
      <c r="Q80" s="15"/>
      <c r="R80" s="15"/>
      <c r="S80" s="15"/>
      <c r="T80" s="15"/>
      <c r="U80" s="15"/>
      <c r="V80" s="15"/>
      <c r="W80" s="15"/>
      <c r="X80" s="15"/>
      <c r="Y80" s="15"/>
      <c r="Z80" s="15"/>
      <c r="AA80" s="15"/>
    </row>
    <row r="81" spans="9:27" ht="15.75" hidden="1" customHeight="1" x14ac:dyDescent="0.25">
      <c r="I81" s="15"/>
      <c r="J81" s="15"/>
      <c r="K81" s="15"/>
      <c r="L81" s="15"/>
      <c r="M81" s="15"/>
      <c r="N81" s="15"/>
      <c r="O81" s="15"/>
      <c r="P81" s="15"/>
      <c r="Q81" s="15"/>
      <c r="R81" s="15"/>
      <c r="S81" s="15"/>
      <c r="T81" s="15"/>
      <c r="U81" s="15"/>
      <c r="V81" s="15"/>
      <c r="W81" s="15"/>
      <c r="X81" s="15"/>
      <c r="Y81" s="15"/>
      <c r="Z81" s="15"/>
      <c r="AA81" s="15"/>
    </row>
    <row r="82" spans="9:27" ht="15.75" hidden="1" customHeight="1" x14ac:dyDescent="0.25">
      <c r="I82" s="15"/>
      <c r="J82" s="15"/>
      <c r="K82" s="15"/>
      <c r="L82" s="15"/>
      <c r="M82" s="15"/>
      <c r="N82" s="15"/>
      <c r="O82" s="15"/>
      <c r="P82" s="15"/>
      <c r="Q82" s="15"/>
      <c r="R82" s="15"/>
      <c r="S82" s="15"/>
      <c r="T82" s="15"/>
      <c r="U82" s="15"/>
      <c r="V82" s="15"/>
      <c r="W82" s="15"/>
      <c r="X82" s="15"/>
      <c r="Y82" s="15"/>
      <c r="Z82" s="15"/>
      <c r="AA82" s="15"/>
    </row>
    <row r="83" spans="9:27" ht="15.75" hidden="1" customHeight="1" x14ac:dyDescent="0.25">
      <c r="I83" s="15"/>
      <c r="J83" s="15"/>
      <c r="K83" s="15"/>
      <c r="L83" s="15"/>
      <c r="M83" s="15"/>
      <c r="N83" s="15"/>
      <c r="O83" s="15"/>
      <c r="P83" s="15"/>
      <c r="Q83" s="15"/>
      <c r="R83" s="15"/>
      <c r="S83" s="15"/>
      <c r="T83" s="15"/>
      <c r="U83" s="15"/>
      <c r="V83" s="15"/>
      <c r="W83" s="15"/>
      <c r="X83" s="15"/>
      <c r="Y83" s="15"/>
      <c r="Z83" s="15"/>
      <c r="AA83" s="15"/>
    </row>
    <row r="84" spans="9:27" ht="15.75" hidden="1" customHeight="1" x14ac:dyDescent="0.25">
      <c r="I84" s="15"/>
      <c r="J84" s="15"/>
      <c r="K84" s="15"/>
      <c r="L84" s="15"/>
      <c r="M84" s="15"/>
      <c r="N84" s="15"/>
      <c r="O84" s="15"/>
      <c r="P84" s="15"/>
      <c r="Q84" s="15"/>
      <c r="R84" s="15"/>
      <c r="S84" s="15"/>
      <c r="T84" s="15"/>
      <c r="U84" s="15"/>
      <c r="V84" s="15"/>
      <c r="W84" s="15"/>
      <c r="X84" s="15"/>
      <c r="Y84" s="15"/>
      <c r="Z84" s="15"/>
      <c r="AA84" s="15"/>
    </row>
    <row r="85" spans="9:27" ht="15.75" hidden="1" customHeight="1" x14ac:dyDescent="0.25">
      <c r="I85" s="15"/>
      <c r="J85" s="15"/>
      <c r="K85" s="15"/>
      <c r="L85" s="15"/>
      <c r="M85" s="15"/>
      <c r="N85" s="15"/>
      <c r="O85" s="15"/>
      <c r="P85" s="15"/>
      <c r="Q85" s="15"/>
      <c r="R85" s="15"/>
      <c r="S85" s="15"/>
      <c r="T85" s="15"/>
      <c r="U85" s="15"/>
      <c r="V85" s="15"/>
      <c r="W85" s="15"/>
      <c r="X85" s="15"/>
      <c r="Y85" s="15"/>
      <c r="Z85" s="15"/>
      <c r="AA85" s="15"/>
    </row>
    <row r="86" spans="9:27" ht="15.75" hidden="1" customHeight="1" x14ac:dyDescent="0.25">
      <c r="I86" s="15"/>
      <c r="J86" s="15"/>
      <c r="K86" s="15"/>
      <c r="L86" s="15"/>
      <c r="M86" s="15"/>
      <c r="N86" s="15"/>
      <c r="O86" s="15"/>
      <c r="P86" s="15"/>
      <c r="Q86" s="15"/>
      <c r="R86" s="15"/>
      <c r="S86" s="15"/>
      <c r="T86" s="15"/>
      <c r="U86" s="15"/>
      <c r="V86" s="15"/>
      <c r="W86" s="15"/>
      <c r="X86" s="15"/>
      <c r="Y86" s="15"/>
      <c r="Z86" s="15"/>
      <c r="AA86" s="15"/>
    </row>
    <row r="87" spans="9:27" ht="15.75" hidden="1" customHeight="1" x14ac:dyDescent="0.25">
      <c r="I87" s="15"/>
      <c r="J87" s="15"/>
      <c r="K87" s="15"/>
      <c r="L87" s="15"/>
      <c r="M87" s="15"/>
      <c r="N87" s="15"/>
      <c r="O87" s="15"/>
      <c r="P87" s="15"/>
      <c r="Q87" s="15"/>
      <c r="R87" s="15"/>
      <c r="S87" s="15"/>
      <c r="T87" s="15"/>
      <c r="U87" s="15"/>
      <c r="V87" s="15"/>
      <c r="W87" s="15"/>
      <c r="X87" s="15"/>
      <c r="Y87" s="15"/>
      <c r="Z87" s="15"/>
      <c r="AA87" s="15"/>
    </row>
    <row r="88" spans="9:27" ht="15.75" hidden="1" customHeight="1" x14ac:dyDescent="0.25">
      <c r="I88" s="15"/>
      <c r="J88" s="15"/>
      <c r="K88" s="15"/>
      <c r="L88" s="15"/>
      <c r="M88" s="15"/>
      <c r="N88" s="15"/>
      <c r="O88" s="15"/>
      <c r="P88" s="15"/>
      <c r="Q88" s="15"/>
      <c r="R88" s="15"/>
      <c r="S88" s="15"/>
      <c r="T88" s="15"/>
      <c r="U88" s="15"/>
      <c r="V88" s="15"/>
      <c r="W88" s="15"/>
      <c r="X88" s="15"/>
      <c r="Y88" s="15"/>
      <c r="Z88" s="15"/>
      <c r="AA88" s="15"/>
    </row>
    <row r="89" spans="9:27" ht="15.75" hidden="1" customHeight="1" x14ac:dyDescent="0.25">
      <c r="I89" s="15"/>
      <c r="J89" s="15"/>
      <c r="K89" s="15"/>
      <c r="L89" s="15"/>
      <c r="M89" s="15"/>
      <c r="N89" s="15"/>
      <c r="O89" s="15"/>
      <c r="P89" s="15"/>
      <c r="Q89" s="15"/>
      <c r="R89" s="15"/>
      <c r="S89" s="15"/>
      <c r="T89" s="15"/>
      <c r="U89" s="15"/>
      <c r="V89" s="15"/>
      <c r="W89" s="15"/>
      <c r="X89" s="15"/>
      <c r="Y89" s="15"/>
      <c r="Z89" s="15"/>
      <c r="AA89" s="15"/>
    </row>
    <row r="90" spans="9:27" ht="15.75" hidden="1" customHeight="1" x14ac:dyDescent="0.25">
      <c r="I90" s="15"/>
      <c r="J90" s="15"/>
      <c r="K90" s="15"/>
      <c r="L90" s="15"/>
      <c r="M90" s="15"/>
      <c r="N90" s="15"/>
      <c r="O90" s="15"/>
      <c r="P90" s="15"/>
      <c r="Q90" s="15"/>
      <c r="R90" s="15"/>
      <c r="S90" s="15"/>
      <c r="T90" s="15"/>
      <c r="U90" s="15"/>
      <c r="V90" s="15"/>
      <c r="W90" s="15"/>
      <c r="X90" s="15"/>
      <c r="Y90" s="15"/>
      <c r="Z90" s="15"/>
      <c r="AA90" s="15"/>
    </row>
    <row r="91" spans="9:27" ht="15.75" hidden="1" customHeight="1" x14ac:dyDescent="0.25">
      <c r="I91" s="15"/>
      <c r="J91" s="15"/>
      <c r="K91" s="15"/>
      <c r="L91" s="15"/>
      <c r="M91" s="15"/>
      <c r="N91" s="15"/>
      <c r="O91" s="15"/>
      <c r="P91" s="15"/>
      <c r="Q91" s="15"/>
      <c r="R91" s="15"/>
      <c r="S91" s="15"/>
      <c r="T91" s="15"/>
      <c r="U91" s="15"/>
      <c r="V91" s="15"/>
      <c r="W91" s="15"/>
      <c r="X91" s="15"/>
      <c r="Y91" s="15"/>
      <c r="Z91" s="15"/>
      <c r="AA91" s="15"/>
    </row>
    <row r="92" spans="9:27" ht="15.75" hidden="1" customHeight="1" x14ac:dyDescent="0.25">
      <c r="I92" s="15"/>
      <c r="J92" s="15"/>
      <c r="K92" s="15"/>
      <c r="L92" s="15"/>
      <c r="M92" s="15"/>
      <c r="N92" s="15"/>
      <c r="O92" s="15"/>
      <c r="P92" s="15"/>
      <c r="Q92" s="15"/>
      <c r="R92" s="15"/>
      <c r="S92" s="15"/>
      <c r="T92" s="15"/>
      <c r="U92" s="15"/>
      <c r="V92" s="15"/>
      <c r="W92" s="15"/>
      <c r="X92" s="15"/>
      <c r="Y92" s="15"/>
      <c r="Z92" s="15"/>
      <c r="AA92" s="15"/>
    </row>
    <row r="93" spans="9:27" ht="15.75" hidden="1" customHeight="1" x14ac:dyDescent="0.25">
      <c r="I93" s="15"/>
      <c r="J93" s="15"/>
      <c r="K93" s="15"/>
      <c r="L93" s="15"/>
      <c r="M93" s="15"/>
      <c r="N93" s="15"/>
      <c r="O93" s="15"/>
      <c r="P93" s="15"/>
      <c r="Q93" s="15"/>
      <c r="R93" s="15"/>
      <c r="S93" s="15"/>
      <c r="T93" s="15"/>
      <c r="U93" s="15"/>
      <c r="V93" s="15"/>
      <c r="W93" s="15"/>
      <c r="X93" s="15"/>
      <c r="Y93" s="15"/>
      <c r="Z93" s="15"/>
      <c r="AA93" s="15"/>
    </row>
    <row r="94" spans="9:27" ht="15.75" hidden="1" customHeight="1" x14ac:dyDescent="0.25">
      <c r="I94" s="15"/>
      <c r="J94" s="15"/>
      <c r="K94" s="15"/>
      <c r="L94" s="15"/>
      <c r="M94" s="15"/>
      <c r="N94" s="15"/>
      <c r="O94" s="15"/>
      <c r="P94" s="15"/>
      <c r="Q94" s="15"/>
      <c r="R94" s="15"/>
      <c r="S94" s="15"/>
      <c r="T94" s="15"/>
      <c r="U94" s="15"/>
      <c r="V94" s="15"/>
      <c r="W94" s="15"/>
      <c r="X94" s="15"/>
      <c r="Y94" s="15"/>
      <c r="Z94" s="15"/>
      <c r="AA94" s="15"/>
    </row>
    <row r="95" spans="9:27" ht="15.75" hidden="1" customHeight="1" x14ac:dyDescent="0.25">
      <c r="I95" s="15"/>
      <c r="J95" s="15"/>
      <c r="K95" s="15"/>
      <c r="L95" s="15"/>
      <c r="M95" s="15"/>
      <c r="N95" s="15"/>
      <c r="O95" s="15"/>
      <c r="P95" s="15"/>
      <c r="Q95" s="15"/>
      <c r="R95" s="15"/>
      <c r="S95" s="15"/>
      <c r="T95" s="15"/>
      <c r="U95" s="15"/>
      <c r="V95" s="15"/>
      <c r="W95" s="15"/>
      <c r="X95" s="15"/>
      <c r="Y95" s="15"/>
      <c r="Z95" s="15"/>
      <c r="AA95" s="15"/>
    </row>
    <row r="96" spans="9:27" ht="15.75" hidden="1" customHeight="1" x14ac:dyDescent="0.25">
      <c r="I96" s="15"/>
      <c r="J96" s="15"/>
      <c r="K96" s="15"/>
      <c r="L96" s="15"/>
      <c r="M96" s="15"/>
      <c r="N96" s="15"/>
      <c r="O96" s="15"/>
      <c r="P96" s="15"/>
      <c r="Q96" s="15"/>
      <c r="R96" s="15"/>
      <c r="S96" s="15"/>
      <c r="T96" s="15"/>
      <c r="U96" s="15"/>
      <c r="V96" s="15"/>
      <c r="W96" s="15"/>
      <c r="X96" s="15"/>
      <c r="Y96" s="15"/>
      <c r="Z96" s="15"/>
      <c r="AA96" s="15"/>
    </row>
    <row r="97" spans="9:27" ht="15.75" hidden="1" customHeight="1" x14ac:dyDescent="0.25">
      <c r="I97" s="15"/>
      <c r="J97" s="15"/>
      <c r="K97" s="15"/>
      <c r="L97" s="15"/>
      <c r="M97" s="15"/>
      <c r="N97" s="15"/>
      <c r="O97" s="15"/>
      <c r="P97" s="15"/>
      <c r="Q97" s="15"/>
      <c r="R97" s="15"/>
      <c r="S97" s="15"/>
      <c r="T97" s="15"/>
      <c r="U97" s="15"/>
      <c r="V97" s="15"/>
      <c r="W97" s="15"/>
      <c r="X97" s="15"/>
      <c r="Y97" s="15"/>
      <c r="Z97" s="15"/>
      <c r="AA97" s="15"/>
    </row>
    <row r="98" spans="9:27" ht="15.75" hidden="1" customHeight="1" x14ac:dyDescent="0.25">
      <c r="I98" s="15"/>
      <c r="J98" s="15"/>
      <c r="K98" s="15"/>
      <c r="L98" s="15"/>
      <c r="M98" s="15"/>
      <c r="N98" s="15"/>
      <c r="O98" s="15"/>
      <c r="P98" s="15"/>
      <c r="Q98" s="15"/>
      <c r="R98" s="15"/>
      <c r="S98" s="15"/>
      <c r="T98" s="15"/>
      <c r="U98" s="15"/>
      <c r="V98" s="15"/>
      <c r="W98" s="15"/>
      <c r="X98" s="15"/>
      <c r="Y98" s="15"/>
      <c r="Z98" s="15"/>
      <c r="AA98" s="15"/>
    </row>
    <row r="99" spans="9:27" ht="15.75" hidden="1" customHeight="1" x14ac:dyDescent="0.25">
      <c r="I99" s="15"/>
      <c r="J99" s="15"/>
      <c r="K99" s="15"/>
      <c r="L99" s="15"/>
      <c r="M99" s="15"/>
      <c r="N99" s="15"/>
      <c r="O99" s="15"/>
      <c r="P99" s="15"/>
      <c r="Q99" s="15"/>
      <c r="R99" s="15"/>
      <c r="S99" s="15"/>
      <c r="T99" s="15"/>
      <c r="U99" s="15"/>
      <c r="V99" s="15"/>
      <c r="W99" s="15"/>
      <c r="X99" s="15"/>
      <c r="Y99" s="15"/>
      <c r="Z99" s="15"/>
      <c r="AA99" s="15"/>
    </row>
    <row r="100" spans="9:27" ht="15.75" hidden="1" customHeight="1" x14ac:dyDescent="0.25">
      <c r="I100" s="15"/>
      <c r="J100" s="15"/>
      <c r="K100" s="15"/>
      <c r="L100" s="15"/>
      <c r="M100" s="15"/>
      <c r="N100" s="15"/>
      <c r="O100" s="15"/>
      <c r="P100" s="15"/>
      <c r="Q100" s="15"/>
      <c r="R100" s="15"/>
      <c r="S100" s="15"/>
      <c r="T100" s="15"/>
      <c r="U100" s="15"/>
      <c r="V100" s="15"/>
      <c r="W100" s="15"/>
      <c r="X100" s="15"/>
      <c r="Y100" s="15"/>
      <c r="Z100" s="15"/>
      <c r="AA100" s="15"/>
    </row>
    <row r="101" spans="9:27" ht="15.75" hidden="1" customHeight="1" x14ac:dyDescent="0.25">
      <c r="I101" s="15"/>
      <c r="J101" s="15"/>
      <c r="K101" s="15"/>
      <c r="L101" s="15"/>
      <c r="M101" s="15"/>
      <c r="N101" s="15"/>
      <c r="O101" s="15"/>
      <c r="P101" s="15"/>
      <c r="Q101" s="15"/>
      <c r="R101" s="15"/>
      <c r="S101" s="15"/>
      <c r="T101" s="15"/>
      <c r="U101" s="15"/>
      <c r="V101" s="15"/>
      <c r="W101" s="15"/>
      <c r="X101" s="15"/>
      <c r="Y101" s="15"/>
      <c r="Z101" s="15"/>
      <c r="AA101" s="15"/>
    </row>
    <row r="102" spans="9:27" ht="15.75" hidden="1" customHeight="1" x14ac:dyDescent="0.25">
      <c r="I102" s="15"/>
      <c r="J102" s="15"/>
      <c r="K102" s="15"/>
      <c r="L102" s="15"/>
      <c r="M102" s="15"/>
      <c r="N102" s="15"/>
      <c r="O102" s="15"/>
      <c r="P102" s="15"/>
      <c r="Q102" s="15"/>
      <c r="R102" s="15"/>
      <c r="S102" s="15"/>
      <c r="T102" s="15"/>
      <c r="U102" s="15"/>
      <c r="V102" s="15"/>
      <c r="W102" s="15"/>
      <c r="X102" s="15"/>
      <c r="Y102" s="15"/>
      <c r="Z102" s="15"/>
      <c r="AA102" s="15"/>
    </row>
    <row r="103" spans="9:27" ht="15.75" hidden="1" customHeight="1" x14ac:dyDescent="0.25">
      <c r="I103" s="15"/>
      <c r="J103" s="15"/>
      <c r="K103" s="15"/>
      <c r="L103" s="15"/>
      <c r="M103" s="15"/>
      <c r="N103" s="15"/>
      <c r="O103" s="15"/>
      <c r="P103" s="15"/>
      <c r="Q103" s="15"/>
      <c r="R103" s="15"/>
      <c r="S103" s="15"/>
      <c r="T103" s="15"/>
      <c r="U103" s="15"/>
      <c r="V103" s="15"/>
      <c r="W103" s="15"/>
      <c r="X103" s="15"/>
      <c r="Y103" s="15"/>
      <c r="Z103" s="15"/>
      <c r="AA103" s="15"/>
    </row>
    <row r="104" spans="9:27" ht="15.75" hidden="1" customHeight="1" x14ac:dyDescent="0.25">
      <c r="I104" s="15"/>
      <c r="J104" s="15"/>
      <c r="K104" s="15"/>
      <c r="L104" s="15"/>
      <c r="M104" s="15"/>
      <c r="N104" s="15"/>
      <c r="O104" s="15"/>
      <c r="P104" s="15"/>
      <c r="Q104" s="15"/>
      <c r="R104" s="15"/>
      <c r="S104" s="15"/>
      <c r="T104" s="15"/>
      <c r="U104" s="15"/>
      <c r="V104" s="15"/>
      <c r="W104" s="15"/>
      <c r="X104" s="15"/>
      <c r="Y104" s="15"/>
      <c r="Z104" s="15"/>
      <c r="AA104" s="15"/>
    </row>
    <row r="105" spans="9:27" ht="15.75" hidden="1" customHeight="1" x14ac:dyDescent="0.25">
      <c r="I105" s="15"/>
      <c r="J105" s="15"/>
      <c r="K105" s="15"/>
      <c r="L105" s="15"/>
      <c r="M105" s="15"/>
      <c r="N105" s="15"/>
      <c r="O105" s="15"/>
      <c r="P105" s="15"/>
      <c r="Q105" s="15"/>
      <c r="R105" s="15"/>
      <c r="S105" s="15"/>
      <c r="T105" s="15"/>
      <c r="U105" s="15"/>
      <c r="V105" s="15"/>
      <c r="W105" s="15"/>
      <c r="X105" s="15"/>
      <c r="Y105" s="15"/>
      <c r="Z105" s="15"/>
      <c r="AA105" s="15"/>
    </row>
    <row r="106" spans="9:27" ht="15.75" hidden="1" customHeight="1" x14ac:dyDescent="0.25">
      <c r="I106" s="15"/>
      <c r="J106" s="15"/>
      <c r="K106" s="15"/>
      <c r="L106" s="15"/>
      <c r="M106" s="15"/>
      <c r="N106" s="15"/>
      <c r="O106" s="15"/>
      <c r="P106" s="15"/>
      <c r="Q106" s="15"/>
      <c r="R106" s="15"/>
      <c r="S106" s="15"/>
      <c r="T106" s="15"/>
      <c r="U106" s="15"/>
      <c r="V106" s="15"/>
      <c r="W106" s="15"/>
      <c r="X106" s="15"/>
      <c r="Y106" s="15"/>
      <c r="Z106" s="15"/>
      <c r="AA106" s="15"/>
    </row>
    <row r="107" spans="9:27" ht="15.75" hidden="1" customHeight="1" x14ac:dyDescent="0.25">
      <c r="I107" s="15"/>
      <c r="J107" s="15"/>
      <c r="K107" s="15"/>
      <c r="L107" s="15"/>
      <c r="M107" s="15"/>
      <c r="N107" s="15"/>
      <c r="O107" s="15"/>
      <c r="P107" s="15"/>
      <c r="Q107" s="15"/>
      <c r="R107" s="15"/>
      <c r="S107" s="15"/>
      <c r="T107" s="15"/>
      <c r="U107" s="15"/>
      <c r="V107" s="15"/>
      <c r="W107" s="15"/>
      <c r="X107" s="15"/>
      <c r="Y107" s="15"/>
      <c r="Z107" s="15"/>
      <c r="AA107" s="15"/>
    </row>
    <row r="108" spans="9:27" ht="15.75" hidden="1" customHeight="1" x14ac:dyDescent="0.25">
      <c r="I108" s="15"/>
      <c r="J108" s="15"/>
      <c r="K108" s="15"/>
      <c r="L108" s="15"/>
      <c r="M108" s="15"/>
      <c r="N108" s="15"/>
      <c r="O108" s="15"/>
      <c r="P108" s="15"/>
      <c r="Q108" s="15"/>
      <c r="R108" s="15"/>
      <c r="S108" s="15"/>
      <c r="T108" s="15"/>
      <c r="U108" s="15"/>
      <c r="V108" s="15"/>
      <c r="W108" s="15"/>
      <c r="X108" s="15"/>
      <c r="Y108" s="15"/>
      <c r="Z108" s="15"/>
      <c r="AA108" s="15"/>
    </row>
    <row r="109" spans="9:27" ht="15.75" hidden="1" customHeight="1" x14ac:dyDescent="0.25">
      <c r="I109" s="15"/>
      <c r="J109" s="15"/>
      <c r="K109" s="15"/>
      <c r="L109" s="15"/>
      <c r="M109" s="15"/>
      <c r="N109" s="15"/>
      <c r="O109" s="15"/>
      <c r="P109" s="15"/>
      <c r="Q109" s="15"/>
      <c r="R109" s="15"/>
      <c r="S109" s="15"/>
      <c r="T109" s="15"/>
      <c r="U109" s="15"/>
      <c r="V109" s="15"/>
      <c r="W109" s="15"/>
      <c r="X109" s="15"/>
      <c r="Y109" s="15"/>
      <c r="Z109" s="15"/>
      <c r="AA109" s="15"/>
    </row>
    <row r="110" spans="9:27" ht="15.75" hidden="1" customHeight="1" x14ac:dyDescent="0.25">
      <c r="I110" s="15"/>
      <c r="J110" s="15"/>
      <c r="K110" s="15"/>
      <c r="L110" s="15"/>
      <c r="M110" s="15"/>
      <c r="N110" s="15"/>
      <c r="O110" s="15"/>
      <c r="P110" s="15"/>
      <c r="Q110" s="15"/>
      <c r="R110" s="15"/>
      <c r="S110" s="15"/>
      <c r="T110" s="15"/>
      <c r="U110" s="15"/>
      <c r="V110" s="15"/>
      <c r="W110" s="15"/>
      <c r="X110" s="15"/>
      <c r="Y110" s="15"/>
      <c r="Z110" s="15"/>
      <c r="AA110" s="15"/>
    </row>
    <row r="111" spans="9:27" ht="15.75" hidden="1" customHeight="1" x14ac:dyDescent="0.25">
      <c r="I111" s="15"/>
      <c r="J111" s="15"/>
      <c r="K111" s="15"/>
      <c r="L111" s="15"/>
      <c r="M111" s="15"/>
      <c r="N111" s="15"/>
      <c r="O111" s="15"/>
      <c r="P111" s="15"/>
      <c r="Q111" s="15"/>
      <c r="R111" s="15"/>
      <c r="S111" s="15"/>
      <c r="T111" s="15"/>
      <c r="U111" s="15"/>
      <c r="V111" s="15"/>
      <c r="W111" s="15"/>
      <c r="X111" s="15"/>
      <c r="Y111" s="15"/>
      <c r="Z111" s="15"/>
      <c r="AA111" s="15"/>
    </row>
    <row r="112" spans="9:27" ht="15.75" hidden="1" customHeight="1" x14ac:dyDescent="0.25">
      <c r="I112" s="15"/>
      <c r="J112" s="15"/>
      <c r="K112" s="15"/>
      <c r="L112" s="15"/>
      <c r="M112" s="15"/>
      <c r="N112" s="15"/>
      <c r="O112" s="15"/>
      <c r="P112" s="15"/>
      <c r="Q112" s="15"/>
      <c r="R112" s="15"/>
      <c r="S112" s="15"/>
      <c r="T112" s="15"/>
      <c r="U112" s="15"/>
      <c r="V112" s="15"/>
      <c r="W112" s="15"/>
      <c r="X112" s="15"/>
      <c r="Y112" s="15"/>
      <c r="Z112" s="15"/>
      <c r="AA112" s="15"/>
    </row>
    <row r="113" spans="9:27" ht="15.75" hidden="1" customHeight="1" x14ac:dyDescent="0.25">
      <c r="I113" s="15"/>
      <c r="J113" s="15"/>
      <c r="K113" s="15"/>
      <c r="L113" s="15"/>
      <c r="M113" s="15"/>
      <c r="N113" s="15"/>
      <c r="O113" s="15"/>
      <c r="P113" s="15"/>
      <c r="Q113" s="15"/>
      <c r="R113" s="15"/>
      <c r="S113" s="15"/>
      <c r="T113" s="15"/>
      <c r="U113" s="15"/>
      <c r="V113" s="15"/>
      <c r="W113" s="15"/>
      <c r="X113" s="15"/>
      <c r="Y113" s="15"/>
      <c r="Z113" s="15"/>
      <c r="AA113" s="15"/>
    </row>
    <row r="114" spans="9:27" ht="15.75" hidden="1" customHeight="1" x14ac:dyDescent="0.25">
      <c r="I114" s="15"/>
      <c r="J114" s="15"/>
      <c r="K114" s="15"/>
      <c r="L114" s="15"/>
      <c r="M114" s="15"/>
      <c r="N114" s="15"/>
      <c r="O114" s="15"/>
      <c r="P114" s="15"/>
      <c r="Q114" s="15"/>
      <c r="R114" s="15"/>
      <c r="S114" s="15"/>
      <c r="T114" s="15"/>
      <c r="U114" s="15"/>
      <c r="V114" s="15"/>
      <c r="W114" s="15"/>
      <c r="X114" s="15"/>
      <c r="Y114" s="15"/>
      <c r="Z114" s="15"/>
      <c r="AA114" s="15"/>
    </row>
    <row r="115" spans="9:27" ht="15.75" hidden="1" customHeight="1" x14ac:dyDescent="0.25">
      <c r="I115" s="15"/>
      <c r="J115" s="15"/>
      <c r="K115" s="15"/>
      <c r="L115" s="15"/>
      <c r="M115" s="15"/>
      <c r="N115" s="15"/>
      <c r="O115" s="15"/>
      <c r="P115" s="15"/>
      <c r="Q115" s="15"/>
      <c r="R115" s="15"/>
      <c r="S115" s="15"/>
      <c r="T115" s="15"/>
      <c r="U115" s="15"/>
      <c r="V115" s="15"/>
      <c r="W115" s="15"/>
      <c r="X115" s="15"/>
      <c r="Y115" s="15"/>
      <c r="Z115" s="15"/>
      <c r="AA115" s="15"/>
    </row>
    <row r="116" spans="9:27" ht="15.75" hidden="1" customHeight="1" x14ac:dyDescent="0.25">
      <c r="I116" s="15"/>
      <c r="J116" s="15"/>
      <c r="K116" s="15"/>
      <c r="L116" s="15"/>
      <c r="M116" s="15"/>
      <c r="N116" s="15"/>
      <c r="O116" s="15"/>
      <c r="P116" s="15"/>
      <c r="Q116" s="15"/>
      <c r="R116" s="15"/>
      <c r="S116" s="15"/>
      <c r="T116" s="15"/>
      <c r="U116" s="15"/>
      <c r="V116" s="15"/>
      <c r="W116" s="15"/>
      <c r="X116" s="15"/>
      <c r="Y116" s="15"/>
      <c r="Z116" s="15"/>
      <c r="AA116" s="15"/>
    </row>
    <row r="117" spans="9:27" ht="15.75" hidden="1" customHeight="1" x14ac:dyDescent="0.25">
      <c r="I117" s="15"/>
      <c r="J117" s="15"/>
      <c r="K117" s="15"/>
      <c r="L117" s="15"/>
      <c r="M117" s="15"/>
      <c r="N117" s="15"/>
      <c r="O117" s="15"/>
      <c r="P117" s="15"/>
      <c r="Q117" s="15"/>
      <c r="R117" s="15"/>
      <c r="S117" s="15"/>
      <c r="T117" s="15"/>
      <c r="U117" s="15"/>
      <c r="V117" s="15"/>
      <c r="W117" s="15"/>
      <c r="X117" s="15"/>
      <c r="Y117" s="15"/>
      <c r="Z117" s="15"/>
      <c r="AA117" s="15"/>
    </row>
    <row r="118" spans="9:27" ht="15.75" hidden="1" customHeight="1" x14ac:dyDescent="0.25">
      <c r="I118" s="15"/>
      <c r="J118" s="15"/>
      <c r="K118" s="15"/>
      <c r="L118" s="15"/>
      <c r="M118" s="15"/>
      <c r="N118" s="15"/>
      <c r="O118" s="15"/>
      <c r="P118" s="15"/>
      <c r="Q118" s="15"/>
      <c r="R118" s="15"/>
      <c r="S118" s="15"/>
      <c r="T118" s="15"/>
      <c r="U118" s="15"/>
      <c r="V118" s="15"/>
      <c r="W118" s="15"/>
      <c r="X118" s="15"/>
      <c r="Y118" s="15"/>
      <c r="Z118" s="15"/>
      <c r="AA118" s="15"/>
    </row>
    <row r="119" spans="9:27" ht="15.75" hidden="1" customHeight="1" x14ac:dyDescent="0.25">
      <c r="I119" s="15"/>
      <c r="J119" s="15"/>
      <c r="K119" s="15"/>
      <c r="L119" s="15"/>
      <c r="M119" s="15"/>
      <c r="N119" s="15"/>
      <c r="O119" s="15"/>
      <c r="P119" s="15"/>
      <c r="Q119" s="15"/>
      <c r="R119" s="15"/>
      <c r="S119" s="15"/>
      <c r="T119" s="15"/>
      <c r="U119" s="15"/>
      <c r="V119" s="15"/>
      <c r="W119" s="15"/>
      <c r="X119" s="15"/>
      <c r="Y119" s="15"/>
      <c r="Z119" s="15"/>
      <c r="AA119" s="15"/>
    </row>
    <row r="120" spans="9:27" ht="15.75" hidden="1" customHeight="1" x14ac:dyDescent="0.25">
      <c r="I120" s="15"/>
      <c r="J120" s="15"/>
      <c r="K120" s="15"/>
      <c r="L120" s="15"/>
      <c r="M120" s="15"/>
      <c r="N120" s="15"/>
      <c r="O120" s="15"/>
      <c r="P120" s="15"/>
      <c r="Q120" s="15"/>
      <c r="R120" s="15"/>
      <c r="S120" s="15"/>
      <c r="T120" s="15"/>
      <c r="U120" s="15"/>
      <c r="V120" s="15"/>
      <c r="W120" s="15"/>
      <c r="X120" s="15"/>
      <c r="Y120" s="15"/>
      <c r="Z120" s="15"/>
      <c r="AA120" s="15"/>
    </row>
    <row r="121" spans="9:27" ht="15.75" hidden="1" customHeight="1" x14ac:dyDescent="0.25">
      <c r="I121" s="15"/>
      <c r="J121" s="15"/>
      <c r="K121" s="15"/>
      <c r="L121" s="15"/>
      <c r="M121" s="15"/>
      <c r="N121" s="15"/>
      <c r="O121" s="15"/>
      <c r="P121" s="15"/>
      <c r="Q121" s="15"/>
      <c r="R121" s="15"/>
      <c r="S121" s="15"/>
      <c r="T121" s="15"/>
      <c r="U121" s="15"/>
      <c r="V121" s="15"/>
      <c r="W121" s="15"/>
      <c r="X121" s="15"/>
      <c r="Y121" s="15"/>
      <c r="Z121" s="15"/>
      <c r="AA121" s="15"/>
    </row>
    <row r="122" spans="9:27" ht="15.75" hidden="1" customHeight="1" x14ac:dyDescent="0.25">
      <c r="I122" s="15"/>
      <c r="J122" s="15"/>
      <c r="K122" s="15"/>
      <c r="L122" s="15"/>
      <c r="M122" s="15"/>
      <c r="N122" s="15"/>
      <c r="O122" s="15"/>
      <c r="P122" s="15"/>
      <c r="Q122" s="15"/>
      <c r="R122" s="15"/>
      <c r="S122" s="15"/>
      <c r="T122" s="15"/>
      <c r="U122" s="15"/>
      <c r="V122" s="15"/>
      <c r="W122" s="15"/>
      <c r="X122" s="15"/>
      <c r="Y122" s="15"/>
      <c r="Z122" s="15"/>
      <c r="AA122" s="15"/>
    </row>
    <row r="123" spans="9:27" ht="15.75" hidden="1" customHeight="1" x14ac:dyDescent="0.25">
      <c r="I123" s="15"/>
      <c r="J123" s="15"/>
      <c r="K123" s="15"/>
      <c r="L123" s="15"/>
      <c r="M123" s="15"/>
      <c r="N123" s="15"/>
      <c r="O123" s="15"/>
      <c r="P123" s="15"/>
      <c r="Q123" s="15"/>
      <c r="R123" s="15"/>
      <c r="S123" s="15"/>
      <c r="T123" s="15"/>
      <c r="U123" s="15"/>
      <c r="V123" s="15"/>
      <c r="W123" s="15"/>
      <c r="X123" s="15"/>
      <c r="Y123" s="15"/>
      <c r="Z123" s="15"/>
      <c r="AA123" s="15"/>
    </row>
    <row r="124" spans="9:27" ht="15.75" hidden="1" customHeight="1" x14ac:dyDescent="0.25">
      <c r="I124" s="15"/>
      <c r="J124" s="15"/>
      <c r="K124" s="15"/>
      <c r="L124" s="15"/>
      <c r="M124" s="15"/>
      <c r="N124" s="15"/>
      <c r="O124" s="15"/>
      <c r="P124" s="15"/>
      <c r="Q124" s="15"/>
      <c r="R124" s="15"/>
      <c r="S124" s="15"/>
      <c r="T124" s="15"/>
      <c r="U124" s="15"/>
      <c r="V124" s="15"/>
      <c r="W124" s="15"/>
      <c r="X124" s="15"/>
      <c r="Y124" s="15"/>
      <c r="Z124" s="15"/>
      <c r="AA124" s="15"/>
    </row>
    <row r="125" spans="9:27" ht="15.75" hidden="1" customHeight="1" x14ac:dyDescent="0.25">
      <c r="I125" s="15"/>
      <c r="J125" s="15"/>
      <c r="K125" s="15"/>
      <c r="L125" s="15"/>
      <c r="M125" s="15"/>
      <c r="N125" s="15"/>
      <c r="O125" s="15"/>
      <c r="P125" s="15"/>
      <c r="Q125" s="15"/>
      <c r="R125" s="15"/>
      <c r="S125" s="15"/>
      <c r="T125" s="15"/>
      <c r="U125" s="15"/>
      <c r="V125" s="15"/>
      <c r="W125" s="15"/>
      <c r="X125" s="15"/>
      <c r="Y125" s="15"/>
      <c r="Z125" s="15"/>
      <c r="AA125" s="15"/>
    </row>
    <row r="126" spans="9:27" ht="15.75" hidden="1" customHeight="1" x14ac:dyDescent="0.25">
      <c r="I126" s="15"/>
      <c r="J126" s="15"/>
      <c r="K126" s="15"/>
      <c r="L126" s="15"/>
      <c r="M126" s="15"/>
      <c r="N126" s="15"/>
      <c r="O126" s="15"/>
      <c r="P126" s="15"/>
      <c r="Q126" s="15"/>
      <c r="R126" s="15"/>
      <c r="S126" s="15"/>
      <c r="T126" s="15"/>
      <c r="U126" s="15"/>
      <c r="V126" s="15"/>
      <c r="W126" s="15"/>
      <c r="X126" s="15"/>
      <c r="Y126" s="15"/>
      <c r="Z126" s="15"/>
      <c r="AA126" s="15"/>
    </row>
    <row r="127" spans="9:27" ht="15.75" hidden="1" customHeight="1" x14ac:dyDescent="0.25">
      <c r="I127" s="15"/>
      <c r="J127" s="15"/>
      <c r="K127" s="15"/>
      <c r="L127" s="15"/>
      <c r="M127" s="15"/>
      <c r="N127" s="15"/>
      <c r="O127" s="15"/>
      <c r="P127" s="15"/>
      <c r="Q127" s="15"/>
      <c r="R127" s="15"/>
      <c r="S127" s="15"/>
      <c r="T127" s="15"/>
      <c r="U127" s="15"/>
      <c r="V127" s="15"/>
      <c r="W127" s="15"/>
      <c r="X127" s="15"/>
      <c r="Y127" s="15"/>
      <c r="Z127" s="15"/>
      <c r="AA127" s="15"/>
    </row>
    <row r="128" spans="9:27" ht="15.75" hidden="1" customHeight="1" x14ac:dyDescent="0.25">
      <c r="I128" s="15"/>
      <c r="J128" s="15"/>
      <c r="K128" s="15"/>
      <c r="L128" s="15"/>
      <c r="M128" s="15"/>
      <c r="N128" s="15"/>
      <c r="O128" s="15"/>
      <c r="P128" s="15"/>
      <c r="Q128" s="15"/>
      <c r="R128" s="15"/>
      <c r="S128" s="15"/>
      <c r="T128" s="15"/>
      <c r="U128" s="15"/>
      <c r="V128" s="15"/>
      <c r="W128" s="15"/>
      <c r="X128" s="15"/>
      <c r="Y128" s="15"/>
      <c r="Z128" s="15"/>
      <c r="AA128" s="15"/>
    </row>
    <row r="129" spans="9:27" ht="15.75" hidden="1" customHeight="1" x14ac:dyDescent="0.25">
      <c r="I129" s="15"/>
      <c r="J129" s="15"/>
      <c r="K129" s="15"/>
      <c r="L129" s="15"/>
      <c r="M129" s="15"/>
      <c r="N129" s="15"/>
      <c r="O129" s="15"/>
      <c r="P129" s="15"/>
      <c r="Q129" s="15"/>
      <c r="R129" s="15"/>
      <c r="S129" s="15"/>
      <c r="T129" s="15"/>
      <c r="U129" s="15"/>
      <c r="V129" s="15"/>
      <c r="W129" s="15"/>
      <c r="X129" s="15"/>
      <c r="Y129" s="15"/>
      <c r="Z129" s="15"/>
      <c r="AA129" s="15"/>
    </row>
    <row r="130" spans="9:27" ht="15.75" hidden="1" customHeight="1" x14ac:dyDescent="0.25">
      <c r="I130" s="15"/>
      <c r="J130" s="15"/>
      <c r="K130" s="15"/>
      <c r="L130" s="15"/>
      <c r="M130" s="15"/>
      <c r="N130" s="15"/>
      <c r="O130" s="15"/>
      <c r="P130" s="15"/>
      <c r="Q130" s="15"/>
      <c r="R130" s="15"/>
      <c r="S130" s="15"/>
      <c r="T130" s="15"/>
      <c r="U130" s="15"/>
      <c r="V130" s="15"/>
      <c r="W130" s="15"/>
      <c r="X130" s="15"/>
      <c r="Y130" s="15"/>
      <c r="Z130" s="15"/>
      <c r="AA130" s="15"/>
    </row>
    <row r="131" spans="9:27" ht="15.75" hidden="1" customHeight="1" x14ac:dyDescent="0.25">
      <c r="I131" s="15"/>
      <c r="J131" s="15"/>
      <c r="K131" s="15"/>
      <c r="L131" s="15"/>
      <c r="M131" s="15"/>
      <c r="N131" s="15"/>
      <c r="O131" s="15"/>
      <c r="P131" s="15"/>
      <c r="Q131" s="15"/>
      <c r="R131" s="15"/>
      <c r="S131" s="15"/>
      <c r="T131" s="15"/>
      <c r="U131" s="15"/>
      <c r="V131" s="15"/>
      <c r="W131" s="15"/>
      <c r="X131" s="15"/>
      <c r="Y131" s="15"/>
      <c r="Z131" s="15"/>
      <c r="AA131" s="15"/>
    </row>
    <row r="132" spans="9:27" ht="15.75" hidden="1" customHeight="1" x14ac:dyDescent="0.25">
      <c r="I132" s="15"/>
      <c r="J132" s="15"/>
      <c r="K132" s="15"/>
      <c r="L132" s="15"/>
      <c r="M132" s="15"/>
      <c r="N132" s="15"/>
      <c r="O132" s="15"/>
      <c r="P132" s="15"/>
      <c r="Q132" s="15"/>
      <c r="R132" s="15"/>
      <c r="S132" s="15"/>
      <c r="T132" s="15"/>
      <c r="U132" s="15"/>
      <c r="V132" s="15"/>
      <c r="W132" s="15"/>
      <c r="X132" s="15"/>
      <c r="Y132" s="15"/>
      <c r="Z132" s="15"/>
      <c r="AA132" s="15"/>
    </row>
    <row r="133" spans="9:27" ht="15.75" hidden="1" customHeight="1" x14ac:dyDescent="0.25">
      <c r="I133" s="15"/>
      <c r="J133" s="15"/>
      <c r="K133" s="15"/>
      <c r="L133" s="15"/>
      <c r="M133" s="15"/>
      <c r="N133" s="15"/>
      <c r="O133" s="15"/>
      <c r="P133" s="15"/>
      <c r="Q133" s="15"/>
      <c r="R133" s="15"/>
      <c r="S133" s="15"/>
      <c r="T133" s="15"/>
      <c r="U133" s="15"/>
      <c r="V133" s="15"/>
      <c r="W133" s="15"/>
      <c r="X133" s="15"/>
      <c r="Y133" s="15"/>
      <c r="Z133" s="15"/>
      <c r="AA133" s="15"/>
    </row>
    <row r="134" spans="9:27" ht="15.75" hidden="1" customHeight="1" x14ac:dyDescent="0.25">
      <c r="I134" s="15"/>
      <c r="J134" s="15"/>
      <c r="K134" s="15"/>
      <c r="L134" s="15"/>
      <c r="M134" s="15"/>
      <c r="N134" s="15"/>
      <c r="O134" s="15"/>
      <c r="P134" s="15"/>
      <c r="Q134" s="15"/>
      <c r="R134" s="15"/>
      <c r="S134" s="15"/>
      <c r="T134" s="15"/>
      <c r="U134" s="15"/>
      <c r="V134" s="15"/>
      <c r="W134" s="15"/>
      <c r="X134" s="15"/>
      <c r="Y134" s="15"/>
      <c r="Z134" s="15"/>
      <c r="AA134" s="15"/>
    </row>
    <row r="135" spans="9:27" ht="15.75" hidden="1" customHeight="1" x14ac:dyDescent="0.25">
      <c r="I135" s="15"/>
      <c r="J135" s="15"/>
      <c r="K135" s="15"/>
      <c r="L135" s="15"/>
      <c r="M135" s="15"/>
      <c r="N135" s="15"/>
      <c r="O135" s="15"/>
      <c r="P135" s="15"/>
      <c r="Q135" s="15"/>
      <c r="R135" s="15"/>
      <c r="S135" s="15"/>
      <c r="T135" s="15"/>
      <c r="U135" s="15"/>
      <c r="V135" s="15"/>
      <c r="W135" s="15"/>
      <c r="X135" s="15"/>
      <c r="Y135" s="15"/>
      <c r="Z135" s="15"/>
      <c r="AA135" s="15"/>
    </row>
    <row r="136" spans="9:27" ht="15.75" hidden="1" customHeight="1" x14ac:dyDescent="0.25">
      <c r="I136" s="15"/>
      <c r="J136" s="15"/>
      <c r="K136" s="15"/>
      <c r="L136" s="15"/>
      <c r="M136" s="15"/>
      <c r="N136" s="15"/>
      <c r="O136" s="15"/>
      <c r="P136" s="15"/>
      <c r="Q136" s="15"/>
      <c r="R136" s="15"/>
      <c r="S136" s="15"/>
      <c r="T136" s="15"/>
      <c r="U136" s="15"/>
      <c r="V136" s="15"/>
      <c r="W136" s="15"/>
      <c r="X136" s="15"/>
      <c r="Y136" s="15"/>
      <c r="Z136" s="15"/>
      <c r="AA136" s="15"/>
    </row>
    <row r="137" spans="9:27" ht="15.75" hidden="1" customHeight="1" x14ac:dyDescent="0.25">
      <c r="I137" s="15"/>
      <c r="J137" s="15"/>
      <c r="K137" s="15"/>
      <c r="L137" s="15"/>
      <c r="M137" s="15"/>
      <c r="N137" s="15"/>
      <c r="O137" s="15"/>
      <c r="P137" s="15"/>
      <c r="Q137" s="15"/>
      <c r="R137" s="15"/>
      <c r="S137" s="15"/>
      <c r="T137" s="15"/>
      <c r="U137" s="15"/>
      <c r="V137" s="15"/>
      <c r="W137" s="15"/>
      <c r="X137" s="15"/>
      <c r="Y137" s="15"/>
      <c r="Z137" s="15"/>
      <c r="AA137" s="15"/>
    </row>
    <row r="138" spans="9:27" ht="15.75" hidden="1" customHeight="1" x14ac:dyDescent="0.25">
      <c r="I138" s="15"/>
      <c r="J138" s="15"/>
      <c r="K138" s="15"/>
      <c r="L138" s="15"/>
      <c r="M138" s="15"/>
      <c r="N138" s="15"/>
      <c r="O138" s="15"/>
      <c r="P138" s="15"/>
      <c r="Q138" s="15"/>
      <c r="R138" s="15"/>
      <c r="S138" s="15"/>
      <c r="T138" s="15"/>
      <c r="U138" s="15"/>
      <c r="V138" s="15"/>
      <c r="W138" s="15"/>
      <c r="X138" s="15"/>
      <c r="Y138" s="15"/>
      <c r="Z138" s="15"/>
      <c r="AA138" s="15"/>
    </row>
    <row r="139" spans="9:27" ht="15.75" hidden="1" customHeight="1" x14ac:dyDescent="0.25">
      <c r="I139" s="15"/>
      <c r="J139" s="15"/>
      <c r="K139" s="15"/>
      <c r="L139" s="15"/>
      <c r="M139" s="15"/>
      <c r="N139" s="15"/>
      <c r="O139" s="15"/>
      <c r="P139" s="15"/>
      <c r="Q139" s="15"/>
      <c r="R139" s="15"/>
      <c r="S139" s="15"/>
      <c r="T139" s="15"/>
      <c r="U139" s="15"/>
      <c r="V139" s="15"/>
      <c r="W139" s="15"/>
      <c r="X139" s="15"/>
      <c r="Y139" s="15"/>
      <c r="Z139" s="15"/>
      <c r="AA139" s="15"/>
    </row>
    <row r="140" spans="9:27" ht="15.75" hidden="1" customHeight="1" x14ac:dyDescent="0.25">
      <c r="I140" s="15"/>
      <c r="J140" s="15"/>
      <c r="K140" s="15"/>
      <c r="L140" s="15"/>
      <c r="M140" s="15"/>
      <c r="N140" s="15"/>
      <c r="O140" s="15"/>
      <c r="P140" s="15"/>
      <c r="Q140" s="15"/>
      <c r="R140" s="15"/>
      <c r="S140" s="15"/>
      <c r="T140" s="15"/>
      <c r="U140" s="15"/>
      <c r="V140" s="15"/>
      <c r="W140" s="15"/>
      <c r="X140" s="15"/>
      <c r="Y140" s="15"/>
      <c r="Z140" s="15"/>
      <c r="AA140" s="15"/>
    </row>
    <row r="141" spans="9:27" ht="15.75" hidden="1" customHeight="1" x14ac:dyDescent="0.25">
      <c r="I141" s="15"/>
      <c r="J141" s="15"/>
      <c r="K141" s="15"/>
      <c r="L141" s="15"/>
      <c r="M141" s="15"/>
      <c r="N141" s="15"/>
      <c r="O141" s="15"/>
      <c r="P141" s="15"/>
      <c r="Q141" s="15"/>
      <c r="R141" s="15"/>
      <c r="S141" s="15"/>
      <c r="T141" s="15"/>
      <c r="U141" s="15"/>
      <c r="V141" s="15"/>
      <c r="W141" s="15"/>
      <c r="X141" s="15"/>
      <c r="Y141" s="15"/>
      <c r="Z141" s="15"/>
      <c r="AA141" s="15"/>
    </row>
    <row r="142" spans="9:27" ht="15.75" hidden="1" customHeight="1" x14ac:dyDescent="0.25">
      <c r="I142" s="15"/>
      <c r="J142" s="15"/>
      <c r="K142" s="15"/>
      <c r="L142" s="15"/>
      <c r="M142" s="15"/>
      <c r="N142" s="15"/>
      <c r="O142" s="15"/>
      <c r="P142" s="15"/>
      <c r="Q142" s="15"/>
      <c r="R142" s="15"/>
      <c r="S142" s="15"/>
      <c r="T142" s="15"/>
      <c r="U142" s="15"/>
      <c r="V142" s="15"/>
      <c r="W142" s="15"/>
      <c r="X142" s="15"/>
      <c r="Y142" s="15"/>
      <c r="Z142" s="15"/>
      <c r="AA142" s="15"/>
    </row>
    <row r="143" spans="9:27" ht="15.75" hidden="1" customHeight="1" x14ac:dyDescent="0.25">
      <c r="I143" s="15"/>
      <c r="J143" s="15"/>
      <c r="K143" s="15"/>
      <c r="L143" s="15"/>
      <c r="M143" s="15"/>
      <c r="N143" s="15"/>
      <c r="O143" s="15"/>
      <c r="P143" s="15"/>
      <c r="Q143" s="15"/>
      <c r="R143" s="15"/>
      <c r="S143" s="15"/>
      <c r="T143" s="15"/>
      <c r="U143" s="15"/>
      <c r="V143" s="15"/>
      <c r="W143" s="15"/>
      <c r="X143" s="15"/>
      <c r="Y143" s="15"/>
      <c r="Z143" s="15"/>
      <c r="AA143" s="15"/>
    </row>
    <row r="144" spans="9:27" ht="15.75" hidden="1" customHeight="1" x14ac:dyDescent="0.25">
      <c r="I144" s="15"/>
      <c r="J144" s="15"/>
      <c r="K144" s="15"/>
      <c r="L144" s="15"/>
      <c r="M144" s="15"/>
      <c r="N144" s="15"/>
      <c r="O144" s="15"/>
      <c r="P144" s="15"/>
      <c r="Q144" s="15"/>
      <c r="R144" s="15"/>
      <c r="S144" s="15"/>
      <c r="T144" s="15"/>
      <c r="U144" s="15"/>
      <c r="V144" s="15"/>
      <c r="W144" s="15"/>
      <c r="X144" s="15"/>
      <c r="Y144" s="15"/>
      <c r="Z144" s="15"/>
      <c r="AA144" s="15"/>
    </row>
    <row r="145" spans="9:27" ht="15.75" hidden="1" customHeight="1" x14ac:dyDescent="0.25">
      <c r="I145" s="15"/>
      <c r="J145" s="15"/>
      <c r="K145" s="15"/>
      <c r="L145" s="15"/>
      <c r="M145" s="15"/>
      <c r="N145" s="15"/>
      <c r="O145" s="15"/>
      <c r="P145" s="15"/>
      <c r="Q145" s="15"/>
      <c r="R145" s="15"/>
      <c r="S145" s="15"/>
      <c r="T145" s="15"/>
      <c r="U145" s="15"/>
      <c r="V145" s="15"/>
      <c r="W145" s="15"/>
      <c r="X145" s="15"/>
      <c r="Y145" s="15"/>
      <c r="Z145" s="15"/>
      <c r="AA145" s="15"/>
    </row>
    <row r="146" spans="9:27" ht="15.75" hidden="1" customHeight="1" x14ac:dyDescent="0.25">
      <c r="I146" s="15"/>
      <c r="J146" s="15"/>
      <c r="K146" s="15"/>
      <c r="L146" s="15"/>
      <c r="M146" s="15"/>
      <c r="N146" s="15"/>
      <c r="O146" s="15"/>
      <c r="P146" s="15"/>
      <c r="Q146" s="15"/>
      <c r="R146" s="15"/>
      <c r="S146" s="15"/>
      <c r="T146" s="15"/>
      <c r="U146" s="15"/>
      <c r="V146" s="15"/>
      <c r="W146" s="15"/>
      <c r="X146" s="15"/>
      <c r="Y146" s="15"/>
      <c r="Z146" s="15"/>
      <c r="AA146" s="15"/>
    </row>
    <row r="147" spans="9:27" ht="15.75" hidden="1" customHeight="1" x14ac:dyDescent="0.25">
      <c r="I147" s="15"/>
      <c r="J147" s="15"/>
      <c r="K147" s="15"/>
      <c r="L147" s="15"/>
      <c r="M147" s="15"/>
      <c r="N147" s="15"/>
      <c r="O147" s="15"/>
      <c r="P147" s="15"/>
      <c r="Q147" s="15"/>
      <c r="R147" s="15"/>
      <c r="S147" s="15"/>
      <c r="T147" s="15"/>
      <c r="U147" s="15"/>
      <c r="V147" s="15"/>
      <c r="W147" s="15"/>
      <c r="X147" s="15"/>
      <c r="Y147" s="15"/>
      <c r="Z147" s="15"/>
      <c r="AA147" s="15"/>
    </row>
    <row r="148" spans="9:27" ht="15.75" hidden="1" customHeight="1" x14ac:dyDescent="0.25">
      <c r="I148" s="15"/>
      <c r="J148" s="15"/>
      <c r="K148" s="15"/>
      <c r="L148" s="15"/>
      <c r="M148" s="15"/>
      <c r="N148" s="15"/>
      <c r="O148" s="15"/>
      <c r="P148" s="15"/>
      <c r="Q148" s="15"/>
      <c r="R148" s="15"/>
      <c r="S148" s="15"/>
      <c r="T148" s="15"/>
      <c r="U148" s="15"/>
      <c r="V148" s="15"/>
      <c r="W148" s="15"/>
      <c r="X148" s="15"/>
      <c r="Y148" s="15"/>
      <c r="Z148" s="15"/>
      <c r="AA148" s="15"/>
    </row>
    <row r="149" spans="9:27" ht="15.75" hidden="1" customHeight="1" x14ac:dyDescent="0.25">
      <c r="I149" s="15"/>
      <c r="J149" s="15"/>
      <c r="K149" s="15"/>
      <c r="L149" s="15"/>
      <c r="M149" s="15"/>
      <c r="N149" s="15"/>
      <c r="O149" s="15"/>
      <c r="P149" s="15"/>
      <c r="Q149" s="15"/>
      <c r="R149" s="15"/>
      <c r="S149" s="15"/>
      <c r="T149" s="15"/>
      <c r="U149" s="15"/>
      <c r="V149" s="15"/>
      <c r="W149" s="15"/>
      <c r="X149" s="15"/>
      <c r="Y149" s="15"/>
      <c r="Z149" s="15"/>
      <c r="AA149" s="15"/>
    </row>
    <row r="150" spans="9:27" ht="15.75" hidden="1" customHeight="1" x14ac:dyDescent="0.25">
      <c r="I150" s="15"/>
      <c r="J150" s="15"/>
      <c r="K150" s="15"/>
      <c r="L150" s="15"/>
      <c r="M150" s="15"/>
      <c r="N150" s="15"/>
      <c r="O150" s="15"/>
      <c r="P150" s="15"/>
      <c r="Q150" s="15"/>
      <c r="R150" s="15"/>
      <c r="S150" s="15"/>
      <c r="T150" s="15"/>
      <c r="U150" s="15"/>
      <c r="V150" s="15"/>
      <c r="W150" s="15"/>
      <c r="X150" s="15"/>
      <c r="Y150" s="15"/>
      <c r="Z150" s="15"/>
      <c r="AA150" s="15"/>
    </row>
    <row r="151" spans="9:27" ht="15.75" hidden="1" customHeight="1" x14ac:dyDescent="0.25">
      <c r="I151" s="15"/>
      <c r="J151" s="15"/>
      <c r="K151" s="15"/>
      <c r="L151" s="15"/>
      <c r="M151" s="15"/>
      <c r="N151" s="15"/>
      <c r="O151" s="15"/>
      <c r="P151" s="15"/>
      <c r="Q151" s="15"/>
      <c r="R151" s="15"/>
      <c r="S151" s="15"/>
      <c r="T151" s="15"/>
      <c r="U151" s="15"/>
      <c r="V151" s="15"/>
      <c r="W151" s="15"/>
      <c r="X151" s="15"/>
      <c r="Y151" s="15"/>
      <c r="Z151" s="15"/>
      <c r="AA151" s="15"/>
    </row>
    <row r="152" spans="9:27" ht="15.75" hidden="1" customHeight="1" x14ac:dyDescent="0.25">
      <c r="I152" s="15"/>
      <c r="J152" s="15"/>
      <c r="K152" s="15"/>
      <c r="L152" s="15"/>
      <c r="M152" s="15"/>
      <c r="N152" s="15"/>
      <c r="O152" s="15"/>
      <c r="P152" s="15"/>
      <c r="Q152" s="15"/>
      <c r="R152" s="15"/>
      <c r="S152" s="15"/>
      <c r="T152" s="15"/>
      <c r="U152" s="15"/>
      <c r="V152" s="15"/>
      <c r="W152" s="15"/>
      <c r="X152" s="15"/>
      <c r="Y152" s="15"/>
      <c r="Z152" s="15"/>
      <c r="AA152" s="15"/>
    </row>
    <row r="153" spans="9:27" ht="15.75" hidden="1" customHeight="1" x14ac:dyDescent="0.25">
      <c r="I153" s="15"/>
      <c r="J153" s="15"/>
      <c r="K153" s="15"/>
      <c r="L153" s="15"/>
      <c r="M153" s="15"/>
      <c r="N153" s="15"/>
      <c r="O153" s="15"/>
      <c r="P153" s="15"/>
      <c r="Q153" s="15"/>
      <c r="R153" s="15"/>
      <c r="S153" s="15"/>
      <c r="T153" s="15"/>
      <c r="U153" s="15"/>
      <c r="V153" s="15"/>
      <c r="W153" s="15"/>
      <c r="X153" s="15"/>
      <c r="Y153" s="15"/>
      <c r="Z153" s="15"/>
      <c r="AA153" s="15"/>
    </row>
    <row r="154" spans="9:27" ht="15.75" hidden="1" customHeight="1" x14ac:dyDescent="0.25">
      <c r="I154" s="15"/>
      <c r="J154" s="15"/>
      <c r="K154" s="15"/>
      <c r="L154" s="15"/>
      <c r="M154" s="15"/>
      <c r="N154" s="15"/>
      <c r="O154" s="15"/>
      <c r="P154" s="15"/>
      <c r="Q154" s="15"/>
      <c r="R154" s="15"/>
      <c r="S154" s="15"/>
      <c r="T154" s="15"/>
      <c r="U154" s="15"/>
      <c r="V154" s="15"/>
      <c r="W154" s="15"/>
      <c r="X154" s="15"/>
      <c r="Y154" s="15"/>
      <c r="Z154" s="15"/>
      <c r="AA154" s="15"/>
    </row>
    <row r="155" spans="9:27" ht="15.75" hidden="1" customHeight="1" x14ac:dyDescent="0.25">
      <c r="I155" s="15"/>
      <c r="J155" s="15"/>
      <c r="K155" s="15"/>
      <c r="L155" s="15"/>
      <c r="M155" s="15"/>
      <c r="N155" s="15"/>
      <c r="O155" s="15"/>
      <c r="P155" s="15"/>
      <c r="Q155" s="15"/>
      <c r="R155" s="15"/>
      <c r="S155" s="15"/>
      <c r="T155" s="15"/>
      <c r="U155" s="15"/>
      <c r="V155" s="15"/>
      <c r="W155" s="15"/>
      <c r="X155" s="15"/>
      <c r="Y155" s="15"/>
      <c r="Z155" s="15"/>
      <c r="AA155" s="15"/>
    </row>
    <row r="156" spans="9:27" ht="15.75" hidden="1" customHeight="1" x14ac:dyDescent="0.25">
      <c r="I156" s="15"/>
      <c r="J156" s="15"/>
      <c r="K156" s="15"/>
      <c r="L156" s="15"/>
      <c r="M156" s="15"/>
      <c r="N156" s="15"/>
      <c r="O156" s="15"/>
      <c r="P156" s="15"/>
      <c r="Q156" s="15"/>
      <c r="R156" s="15"/>
      <c r="S156" s="15"/>
      <c r="T156" s="15"/>
      <c r="U156" s="15"/>
      <c r="V156" s="15"/>
      <c r="W156" s="15"/>
      <c r="X156" s="15"/>
      <c r="Y156" s="15"/>
      <c r="Z156" s="15"/>
      <c r="AA156" s="15"/>
    </row>
    <row r="157" spans="9:27" ht="15.75" hidden="1" customHeight="1" x14ac:dyDescent="0.25">
      <c r="I157" s="15"/>
      <c r="J157" s="15"/>
      <c r="K157" s="15"/>
      <c r="L157" s="15"/>
      <c r="M157" s="15"/>
      <c r="N157" s="15"/>
      <c r="O157" s="15"/>
      <c r="P157" s="15"/>
      <c r="Q157" s="15"/>
      <c r="R157" s="15"/>
      <c r="S157" s="15"/>
      <c r="T157" s="15"/>
      <c r="U157" s="15"/>
      <c r="V157" s="15"/>
      <c r="W157" s="15"/>
      <c r="X157" s="15"/>
      <c r="Y157" s="15"/>
      <c r="Z157" s="15"/>
      <c r="AA157" s="15"/>
    </row>
    <row r="158" spans="9:27" ht="15.75" hidden="1" customHeight="1" x14ac:dyDescent="0.25">
      <c r="I158" s="15"/>
      <c r="J158" s="15"/>
      <c r="K158" s="15"/>
      <c r="L158" s="15"/>
      <c r="M158" s="15"/>
      <c r="N158" s="15"/>
      <c r="O158" s="15"/>
      <c r="P158" s="15"/>
      <c r="Q158" s="15"/>
      <c r="R158" s="15"/>
      <c r="S158" s="15"/>
      <c r="T158" s="15"/>
      <c r="U158" s="15"/>
      <c r="V158" s="15"/>
      <c r="W158" s="15"/>
      <c r="X158" s="15"/>
      <c r="Y158" s="15"/>
      <c r="Z158" s="15"/>
      <c r="AA158" s="15"/>
    </row>
    <row r="159" spans="9:27" ht="15.75" hidden="1" customHeight="1" x14ac:dyDescent="0.25">
      <c r="I159" s="15"/>
      <c r="J159" s="15"/>
      <c r="K159" s="15"/>
      <c r="L159" s="15"/>
      <c r="M159" s="15"/>
      <c r="N159" s="15"/>
      <c r="O159" s="15"/>
      <c r="P159" s="15"/>
      <c r="Q159" s="15"/>
      <c r="R159" s="15"/>
      <c r="S159" s="15"/>
      <c r="T159" s="15"/>
      <c r="U159" s="15"/>
      <c r="V159" s="15"/>
      <c r="W159" s="15"/>
      <c r="X159" s="15"/>
      <c r="Y159" s="15"/>
      <c r="Z159" s="15"/>
      <c r="AA159" s="15"/>
    </row>
    <row r="160" spans="9:27" ht="15.75" hidden="1" customHeight="1" x14ac:dyDescent="0.25">
      <c r="I160" s="15"/>
      <c r="J160" s="15"/>
      <c r="K160" s="15"/>
      <c r="L160" s="15"/>
      <c r="M160" s="15"/>
      <c r="N160" s="15"/>
      <c r="O160" s="15"/>
      <c r="P160" s="15"/>
      <c r="Q160" s="15"/>
      <c r="R160" s="15"/>
      <c r="S160" s="15"/>
      <c r="T160" s="15"/>
      <c r="U160" s="15"/>
      <c r="V160" s="15"/>
      <c r="W160" s="15"/>
      <c r="X160" s="15"/>
      <c r="Y160" s="15"/>
      <c r="Z160" s="15"/>
      <c r="AA160" s="15"/>
    </row>
    <row r="161" spans="9:27" ht="15.75" hidden="1" customHeight="1" x14ac:dyDescent="0.25">
      <c r="I161" s="15"/>
      <c r="J161" s="15"/>
      <c r="K161" s="15"/>
      <c r="L161" s="15"/>
      <c r="M161" s="15"/>
      <c r="N161" s="15"/>
      <c r="O161" s="15"/>
      <c r="P161" s="15"/>
      <c r="Q161" s="15"/>
      <c r="R161" s="15"/>
      <c r="S161" s="15"/>
      <c r="T161" s="15"/>
      <c r="U161" s="15"/>
      <c r="V161" s="15"/>
      <c r="W161" s="15"/>
      <c r="X161" s="15"/>
      <c r="Y161" s="15"/>
      <c r="Z161" s="15"/>
      <c r="AA161" s="15"/>
    </row>
    <row r="162" spans="9:27" ht="15.75" hidden="1" customHeight="1" x14ac:dyDescent="0.25">
      <c r="I162" s="15"/>
      <c r="J162" s="15"/>
      <c r="K162" s="15"/>
      <c r="L162" s="15"/>
      <c r="M162" s="15"/>
      <c r="N162" s="15"/>
      <c r="O162" s="15"/>
      <c r="P162" s="15"/>
      <c r="Q162" s="15"/>
      <c r="R162" s="15"/>
      <c r="S162" s="15"/>
      <c r="T162" s="15"/>
      <c r="U162" s="15"/>
      <c r="V162" s="15"/>
      <c r="W162" s="15"/>
      <c r="X162" s="15"/>
      <c r="Y162" s="15"/>
      <c r="Z162" s="15"/>
      <c r="AA162" s="15"/>
    </row>
    <row r="163" spans="9:27" ht="15.75" hidden="1" customHeight="1" x14ac:dyDescent="0.25">
      <c r="I163" s="15"/>
      <c r="J163" s="15"/>
      <c r="K163" s="15"/>
      <c r="L163" s="15"/>
      <c r="M163" s="15"/>
      <c r="N163" s="15"/>
      <c r="O163" s="15"/>
      <c r="P163" s="15"/>
      <c r="Q163" s="15"/>
      <c r="R163" s="15"/>
      <c r="S163" s="15"/>
      <c r="T163" s="15"/>
      <c r="U163" s="15"/>
      <c r="V163" s="15"/>
      <c r="W163" s="15"/>
      <c r="X163" s="15"/>
      <c r="Y163" s="15"/>
      <c r="Z163" s="15"/>
      <c r="AA163" s="15"/>
    </row>
    <row r="164" spans="9:27" ht="15.75" hidden="1" customHeight="1" x14ac:dyDescent="0.25">
      <c r="I164" s="15"/>
      <c r="J164" s="15"/>
      <c r="K164" s="15"/>
      <c r="L164" s="15"/>
      <c r="M164" s="15"/>
      <c r="N164" s="15"/>
      <c r="O164" s="15"/>
      <c r="P164" s="15"/>
      <c r="Q164" s="15"/>
      <c r="R164" s="15"/>
      <c r="S164" s="15"/>
      <c r="T164" s="15"/>
      <c r="U164" s="15"/>
      <c r="V164" s="15"/>
      <c r="W164" s="15"/>
      <c r="X164" s="15"/>
      <c r="Y164" s="15"/>
      <c r="Z164" s="15"/>
      <c r="AA164" s="15"/>
    </row>
    <row r="165" spans="9:27" ht="15.75" hidden="1" customHeight="1" x14ac:dyDescent="0.25">
      <c r="I165" s="15"/>
      <c r="J165" s="15"/>
      <c r="K165" s="15"/>
      <c r="L165" s="15"/>
      <c r="M165" s="15"/>
      <c r="N165" s="15"/>
      <c r="O165" s="15"/>
      <c r="P165" s="15"/>
      <c r="Q165" s="15"/>
      <c r="R165" s="15"/>
      <c r="S165" s="15"/>
      <c r="T165" s="15"/>
      <c r="U165" s="15"/>
      <c r="V165" s="15"/>
      <c r="W165" s="15"/>
      <c r="X165" s="15"/>
      <c r="Y165" s="15"/>
      <c r="Z165" s="15"/>
      <c r="AA165" s="15"/>
    </row>
    <row r="166" spans="9:27" ht="15.75" hidden="1" customHeight="1" x14ac:dyDescent="0.25">
      <c r="I166" s="15"/>
      <c r="J166" s="15"/>
      <c r="K166" s="15"/>
      <c r="L166" s="15"/>
      <c r="M166" s="15"/>
      <c r="N166" s="15"/>
      <c r="O166" s="15"/>
      <c r="P166" s="15"/>
      <c r="Q166" s="15"/>
      <c r="R166" s="15"/>
      <c r="S166" s="15"/>
      <c r="T166" s="15"/>
      <c r="U166" s="15"/>
      <c r="V166" s="15"/>
      <c r="W166" s="15"/>
      <c r="X166" s="15"/>
      <c r="Y166" s="15"/>
      <c r="Z166" s="15"/>
      <c r="AA166" s="15"/>
    </row>
    <row r="167" spans="9:27" ht="15.75" hidden="1" customHeight="1" x14ac:dyDescent="0.25">
      <c r="I167" s="15"/>
      <c r="J167" s="15"/>
      <c r="K167" s="15"/>
      <c r="L167" s="15"/>
      <c r="M167" s="15"/>
      <c r="N167" s="15"/>
      <c r="O167" s="15"/>
      <c r="P167" s="15"/>
      <c r="Q167" s="15"/>
      <c r="R167" s="15"/>
      <c r="S167" s="15"/>
      <c r="T167" s="15"/>
      <c r="U167" s="15"/>
      <c r="V167" s="15"/>
      <c r="W167" s="15"/>
      <c r="X167" s="15"/>
      <c r="Y167" s="15"/>
      <c r="Z167" s="15"/>
      <c r="AA167" s="15"/>
    </row>
    <row r="168" spans="9:27" ht="15.75" hidden="1" customHeight="1" x14ac:dyDescent="0.25">
      <c r="I168" s="15"/>
      <c r="J168" s="15"/>
      <c r="K168" s="15"/>
      <c r="L168" s="15"/>
      <c r="M168" s="15"/>
      <c r="N168" s="15"/>
      <c r="O168" s="15"/>
      <c r="P168" s="15"/>
      <c r="Q168" s="15"/>
      <c r="R168" s="15"/>
      <c r="S168" s="15"/>
      <c r="T168" s="15"/>
      <c r="U168" s="15"/>
      <c r="V168" s="15"/>
      <c r="W168" s="15"/>
      <c r="X168" s="15"/>
      <c r="Y168" s="15"/>
      <c r="Z168" s="15"/>
      <c r="AA168" s="15"/>
    </row>
    <row r="169" spans="9:27" ht="15.75" hidden="1" customHeight="1" x14ac:dyDescent="0.25">
      <c r="I169" s="15"/>
      <c r="J169" s="15"/>
      <c r="K169" s="15"/>
      <c r="L169" s="15"/>
      <c r="M169" s="15"/>
      <c r="N169" s="15"/>
      <c r="O169" s="15"/>
      <c r="P169" s="15"/>
      <c r="Q169" s="15"/>
      <c r="R169" s="15"/>
      <c r="S169" s="15"/>
      <c r="T169" s="15"/>
      <c r="U169" s="15"/>
      <c r="V169" s="15"/>
      <c r="W169" s="15"/>
      <c r="X169" s="15"/>
      <c r="Y169" s="15"/>
      <c r="Z169" s="15"/>
      <c r="AA169" s="15"/>
    </row>
    <row r="170" spans="9:27" ht="15.75" hidden="1" customHeight="1" x14ac:dyDescent="0.25">
      <c r="I170" s="15"/>
      <c r="J170" s="15"/>
      <c r="K170" s="15"/>
      <c r="L170" s="15"/>
      <c r="M170" s="15"/>
      <c r="N170" s="15"/>
      <c r="O170" s="15"/>
      <c r="P170" s="15"/>
      <c r="Q170" s="15"/>
      <c r="R170" s="15"/>
      <c r="S170" s="15"/>
      <c r="T170" s="15"/>
      <c r="U170" s="15"/>
      <c r="V170" s="15"/>
      <c r="W170" s="15"/>
      <c r="X170" s="15"/>
      <c r="Y170" s="15"/>
      <c r="Z170" s="15"/>
      <c r="AA170" s="15"/>
    </row>
    <row r="171" spans="9:27" ht="15.75" hidden="1" customHeight="1" x14ac:dyDescent="0.25">
      <c r="I171" s="15"/>
      <c r="J171" s="15"/>
      <c r="K171" s="15"/>
      <c r="L171" s="15"/>
      <c r="M171" s="15"/>
      <c r="N171" s="15"/>
      <c r="O171" s="15"/>
      <c r="P171" s="15"/>
      <c r="Q171" s="15"/>
      <c r="R171" s="15"/>
      <c r="S171" s="15"/>
      <c r="T171" s="15"/>
      <c r="U171" s="15"/>
      <c r="V171" s="15"/>
      <c r="W171" s="15"/>
      <c r="X171" s="15"/>
      <c r="Y171" s="15"/>
      <c r="Z171" s="15"/>
      <c r="AA171" s="15"/>
    </row>
    <row r="172" spans="9:27" ht="15.75" hidden="1" customHeight="1" x14ac:dyDescent="0.25">
      <c r="I172" s="15"/>
      <c r="J172" s="15"/>
      <c r="K172" s="15"/>
      <c r="L172" s="15"/>
      <c r="M172" s="15"/>
      <c r="N172" s="15"/>
      <c r="O172" s="15"/>
      <c r="P172" s="15"/>
      <c r="Q172" s="15"/>
      <c r="R172" s="15"/>
      <c r="S172" s="15"/>
      <c r="T172" s="15"/>
      <c r="U172" s="15"/>
      <c r="V172" s="15"/>
      <c r="W172" s="15"/>
      <c r="X172" s="15"/>
      <c r="Y172" s="15"/>
      <c r="Z172" s="15"/>
      <c r="AA172" s="15"/>
    </row>
    <row r="173" spans="9:27" ht="15.75" hidden="1" customHeight="1" x14ac:dyDescent="0.25">
      <c r="I173" s="15"/>
      <c r="J173" s="15"/>
      <c r="K173" s="15"/>
      <c r="L173" s="15"/>
      <c r="M173" s="15"/>
      <c r="N173" s="15"/>
      <c r="O173" s="15"/>
      <c r="P173" s="15"/>
      <c r="Q173" s="15"/>
      <c r="R173" s="15"/>
      <c r="S173" s="15"/>
      <c r="T173" s="15"/>
      <c r="U173" s="15"/>
      <c r="V173" s="15"/>
      <c r="W173" s="15"/>
      <c r="X173" s="15"/>
      <c r="Y173" s="15"/>
      <c r="Z173" s="15"/>
      <c r="AA173" s="15"/>
    </row>
    <row r="174" spans="9:27" ht="15.75" hidden="1" customHeight="1" x14ac:dyDescent="0.25">
      <c r="I174" s="15"/>
      <c r="J174" s="15"/>
      <c r="K174" s="15"/>
      <c r="L174" s="15"/>
      <c r="M174" s="15"/>
      <c r="N174" s="15"/>
      <c r="O174" s="15"/>
      <c r="P174" s="15"/>
      <c r="Q174" s="15"/>
      <c r="R174" s="15"/>
      <c r="S174" s="15"/>
      <c r="T174" s="15"/>
      <c r="U174" s="15"/>
      <c r="V174" s="15"/>
      <c r="W174" s="15"/>
      <c r="X174" s="15"/>
      <c r="Y174" s="15"/>
      <c r="Z174" s="15"/>
      <c r="AA174" s="15"/>
    </row>
    <row r="175" spans="9:27" ht="15.75" hidden="1" customHeight="1" x14ac:dyDescent="0.25">
      <c r="I175" s="15"/>
      <c r="J175" s="15"/>
      <c r="K175" s="15"/>
      <c r="L175" s="15"/>
      <c r="M175" s="15"/>
      <c r="N175" s="15"/>
      <c r="O175" s="15"/>
      <c r="P175" s="15"/>
      <c r="Q175" s="15"/>
      <c r="R175" s="15"/>
      <c r="S175" s="15"/>
      <c r="T175" s="15"/>
      <c r="U175" s="15"/>
      <c r="V175" s="15"/>
      <c r="W175" s="15"/>
      <c r="X175" s="15"/>
      <c r="Y175" s="15"/>
      <c r="Z175" s="15"/>
      <c r="AA175" s="15"/>
    </row>
    <row r="176" spans="9:27" ht="15.75" hidden="1" customHeight="1" x14ac:dyDescent="0.25">
      <c r="I176" s="15"/>
      <c r="J176" s="15"/>
      <c r="K176" s="15"/>
      <c r="L176" s="15"/>
      <c r="M176" s="15"/>
      <c r="N176" s="15"/>
      <c r="O176" s="15"/>
      <c r="P176" s="15"/>
      <c r="Q176" s="15"/>
      <c r="R176" s="15"/>
      <c r="S176" s="15"/>
      <c r="T176" s="15"/>
      <c r="U176" s="15"/>
      <c r="V176" s="15"/>
      <c r="W176" s="15"/>
      <c r="X176" s="15"/>
      <c r="Y176" s="15"/>
      <c r="Z176" s="15"/>
      <c r="AA176" s="15"/>
    </row>
    <row r="177" spans="9:27" ht="15.75" hidden="1" customHeight="1" x14ac:dyDescent="0.25">
      <c r="I177" s="15"/>
      <c r="J177" s="15"/>
      <c r="K177" s="15"/>
      <c r="L177" s="15"/>
      <c r="M177" s="15"/>
      <c r="N177" s="15"/>
      <c r="O177" s="15"/>
      <c r="P177" s="15"/>
      <c r="Q177" s="15"/>
      <c r="R177" s="15"/>
      <c r="S177" s="15"/>
      <c r="T177" s="15"/>
      <c r="U177" s="15"/>
      <c r="V177" s="15"/>
      <c r="W177" s="15"/>
      <c r="X177" s="15"/>
      <c r="Y177" s="15"/>
      <c r="Z177" s="15"/>
      <c r="AA177" s="15"/>
    </row>
    <row r="178" spans="9:27" ht="15.75" hidden="1" customHeight="1" x14ac:dyDescent="0.25">
      <c r="I178" s="15"/>
      <c r="J178" s="15"/>
      <c r="K178" s="15"/>
      <c r="L178" s="15"/>
      <c r="M178" s="15"/>
      <c r="N178" s="15"/>
      <c r="O178" s="15"/>
      <c r="P178" s="15"/>
      <c r="Q178" s="15"/>
      <c r="R178" s="15"/>
      <c r="S178" s="15"/>
      <c r="T178" s="15"/>
      <c r="U178" s="15"/>
      <c r="V178" s="15"/>
      <c r="W178" s="15"/>
      <c r="X178" s="15"/>
      <c r="Y178" s="15"/>
      <c r="Z178" s="15"/>
      <c r="AA178" s="15"/>
    </row>
    <row r="179" spans="9:27" ht="15.75" hidden="1" customHeight="1" x14ac:dyDescent="0.25">
      <c r="I179" s="15"/>
      <c r="J179" s="15"/>
      <c r="K179" s="15"/>
      <c r="L179" s="15"/>
      <c r="M179" s="15"/>
      <c r="N179" s="15"/>
      <c r="O179" s="15"/>
      <c r="P179" s="15"/>
      <c r="Q179" s="15"/>
      <c r="R179" s="15"/>
      <c r="S179" s="15"/>
      <c r="T179" s="15"/>
      <c r="U179" s="15"/>
      <c r="V179" s="15"/>
      <c r="W179" s="15"/>
      <c r="X179" s="15"/>
      <c r="Y179" s="15"/>
      <c r="Z179" s="15"/>
      <c r="AA179" s="15"/>
    </row>
    <row r="180" spans="9:27" ht="15.75" hidden="1" customHeight="1" x14ac:dyDescent="0.25">
      <c r="I180" s="15"/>
      <c r="J180" s="15"/>
      <c r="K180" s="15"/>
      <c r="L180" s="15"/>
      <c r="M180" s="15"/>
      <c r="N180" s="15"/>
      <c r="O180" s="15"/>
      <c r="P180" s="15"/>
      <c r="Q180" s="15"/>
      <c r="R180" s="15"/>
      <c r="S180" s="15"/>
      <c r="T180" s="15"/>
      <c r="U180" s="15"/>
      <c r="V180" s="15"/>
      <c r="W180" s="15"/>
      <c r="X180" s="15"/>
      <c r="Y180" s="15"/>
      <c r="Z180" s="15"/>
      <c r="AA180" s="15"/>
    </row>
    <row r="181" spans="9:27" ht="15.75" hidden="1" customHeight="1" x14ac:dyDescent="0.25">
      <c r="I181" s="15"/>
      <c r="J181" s="15"/>
      <c r="K181" s="15"/>
      <c r="L181" s="15"/>
      <c r="M181" s="15"/>
      <c r="N181" s="15"/>
      <c r="O181" s="15"/>
      <c r="P181" s="15"/>
      <c r="Q181" s="15"/>
      <c r="R181" s="15"/>
      <c r="S181" s="15"/>
      <c r="T181" s="15"/>
      <c r="U181" s="15"/>
      <c r="V181" s="15"/>
      <c r="W181" s="15"/>
      <c r="X181" s="15"/>
      <c r="Y181" s="15"/>
      <c r="Z181" s="15"/>
      <c r="AA181" s="15"/>
    </row>
    <row r="182" spans="9:27" ht="15.75" hidden="1" customHeight="1" x14ac:dyDescent="0.25">
      <c r="I182" s="15"/>
      <c r="J182" s="15"/>
      <c r="K182" s="15"/>
      <c r="L182" s="15"/>
      <c r="M182" s="15"/>
      <c r="N182" s="15"/>
      <c r="O182" s="15"/>
      <c r="P182" s="15"/>
      <c r="Q182" s="15"/>
      <c r="R182" s="15"/>
      <c r="S182" s="15"/>
      <c r="T182" s="15"/>
      <c r="U182" s="15"/>
      <c r="V182" s="15"/>
      <c r="W182" s="15"/>
      <c r="X182" s="15"/>
      <c r="Y182" s="15"/>
      <c r="Z182" s="15"/>
      <c r="AA182" s="15"/>
    </row>
    <row r="183" spans="9:27" ht="15.75" hidden="1" customHeight="1" x14ac:dyDescent="0.25">
      <c r="I183" s="15"/>
      <c r="J183" s="15"/>
      <c r="K183" s="15"/>
      <c r="L183" s="15"/>
      <c r="M183" s="15"/>
      <c r="N183" s="15"/>
      <c r="O183" s="15"/>
      <c r="P183" s="15"/>
      <c r="Q183" s="15"/>
      <c r="R183" s="15"/>
      <c r="S183" s="15"/>
      <c r="T183" s="15"/>
      <c r="U183" s="15"/>
      <c r="V183" s="15"/>
      <c r="W183" s="15"/>
      <c r="X183" s="15"/>
      <c r="Y183" s="15"/>
      <c r="Z183" s="15"/>
      <c r="AA183" s="15"/>
    </row>
    <row r="184" spans="9:27" ht="15.75" hidden="1" customHeight="1" x14ac:dyDescent="0.25">
      <c r="I184" s="15"/>
      <c r="J184" s="15"/>
      <c r="K184" s="15"/>
      <c r="L184" s="15"/>
      <c r="M184" s="15"/>
      <c r="N184" s="15"/>
      <c r="O184" s="15"/>
      <c r="P184" s="15"/>
      <c r="Q184" s="15"/>
      <c r="R184" s="15"/>
      <c r="S184" s="15"/>
      <c r="T184" s="15"/>
      <c r="U184" s="15"/>
      <c r="V184" s="15"/>
      <c r="W184" s="15"/>
      <c r="X184" s="15"/>
      <c r="Y184" s="15"/>
      <c r="Z184" s="15"/>
      <c r="AA184" s="15"/>
    </row>
    <row r="185" spans="9:27" ht="15.75" hidden="1" customHeight="1" x14ac:dyDescent="0.25">
      <c r="I185" s="15"/>
      <c r="J185" s="15"/>
      <c r="K185" s="15"/>
      <c r="L185" s="15"/>
      <c r="M185" s="15"/>
      <c r="N185" s="15"/>
      <c r="O185" s="15"/>
      <c r="P185" s="15"/>
      <c r="Q185" s="15"/>
      <c r="R185" s="15"/>
      <c r="S185" s="15"/>
      <c r="T185" s="15"/>
      <c r="U185" s="15"/>
      <c r="V185" s="15"/>
      <c r="W185" s="15"/>
      <c r="X185" s="15"/>
      <c r="Y185" s="15"/>
      <c r="Z185" s="15"/>
      <c r="AA185" s="15"/>
    </row>
    <row r="186" spans="9:27" ht="15.75" hidden="1" customHeight="1" x14ac:dyDescent="0.25">
      <c r="I186" s="15"/>
      <c r="J186" s="15"/>
      <c r="K186" s="15"/>
      <c r="L186" s="15"/>
      <c r="M186" s="15"/>
      <c r="N186" s="15"/>
      <c r="O186" s="15"/>
      <c r="P186" s="15"/>
      <c r="Q186" s="15"/>
      <c r="R186" s="15"/>
      <c r="S186" s="15"/>
      <c r="T186" s="15"/>
      <c r="U186" s="15"/>
      <c r="V186" s="15"/>
      <c r="W186" s="15"/>
      <c r="X186" s="15"/>
      <c r="Y186" s="15"/>
      <c r="Z186" s="15"/>
      <c r="AA186" s="15"/>
    </row>
    <row r="187" spans="9:27" ht="15.75" hidden="1" customHeight="1" x14ac:dyDescent="0.25">
      <c r="I187" s="15"/>
      <c r="J187" s="15"/>
      <c r="K187" s="15"/>
      <c r="L187" s="15"/>
      <c r="M187" s="15"/>
      <c r="N187" s="15"/>
      <c r="O187" s="15"/>
      <c r="P187" s="15"/>
      <c r="Q187" s="15"/>
      <c r="R187" s="15"/>
      <c r="S187" s="15"/>
      <c r="T187" s="15"/>
      <c r="U187" s="15"/>
      <c r="V187" s="15"/>
      <c r="W187" s="15"/>
      <c r="X187" s="15"/>
      <c r="Y187" s="15"/>
      <c r="Z187" s="15"/>
      <c r="AA187" s="15"/>
    </row>
    <row r="188" spans="9:27" ht="15.75" hidden="1" customHeight="1" x14ac:dyDescent="0.25">
      <c r="I188" s="15"/>
      <c r="J188" s="15"/>
      <c r="K188" s="15"/>
      <c r="L188" s="15"/>
      <c r="M188" s="15"/>
      <c r="N188" s="15"/>
      <c r="O188" s="15"/>
      <c r="P188" s="15"/>
      <c r="Q188" s="15"/>
      <c r="R188" s="15"/>
      <c r="S188" s="15"/>
      <c r="T188" s="15"/>
      <c r="U188" s="15"/>
      <c r="V188" s="15"/>
      <c r="W188" s="15"/>
      <c r="X188" s="15"/>
      <c r="Y188" s="15"/>
      <c r="Z188" s="15"/>
      <c r="AA188" s="15"/>
    </row>
    <row r="189" spans="9:27" ht="15.75" hidden="1" customHeight="1" x14ac:dyDescent="0.25">
      <c r="I189" s="15"/>
      <c r="J189" s="15"/>
      <c r="K189" s="15"/>
      <c r="L189" s="15"/>
      <c r="M189" s="15"/>
      <c r="N189" s="15"/>
      <c r="O189" s="15"/>
      <c r="P189" s="15"/>
      <c r="Q189" s="15"/>
      <c r="R189" s="15"/>
      <c r="S189" s="15"/>
      <c r="T189" s="15"/>
      <c r="U189" s="15"/>
      <c r="V189" s="15"/>
      <c r="W189" s="15"/>
      <c r="X189" s="15"/>
      <c r="Y189" s="15"/>
      <c r="Z189" s="15"/>
      <c r="AA189" s="15"/>
    </row>
    <row r="190" spans="9:27" ht="15.75" hidden="1" customHeight="1" x14ac:dyDescent="0.25">
      <c r="I190" s="15"/>
      <c r="J190" s="15"/>
      <c r="K190" s="15"/>
      <c r="L190" s="15"/>
      <c r="M190" s="15"/>
      <c r="N190" s="15"/>
      <c r="O190" s="15"/>
      <c r="P190" s="15"/>
      <c r="Q190" s="15"/>
      <c r="R190" s="15"/>
      <c r="S190" s="15"/>
      <c r="T190" s="15"/>
      <c r="U190" s="15"/>
      <c r="V190" s="15"/>
      <c r="W190" s="15"/>
      <c r="X190" s="15"/>
      <c r="Y190" s="15"/>
      <c r="Z190" s="15"/>
      <c r="AA190" s="15"/>
    </row>
    <row r="191" spans="9:27" ht="15.75" hidden="1" customHeight="1" x14ac:dyDescent="0.25">
      <c r="I191" s="15"/>
      <c r="J191" s="15"/>
      <c r="K191" s="15"/>
      <c r="L191" s="15"/>
      <c r="M191" s="15"/>
      <c r="N191" s="15"/>
      <c r="O191" s="15"/>
      <c r="P191" s="15"/>
      <c r="Q191" s="15"/>
      <c r="R191" s="15"/>
      <c r="S191" s="15"/>
      <c r="T191" s="15"/>
      <c r="U191" s="15"/>
      <c r="V191" s="15"/>
      <c r="W191" s="15"/>
      <c r="X191" s="15"/>
      <c r="Y191" s="15"/>
      <c r="Z191" s="15"/>
      <c r="AA191" s="15"/>
    </row>
    <row r="192" spans="9:27" ht="15.75" hidden="1" customHeight="1" x14ac:dyDescent="0.25">
      <c r="I192" s="15"/>
      <c r="J192" s="15"/>
      <c r="K192" s="15"/>
      <c r="L192" s="15"/>
      <c r="M192" s="15"/>
      <c r="N192" s="15"/>
      <c r="O192" s="15"/>
      <c r="P192" s="15"/>
      <c r="Q192" s="15"/>
      <c r="R192" s="15"/>
      <c r="S192" s="15"/>
      <c r="T192" s="15"/>
      <c r="U192" s="15"/>
      <c r="V192" s="15"/>
      <c r="W192" s="15"/>
      <c r="X192" s="15"/>
      <c r="Y192" s="15"/>
      <c r="Z192" s="15"/>
      <c r="AA192" s="15"/>
    </row>
    <row r="193" spans="9:27" ht="15.75" hidden="1" customHeight="1" x14ac:dyDescent="0.25">
      <c r="I193" s="15"/>
      <c r="J193" s="15"/>
      <c r="K193" s="15"/>
      <c r="L193" s="15"/>
      <c r="M193" s="15"/>
      <c r="N193" s="15"/>
      <c r="O193" s="15"/>
      <c r="P193" s="15"/>
      <c r="Q193" s="15"/>
      <c r="R193" s="15"/>
      <c r="S193" s="15"/>
      <c r="T193" s="15"/>
      <c r="U193" s="15"/>
      <c r="V193" s="15"/>
      <c r="W193" s="15"/>
      <c r="X193" s="15"/>
      <c r="Y193" s="15"/>
      <c r="Z193" s="15"/>
      <c r="AA193" s="15"/>
    </row>
    <row r="194" spans="9:27" ht="15.75" hidden="1" customHeight="1" x14ac:dyDescent="0.25">
      <c r="I194" s="15"/>
      <c r="J194" s="15"/>
      <c r="K194" s="15"/>
      <c r="L194" s="15"/>
      <c r="M194" s="15"/>
      <c r="N194" s="15"/>
      <c r="O194" s="15"/>
      <c r="P194" s="15"/>
      <c r="Q194" s="15"/>
      <c r="R194" s="15"/>
      <c r="S194" s="15"/>
      <c r="T194" s="15"/>
      <c r="U194" s="15"/>
      <c r="V194" s="15"/>
      <c r="W194" s="15"/>
      <c r="X194" s="15"/>
      <c r="Y194" s="15"/>
      <c r="Z194" s="15"/>
      <c r="AA194" s="15"/>
    </row>
    <row r="195" spans="9:27" ht="15.75" hidden="1" customHeight="1" x14ac:dyDescent="0.25">
      <c r="I195" s="15"/>
      <c r="J195" s="15"/>
      <c r="K195" s="15"/>
      <c r="L195" s="15"/>
      <c r="M195" s="15"/>
      <c r="N195" s="15"/>
      <c r="O195" s="15"/>
      <c r="P195" s="15"/>
      <c r="Q195" s="15"/>
      <c r="R195" s="15"/>
      <c r="S195" s="15"/>
      <c r="T195" s="15"/>
      <c r="U195" s="15"/>
      <c r="V195" s="15"/>
      <c r="W195" s="15"/>
      <c r="X195" s="15"/>
      <c r="Y195" s="15"/>
      <c r="Z195" s="15"/>
      <c r="AA195" s="15"/>
    </row>
    <row r="196" spans="9:27" ht="15.75" hidden="1" customHeight="1" x14ac:dyDescent="0.25">
      <c r="I196" s="15"/>
      <c r="J196" s="15"/>
      <c r="K196" s="15"/>
      <c r="L196" s="15"/>
      <c r="M196" s="15"/>
      <c r="N196" s="15"/>
      <c r="O196" s="15"/>
      <c r="P196" s="15"/>
      <c r="Q196" s="15"/>
      <c r="R196" s="15"/>
      <c r="S196" s="15"/>
      <c r="T196" s="15"/>
      <c r="U196" s="15"/>
      <c r="V196" s="15"/>
      <c r="W196" s="15"/>
      <c r="X196" s="15"/>
      <c r="Y196" s="15"/>
      <c r="Z196" s="15"/>
      <c r="AA196" s="15"/>
    </row>
    <row r="197" spans="9:27" ht="15.75" hidden="1" customHeight="1" x14ac:dyDescent="0.25">
      <c r="I197" s="15"/>
      <c r="J197" s="15"/>
      <c r="K197" s="15"/>
      <c r="L197" s="15"/>
      <c r="M197" s="15"/>
      <c r="N197" s="15"/>
      <c r="O197" s="15"/>
      <c r="P197" s="15"/>
      <c r="Q197" s="15"/>
      <c r="R197" s="15"/>
      <c r="S197" s="15"/>
      <c r="T197" s="15"/>
      <c r="U197" s="15"/>
      <c r="V197" s="15"/>
      <c r="W197" s="15"/>
      <c r="X197" s="15"/>
      <c r="Y197" s="15"/>
      <c r="Z197" s="15"/>
      <c r="AA197" s="15"/>
    </row>
    <row r="198" spans="9:27" ht="15.75" hidden="1" customHeight="1" x14ac:dyDescent="0.25">
      <c r="I198" s="15"/>
      <c r="J198" s="15"/>
      <c r="K198" s="15"/>
      <c r="L198" s="15"/>
      <c r="M198" s="15"/>
      <c r="N198" s="15"/>
      <c r="O198" s="15"/>
      <c r="P198" s="15"/>
      <c r="Q198" s="15"/>
      <c r="R198" s="15"/>
      <c r="S198" s="15"/>
      <c r="T198" s="15"/>
      <c r="U198" s="15"/>
      <c r="V198" s="15"/>
      <c r="W198" s="15"/>
      <c r="X198" s="15"/>
      <c r="Y198" s="15"/>
      <c r="Z198" s="15"/>
      <c r="AA198" s="15"/>
    </row>
    <row r="199" spans="9:27" ht="15.75" hidden="1" customHeight="1" x14ac:dyDescent="0.25">
      <c r="I199" s="15"/>
      <c r="J199" s="15"/>
      <c r="K199" s="15"/>
      <c r="L199" s="15"/>
      <c r="M199" s="15"/>
      <c r="N199" s="15"/>
      <c r="O199" s="15"/>
      <c r="P199" s="15"/>
      <c r="Q199" s="15"/>
      <c r="R199" s="15"/>
      <c r="S199" s="15"/>
      <c r="T199" s="15"/>
      <c r="U199" s="15"/>
      <c r="V199" s="15"/>
      <c r="W199" s="15"/>
      <c r="X199" s="15"/>
      <c r="Y199" s="15"/>
      <c r="Z199" s="15"/>
      <c r="AA199" s="15"/>
    </row>
    <row r="200" spans="9:27" ht="15.75" hidden="1" customHeight="1" x14ac:dyDescent="0.25">
      <c r="I200" s="15"/>
      <c r="J200" s="15"/>
      <c r="K200" s="15"/>
      <c r="L200" s="15"/>
      <c r="M200" s="15"/>
      <c r="N200" s="15"/>
      <c r="O200" s="15"/>
      <c r="P200" s="15"/>
      <c r="Q200" s="15"/>
      <c r="R200" s="15"/>
      <c r="S200" s="15"/>
      <c r="T200" s="15"/>
      <c r="U200" s="15"/>
      <c r="V200" s="15"/>
      <c r="W200" s="15"/>
      <c r="X200" s="15"/>
      <c r="Y200" s="15"/>
      <c r="Z200" s="15"/>
      <c r="AA200" s="15"/>
    </row>
    <row r="201" spans="9:27" ht="15.75" hidden="1" customHeight="1" x14ac:dyDescent="0.25">
      <c r="I201" s="15"/>
      <c r="J201" s="15"/>
      <c r="K201" s="15"/>
      <c r="L201" s="15"/>
      <c r="M201" s="15"/>
      <c r="N201" s="15"/>
      <c r="O201" s="15"/>
      <c r="P201" s="15"/>
      <c r="Q201" s="15"/>
      <c r="R201" s="15"/>
      <c r="S201" s="15"/>
      <c r="T201" s="15"/>
      <c r="U201" s="15"/>
      <c r="V201" s="15"/>
      <c r="W201" s="15"/>
      <c r="X201" s="15"/>
      <c r="Y201" s="15"/>
      <c r="Z201" s="15"/>
      <c r="AA201" s="15"/>
    </row>
    <row r="202" spans="9:27" ht="15.75" hidden="1" customHeight="1" x14ac:dyDescent="0.25">
      <c r="I202" s="15"/>
      <c r="J202" s="15"/>
      <c r="K202" s="15"/>
      <c r="L202" s="15"/>
      <c r="M202" s="15"/>
      <c r="N202" s="15"/>
      <c r="O202" s="15"/>
      <c r="P202" s="15"/>
      <c r="Q202" s="15"/>
      <c r="R202" s="15"/>
      <c r="S202" s="15"/>
      <c r="T202" s="15"/>
      <c r="U202" s="15"/>
      <c r="V202" s="15"/>
      <c r="W202" s="15"/>
      <c r="X202" s="15"/>
      <c r="Y202" s="15"/>
      <c r="Z202" s="15"/>
      <c r="AA202" s="15"/>
    </row>
    <row r="203" spans="9:27" ht="15.75" hidden="1" customHeight="1" x14ac:dyDescent="0.25">
      <c r="I203" s="15"/>
      <c r="J203" s="15"/>
      <c r="K203" s="15"/>
      <c r="L203" s="15"/>
      <c r="M203" s="15"/>
      <c r="N203" s="15"/>
      <c r="O203" s="15"/>
      <c r="P203" s="15"/>
      <c r="Q203" s="15"/>
      <c r="R203" s="15"/>
      <c r="S203" s="15"/>
      <c r="T203" s="15"/>
      <c r="U203" s="15"/>
      <c r="V203" s="15"/>
      <c r="W203" s="15"/>
      <c r="X203" s="15"/>
      <c r="Y203" s="15"/>
      <c r="Z203" s="15"/>
      <c r="AA203" s="15"/>
    </row>
    <row r="204" spans="9:27" ht="15.75" hidden="1" customHeight="1" x14ac:dyDescent="0.25">
      <c r="I204" s="15"/>
      <c r="J204" s="15"/>
      <c r="K204" s="15"/>
      <c r="L204" s="15"/>
      <c r="M204" s="15"/>
      <c r="N204" s="15"/>
      <c r="O204" s="15"/>
      <c r="P204" s="15"/>
      <c r="Q204" s="15"/>
      <c r="R204" s="15"/>
      <c r="S204" s="15"/>
      <c r="T204" s="15"/>
      <c r="U204" s="15"/>
      <c r="V204" s="15"/>
      <c r="W204" s="15"/>
      <c r="X204" s="15"/>
      <c r="Y204" s="15"/>
      <c r="Z204" s="15"/>
      <c r="AA204" s="15"/>
    </row>
    <row r="205" spans="9:27" ht="15.75" hidden="1" customHeight="1" x14ac:dyDescent="0.25">
      <c r="I205" s="15"/>
      <c r="J205" s="15"/>
      <c r="K205" s="15"/>
      <c r="L205" s="15"/>
      <c r="M205" s="15"/>
      <c r="N205" s="15"/>
      <c r="O205" s="15"/>
      <c r="P205" s="15"/>
      <c r="Q205" s="15"/>
      <c r="R205" s="15"/>
      <c r="S205" s="15"/>
      <c r="T205" s="15"/>
      <c r="U205" s="15"/>
      <c r="V205" s="15"/>
      <c r="W205" s="15"/>
      <c r="X205" s="15"/>
      <c r="Y205" s="15"/>
      <c r="Z205" s="15"/>
      <c r="AA205" s="15"/>
    </row>
    <row r="206" spans="9:27" ht="15.75" hidden="1" customHeight="1" x14ac:dyDescent="0.25">
      <c r="I206" s="15"/>
      <c r="J206" s="15"/>
      <c r="K206" s="15"/>
      <c r="L206" s="15"/>
      <c r="M206" s="15"/>
      <c r="N206" s="15"/>
      <c r="O206" s="15"/>
      <c r="P206" s="15"/>
      <c r="Q206" s="15"/>
      <c r="R206" s="15"/>
      <c r="S206" s="15"/>
      <c r="T206" s="15"/>
      <c r="U206" s="15"/>
      <c r="V206" s="15"/>
      <c r="W206" s="15"/>
      <c r="X206" s="15"/>
      <c r="Y206" s="15"/>
      <c r="Z206" s="15"/>
      <c r="AA206" s="15"/>
    </row>
    <row r="207" spans="9:27" ht="15.75" hidden="1" customHeight="1" x14ac:dyDescent="0.25">
      <c r="I207" s="15"/>
      <c r="J207" s="15"/>
      <c r="K207" s="15"/>
      <c r="L207" s="15"/>
      <c r="M207" s="15"/>
      <c r="N207" s="15"/>
      <c r="O207" s="15"/>
      <c r="P207" s="15"/>
      <c r="Q207" s="15"/>
      <c r="R207" s="15"/>
      <c r="S207" s="15"/>
      <c r="T207" s="15"/>
      <c r="U207" s="15"/>
      <c r="V207" s="15"/>
      <c r="W207" s="15"/>
      <c r="X207" s="15"/>
      <c r="Y207" s="15"/>
      <c r="Z207" s="15"/>
      <c r="AA207" s="15"/>
    </row>
    <row r="208" spans="9:27" ht="15.75" hidden="1" customHeight="1" x14ac:dyDescent="0.25">
      <c r="I208" s="15"/>
      <c r="J208" s="15"/>
      <c r="K208" s="15"/>
      <c r="L208" s="15"/>
      <c r="M208" s="15"/>
      <c r="N208" s="15"/>
      <c r="O208" s="15"/>
      <c r="P208" s="15"/>
      <c r="Q208" s="15"/>
      <c r="R208" s="15"/>
      <c r="S208" s="15"/>
      <c r="T208" s="15"/>
      <c r="U208" s="15"/>
      <c r="V208" s="15"/>
      <c r="W208" s="15"/>
      <c r="X208" s="15"/>
      <c r="Y208" s="15"/>
      <c r="Z208" s="15"/>
      <c r="AA208" s="15"/>
    </row>
    <row r="209" spans="9:27" ht="15.75" hidden="1" customHeight="1" x14ac:dyDescent="0.25">
      <c r="I209" s="15"/>
      <c r="J209" s="15"/>
      <c r="K209" s="15"/>
      <c r="L209" s="15"/>
      <c r="M209" s="15"/>
      <c r="N209" s="15"/>
      <c r="O209" s="15"/>
      <c r="P209" s="15"/>
      <c r="Q209" s="15"/>
      <c r="R209" s="15"/>
      <c r="S209" s="15"/>
      <c r="T209" s="15"/>
      <c r="U209" s="15"/>
      <c r="V209" s="15"/>
      <c r="W209" s="15"/>
      <c r="X209" s="15"/>
      <c r="Y209" s="15"/>
      <c r="Z209" s="15"/>
      <c r="AA209" s="15"/>
    </row>
    <row r="210" spans="9:27" ht="15.75" hidden="1" customHeight="1" x14ac:dyDescent="0.25">
      <c r="I210" s="15"/>
      <c r="J210" s="15"/>
      <c r="K210" s="15"/>
      <c r="L210" s="15"/>
      <c r="M210" s="15"/>
      <c r="N210" s="15"/>
      <c r="O210" s="15"/>
      <c r="P210" s="15"/>
      <c r="Q210" s="15"/>
      <c r="R210" s="15"/>
      <c r="S210" s="15"/>
      <c r="T210" s="15"/>
      <c r="U210" s="15"/>
      <c r="V210" s="15"/>
      <c r="W210" s="15"/>
      <c r="X210" s="15"/>
      <c r="Y210" s="15"/>
      <c r="Z210" s="15"/>
      <c r="AA210" s="15"/>
    </row>
    <row r="211" spans="9:27" ht="15.75" hidden="1" customHeight="1" x14ac:dyDescent="0.25">
      <c r="I211" s="15"/>
      <c r="J211" s="15"/>
      <c r="K211" s="15"/>
      <c r="L211" s="15"/>
      <c r="M211" s="15"/>
      <c r="N211" s="15"/>
      <c r="O211" s="15"/>
      <c r="P211" s="15"/>
      <c r="Q211" s="15"/>
      <c r="R211" s="15"/>
      <c r="S211" s="15"/>
      <c r="T211" s="15"/>
      <c r="U211" s="15"/>
      <c r="V211" s="15"/>
      <c r="W211" s="15"/>
      <c r="X211" s="15"/>
      <c r="Y211" s="15"/>
      <c r="Z211" s="15"/>
      <c r="AA211" s="15"/>
    </row>
    <row r="212" spans="9:27" ht="15.75" hidden="1" customHeight="1" x14ac:dyDescent="0.25">
      <c r="I212" s="15"/>
      <c r="J212" s="15"/>
      <c r="K212" s="15"/>
      <c r="L212" s="15"/>
      <c r="M212" s="15"/>
      <c r="N212" s="15"/>
      <c r="O212" s="15"/>
      <c r="P212" s="15"/>
      <c r="Q212" s="15"/>
      <c r="R212" s="15"/>
      <c r="S212" s="15"/>
      <c r="T212" s="15"/>
      <c r="U212" s="15"/>
      <c r="V212" s="15"/>
      <c r="W212" s="15"/>
      <c r="X212" s="15"/>
      <c r="Y212" s="15"/>
      <c r="Z212" s="15"/>
      <c r="AA212" s="15"/>
    </row>
    <row r="213" spans="9:27" ht="15.75" hidden="1" customHeight="1" x14ac:dyDescent="0.25">
      <c r="I213" s="15"/>
      <c r="J213" s="15"/>
      <c r="K213" s="15"/>
      <c r="L213" s="15"/>
      <c r="M213" s="15"/>
      <c r="N213" s="15"/>
      <c r="O213" s="15"/>
      <c r="P213" s="15"/>
      <c r="Q213" s="15"/>
      <c r="R213" s="15"/>
      <c r="S213" s="15"/>
      <c r="T213" s="15"/>
      <c r="U213" s="15"/>
      <c r="V213" s="15"/>
      <c r="W213" s="15"/>
      <c r="X213" s="15"/>
      <c r="Y213" s="15"/>
      <c r="Z213" s="15"/>
      <c r="AA213" s="15"/>
    </row>
    <row r="214" spans="9:27" ht="15.75" hidden="1" customHeight="1" x14ac:dyDescent="0.25">
      <c r="I214" s="15"/>
      <c r="J214" s="15"/>
      <c r="K214" s="15"/>
      <c r="L214" s="15"/>
      <c r="M214" s="15"/>
      <c r="N214" s="15"/>
      <c r="O214" s="15"/>
      <c r="P214" s="15"/>
      <c r="Q214" s="15"/>
      <c r="R214" s="15"/>
      <c r="S214" s="15"/>
      <c r="T214" s="15"/>
      <c r="U214" s="15"/>
      <c r="V214" s="15"/>
      <c r="W214" s="15"/>
      <c r="X214" s="15"/>
      <c r="Y214" s="15"/>
      <c r="Z214" s="15"/>
      <c r="AA214" s="15"/>
    </row>
    <row r="215" spans="9:27" ht="15.75" hidden="1" customHeight="1" x14ac:dyDescent="0.25">
      <c r="I215" s="15"/>
      <c r="J215" s="15"/>
      <c r="K215" s="15"/>
      <c r="L215" s="15"/>
      <c r="M215" s="15"/>
      <c r="N215" s="15"/>
      <c r="O215" s="15"/>
      <c r="P215" s="15"/>
      <c r="Q215" s="15"/>
      <c r="R215" s="15"/>
      <c r="S215" s="15"/>
      <c r="T215" s="15"/>
      <c r="U215" s="15"/>
      <c r="V215" s="15"/>
      <c r="W215" s="15"/>
      <c r="X215" s="15"/>
      <c r="Y215" s="15"/>
      <c r="Z215" s="15"/>
      <c r="AA215" s="15"/>
    </row>
    <row r="216" spans="9:27" ht="15.75" hidden="1" customHeight="1" x14ac:dyDescent="0.25">
      <c r="I216" s="15"/>
      <c r="J216" s="15"/>
      <c r="K216" s="15"/>
      <c r="L216" s="15"/>
      <c r="M216" s="15"/>
      <c r="N216" s="15"/>
      <c r="O216" s="15"/>
      <c r="P216" s="15"/>
      <c r="Q216" s="15"/>
      <c r="R216" s="15"/>
      <c r="S216" s="15"/>
      <c r="T216" s="15"/>
      <c r="U216" s="15"/>
      <c r="V216" s="15"/>
      <c r="W216" s="15"/>
      <c r="X216" s="15"/>
      <c r="Y216" s="15"/>
      <c r="Z216" s="15"/>
      <c r="AA216" s="15"/>
    </row>
    <row r="217" spans="9:27" ht="15.75" hidden="1" customHeight="1" x14ac:dyDescent="0.25">
      <c r="I217" s="15"/>
      <c r="J217" s="15"/>
      <c r="K217" s="15"/>
      <c r="L217" s="15"/>
      <c r="M217" s="15"/>
      <c r="N217" s="15"/>
      <c r="O217" s="15"/>
      <c r="P217" s="15"/>
      <c r="Q217" s="15"/>
      <c r="R217" s="15"/>
      <c r="S217" s="15"/>
      <c r="T217" s="15"/>
      <c r="U217" s="15"/>
      <c r="V217" s="15"/>
      <c r="W217" s="15"/>
      <c r="X217" s="15"/>
      <c r="Y217" s="15"/>
      <c r="Z217" s="15"/>
      <c r="AA217" s="15"/>
    </row>
    <row r="218" spans="9:27" ht="15.75" hidden="1" customHeight="1" x14ac:dyDescent="0.25">
      <c r="I218" s="15"/>
      <c r="J218" s="15"/>
      <c r="K218" s="15"/>
      <c r="L218" s="15"/>
      <c r="M218" s="15"/>
      <c r="N218" s="15"/>
      <c r="O218" s="15"/>
      <c r="P218" s="15"/>
      <c r="Q218" s="15"/>
      <c r="R218" s="15"/>
      <c r="S218" s="15"/>
      <c r="T218" s="15"/>
      <c r="U218" s="15"/>
      <c r="V218" s="15"/>
      <c r="W218" s="15"/>
      <c r="X218" s="15"/>
      <c r="Y218" s="15"/>
      <c r="Z218" s="15"/>
      <c r="AA218" s="15"/>
    </row>
    <row r="219" spans="9:27" ht="15.75" hidden="1" customHeight="1" x14ac:dyDescent="0.25">
      <c r="I219" s="15"/>
      <c r="J219" s="15"/>
      <c r="K219" s="15"/>
      <c r="L219" s="15"/>
      <c r="M219" s="15"/>
      <c r="N219" s="15"/>
      <c r="O219" s="15"/>
      <c r="P219" s="15"/>
      <c r="Q219" s="15"/>
      <c r="R219" s="15"/>
      <c r="S219" s="15"/>
      <c r="T219" s="15"/>
      <c r="U219" s="15"/>
      <c r="V219" s="15"/>
      <c r="W219" s="15"/>
      <c r="X219" s="15"/>
      <c r="Y219" s="15"/>
      <c r="Z219" s="15"/>
      <c r="AA219" s="15"/>
    </row>
    <row r="220" spans="9:27" ht="15.75" hidden="1" customHeight="1" x14ac:dyDescent="0.25">
      <c r="I220" s="15"/>
      <c r="J220" s="15"/>
      <c r="K220" s="15"/>
      <c r="L220" s="15"/>
      <c r="M220" s="15"/>
      <c r="N220" s="15"/>
      <c r="O220" s="15"/>
      <c r="P220" s="15"/>
      <c r="Q220" s="15"/>
      <c r="R220" s="15"/>
      <c r="S220" s="15"/>
      <c r="T220" s="15"/>
      <c r="U220" s="15"/>
      <c r="V220" s="15"/>
      <c r="W220" s="15"/>
      <c r="X220" s="15"/>
      <c r="Y220" s="15"/>
      <c r="Z220" s="15"/>
      <c r="AA220" s="15"/>
    </row>
    <row r="221" spans="9:27" ht="15.75" hidden="1" customHeight="1" x14ac:dyDescent="0.25">
      <c r="I221" s="15"/>
      <c r="J221" s="15"/>
      <c r="K221" s="15"/>
      <c r="L221" s="15"/>
      <c r="M221" s="15"/>
      <c r="N221" s="15"/>
      <c r="O221" s="15"/>
      <c r="P221" s="15"/>
      <c r="Q221" s="15"/>
      <c r="R221" s="15"/>
      <c r="S221" s="15"/>
      <c r="T221" s="15"/>
      <c r="U221" s="15"/>
      <c r="V221" s="15"/>
      <c r="W221" s="15"/>
      <c r="X221" s="15"/>
      <c r="Y221" s="15"/>
      <c r="Z221" s="15"/>
      <c r="AA221" s="15"/>
    </row>
    <row r="222" spans="9:27" ht="15.75" hidden="1" customHeight="1" x14ac:dyDescent="0.25">
      <c r="I222" s="15"/>
      <c r="J222" s="15"/>
      <c r="K222" s="15"/>
      <c r="L222" s="15"/>
      <c r="M222" s="15"/>
      <c r="N222" s="15"/>
      <c r="O222" s="15"/>
      <c r="P222" s="15"/>
      <c r="Q222" s="15"/>
      <c r="R222" s="15"/>
      <c r="S222" s="15"/>
      <c r="T222" s="15"/>
      <c r="U222" s="15"/>
      <c r="V222" s="15"/>
      <c r="W222" s="15"/>
      <c r="X222" s="15"/>
      <c r="Y222" s="15"/>
      <c r="Z222" s="15"/>
      <c r="AA222" s="15"/>
    </row>
    <row r="223" spans="9:27" ht="15.75" hidden="1" customHeight="1" x14ac:dyDescent="0.25">
      <c r="I223" s="15"/>
      <c r="J223" s="15"/>
      <c r="K223" s="15"/>
      <c r="L223" s="15"/>
      <c r="M223" s="15"/>
      <c r="N223" s="15"/>
      <c r="O223" s="15"/>
      <c r="P223" s="15"/>
      <c r="Q223" s="15"/>
      <c r="R223" s="15"/>
      <c r="S223" s="15"/>
      <c r="T223" s="15"/>
      <c r="U223" s="15"/>
      <c r="V223" s="15"/>
      <c r="W223" s="15"/>
      <c r="X223" s="15"/>
      <c r="Y223" s="15"/>
      <c r="Z223" s="15"/>
      <c r="AA223" s="15"/>
    </row>
    <row r="224" spans="9:27" ht="15.75" hidden="1" customHeight="1" x14ac:dyDescent="0.25">
      <c r="I224" s="15"/>
      <c r="J224" s="15"/>
      <c r="K224" s="15"/>
      <c r="L224" s="15"/>
      <c r="M224" s="15"/>
      <c r="N224" s="15"/>
      <c r="O224" s="15"/>
      <c r="P224" s="15"/>
      <c r="Q224" s="15"/>
      <c r="R224" s="15"/>
      <c r="S224" s="15"/>
      <c r="T224" s="15"/>
      <c r="U224" s="15"/>
      <c r="V224" s="15"/>
      <c r="W224" s="15"/>
      <c r="X224" s="15"/>
      <c r="Y224" s="15"/>
      <c r="Z224" s="15"/>
      <c r="AA224" s="15"/>
    </row>
    <row r="225" spans="9:27" ht="15.75" hidden="1" customHeight="1" x14ac:dyDescent="0.25">
      <c r="I225" s="15"/>
      <c r="J225" s="15"/>
      <c r="K225" s="15"/>
      <c r="L225" s="15"/>
      <c r="M225" s="15"/>
      <c r="N225" s="15"/>
      <c r="O225" s="15"/>
      <c r="P225" s="15"/>
      <c r="Q225" s="15"/>
      <c r="R225" s="15"/>
      <c r="S225" s="15"/>
      <c r="T225" s="15"/>
      <c r="U225" s="15"/>
      <c r="V225" s="15"/>
      <c r="W225" s="15"/>
      <c r="X225" s="15"/>
      <c r="Y225" s="15"/>
      <c r="Z225" s="15"/>
      <c r="AA225" s="15"/>
    </row>
    <row r="226" spans="9:27" ht="15.75" hidden="1" customHeight="1" x14ac:dyDescent="0.25">
      <c r="I226" s="15"/>
      <c r="J226" s="15"/>
      <c r="K226" s="15"/>
      <c r="L226" s="15"/>
      <c r="M226" s="15"/>
      <c r="N226" s="15"/>
      <c r="O226" s="15"/>
      <c r="P226" s="15"/>
      <c r="Q226" s="15"/>
      <c r="R226" s="15"/>
      <c r="S226" s="15"/>
      <c r="T226" s="15"/>
      <c r="U226" s="15"/>
      <c r="V226" s="15"/>
      <c r="W226" s="15"/>
      <c r="X226" s="15"/>
      <c r="Y226" s="15"/>
      <c r="Z226" s="15"/>
      <c r="AA226" s="15"/>
    </row>
    <row r="227" spans="9:27" ht="15.75" hidden="1" customHeight="1" x14ac:dyDescent="0.25">
      <c r="I227" s="15"/>
      <c r="J227" s="15"/>
      <c r="K227" s="15"/>
      <c r="L227" s="15"/>
      <c r="M227" s="15"/>
      <c r="N227" s="15"/>
      <c r="O227" s="15"/>
      <c r="P227" s="15"/>
      <c r="Q227" s="15"/>
      <c r="R227" s="15"/>
      <c r="S227" s="15"/>
      <c r="T227" s="15"/>
      <c r="U227" s="15"/>
      <c r="V227" s="15"/>
      <c r="W227" s="15"/>
      <c r="X227" s="15"/>
      <c r="Y227" s="15"/>
      <c r="Z227" s="15"/>
      <c r="AA227" s="15"/>
    </row>
    <row r="228" spans="9:27" ht="15.75" hidden="1" customHeight="1" x14ac:dyDescent="0.25">
      <c r="I228" s="15"/>
      <c r="J228" s="15"/>
      <c r="K228" s="15"/>
      <c r="L228" s="15"/>
      <c r="M228" s="15"/>
      <c r="N228" s="15"/>
      <c r="O228" s="15"/>
      <c r="P228" s="15"/>
      <c r="Q228" s="15"/>
      <c r="R228" s="15"/>
      <c r="S228" s="15"/>
      <c r="T228" s="15"/>
      <c r="U228" s="15"/>
      <c r="V228" s="15"/>
      <c r="W228" s="15"/>
      <c r="X228" s="15"/>
      <c r="Y228" s="15"/>
      <c r="Z228" s="15"/>
      <c r="AA228" s="15"/>
    </row>
    <row r="229" spans="9:27" ht="15.75" hidden="1" customHeight="1" x14ac:dyDescent="0.25">
      <c r="I229" s="15"/>
      <c r="J229" s="15"/>
      <c r="K229" s="15"/>
      <c r="L229" s="15"/>
      <c r="M229" s="15"/>
      <c r="N229" s="15"/>
      <c r="O229" s="15"/>
      <c r="P229" s="15"/>
      <c r="Q229" s="15"/>
      <c r="R229" s="15"/>
      <c r="S229" s="15"/>
      <c r="T229" s="15"/>
      <c r="U229" s="15"/>
      <c r="V229" s="15"/>
      <c r="W229" s="15"/>
      <c r="X229" s="15"/>
      <c r="Y229" s="15"/>
      <c r="Z229" s="15"/>
      <c r="AA229" s="15"/>
    </row>
    <row r="230" spans="9:27" ht="15.75" hidden="1" customHeight="1" x14ac:dyDescent="0.25">
      <c r="I230" s="15"/>
      <c r="J230" s="15"/>
      <c r="K230" s="15"/>
      <c r="L230" s="15"/>
      <c r="M230" s="15"/>
      <c r="N230" s="15"/>
      <c r="O230" s="15"/>
      <c r="P230" s="15"/>
      <c r="Q230" s="15"/>
      <c r="R230" s="15"/>
      <c r="S230" s="15"/>
      <c r="T230" s="15"/>
      <c r="U230" s="15"/>
      <c r="V230" s="15"/>
      <c r="W230" s="15"/>
      <c r="X230" s="15"/>
      <c r="Y230" s="15"/>
      <c r="Z230" s="15"/>
      <c r="AA230" s="15"/>
    </row>
    <row r="231" spans="9:27" ht="15.75" hidden="1" customHeight="1" x14ac:dyDescent="0.25">
      <c r="I231" s="15"/>
      <c r="J231" s="15"/>
      <c r="K231" s="15"/>
      <c r="L231" s="15"/>
      <c r="M231" s="15"/>
      <c r="N231" s="15"/>
      <c r="O231" s="15"/>
      <c r="P231" s="15"/>
      <c r="Q231" s="15"/>
      <c r="R231" s="15"/>
      <c r="S231" s="15"/>
      <c r="T231" s="15"/>
      <c r="U231" s="15"/>
      <c r="V231" s="15"/>
      <c r="W231" s="15"/>
      <c r="X231" s="15"/>
      <c r="Y231" s="15"/>
      <c r="Z231" s="15"/>
      <c r="AA231" s="15"/>
    </row>
    <row r="232" spans="9:27" ht="15.75" hidden="1" customHeight="1" x14ac:dyDescent="0.25">
      <c r="I232" s="15"/>
      <c r="J232" s="15"/>
      <c r="K232" s="15"/>
      <c r="L232" s="15"/>
      <c r="M232" s="15"/>
      <c r="N232" s="15"/>
      <c r="O232" s="15"/>
      <c r="P232" s="15"/>
      <c r="Q232" s="15"/>
      <c r="R232" s="15"/>
      <c r="S232" s="15"/>
      <c r="T232" s="15"/>
      <c r="U232" s="15"/>
      <c r="V232" s="15"/>
      <c r="W232" s="15"/>
      <c r="X232" s="15"/>
      <c r="Y232" s="15"/>
      <c r="Z232" s="15"/>
      <c r="AA232" s="15"/>
    </row>
    <row r="233" spans="9:27" ht="15.75" hidden="1" customHeight="1" x14ac:dyDescent="0.25">
      <c r="I233" s="15"/>
      <c r="J233" s="15"/>
      <c r="K233" s="15"/>
      <c r="L233" s="15"/>
      <c r="M233" s="15"/>
      <c r="N233" s="15"/>
      <c r="O233" s="15"/>
      <c r="P233" s="15"/>
      <c r="Q233" s="15"/>
      <c r="R233" s="15"/>
      <c r="S233" s="15"/>
      <c r="T233" s="15"/>
      <c r="U233" s="15"/>
      <c r="V233" s="15"/>
      <c r="W233" s="15"/>
      <c r="X233" s="15"/>
      <c r="Y233" s="15"/>
      <c r="Z233" s="15"/>
      <c r="AA233" s="15"/>
    </row>
    <row r="234" spans="9:27" ht="15.75" hidden="1" customHeight="1" x14ac:dyDescent="0.25">
      <c r="I234" s="15"/>
      <c r="J234" s="15"/>
      <c r="K234" s="15"/>
      <c r="L234" s="15"/>
      <c r="M234" s="15"/>
      <c r="N234" s="15"/>
      <c r="O234" s="15"/>
      <c r="P234" s="15"/>
      <c r="Q234" s="15"/>
      <c r="R234" s="15"/>
      <c r="S234" s="15"/>
      <c r="T234" s="15"/>
      <c r="U234" s="15"/>
      <c r="V234" s="15"/>
      <c r="W234" s="15"/>
      <c r="X234" s="15"/>
      <c r="Y234" s="15"/>
      <c r="Z234" s="15"/>
      <c r="AA234" s="15"/>
    </row>
    <row r="235" spans="9:27" ht="15.75" hidden="1" customHeight="1" x14ac:dyDescent="0.25">
      <c r="I235" s="15"/>
      <c r="J235" s="15"/>
      <c r="K235" s="15"/>
      <c r="L235" s="15"/>
      <c r="M235" s="15"/>
      <c r="N235" s="15"/>
      <c r="O235" s="15"/>
      <c r="P235" s="15"/>
      <c r="Q235" s="15"/>
      <c r="R235" s="15"/>
      <c r="S235" s="15"/>
      <c r="T235" s="15"/>
      <c r="U235" s="15"/>
      <c r="V235" s="15"/>
      <c r="W235" s="15"/>
      <c r="X235" s="15"/>
      <c r="Y235" s="15"/>
      <c r="Z235" s="15"/>
      <c r="AA235" s="15"/>
    </row>
    <row r="236" spans="9:27" ht="15.75" hidden="1" customHeight="1" x14ac:dyDescent="0.25">
      <c r="I236" s="15"/>
      <c r="J236" s="15"/>
      <c r="K236" s="15"/>
      <c r="L236" s="15"/>
      <c r="M236" s="15"/>
      <c r="N236" s="15"/>
      <c r="O236" s="15"/>
      <c r="P236" s="15"/>
      <c r="Q236" s="15"/>
      <c r="R236" s="15"/>
      <c r="S236" s="15"/>
      <c r="T236" s="15"/>
      <c r="U236" s="15"/>
      <c r="V236" s="15"/>
      <c r="W236" s="15"/>
      <c r="X236" s="15"/>
      <c r="Y236" s="15"/>
      <c r="Z236" s="15"/>
      <c r="AA236" s="15"/>
    </row>
    <row r="237" spans="9:27" ht="15.75" hidden="1" customHeight="1" x14ac:dyDescent="0.25">
      <c r="I237" s="15"/>
      <c r="J237" s="15"/>
      <c r="K237" s="15"/>
      <c r="L237" s="15"/>
      <c r="M237" s="15"/>
      <c r="N237" s="15"/>
      <c r="O237" s="15"/>
      <c r="P237" s="15"/>
      <c r="Q237" s="15"/>
      <c r="R237" s="15"/>
      <c r="S237" s="15"/>
      <c r="T237" s="15"/>
      <c r="U237" s="15"/>
      <c r="V237" s="15"/>
      <c r="W237" s="15"/>
      <c r="X237" s="15"/>
      <c r="Y237" s="15"/>
      <c r="Z237" s="15"/>
      <c r="AA237" s="15"/>
    </row>
    <row r="238" spans="9:27" ht="15.75" hidden="1" customHeight="1" x14ac:dyDescent="0.25">
      <c r="I238" s="15"/>
      <c r="J238" s="15"/>
      <c r="K238" s="15"/>
      <c r="L238" s="15"/>
      <c r="M238" s="15"/>
      <c r="N238" s="15"/>
      <c r="O238" s="15"/>
      <c r="P238" s="15"/>
      <c r="Q238" s="15"/>
      <c r="R238" s="15"/>
      <c r="S238" s="15"/>
      <c r="T238" s="15"/>
      <c r="U238" s="15"/>
      <c r="V238" s="15"/>
      <c r="W238" s="15"/>
      <c r="X238" s="15"/>
      <c r="Y238" s="15"/>
      <c r="Z238" s="15"/>
      <c r="AA238" s="15"/>
    </row>
    <row r="239" spans="9:27" ht="15.75" hidden="1" customHeight="1" x14ac:dyDescent="0.25">
      <c r="I239" s="15"/>
      <c r="J239" s="15"/>
      <c r="K239" s="15"/>
      <c r="L239" s="15"/>
      <c r="M239" s="15"/>
      <c r="N239" s="15"/>
      <c r="O239" s="15"/>
      <c r="P239" s="15"/>
      <c r="Q239" s="15"/>
      <c r="R239" s="15"/>
      <c r="S239" s="15"/>
      <c r="T239" s="15"/>
      <c r="U239" s="15"/>
      <c r="V239" s="15"/>
      <c r="W239" s="15"/>
      <c r="X239" s="15"/>
      <c r="Y239" s="15"/>
      <c r="Z239" s="15"/>
      <c r="AA239" s="15"/>
    </row>
    <row r="240" spans="9:27" ht="15.75" hidden="1" customHeight="1" x14ac:dyDescent="0.25">
      <c r="I240" s="15"/>
      <c r="J240" s="15"/>
      <c r="K240" s="15"/>
      <c r="L240" s="15"/>
      <c r="M240" s="15"/>
      <c r="N240" s="15"/>
      <c r="O240" s="15"/>
      <c r="P240" s="15"/>
      <c r="Q240" s="15"/>
      <c r="R240" s="15"/>
      <c r="S240" s="15"/>
      <c r="T240" s="15"/>
      <c r="U240" s="15"/>
      <c r="V240" s="15"/>
      <c r="W240" s="15"/>
      <c r="X240" s="15"/>
      <c r="Y240" s="15"/>
      <c r="Z240" s="15"/>
      <c r="AA240" s="15"/>
    </row>
    <row r="241" spans="9:27" ht="15.75" hidden="1" customHeight="1" x14ac:dyDescent="0.25">
      <c r="I241" s="15"/>
      <c r="J241" s="15"/>
      <c r="K241" s="15"/>
      <c r="L241" s="15"/>
      <c r="M241" s="15"/>
      <c r="N241" s="15"/>
      <c r="O241" s="15"/>
      <c r="P241" s="15"/>
      <c r="Q241" s="15"/>
      <c r="R241" s="15"/>
      <c r="S241" s="15"/>
      <c r="T241" s="15"/>
      <c r="U241" s="15"/>
      <c r="V241" s="15"/>
      <c r="W241" s="15"/>
      <c r="X241" s="15"/>
      <c r="Y241" s="15"/>
      <c r="Z241" s="15"/>
      <c r="AA241" s="15"/>
    </row>
    <row r="242" spans="9:27" ht="15.75" hidden="1" customHeight="1" x14ac:dyDescent="0.25">
      <c r="I242" s="15"/>
      <c r="J242" s="15"/>
      <c r="K242" s="15"/>
      <c r="L242" s="15"/>
      <c r="M242" s="15"/>
      <c r="N242" s="15"/>
      <c r="O242" s="15"/>
      <c r="P242" s="15"/>
      <c r="Q242" s="15"/>
      <c r="R242" s="15"/>
      <c r="S242" s="15"/>
      <c r="T242" s="15"/>
      <c r="U242" s="15"/>
      <c r="V242" s="15"/>
      <c r="W242" s="15"/>
      <c r="X242" s="15"/>
      <c r="Y242" s="15"/>
      <c r="Z242" s="15"/>
      <c r="AA242" s="15"/>
    </row>
    <row r="243" spans="9:27" ht="15.75" hidden="1" customHeight="1" x14ac:dyDescent="0.25">
      <c r="I243" s="15"/>
      <c r="J243" s="15"/>
      <c r="K243" s="15"/>
      <c r="L243" s="15"/>
      <c r="M243" s="15"/>
      <c r="N243" s="15"/>
      <c r="O243" s="15"/>
      <c r="P243" s="15"/>
      <c r="Q243" s="15"/>
      <c r="R243" s="15"/>
      <c r="S243" s="15"/>
      <c r="T243" s="15"/>
      <c r="U243" s="15"/>
      <c r="V243" s="15"/>
      <c r="W243" s="15"/>
      <c r="X243" s="15"/>
      <c r="Y243" s="15"/>
      <c r="Z243" s="15"/>
      <c r="AA243" s="15"/>
    </row>
    <row r="244" spans="9:27" ht="15.75" hidden="1" customHeight="1" x14ac:dyDescent="0.25">
      <c r="I244" s="15"/>
      <c r="J244" s="15"/>
      <c r="K244" s="15"/>
      <c r="L244" s="15"/>
      <c r="M244" s="15"/>
      <c r="N244" s="15"/>
      <c r="O244" s="15"/>
      <c r="P244" s="15"/>
      <c r="Q244" s="15"/>
      <c r="R244" s="15"/>
      <c r="S244" s="15"/>
      <c r="T244" s="15"/>
      <c r="U244" s="15"/>
      <c r="V244" s="15"/>
      <c r="W244" s="15"/>
      <c r="X244" s="15"/>
      <c r="Y244" s="15"/>
      <c r="Z244" s="15"/>
      <c r="AA244" s="15"/>
    </row>
    <row r="245" spans="9:27" ht="15.75" hidden="1" customHeight="1" x14ac:dyDescent="0.25">
      <c r="I245" s="15"/>
      <c r="J245" s="15"/>
      <c r="K245" s="15"/>
      <c r="L245" s="15"/>
      <c r="M245" s="15"/>
      <c r="N245" s="15"/>
      <c r="O245" s="15"/>
      <c r="P245" s="15"/>
      <c r="Q245" s="15"/>
      <c r="R245" s="15"/>
      <c r="S245" s="15"/>
      <c r="T245" s="15"/>
      <c r="U245" s="15"/>
      <c r="V245" s="15"/>
      <c r="W245" s="15"/>
      <c r="X245" s="15"/>
      <c r="Y245" s="15"/>
      <c r="Z245" s="15"/>
      <c r="AA245" s="15"/>
    </row>
    <row r="246" spans="9:27" ht="15.75" hidden="1" customHeight="1" x14ac:dyDescent="0.25">
      <c r="I246" s="15"/>
      <c r="J246" s="15"/>
      <c r="K246" s="15"/>
      <c r="L246" s="15"/>
      <c r="M246" s="15"/>
      <c r="N246" s="15"/>
      <c r="O246" s="15"/>
      <c r="P246" s="15"/>
      <c r="Q246" s="15"/>
      <c r="R246" s="15"/>
      <c r="S246" s="15"/>
      <c r="T246" s="15"/>
      <c r="U246" s="15"/>
      <c r="V246" s="15"/>
      <c r="W246" s="15"/>
      <c r="X246" s="15"/>
      <c r="Y246" s="15"/>
      <c r="Z246" s="15"/>
      <c r="AA246" s="15"/>
    </row>
    <row r="247" spans="9:27" ht="15.75" hidden="1" customHeight="1" x14ac:dyDescent="0.25">
      <c r="I247" s="15"/>
      <c r="J247" s="15"/>
      <c r="K247" s="15"/>
      <c r="L247" s="15"/>
      <c r="M247" s="15"/>
      <c r="N247" s="15"/>
      <c r="O247" s="15"/>
      <c r="P247" s="15"/>
      <c r="Q247" s="15"/>
      <c r="R247" s="15"/>
      <c r="S247" s="15"/>
      <c r="T247" s="15"/>
      <c r="U247" s="15"/>
      <c r="V247" s="15"/>
      <c r="W247" s="15"/>
      <c r="X247" s="15"/>
      <c r="Y247" s="15"/>
      <c r="Z247" s="15"/>
      <c r="AA247" s="15"/>
    </row>
    <row r="248" spans="9:27" ht="15.75" hidden="1" customHeight="1" x14ac:dyDescent="0.25">
      <c r="I248" s="15"/>
      <c r="J248" s="15"/>
      <c r="K248" s="15"/>
      <c r="L248" s="15"/>
      <c r="M248" s="15"/>
      <c r="N248" s="15"/>
      <c r="O248" s="15"/>
      <c r="P248" s="15"/>
      <c r="Q248" s="15"/>
      <c r="R248" s="15"/>
      <c r="S248" s="15"/>
      <c r="T248" s="15"/>
      <c r="U248" s="15"/>
      <c r="V248" s="15"/>
      <c r="W248" s="15"/>
      <c r="X248" s="15"/>
      <c r="Y248" s="15"/>
      <c r="Z248" s="15"/>
      <c r="AA248" s="15"/>
    </row>
    <row r="249" spans="9:27" ht="15.75" hidden="1" customHeight="1" x14ac:dyDescent="0.25">
      <c r="I249" s="15"/>
      <c r="J249" s="15"/>
      <c r="K249" s="15"/>
      <c r="L249" s="15"/>
      <c r="M249" s="15"/>
      <c r="N249" s="15"/>
      <c r="O249" s="15"/>
      <c r="P249" s="15"/>
      <c r="Q249" s="15"/>
      <c r="R249" s="15"/>
      <c r="S249" s="15"/>
      <c r="T249" s="15"/>
      <c r="U249" s="15"/>
      <c r="V249" s="15"/>
      <c r="W249" s="15"/>
      <c r="X249" s="15"/>
      <c r="Y249" s="15"/>
      <c r="Z249" s="15"/>
      <c r="AA249" s="15"/>
    </row>
    <row r="250" spans="9:27" ht="15.75" hidden="1" customHeight="1" x14ac:dyDescent="0.25">
      <c r="I250" s="15"/>
      <c r="J250" s="15"/>
      <c r="K250" s="15"/>
      <c r="L250" s="15"/>
      <c r="M250" s="15"/>
      <c r="N250" s="15"/>
      <c r="O250" s="15"/>
      <c r="P250" s="15"/>
      <c r="Q250" s="15"/>
      <c r="R250" s="15"/>
      <c r="S250" s="15"/>
      <c r="T250" s="15"/>
      <c r="U250" s="15"/>
      <c r="V250" s="15"/>
      <c r="W250" s="15"/>
      <c r="X250" s="15"/>
      <c r="Y250" s="15"/>
      <c r="Z250" s="15"/>
      <c r="AA250" s="15"/>
    </row>
    <row r="251" spans="9:27" ht="15.75" hidden="1" customHeight="1" x14ac:dyDescent="0.25">
      <c r="I251" s="15"/>
      <c r="J251" s="15"/>
      <c r="K251" s="15"/>
      <c r="L251" s="15"/>
      <c r="M251" s="15"/>
      <c r="N251" s="15"/>
      <c r="O251" s="15"/>
      <c r="P251" s="15"/>
      <c r="Q251" s="15"/>
      <c r="R251" s="15"/>
      <c r="S251" s="15"/>
      <c r="T251" s="15"/>
      <c r="U251" s="15"/>
      <c r="V251" s="15"/>
      <c r="W251" s="15"/>
      <c r="X251" s="15"/>
      <c r="Y251" s="15"/>
      <c r="Z251" s="15"/>
      <c r="AA251" s="15"/>
    </row>
    <row r="252" spans="9:27" ht="15.75" hidden="1" customHeight="1" x14ac:dyDescent="0.25">
      <c r="I252" s="15"/>
      <c r="J252" s="15"/>
      <c r="K252" s="15"/>
      <c r="L252" s="15"/>
      <c r="M252" s="15"/>
      <c r="N252" s="15"/>
      <c r="O252" s="15"/>
      <c r="P252" s="15"/>
      <c r="Q252" s="15"/>
      <c r="R252" s="15"/>
      <c r="S252" s="15"/>
      <c r="T252" s="15"/>
      <c r="U252" s="15"/>
      <c r="V252" s="15"/>
      <c r="W252" s="15"/>
      <c r="X252" s="15"/>
      <c r="Y252" s="15"/>
      <c r="Z252" s="15"/>
      <c r="AA252" s="15"/>
    </row>
    <row r="253" spans="9:27" ht="15.75" hidden="1" customHeight="1" x14ac:dyDescent="0.25">
      <c r="I253" s="15"/>
      <c r="J253" s="15"/>
      <c r="K253" s="15"/>
      <c r="L253" s="15"/>
      <c r="M253" s="15"/>
      <c r="N253" s="15"/>
      <c r="O253" s="15"/>
      <c r="P253" s="15"/>
      <c r="Q253" s="15"/>
      <c r="R253" s="15"/>
      <c r="S253" s="15"/>
      <c r="T253" s="15"/>
      <c r="U253" s="15"/>
      <c r="V253" s="15"/>
      <c r="W253" s="15"/>
      <c r="X253" s="15"/>
      <c r="Y253" s="15"/>
      <c r="Z253" s="15"/>
      <c r="AA253" s="15"/>
    </row>
    <row r="254" spans="9:27" ht="15.75" hidden="1" customHeight="1" x14ac:dyDescent="0.25">
      <c r="I254" s="15"/>
      <c r="J254" s="15"/>
      <c r="K254" s="15"/>
      <c r="L254" s="15"/>
      <c r="M254" s="15"/>
      <c r="N254" s="15"/>
      <c r="O254" s="15"/>
      <c r="P254" s="15"/>
      <c r="Q254" s="15"/>
      <c r="R254" s="15"/>
      <c r="S254" s="15"/>
      <c r="T254" s="15"/>
      <c r="U254" s="15"/>
      <c r="V254" s="15"/>
      <c r="W254" s="15"/>
      <c r="X254" s="15"/>
      <c r="Y254" s="15"/>
      <c r="Z254" s="15"/>
      <c r="AA254" s="15"/>
    </row>
    <row r="255" spans="9:27" ht="15.75" hidden="1" customHeight="1" x14ac:dyDescent="0.25">
      <c r="I255" s="15"/>
      <c r="J255" s="15"/>
      <c r="K255" s="15"/>
      <c r="L255" s="15"/>
      <c r="M255" s="15"/>
      <c r="N255" s="15"/>
      <c r="O255" s="15"/>
      <c r="P255" s="15"/>
      <c r="Q255" s="15"/>
      <c r="R255" s="15"/>
      <c r="S255" s="15"/>
      <c r="T255" s="15"/>
      <c r="U255" s="15"/>
      <c r="V255" s="15"/>
      <c r="W255" s="15"/>
      <c r="X255" s="15"/>
      <c r="Y255" s="15"/>
      <c r="Z255" s="15"/>
      <c r="AA255" s="15"/>
    </row>
    <row r="256" spans="9:27" ht="15.75" hidden="1" customHeight="1" x14ac:dyDescent="0.25">
      <c r="I256" s="15"/>
      <c r="J256" s="15"/>
      <c r="K256" s="15"/>
      <c r="L256" s="15"/>
      <c r="M256" s="15"/>
      <c r="N256" s="15"/>
      <c r="O256" s="15"/>
      <c r="P256" s="15"/>
      <c r="Q256" s="15"/>
      <c r="R256" s="15"/>
      <c r="S256" s="15"/>
      <c r="T256" s="15"/>
      <c r="U256" s="15"/>
      <c r="V256" s="15"/>
      <c r="W256" s="15"/>
      <c r="X256" s="15"/>
      <c r="Y256" s="15"/>
      <c r="Z256" s="15"/>
      <c r="AA256" s="15"/>
    </row>
    <row r="257" spans="9:27" ht="15.75" hidden="1" customHeight="1" x14ac:dyDescent="0.25">
      <c r="I257" s="15"/>
      <c r="J257" s="15"/>
      <c r="K257" s="15"/>
      <c r="L257" s="15"/>
      <c r="M257" s="15"/>
      <c r="N257" s="15"/>
      <c r="O257" s="15"/>
      <c r="P257" s="15"/>
      <c r="Q257" s="15"/>
      <c r="R257" s="15"/>
      <c r="S257" s="15"/>
      <c r="T257" s="15"/>
      <c r="U257" s="15"/>
      <c r="V257" s="15"/>
      <c r="W257" s="15"/>
      <c r="X257" s="15"/>
      <c r="Y257" s="15"/>
      <c r="Z257" s="15"/>
      <c r="AA257" s="15"/>
    </row>
    <row r="258" spans="9:27" ht="15.75" hidden="1" customHeight="1" x14ac:dyDescent="0.25">
      <c r="I258" s="15"/>
      <c r="J258" s="15"/>
      <c r="K258" s="15"/>
      <c r="L258" s="15"/>
      <c r="M258" s="15"/>
      <c r="N258" s="15"/>
      <c r="O258" s="15"/>
      <c r="P258" s="15"/>
      <c r="Q258" s="15"/>
      <c r="R258" s="15"/>
      <c r="S258" s="15"/>
      <c r="T258" s="15"/>
      <c r="U258" s="15"/>
      <c r="V258" s="15"/>
      <c r="W258" s="15"/>
      <c r="X258" s="15"/>
      <c r="Y258" s="15"/>
      <c r="Z258" s="15"/>
      <c r="AA258" s="15"/>
    </row>
    <row r="259" spans="9:27" ht="15.75" hidden="1" customHeight="1" x14ac:dyDescent="0.25">
      <c r="I259" s="15"/>
      <c r="J259" s="15"/>
      <c r="K259" s="15"/>
      <c r="L259" s="15"/>
      <c r="M259" s="15"/>
      <c r="N259" s="15"/>
      <c r="O259" s="15"/>
      <c r="P259" s="15"/>
      <c r="Q259" s="15"/>
      <c r="R259" s="15"/>
      <c r="S259" s="15"/>
      <c r="T259" s="15"/>
      <c r="U259" s="15"/>
      <c r="V259" s="15"/>
      <c r="W259" s="15"/>
      <c r="X259" s="15"/>
      <c r="Y259" s="15"/>
      <c r="Z259" s="15"/>
      <c r="AA259" s="15"/>
    </row>
    <row r="260" spans="9:27" ht="15.75" hidden="1" customHeight="1" x14ac:dyDescent="0.25">
      <c r="I260" s="15"/>
      <c r="J260" s="15"/>
      <c r="K260" s="15"/>
      <c r="L260" s="15"/>
      <c r="M260" s="15"/>
      <c r="N260" s="15"/>
      <c r="O260" s="15"/>
      <c r="P260" s="15"/>
      <c r="Q260" s="15"/>
      <c r="R260" s="15"/>
      <c r="S260" s="15"/>
      <c r="T260" s="15"/>
      <c r="U260" s="15"/>
      <c r="V260" s="15"/>
      <c r="W260" s="15"/>
      <c r="X260" s="15"/>
      <c r="Y260" s="15"/>
      <c r="Z260" s="15"/>
      <c r="AA260" s="15"/>
    </row>
    <row r="261" spans="9:27" ht="15.75" hidden="1" customHeight="1" x14ac:dyDescent="0.25">
      <c r="I261" s="15"/>
      <c r="J261" s="15"/>
      <c r="K261" s="15"/>
      <c r="L261" s="15"/>
      <c r="M261" s="15"/>
      <c r="N261" s="15"/>
      <c r="O261" s="15"/>
      <c r="P261" s="15"/>
      <c r="Q261" s="15"/>
      <c r="R261" s="15"/>
      <c r="S261" s="15"/>
      <c r="T261" s="15"/>
      <c r="U261" s="15"/>
      <c r="V261" s="15"/>
      <c r="W261" s="15"/>
      <c r="X261" s="15"/>
      <c r="Y261" s="15"/>
      <c r="Z261" s="15"/>
      <c r="AA261" s="15"/>
    </row>
    <row r="262" spans="9:27" ht="15.75" hidden="1" customHeight="1" x14ac:dyDescent="0.25">
      <c r="I262" s="15"/>
      <c r="J262" s="15"/>
      <c r="K262" s="15"/>
      <c r="L262" s="15"/>
      <c r="M262" s="15"/>
      <c r="N262" s="15"/>
      <c r="O262" s="15"/>
      <c r="P262" s="15"/>
      <c r="Q262" s="15"/>
      <c r="R262" s="15"/>
      <c r="S262" s="15"/>
      <c r="T262" s="15"/>
      <c r="U262" s="15"/>
      <c r="V262" s="15"/>
      <c r="W262" s="15"/>
      <c r="X262" s="15"/>
      <c r="Y262" s="15"/>
      <c r="Z262" s="15"/>
      <c r="AA262" s="15"/>
    </row>
    <row r="263" spans="9:27" ht="15.75" hidden="1" customHeight="1" x14ac:dyDescent="0.25">
      <c r="I263" s="15"/>
      <c r="J263" s="15"/>
      <c r="K263" s="15"/>
      <c r="L263" s="15"/>
      <c r="M263" s="15"/>
      <c r="N263" s="15"/>
      <c r="O263" s="15"/>
      <c r="P263" s="15"/>
      <c r="Q263" s="15"/>
      <c r="R263" s="15"/>
      <c r="S263" s="15"/>
      <c r="T263" s="15"/>
      <c r="U263" s="15"/>
      <c r="V263" s="15"/>
      <c r="W263" s="15"/>
      <c r="X263" s="15"/>
      <c r="Y263" s="15"/>
      <c r="Z263" s="15"/>
      <c r="AA263" s="15"/>
    </row>
    <row r="264" spans="9:27" ht="15.75" hidden="1" customHeight="1" x14ac:dyDescent="0.25">
      <c r="I264" s="15"/>
      <c r="J264" s="15"/>
      <c r="K264" s="15"/>
      <c r="L264" s="15"/>
      <c r="M264" s="15"/>
      <c r="N264" s="15"/>
      <c r="O264" s="15"/>
      <c r="P264" s="15"/>
      <c r="Q264" s="15"/>
      <c r="R264" s="15"/>
      <c r="S264" s="15"/>
      <c r="T264" s="15"/>
      <c r="U264" s="15"/>
      <c r="V264" s="15"/>
      <c r="W264" s="15"/>
      <c r="X264" s="15"/>
      <c r="Y264" s="15"/>
      <c r="Z264" s="15"/>
      <c r="AA264" s="15"/>
    </row>
    <row r="265" spans="9:27" ht="15.75" hidden="1" customHeight="1" x14ac:dyDescent="0.25">
      <c r="I265" s="15"/>
      <c r="J265" s="15"/>
      <c r="K265" s="15"/>
      <c r="L265" s="15"/>
      <c r="M265" s="15"/>
      <c r="N265" s="15"/>
      <c r="O265" s="15"/>
      <c r="P265" s="15"/>
      <c r="Q265" s="15"/>
      <c r="R265" s="15"/>
      <c r="S265" s="15"/>
      <c r="T265" s="15"/>
      <c r="U265" s="15"/>
      <c r="V265" s="15"/>
      <c r="W265" s="15"/>
      <c r="X265" s="15"/>
      <c r="Y265" s="15"/>
      <c r="Z265" s="15"/>
      <c r="AA265" s="15"/>
    </row>
    <row r="266" spans="9:27" ht="15.75" hidden="1" customHeight="1" x14ac:dyDescent="0.25">
      <c r="I266" s="15"/>
      <c r="J266" s="15"/>
      <c r="K266" s="15"/>
      <c r="L266" s="15"/>
      <c r="M266" s="15"/>
      <c r="N266" s="15"/>
      <c r="O266" s="15"/>
      <c r="P266" s="15"/>
      <c r="Q266" s="15"/>
      <c r="R266" s="15"/>
      <c r="S266" s="15"/>
      <c r="T266" s="15"/>
      <c r="U266" s="15"/>
      <c r="V266" s="15"/>
      <c r="W266" s="15"/>
      <c r="X266" s="15"/>
      <c r="Y266" s="15"/>
      <c r="Z266" s="15"/>
      <c r="AA266" s="15"/>
    </row>
    <row r="267" spans="9:27" ht="15.75" hidden="1" customHeight="1" x14ac:dyDescent="0.25">
      <c r="I267" s="15"/>
      <c r="J267" s="15"/>
      <c r="K267" s="15"/>
      <c r="L267" s="15"/>
      <c r="M267" s="15"/>
      <c r="N267" s="15"/>
      <c r="O267" s="15"/>
      <c r="P267" s="15"/>
      <c r="Q267" s="15"/>
      <c r="R267" s="15"/>
      <c r="S267" s="15"/>
      <c r="T267" s="15"/>
      <c r="U267" s="15"/>
      <c r="V267" s="15"/>
      <c r="W267" s="15"/>
      <c r="X267" s="15"/>
      <c r="Y267" s="15"/>
      <c r="Z267" s="15"/>
      <c r="AA267" s="15"/>
    </row>
    <row r="268" spans="9:27" ht="15.75" hidden="1" customHeight="1" x14ac:dyDescent="0.25">
      <c r="I268" s="15"/>
      <c r="J268" s="15"/>
      <c r="K268" s="15"/>
      <c r="L268" s="15"/>
      <c r="M268" s="15"/>
      <c r="N268" s="15"/>
      <c r="O268" s="15"/>
      <c r="P268" s="15"/>
      <c r="Q268" s="15"/>
      <c r="R268" s="15"/>
      <c r="S268" s="15"/>
      <c r="T268" s="15"/>
      <c r="U268" s="15"/>
      <c r="V268" s="15"/>
      <c r="W268" s="15"/>
      <c r="X268" s="15"/>
      <c r="Y268" s="15"/>
      <c r="Z268" s="15"/>
      <c r="AA268" s="15"/>
    </row>
    <row r="269" spans="9:27" ht="15.75" hidden="1" customHeight="1" x14ac:dyDescent="0.25">
      <c r="I269" s="15"/>
      <c r="J269" s="15"/>
      <c r="K269" s="15"/>
      <c r="L269" s="15"/>
      <c r="M269" s="15"/>
      <c r="N269" s="15"/>
      <c r="O269" s="15"/>
      <c r="P269" s="15"/>
      <c r="Q269" s="15"/>
      <c r="R269" s="15"/>
      <c r="S269" s="15"/>
      <c r="T269" s="15"/>
      <c r="U269" s="15"/>
      <c r="V269" s="15"/>
      <c r="W269" s="15"/>
      <c r="X269" s="15"/>
      <c r="Y269" s="15"/>
      <c r="Z269" s="15"/>
      <c r="AA269" s="15"/>
    </row>
    <row r="270" spans="9:27" ht="15.75" hidden="1" customHeight="1" x14ac:dyDescent="0.25">
      <c r="I270" s="15"/>
      <c r="J270" s="15"/>
      <c r="K270" s="15"/>
      <c r="L270" s="15"/>
      <c r="M270" s="15"/>
      <c r="N270" s="15"/>
      <c r="O270" s="15"/>
      <c r="P270" s="15"/>
      <c r="Q270" s="15"/>
      <c r="R270" s="15"/>
      <c r="S270" s="15"/>
      <c r="T270" s="15"/>
      <c r="U270" s="15"/>
      <c r="V270" s="15"/>
      <c r="W270" s="15"/>
      <c r="X270" s="15"/>
      <c r="Y270" s="15"/>
      <c r="Z270" s="15"/>
      <c r="AA270" s="15"/>
    </row>
    <row r="271" spans="9:27" ht="15.75" hidden="1" customHeight="1" x14ac:dyDescent="0.25">
      <c r="I271" s="15"/>
      <c r="J271" s="15"/>
      <c r="K271" s="15"/>
      <c r="L271" s="15"/>
      <c r="M271" s="15"/>
      <c r="N271" s="15"/>
      <c r="O271" s="15"/>
      <c r="P271" s="15"/>
      <c r="Q271" s="15"/>
      <c r="R271" s="15"/>
      <c r="S271" s="15"/>
      <c r="T271" s="15"/>
      <c r="U271" s="15"/>
      <c r="V271" s="15"/>
      <c r="W271" s="15"/>
      <c r="X271" s="15"/>
      <c r="Y271" s="15"/>
      <c r="Z271" s="15"/>
      <c r="AA271" s="15"/>
    </row>
    <row r="272" spans="9:27" ht="15.75" hidden="1" customHeight="1" x14ac:dyDescent="0.25">
      <c r="I272" s="15"/>
      <c r="J272" s="15"/>
      <c r="K272" s="15"/>
      <c r="L272" s="15"/>
      <c r="M272" s="15"/>
      <c r="N272" s="15"/>
      <c r="O272" s="15"/>
      <c r="P272" s="15"/>
      <c r="Q272" s="15"/>
      <c r="R272" s="15"/>
      <c r="S272" s="15"/>
      <c r="T272" s="15"/>
      <c r="U272" s="15"/>
      <c r="V272" s="15"/>
      <c r="W272" s="15"/>
      <c r="X272" s="15"/>
      <c r="Y272" s="15"/>
      <c r="Z272" s="15"/>
      <c r="AA272" s="15"/>
    </row>
    <row r="273" spans="9:27" ht="15.75" hidden="1" customHeight="1" x14ac:dyDescent="0.25">
      <c r="I273" s="15"/>
      <c r="J273" s="15"/>
      <c r="K273" s="15"/>
      <c r="L273" s="15"/>
      <c r="M273" s="15"/>
      <c r="N273" s="15"/>
      <c r="O273" s="15"/>
      <c r="P273" s="15"/>
      <c r="Q273" s="15"/>
      <c r="R273" s="15"/>
      <c r="S273" s="15"/>
      <c r="T273" s="15"/>
      <c r="U273" s="15"/>
      <c r="V273" s="15"/>
      <c r="W273" s="15"/>
      <c r="X273" s="15"/>
      <c r="Y273" s="15"/>
      <c r="Z273" s="15"/>
      <c r="AA273" s="15"/>
    </row>
    <row r="274" spans="9:27" ht="15.75" hidden="1" customHeight="1" x14ac:dyDescent="0.25">
      <c r="I274" s="15"/>
      <c r="J274" s="15"/>
      <c r="K274" s="15"/>
      <c r="L274" s="15"/>
      <c r="M274" s="15"/>
      <c r="N274" s="15"/>
      <c r="O274" s="15"/>
      <c r="P274" s="15"/>
      <c r="Q274" s="15"/>
      <c r="R274" s="15"/>
      <c r="S274" s="15"/>
      <c r="T274" s="15"/>
      <c r="U274" s="15"/>
      <c r="V274" s="15"/>
      <c r="W274" s="15"/>
      <c r="X274" s="15"/>
      <c r="Y274" s="15"/>
      <c r="Z274" s="15"/>
      <c r="AA274" s="15"/>
    </row>
    <row r="275" spans="9:27" ht="15.75" hidden="1" customHeight="1" x14ac:dyDescent="0.25">
      <c r="I275" s="15"/>
      <c r="J275" s="15"/>
      <c r="K275" s="15"/>
      <c r="L275" s="15"/>
      <c r="M275" s="15"/>
      <c r="N275" s="15"/>
      <c r="O275" s="15"/>
      <c r="P275" s="15"/>
      <c r="Q275" s="15"/>
      <c r="R275" s="15"/>
      <c r="S275" s="15"/>
      <c r="T275" s="15"/>
      <c r="U275" s="15"/>
      <c r="V275" s="15"/>
      <c r="W275" s="15"/>
      <c r="X275" s="15"/>
      <c r="Y275" s="15"/>
      <c r="Z275" s="15"/>
      <c r="AA275" s="15"/>
    </row>
    <row r="276" spans="9:27" ht="15.75" hidden="1" customHeight="1" x14ac:dyDescent="0.25">
      <c r="I276" s="15"/>
      <c r="J276" s="15"/>
      <c r="K276" s="15"/>
      <c r="L276" s="15"/>
      <c r="M276" s="15"/>
      <c r="N276" s="15"/>
      <c r="O276" s="15"/>
      <c r="P276" s="15"/>
      <c r="Q276" s="15"/>
      <c r="R276" s="15"/>
      <c r="S276" s="15"/>
      <c r="T276" s="15"/>
      <c r="U276" s="15"/>
      <c r="V276" s="15"/>
      <c r="W276" s="15"/>
      <c r="X276" s="15"/>
      <c r="Y276" s="15"/>
      <c r="Z276" s="15"/>
      <c r="AA276" s="15"/>
    </row>
    <row r="277" spans="9:27" ht="15.75" hidden="1" customHeight="1" x14ac:dyDescent="0.25">
      <c r="I277" s="15"/>
      <c r="J277" s="15"/>
      <c r="K277" s="15"/>
      <c r="L277" s="15"/>
      <c r="M277" s="15"/>
      <c r="N277" s="15"/>
      <c r="O277" s="15"/>
      <c r="P277" s="15"/>
      <c r="Q277" s="15"/>
      <c r="R277" s="15"/>
      <c r="S277" s="15"/>
      <c r="T277" s="15"/>
      <c r="U277" s="15"/>
      <c r="V277" s="15"/>
      <c r="W277" s="15"/>
      <c r="X277" s="15"/>
      <c r="Y277" s="15"/>
      <c r="Z277" s="15"/>
      <c r="AA277" s="15"/>
    </row>
    <row r="278" spans="9:27" ht="15.75" hidden="1" customHeight="1" x14ac:dyDescent="0.25">
      <c r="I278" s="15"/>
      <c r="J278" s="15"/>
      <c r="K278" s="15"/>
      <c r="L278" s="15"/>
      <c r="M278" s="15"/>
      <c r="N278" s="15"/>
      <c r="O278" s="15"/>
      <c r="P278" s="15"/>
      <c r="Q278" s="15"/>
      <c r="R278" s="15"/>
      <c r="S278" s="15"/>
      <c r="T278" s="15"/>
      <c r="U278" s="15"/>
      <c r="V278" s="15"/>
      <c r="W278" s="15"/>
      <c r="X278" s="15"/>
      <c r="Y278" s="15"/>
      <c r="Z278" s="15"/>
      <c r="AA278" s="15"/>
    </row>
    <row r="279" spans="9:27" ht="15.75" hidden="1" customHeight="1" x14ac:dyDescent="0.25">
      <c r="I279" s="15"/>
      <c r="J279" s="15"/>
      <c r="K279" s="15"/>
      <c r="L279" s="15"/>
      <c r="M279" s="15"/>
      <c r="N279" s="15"/>
      <c r="O279" s="15"/>
      <c r="P279" s="15"/>
      <c r="Q279" s="15"/>
      <c r="R279" s="15"/>
      <c r="S279" s="15"/>
      <c r="T279" s="15"/>
      <c r="U279" s="15"/>
      <c r="V279" s="15"/>
      <c r="W279" s="15"/>
      <c r="X279" s="15"/>
      <c r="Y279" s="15"/>
      <c r="Z279" s="15"/>
      <c r="AA279" s="15"/>
    </row>
    <row r="280" spans="9:27" ht="15.75" hidden="1" customHeight="1" x14ac:dyDescent="0.25">
      <c r="I280" s="15"/>
      <c r="J280" s="15"/>
      <c r="K280" s="15"/>
      <c r="L280" s="15"/>
      <c r="M280" s="15"/>
      <c r="N280" s="15"/>
      <c r="O280" s="15"/>
      <c r="P280" s="15"/>
      <c r="Q280" s="15"/>
      <c r="R280" s="15"/>
      <c r="S280" s="15"/>
      <c r="T280" s="15"/>
      <c r="U280" s="15"/>
      <c r="V280" s="15"/>
      <c r="W280" s="15"/>
      <c r="X280" s="15"/>
      <c r="Y280" s="15"/>
      <c r="Z280" s="15"/>
      <c r="AA280" s="15"/>
    </row>
    <row r="281" spans="9:27" ht="15.75" hidden="1" customHeight="1" x14ac:dyDescent="0.25">
      <c r="I281" s="15"/>
      <c r="J281" s="15"/>
      <c r="K281" s="15"/>
      <c r="L281" s="15"/>
      <c r="M281" s="15"/>
      <c r="N281" s="15"/>
      <c r="O281" s="15"/>
      <c r="P281" s="15"/>
      <c r="Q281" s="15"/>
      <c r="R281" s="15"/>
      <c r="S281" s="15"/>
      <c r="T281" s="15"/>
      <c r="U281" s="15"/>
      <c r="V281" s="15"/>
      <c r="W281" s="15"/>
      <c r="X281" s="15"/>
      <c r="Y281" s="15"/>
      <c r="Z281" s="15"/>
      <c r="AA281" s="15"/>
    </row>
    <row r="282" spans="9:27" ht="15.75" hidden="1" customHeight="1" x14ac:dyDescent="0.25">
      <c r="I282" s="15"/>
      <c r="J282" s="15"/>
      <c r="K282" s="15"/>
      <c r="L282" s="15"/>
      <c r="M282" s="15"/>
      <c r="N282" s="15"/>
      <c r="O282" s="15"/>
      <c r="P282" s="15"/>
      <c r="Q282" s="15"/>
      <c r="R282" s="15"/>
      <c r="S282" s="15"/>
      <c r="T282" s="15"/>
      <c r="U282" s="15"/>
      <c r="V282" s="15"/>
      <c r="W282" s="15"/>
      <c r="X282" s="15"/>
      <c r="Y282" s="15"/>
      <c r="Z282" s="15"/>
      <c r="AA282" s="15"/>
    </row>
    <row r="283" spans="9:27" ht="15.75" hidden="1" customHeight="1" x14ac:dyDescent="0.25">
      <c r="I283" s="15"/>
      <c r="J283" s="15"/>
      <c r="K283" s="15"/>
      <c r="L283" s="15"/>
      <c r="M283" s="15"/>
      <c r="N283" s="15"/>
      <c r="O283" s="15"/>
      <c r="P283" s="15"/>
      <c r="Q283" s="15"/>
      <c r="R283" s="15"/>
      <c r="S283" s="15"/>
      <c r="T283" s="15"/>
      <c r="U283" s="15"/>
      <c r="V283" s="15"/>
      <c r="W283" s="15"/>
      <c r="X283" s="15"/>
      <c r="Y283" s="15"/>
      <c r="Z283" s="15"/>
      <c r="AA283" s="15"/>
    </row>
    <row r="284" spans="9:27" ht="15.75" hidden="1" customHeight="1" x14ac:dyDescent="0.25">
      <c r="I284" s="15"/>
      <c r="J284" s="15"/>
      <c r="K284" s="15"/>
      <c r="L284" s="15"/>
      <c r="M284" s="15"/>
      <c r="N284" s="15"/>
      <c r="O284" s="15"/>
      <c r="P284" s="15"/>
      <c r="Q284" s="15"/>
      <c r="R284" s="15"/>
      <c r="S284" s="15"/>
      <c r="T284" s="15"/>
      <c r="U284" s="15"/>
      <c r="V284" s="15"/>
      <c r="W284" s="15"/>
      <c r="X284" s="15"/>
      <c r="Y284" s="15"/>
      <c r="Z284" s="15"/>
      <c r="AA284" s="15"/>
    </row>
    <row r="285" spans="9:27" ht="15.75" hidden="1" customHeight="1" x14ac:dyDescent="0.25">
      <c r="I285" s="15"/>
      <c r="J285" s="15"/>
      <c r="K285" s="15"/>
      <c r="L285" s="15"/>
      <c r="M285" s="15"/>
      <c r="N285" s="15"/>
      <c r="O285" s="15"/>
      <c r="P285" s="15"/>
      <c r="Q285" s="15"/>
      <c r="R285" s="15"/>
      <c r="S285" s="15"/>
      <c r="T285" s="15"/>
      <c r="U285" s="15"/>
      <c r="V285" s="15"/>
      <c r="W285" s="15"/>
      <c r="X285" s="15"/>
      <c r="Y285" s="15"/>
      <c r="Z285" s="15"/>
      <c r="AA285" s="15"/>
    </row>
    <row r="286" spans="9:27" ht="15.75" hidden="1" customHeight="1" x14ac:dyDescent="0.25">
      <c r="I286" s="15"/>
      <c r="J286" s="15"/>
      <c r="K286" s="15"/>
      <c r="L286" s="15"/>
      <c r="M286" s="15"/>
      <c r="N286" s="15"/>
      <c r="O286" s="15"/>
      <c r="P286" s="15"/>
      <c r="Q286" s="15"/>
      <c r="R286" s="15"/>
      <c r="S286" s="15"/>
      <c r="T286" s="15"/>
      <c r="U286" s="15"/>
      <c r="V286" s="15"/>
      <c r="W286" s="15"/>
      <c r="X286" s="15"/>
      <c r="Y286" s="15"/>
      <c r="Z286" s="15"/>
      <c r="AA286" s="15"/>
    </row>
    <row r="287" spans="9:27" ht="15.75" hidden="1" customHeight="1" x14ac:dyDescent="0.25">
      <c r="I287" s="15"/>
      <c r="J287" s="15"/>
      <c r="K287" s="15"/>
      <c r="L287" s="15"/>
      <c r="M287" s="15"/>
      <c r="N287" s="15"/>
      <c r="O287" s="15"/>
      <c r="P287" s="15"/>
      <c r="Q287" s="15"/>
      <c r="R287" s="15"/>
      <c r="S287" s="15"/>
      <c r="T287" s="15"/>
      <c r="U287" s="15"/>
      <c r="V287" s="15"/>
      <c r="W287" s="15"/>
      <c r="X287" s="15"/>
      <c r="Y287" s="15"/>
      <c r="Z287" s="15"/>
      <c r="AA287" s="15"/>
    </row>
    <row r="288" spans="9:27" ht="15.75" hidden="1" customHeight="1" x14ac:dyDescent="0.25">
      <c r="I288" s="15"/>
      <c r="J288" s="15"/>
      <c r="K288" s="15"/>
      <c r="L288" s="15"/>
      <c r="M288" s="15"/>
      <c r="N288" s="15"/>
      <c r="O288" s="15"/>
      <c r="P288" s="15"/>
      <c r="Q288" s="15"/>
      <c r="R288" s="15"/>
      <c r="S288" s="15"/>
      <c r="T288" s="15"/>
      <c r="U288" s="15"/>
      <c r="V288" s="15"/>
      <c r="W288" s="15"/>
      <c r="X288" s="15"/>
      <c r="Y288" s="15"/>
      <c r="Z288" s="15"/>
      <c r="AA288" s="15"/>
    </row>
    <row r="289" spans="9:27" ht="15.75" hidden="1" customHeight="1" x14ac:dyDescent="0.25">
      <c r="I289" s="15"/>
      <c r="J289" s="15"/>
      <c r="K289" s="15"/>
      <c r="L289" s="15"/>
      <c r="M289" s="15"/>
      <c r="N289" s="15"/>
      <c r="O289" s="15"/>
      <c r="P289" s="15"/>
      <c r="Q289" s="15"/>
      <c r="R289" s="15"/>
      <c r="S289" s="15"/>
      <c r="T289" s="15"/>
      <c r="U289" s="15"/>
      <c r="V289" s="15"/>
      <c r="W289" s="15"/>
      <c r="X289" s="15"/>
      <c r="Y289" s="15"/>
      <c r="Z289" s="15"/>
      <c r="AA289" s="15"/>
    </row>
    <row r="290" spans="9:27" ht="15.75" hidden="1" customHeight="1" x14ac:dyDescent="0.25">
      <c r="I290" s="15"/>
      <c r="J290" s="15"/>
      <c r="K290" s="15"/>
      <c r="L290" s="15"/>
      <c r="M290" s="15"/>
      <c r="N290" s="15"/>
      <c r="O290" s="15"/>
      <c r="P290" s="15"/>
      <c r="Q290" s="15"/>
      <c r="R290" s="15"/>
      <c r="S290" s="15"/>
      <c r="T290" s="15"/>
      <c r="U290" s="15"/>
      <c r="V290" s="15"/>
      <c r="W290" s="15"/>
      <c r="X290" s="15"/>
      <c r="Y290" s="15"/>
      <c r="Z290" s="15"/>
      <c r="AA290" s="15"/>
    </row>
    <row r="291" spans="9:27" ht="15.75" hidden="1" customHeight="1" x14ac:dyDescent="0.25">
      <c r="I291" s="15"/>
      <c r="J291" s="15"/>
      <c r="K291" s="15"/>
      <c r="L291" s="15"/>
      <c r="M291" s="15"/>
      <c r="N291" s="15"/>
      <c r="O291" s="15"/>
      <c r="P291" s="15"/>
      <c r="Q291" s="15"/>
      <c r="R291" s="15"/>
      <c r="S291" s="15"/>
      <c r="T291" s="15"/>
      <c r="U291" s="15"/>
      <c r="V291" s="15"/>
      <c r="W291" s="15"/>
      <c r="X291" s="15"/>
      <c r="Y291" s="15"/>
      <c r="Z291" s="15"/>
      <c r="AA291" s="15"/>
    </row>
    <row r="292" spans="9:27" ht="15.75" hidden="1" customHeight="1" x14ac:dyDescent="0.25">
      <c r="I292" s="15"/>
      <c r="J292" s="15"/>
      <c r="K292" s="15"/>
      <c r="L292" s="15"/>
      <c r="M292" s="15"/>
      <c r="N292" s="15"/>
      <c r="O292" s="15"/>
      <c r="P292" s="15"/>
      <c r="Q292" s="15"/>
      <c r="R292" s="15"/>
      <c r="S292" s="15"/>
      <c r="T292" s="15"/>
      <c r="U292" s="15"/>
      <c r="V292" s="15"/>
      <c r="W292" s="15"/>
      <c r="X292" s="15"/>
      <c r="Y292" s="15"/>
      <c r="Z292" s="15"/>
      <c r="AA292" s="15"/>
    </row>
    <row r="293" spans="9:27" ht="15.75" hidden="1" customHeight="1" x14ac:dyDescent="0.25">
      <c r="I293" s="15"/>
      <c r="J293" s="15"/>
      <c r="K293" s="15"/>
      <c r="L293" s="15"/>
      <c r="M293" s="15"/>
      <c r="N293" s="15"/>
      <c r="O293" s="15"/>
      <c r="P293" s="15"/>
      <c r="Q293" s="15"/>
      <c r="R293" s="15"/>
      <c r="S293" s="15"/>
      <c r="T293" s="15"/>
      <c r="U293" s="15"/>
      <c r="V293" s="15"/>
      <c r="W293" s="15"/>
      <c r="X293" s="15"/>
      <c r="Y293" s="15"/>
      <c r="Z293" s="15"/>
      <c r="AA293" s="15"/>
    </row>
    <row r="294" spans="9:27" ht="15.75" hidden="1" customHeight="1" x14ac:dyDescent="0.25">
      <c r="I294" s="15"/>
      <c r="J294" s="15"/>
      <c r="K294" s="15"/>
      <c r="L294" s="15"/>
      <c r="M294" s="15"/>
      <c r="N294" s="15"/>
      <c r="O294" s="15"/>
      <c r="P294" s="15"/>
      <c r="Q294" s="15"/>
      <c r="R294" s="15"/>
      <c r="S294" s="15"/>
      <c r="T294" s="15"/>
      <c r="U294" s="15"/>
      <c r="V294" s="15"/>
      <c r="W294" s="15"/>
      <c r="X294" s="15"/>
      <c r="Y294" s="15"/>
      <c r="Z294" s="15"/>
      <c r="AA294" s="15"/>
    </row>
    <row r="295" spans="9:27" ht="15.75" hidden="1" customHeight="1" x14ac:dyDescent="0.25">
      <c r="I295" s="15"/>
      <c r="J295" s="15"/>
      <c r="K295" s="15"/>
      <c r="L295" s="15"/>
      <c r="M295" s="15"/>
      <c r="N295" s="15"/>
      <c r="O295" s="15"/>
      <c r="P295" s="15"/>
      <c r="Q295" s="15"/>
      <c r="R295" s="15"/>
      <c r="S295" s="15"/>
      <c r="T295" s="15"/>
      <c r="U295" s="15"/>
      <c r="V295" s="15"/>
      <c r="W295" s="15"/>
      <c r="X295" s="15"/>
      <c r="Y295" s="15"/>
      <c r="Z295" s="15"/>
      <c r="AA295" s="15"/>
    </row>
    <row r="296" spans="9:27" ht="15.75" hidden="1" customHeight="1" x14ac:dyDescent="0.25">
      <c r="I296" s="15"/>
      <c r="J296" s="15"/>
      <c r="K296" s="15"/>
      <c r="L296" s="15"/>
      <c r="M296" s="15"/>
      <c r="N296" s="15"/>
      <c r="O296" s="15"/>
      <c r="P296" s="15"/>
      <c r="Q296" s="15"/>
      <c r="R296" s="15"/>
      <c r="S296" s="15"/>
      <c r="T296" s="15"/>
      <c r="U296" s="15"/>
      <c r="V296" s="15"/>
      <c r="W296" s="15"/>
      <c r="X296" s="15"/>
      <c r="Y296" s="15"/>
      <c r="Z296" s="15"/>
      <c r="AA296" s="15"/>
    </row>
    <row r="297" spans="9:27" ht="15.75" hidden="1" customHeight="1" x14ac:dyDescent="0.25">
      <c r="I297" s="15"/>
      <c r="J297" s="15"/>
      <c r="K297" s="15"/>
      <c r="L297" s="15"/>
      <c r="M297" s="15"/>
      <c r="N297" s="15"/>
      <c r="O297" s="15"/>
      <c r="P297" s="15"/>
      <c r="Q297" s="15"/>
      <c r="R297" s="15"/>
      <c r="S297" s="15"/>
      <c r="T297" s="15"/>
      <c r="U297" s="15"/>
      <c r="V297" s="15"/>
      <c r="W297" s="15"/>
      <c r="X297" s="15"/>
      <c r="Y297" s="15"/>
      <c r="Z297" s="15"/>
      <c r="AA297" s="15"/>
    </row>
    <row r="298" spans="9:27" ht="15.75" hidden="1" customHeight="1" x14ac:dyDescent="0.25">
      <c r="I298" s="15"/>
      <c r="J298" s="15"/>
      <c r="K298" s="15"/>
      <c r="L298" s="15"/>
      <c r="M298" s="15"/>
      <c r="N298" s="15"/>
      <c r="O298" s="15"/>
      <c r="P298" s="15"/>
      <c r="Q298" s="15"/>
      <c r="R298" s="15"/>
      <c r="S298" s="15"/>
      <c r="T298" s="15"/>
      <c r="U298" s="15"/>
      <c r="V298" s="15"/>
      <c r="W298" s="15"/>
      <c r="X298" s="15"/>
      <c r="Y298" s="15"/>
      <c r="Z298" s="15"/>
      <c r="AA298" s="15"/>
    </row>
    <row r="299" spans="9:27" ht="15.75" hidden="1" customHeight="1" x14ac:dyDescent="0.25">
      <c r="I299" s="15"/>
      <c r="J299" s="15"/>
      <c r="K299" s="15"/>
      <c r="L299" s="15"/>
      <c r="M299" s="15"/>
      <c r="N299" s="15"/>
      <c r="O299" s="15"/>
      <c r="P299" s="15"/>
      <c r="Q299" s="15"/>
      <c r="R299" s="15"/>
      <c r="S299" s="15"/>
      <c r="T299" s="15"/>
      <c r="U299" s="15"/>
      <c r="V299" s="15"/>
      <c r="W299" s="15"/>
      <c r="X299" s="15"/>
      <c r="Y299" s="15"/>
      <c r="Z299" s="15"/>
      <c r="AA299" s="15"/>
    </row>
    <row r="300" spans="9:27" ht="15.75" hidden="1" customHeight="1" x14ac:dyDescent="0.25">
      <c r="I300" s="15"/>
      <c r="J300" s="15"/>
      <c r="K300" s="15"/>
      <c r="L300" s="15"/>
      <c r="M300" s="15"/>
      <c r="N300" s="15"/>
      <c r="O300" s="15"/>
      <c r="P300" s="15"/>
      <c r="Q300" s="15"/>
      <c r="R300" s="15"/>
      <c r="S300" s="15"/>
      <c r="T300" s="15"/>
      <c r="U300" s="15"/>
      <c r="V300" s="15"/>
      <c r="W300" s="15"/>
      <c r="X300" s="15"/>
      <c r="Y300" s="15"/>
      <c r="Z300" s="15"/>
      <c r="AA300" s="15"/>
    </row>
    <row r="301" spans="9:27" ht="15.75" hidden="1" customHeight="1" x14ac:dyDescent="0.25">
      <c r="I301" s="15"/>
      <c r="J301" s="15"/>
      <c r="K301" s="15"/>
      <c r="L301" s="15"/>
      <c r="M301" s="15"/>
      <c r="N301" s="15"/>
      <c r="O301" s="15"/>
      <c r="P301" s="15"/>
      <c r="Q301" s="15"/>
      <c r="R301" s="15"/>
      <c r="S301" s="15"/>
      <c r="T301" s="15"/>
      <c r="U301" s="15"/>
      <c r="V301" s="15"/>
      <c r="W301" s="15"/>
      <c r="X301" s="15"/>
      <c r="Y301" s="15"/>
      <c r="Z301" s="15"/>
      <c r="AA301" s="15"/>
    </row>
    <row r="302" spans="9:27" ht="15.75" hidden="1" customHeight="1" x14ac:dyDescent="0.25">
      <c r="I302" s="15"/>
      <c r="J302" s="15"/>
      <c r="K302" s="15"/>
      <c r="L302" s="15"/>
      <c r="M302" s="15"/>
      <c r="N302" s="15"/>
      <c r="O302" s="15"/>
      <c r="P302" s="15"/>
      <c r="Q302" s="15"/>
      <c r="R302" s="15"/>
      <c r="S302" s="15"/>
      <c r="T302" s="15"/>
      <c r="U302" s="15"/>
      <c r="V302" s="15"/>
      <c r="W302" s="15"/>
      <c r="X302" s="15"/>
      <c r="Y302" s="15"/>
      <c r="Z302" s="15"/>
      <c r="AA302" s="15"/>
    </row>
    <row r="303" spans="9:27" ht="15.75" hidden="1" customHeight="1" x14ac:dyDescent="0.25">
      <c r="I303" s="15"/>
      <c r="J303" s="15"/>
      <c r="K303" s="15"/>
      <c r="L303" s="15"/>
      <c r="M303" s="15"/>
      <c r="N303" s="15"/>
      <c r="O303" s="15"/>
      <c r="P303" s="15"/>
      <c r="Q303" s="15"/>
      <c r="R303" s="15"/>
      <c r="S303" s="15"/>
      <c r="T303" s="15"/>
      <c r="U303" s="15"/>
      <c r="V303" s="15"/>
      <c r="W303" s="15"/>
      <c r="X303" s="15"/>
      <c r="Y303" s="15"/>
      <c r="Z303" s="15"/>
      <c r="AA303" s="15"/>
    </row>
    <row r="304" spans="9:27" ht="15.75" hidden="1" customHeight="1" x14ac:dyDescent="0.25">
      <c r="I304" s="15"/>
      <c r="J304" s="15"/>
      <c r="K304" s="15"/>
      <c r="L304" s="15"/>
      <c r="M304" s="15"/>
      <c r="N304" s="15"/>
      <c r="O304" s="15"/>
      <c r="P304" s="15"/>
      <c r="Q304" s="15"/>
      <c r="R304" s="15"/>
      <c r="S304" s="15"/>
      <c r="T304" s="15"/>
      <c r="U304" s="15"/>
      <c r="V304" s="15"/>
      <c r="W304" s="15"/>
      <c r="X304" s="15"/>
      <c r="Y304" s="15"/>
      <c r="Z304" s="15"/>
      <c r="AA304" s="15"/>
    </row>
    <row r="305" spans="9:27" ht="15.75" hidden="1" customHeight="1" x14ac:dyDescent="0.25">
      <c r="I305" s="15"/>
      <c r="J305" s="15"/>
      <c r="K305" s="15"/>
      <c r="L305" s="15"/>
      <c r="M305" s="15"/>
      <c r="N305" s="15"/>
      <c r="O305" s="15"/>
      <c r="P305" s="15"/>
      <c r="Q305" s="15"/>
      <c r="R305" s="15"/>
      <c r="S305" s="15"/>
      <c r="T305" s="15"/>
      <c r="U305" s="15"/>
      <c r="V305" s="15"/>
      <c r="W305" s="15"/>
      <c r="X305" s="15"/>
      <c r="Y305" s="15"/>
      <c r="Z305" s="15"/>
      <c r="AA305" s="15"/>
    </row>
    <row r="306" spans="9:27" ht="15.75" hidden="1" customHeight="1" x14ac:dyDescent="0.25">
      <c r="I306" s="15"/>
      <c r="J306" s="15"/>
      <c r="K306" s="15"/>
      <c r="L306" s="15"/>
      <c r="M306" s="15"/>
      <c r="N306" s="15"/>
      <c r="O306" s="15"/>
      <c r="P306" s="15"/>
      <c r="Q306" s="15"/>
      <c r="R306" s="15"/>
      <c r="S306" s="15"/>
      <c r="T306" s="15"/>
      <c r="U306" s="15"/>
      <c r="V306" s="15"/>
      <c r="W306" s="15"/>
      <c r="X306" s="15"/>
      <c r="Y306" s="15"/>
      <c r="Z306" s="15"/>
      <c r="AA306" s="15"/>
    </row>
    <row r="307" spans="9:27" ht="15.75" hidden="1" customHeight="1" x14ac:dyDescent="0.25">
      <c r="I307" s="15"/>
      <c r="J307" s="15"/>
      <c r="K307" s="15"/>
      <c r="L307" s="15"/>
      <c r="M307" s="15"/>
      <c r="N307" s="15"/>
      <c r="O307" s="15"/>
      <c r="P307" s="15"/>
      <c r="Q307" s="15"/>
      <c r="R307" s="15"/>
      <c r="S307" s="15"/>
      <c r="T307" s="15"/>
      <c r="U307" s="15"/>
      <c r="V307" s="15"/>
      <c r="W307" s="15"/>
      <c r="X307" s="15"/>
      <c r="Y307" s="15"/>
      <c r="Z307" s="15"/>
      <c r="AA307" s="15"/>
    </row>
    <row r="308" spans="9:27" ht="15.75" hidden="1" customHeight="1" x14ac:dyDescent="0.25">
      <c r="I308" s="15"/>
      <c r="J308" s="15"/>
      <c r="K308" s="15"/>
      <c r="L308" s="15"/>
      <c r="M308" s="15"/>
      <c r="N308" s="15"/>
      <c r="O308" s="15"/>
      <c r="P308" s="15"/>
      <c r="Q308" s="15"/>
      <c r="R308" s="15"/>
      <c r="S308" s="15"/>
      <c r="T308" s="15"/>
      <c r="U308" s="15"/>
      <c r="V308" s="15"/>
      <c r="W308" s="15"/>
      <c r="X308" s="15"/>
      <c r="Y308" s="15"/>
      <c r="Z308" s="15"/>
      <c r="AA308" s="15"/>
    </row>
    <row r="309" spans="9:27" ht="15.75" hidden="1" customHeight="1" x14ac:dyDescent="0.25">
      <c r="I309" s="15"/>
      <c r="J309" s="15"/>
      <c r="K309" s="15"/>
      <c r="L309" s="15"/>
      <c r="M309" s="15"/>
      <c r="N309" s="15"/>
      <c r="O309" s="15"/>
      <c r="P309" s="15"/>
      <c r="Q309" s="15"/>
      <c r="R309" s="15"/>
      <c r="S309" s="15"/>
      <c r="T309" s="15"/>
      <c r="U309" s="15"/>
      <c r="V309" s="15"/>
      <c r="W309" s="15"/>
      <c r="X309" s="15"/>
      <c r="Y309" s="15"/>
      <c r="Z309" s="15"/>
      <c r="AA309" s="15"/>
    </row>
    <row r="310" spans="9:27" ht="15.75" hidden="1" customHeight="1" x14ac:dyDescent="0.25">
      <c r="I310" s="15"/>
      <c r="J310" s="15"/>
      <c r="K310" s="15"/>
      <c r="L310" s="15"/>
      <c r="M310" s="15"/>
      <c r="N310" s="15"/>
      <c r="O310" s="15"/>
      <c r="P310" s="15"/>
      <c r="Q310" s="15"/>
      <c r="R310" s="15"/>
      <c r="S310" s="15"/>
      <c r="T310" s="15"/>
      <c r="U310" s="15"/>
      <c r="V310" s="15"/>
      <c r="W310" s="15"/>
      <c r="X310" s="15"/>
      <c r="Y310" s="15"/>
      <c r="Z310" s="15"/>
      <c r="AA310" s="15"/>
    </row>
    <row r="311" spans="9:27" ht="15.75" hidden="1" customHeight="1" x14ac:dyDescent="0.25">
      <c r="I311" s="15"/>
      <c r="J311" s="15"/>
      <c r="K311" s="15"/>
      <c r="L311" s="15"/>
      <c r="M311" s="15"/>
      <c r="N311" s="15"/>
      <c r="O311" s="15"/>
      <c r="P311" s="15"/>
      <c r="Q311" s="15"/>
      <c r="R311" s="15"/>
      <c r="S311" s="15"/>
      <c r="T311" s="15"/>
      <c r="U311" s="15"/>
      <c r="V311" s="15"/>
      <c r="W311" s="15"/>
      <c r="X311" s="15"/>
      <c r="Y311" s="15"/>
      <c r="Z311" s="15"/>
      <c r="AA311" s="15"/>
    </row>
    <row r="312" spans="9:27" ht="15.75" hidden="1" customHeight="1" x14ac:dyDescent="0.25">
      <c r="I312" s="15"/>
      <c r="J312" s="15"/>
      <c r="K312" s="15"/>
      <c r="L312" s="15"/>
      <c r="M312" s="15"/>
      <c r="N312" s="15"/>
      <c r="O312" s="15"/>
      <c r="P312" s="15"/>
      <c r="Q312" s="15"/>
      <c r="R312" s="15"/>
      <c r="S312" s="15"/>
      <c r="T312" s="15"/>
      <c r="U312" s="15"/>
      <c r="V312" s="15"/>
      <c r="W312" s="15"/>
      <c r="X312" s="15"/>
      <c r="Y312" s="15"/>
      <c r="Z312" s="15"/>
      <c r="AA312" s="15"/>
    </row>
    <row r="313" spans="9:27" ht="15.75" hidden="1" customHeight="1" x14ac:dyDescent="0.25">
      <c r="I313" s="15"/>
      <c r="J313" s="15"/>
      <c r="K313" s="15"/>
      <c r="L313" s="15"/>
      <c r="M313" s="15"/>
      <c r="N313" s="15"/>
      <c r="O313" s="15"/>
      <c r="P313" s="15"/>
      <c r="Q313" s="15"/>
      <c r="R313" s="15"/>
      <c r="S313" s="15"/>
      <c r="T313" s="15"/>
      <c r="U313" s="15"/>
      <c r="V313" s="15"/>
      <c r="W313" s="15"/>
      <c r="X313" s="15"/>
      <c r="Y313" s="15"/>
      <c r="Z313" s="15"/>
      <c r="AA313" s="15"/>
    </row>
    <row r="314" spans="9:27" ht="15.75" hidden="1" customHeight="1" x14ac:dyDescent="0.25">
      <c r="I314" s="15"/>
      <c r="J314" s="15"/>
      <c r="K314" s="15"/>
      <c r="L314" s="15"/>
      <c r="M314" s="15"/>
      <c r="N314" s="15"/>
      <c r="O314" s="15"/>
      <c r="P314" s="15"/>
      <c r="Q314" s="15"/>
      <c r="R314" s="15"/>
      <c r="S314" s="15"/>
      <c r="T314" s="15"/>
      <c r="U314" s="15"/>
      <c r="V314" s="15"/>
      <c r="W314" s="15"/>
      <c r="X314" s="15"/>
      <c r="Y314" s="15"/>
      <c r="Z314" s="15"/>
      <c r="AA314" s="15"/>
    </row>
    <row r="315" spans="9:27" ht="15.75" hidden="1" customHeight="1" x14ac:dyDescent="0.25">
      <c r="I315" s="15"/>
      <c r="J315" s="15"/>
      <c r="K315" s="15"/>
      <c r="L315" s="15"/>
      <c r="M315" s="15"/>
      <c r="N315" s="15"/>
      <c r="O315" s="15"/>
      <c r="P315" s="15"/>
      <c r="Q315" s="15"/>
      <c r="R315" s="15"/>
      <c r="S315" s="15"/>
      <c r="T315" s="15"/>
      <c r="U315" s="15"/>
      <c r="V315" s="15"/>
      <c r="W315" s="15"/>
      <c r="X315" s="15"/>
      <c r="Y315" s="15"/>
      <c r="Z315" s="15"/>
      <c r="AA315" s="15"/>
    </row>
    <row r="316" spans="9:27" ht="15.75" hidden="1" customHeight="1" x14ac:dyDescent="0.25">
      <c r="I316" s="15"/>
      <c r="J316" s="15"/>
      <c r="K316" s="15"/>
      <c r="L316" s="15"/>
      <c r="M316" s="15"/>
      <c r="N316" s="15"/>
      <c r="O316" s="15"/>
      <c r="P316" s="15"/>
      <c r="Q316" s="15"/>
      <c r="R316" s="15"/>
      <c r="S316" s="15"/>
      <c r="T316" s="15"/>
      <c r="U316" s="15"/>
      <c r="V316" s="15"/>
      <c r="W316" s="15"/>
      <c r="X316" s="15"/>
      <c r="Y316" s="15"/>
      <c r="Z316" s="15"/>
      <c r="AA316" s="15"/>
    </row>
    <row r="317" spans="9:27" ht="15.75" hidden="1" customHeight="1" x14ac:dyDescent="0.25">
      <c r="I317" s="15"/>
      <c r="J317" s="15"/>
      <c r="K317" s="15"/>
      <c r="L317" s="15"/>
      <c r="M317" s="15"/>
      <c r="N317" s="15"/>
      <c r="O317" s="15"/>
      <c r="P317" s="15"/>
      <c r="Q317" s="15"/>
      <c r="R317" s="15"/>
      <c r="S317" s="15"/>
      <c r="T317" s="15"/>
      <c r="U317" s="15"/>
      <c r="V317" s="15"/>
      <c r="W317" s="15"/>
      <c r="X317" s="15"/>
      <c r="Y317" s="15"/>
      <c r="Z317" s="15"/>
      <c r="AA317" s="15"/>
    </row>
    <row r="318" spans="9:27" ht="15.75" hidden="1" customHeight="1" x14ac:dyDescent="0.25">
      <c r="I318" s="15"/>
      <c r="J318" s="15"/>
      <c r="K318" s="15"/>
      <c r="L318" s="15"/>
      <c r="M318" s="15"/>
      <c r="N318" s="15"/>
      <c r="O318" s="15"/>
      <c r="P318" s="15"/>
      <c r="Q318" s="15"/>
      <c r="R318" s="15"/>
      <c r="S318" s="15"/>
      <c r="T318" s="15"/>
      <c r="U318" s="15"/>
      <c r="V318" s="15"/>
      <c r="W318" s="15"/>
      <c r="X318" s="15"/>
      <c r="Y318" s="15"/>
      <c r="Z318" s="15"/>
      <c r="AA318" s="15"/>
    </row>
    <row r="319" spans="9:27" ht="15.75" hidden="1" customHeight="1" x14ac:dyDescent="0.25">
      <c r="I319" s="15"/>
      <c r="J319" s="15"/>
      <c r="K319" s="15"/>
      <c r="L319" s="15"/>
      <c r="M319" s="15"/>
      <c r="N319" s="15"/>
      <c r="O319" s="15"/>
      <c r="P319" s="15"/>
      <c r="Q319" s="15"/>
      <c r="R319" s="15"/>
      <c r="S319" s="15"/>
      <c r="T319" s="15"/>
      <c r="U319" s="15"/>
      <c r="V319" s="15"/>
      <c r="W319" s="15"/>
      <c r="X319" s="15"/>
      <c r="Y319" s="15"/>
      <c r="Z319" s="15"/>
      <c r="AA319" s="15"/>
    </row>
    <row r="320" spans="9:27" ht="15.75" hidden="1" customHeight="1" x14ac:dyDescent="0.25">
      <c r="I320" s="15"/>
      <c r="J320" s="15"/>
      <c r="K320" s="15"/>
      <c r="L320" s="15"/>
      <c r="M320" s="15"/>
      <c r="N320" s="15"/>
      <c r="O320" s="15"/>
      <c r="P320" s="15"/>
      <c r="Q320" s="15"/>
      <c r="R320" s="15"/>
      <c r="S320" s="15"/>
      <c r="T320" s="15"/>
      <c r="U320" s="15"/>
      <c r="V320" s="15"/>
      <c r="W320" s="15"/>
      <c r="X320" s="15"/>
      <c r="Y320" s="15"/>
      <c r="Z320" s="15"/>
      <c r="AA320" s="15"/>
    </row>
    <row r="321" spans="9:27" ht="15.75" hidden="1" customHeight="1" x14ac:dyDescent="0.25">
      <c r="I321" s="15"/>
      <c r="J321" s="15"/>
      <c r="K321" s="15"/>
      <c r="L321" s="15"/>
      <c r="M321" s="15"/>
      <c r="N321" s="15"/>
      <c r="O321" s="15"/>
      <c r="P321" s="15"/>
      <c r="Q321" s="15"/>
      <c r="R321" s="15"/>
      <c r="S321" s="15"/>
      <c r="T321" s="15"/>
      <c r="U321" s="15"/>
      <c r="V321" s="15"/>
      <c r="W321" s="15"/>
      <c r="X321" s="15"/>
      <c r="Y321" s="15"/>
      <c r="Z321" s="15"/>
      <c r="AA321" s="15"/>
    </row>
    <row r="322" spans="9:27" ht="15.75" hidden="1" customHeight="1" x14ac:dyDescent="0.25">
      <c r="I322" s="15"/>
      <c r="J322" s="15"/>
      <c r="K322" s="15"/>
      <c r="L322" s="15"/>
      <c r="M322" s="15"/>
      <c r="N322" s="15"/>
      <c r="O322" s="15"/>
      <c r="P322" s="15"/>
      <c r="Q322" s="15"/>
      <c r="R322" s="15"/>
      <c r="S322" s="15"/>
      <c r="T322" s="15"/>
      <c r="U322" s="15"/>
      <c r="V322" s="15"/>
      <c r="W322" s="15"/>
      <c r="X322" s="15"/>
      <c r="Y322" s="15"/>
      <c r="Z322" s="15"/>
      <c r="AA322" s="15"/>
    </row>
    <row r="323" spans="9:27" ht="15.75" hidden="1" customHeight="1" x14ac:dyDescent="0.25">
      <c r="I323" s="15"/>
      <c r="J323" s="15"/>
      <c r="K323" s="15"/>
      <c r="L323" s="15"/>
      <c r="M323" s="15"/>
      <c r="N323" s="15"/>
      <c r="O323" s="15"/>
      <c r="P323" s="15"/>
      <c r="Q323" s="15"/>
      <c r="R323" s="15"/>
      <c r="S323" s="15"/>
      <c r="T323" s="15"/>
      <c r="U323" s="15"/>
      <c r="V323" s="15"/>
      <c r="W323" s="15"/>
      <c r="X323" s="15"/>
      <c r="Y323" s="15"/>
      <c r="Z323" s="15"/>
      <c r="AA323" s="15"/>
    </row>
    <row r="324" spans="9:27" ht="15.75" hidden="1" customHeight="1" x14ac:dyDescent="0.25">
      <c r="I324" s="15"/>
      <c r="J324" s="15"/>
      <c r="K324" s="15"/>
      <c r="L324" s="15"/>
      <c r="M324" s="15"/>
      <c r="N324" s="15"/>
      <c r="O324" s="15"/>
      <c r="P324" s="15"/>
      <c r="Q324" s="15"/>
      <c r="R324" s="15"/>
      <c r="S324" s="15"/>
      <c r="T324" s="15"/>
      <c r="U324" s="15"/>
      <c r="V324" s="15"/>
      <c r="W324" s="15"/>
      <c r="X324" s="15"/>
      <c r="Y324" s="15"/>
      <c r="Z324" s="15"/>
      <c r="AA324" s="15"/>
    </row>
    <row r="325" spans="9:27" ht="15.75" hidden="1" customHeight="1" x14ac:dyDescent="0.25">
      <c r="I325" s="15"/>
      <c r="J325" s="15"/>
      <c r="K325" s="15"/>
      <c r="L325" s="15"/>
      <c r="M325" s="15"/>
      <c r="N325" s="15"/>
      <c r="O325" s="15"/>
      <c r="P325" s="15"/>
      <c r="Q325" s="15"/>
      <c r="R325" s="15"/>
      <c r="S325" s="15"/>
      <c r="T325" s="15"/>
      <c r="U325" s="15"/>
      <c r="V325" s="15"/>
      <c r="W325" s="15"/>
      <c r="X325" s="15"/>
      <c r="Y325" s="15"/>
      <c r="Z325" s="15"/>
      <c r="AA325" s="15"/>
    </row>
    <row r="326" spans="9:27" ht="15.75" hidden="1" customHeight="1" x14ac:dyDescent="0.25">
      <c r="I326" s="15"/>
      <c r="J326" s="15"/>
      <c r="K326" s="15"/>
      <c r="L326" s="15"/>
      <c r="M326" s="15"/>
      <c r="N326" s="15"/>
      <c r="O326" s="15"/>
      <c r="P326" s="15"/>
      <c r="Q326" s="15"/>
      <c r="R326" s="15"/>
      <c r="S326" s="15"/>
      <c r="T326" s="15"/>
      <c r="U326" s="15"/>
      <c r="V326" s="15"/>
      <c r="W326" s="15"/>
      <c r="X326" s="15"/>
      <c r="Y326" s="15"/>
      <c r="Z326" s="15"/>
      <c r="AA326" s="15"/>
    </row>
    <row r="327" spans="9:27" ht="15.75" hidden="1" customHeight="1" x14ac:dyDescent="0.25">
      <c r="I327" s="15"/>
      <c r="J327" s="15"/>
      <c r="K327" s="15"/>
      <c r="L327" s="15"/>
      <c r="M327" s="15"/>
      <c r="N327" s="15"/>
      <c r="O327" s="15"/>
      <c r="P327" s="15"/>
      <c r="Q327" s="15"/>
      <c r="R327" s="15"/>
      <c r="S327" s="15"/>
      <c r="T327" s="15"/>
      <c r="U327" s="15"/>
      <c r="V327" s="15"/>
      <c r="W327" s="15"/>
      <c r="X327" s="15"/>
      <c r="Y327" s="15"/>
      <c r="Z327" s="15"/>
      <c r="AA327" s="15"/>
    </row>
    <row r="328" spans="9:27" ht="15.75" hidden="1" customHeight="1" x14ac:dyDescent="0.25">
      <c r="I328" s="15"/>
      <c r="J328" s="15"/>
      <c r="K328" s="15"/>
      <c r="L328" s="15"/>
      <c r="M328" s="15"/>
      <c r="N328" s="15"/>
      <c r="O328" s="15"/>
      <c r="P328" s="15"/>
      <c r="Q328" s="15"/>
      <c r="R328" s="15"/>
      <c r="S328" s="15"/>
      <c r="T328" s="15"/>
      <c r="U328" s="15"/>
      <c r="V328" s="15"/>
      <c r="W328" s="15"/>
      <c r="X328" s="15"/>
      <c r="Y328" s="15"/>
      <c r="Z328" s="15"/>
      <c r="AA328" s="15"/>
    </row>
    <row r="329" spans="9:27" ht="15.75" hidden="1" customHeight="1" x14ac:dyDescent="0.25">
      <c r="I329" s="15"/>
      <c r="J329" s="15"/>
      <c r="K329" s="15"/>
      <c r="L329" s="15"/>
      <c r="M329" s="15"/>
      <c r="N329" s="15"/>
      <c r="O329" s="15"/>
      <c r="P329" s="15"/>
      <c r="Q329" s="15"/>
      <c r="R329" s="15"/>
      <c r="S329" s="15"/>
      <c r="T329" s="15"/>
      <c r="U329" s="15"/>
      <c r="V329" s="15"/>
      <c r="W329" s="15"/>
      <c r="X329" s="15"/>
      <c r="Y329" s="15"/>
      <c r="Z329" s="15"/>
      <c r="AA329" s="15"/>
    </row>
    <row r="330" spans="9:27" ht="15.75" hidden="1" customHeight="1" x14ac:dyDescent="0.25">
      <c r="I330" s="15"/>
      <c r="J330" s="15"/>
      <c r="K330" s="15"/>
      <c r="L330" s="15"/>
      <c r="M330" s="15"/>
      <c r="N330" s="15"/>
      <c r="O330" s="15"/>
      <c r="P330" s="15"/>
      <c r="Q330" s="15"/>
      <c r="R330" s="15"/>
      <c r="S330" s="15"/>
      <c r="T330" s="15"/>
      <c r="U330" s="15"/>
      <c r="V330" s="15"/>
      <c r="W330" s="15"/>
      <c r="X330" s="15"/>
      <c r="Y330" s="15"/>
      <c r="Z330" s="15"/>
      <c r="AA330" s="15"/>
    </row>
    <row r="331" spans="9:27" ht="15.75" hidden="1" customHeight="1" x14ac:dyDescent="0.25">
      <c r="I331" s="15"/>
      <c r="J331" s="15"/>
      <c r="K331" s="15"/>
      <c r="L331" s="15"/>
      <c r="M331" s="15"/>
      <c r="N331" s="15"/>
      <c r="O331" s="15"/>
      <c r="P331" s="15"/>
      <c r="Q331" s="15"/>
      <c r="R331" s="15"/>
      <c r="S331" s="15"/>
      <c r="T331" s="15"/>
      <c r="U331" s="15"/>
      <c r="V331" s="15"/>
      <c r="W331" s="15"/>
      <c r="X331" s="15"/>
      <c r="Y331" s="15"/>
      <c r="Z331" s="15"/>
      <c r="AA331" s="15"/>
    </row>
    <row r="332" spans="9:27" ht="15.75" hidden="1" customHeight="1" x14ac:dyDescent="0.25">
      <c r="I332" s="15"/>
      <c r="J332" s="15"/>
      <c r="K332" s="15"/>
      <c r="L332" s="15"/>
      <c r="M332" s="15"/>
      <c r="N332" s="15"/>
      <c r="O332" s="15"/>
      <c r="P332" s="15"/>
      <c r="Q332" s="15"/>
      <c r="R332" s="15"/>
      <c r="S332" s="15"/>
      <c r="T332" s="15"/>
      <c r="U332" s="15"/>
      <c r="V332" s="15"/>
      <c r="W332" s="15"/>
      <c r="X332" s="15"/>
      <c r="Y332" s="15"/>
      <c r="Z332" s="15"/>
      <c r="AA332" s="15"/>
    </row>
    <row r="333" spans="9:27" ht="15.75" hidden="1" customHeight="1" x14ac:dyDescent="0.25">
      <c r="I333" s="15"/>
      <c r="J333" s="15"/>
      <c r="K333" s="15"/>
      <c r="L333" s="15"/>
      <c r="M333" s="15"/>
      <c r="N333" s="15"/>
      <c r="O333" s="15"/>
      <c r="P333" s="15"/>
      <c r="Q333" s="15"/>
      <c r="R333" s="15"/>
      <c r="S333" s="15"/>
      <c r="T333" s="15"/>
      <c r="U333" s="15"/>
      <c r="V333" s="15"/>
      <c r="W333" s="15"/>
      <c r="X333" s="15"/>
      <c r="Y333" s="15"/>
      <c r="Z333" s="15"/>
      <c r="AA333" s="15"/>
    </row>
    <row r="334" spans="9:27" ht="15.75" hidden="1" customHeight="1" x14ac:dyDescent="0.25">
      <c r="I334" s="15"/>
      <c r="J334" s="15"/>
      <c r="K334" s="15"/>
      <c r="L334" s="15"/>
      <c r="M334" s="15"/>
      <c r="N334" s="15"/>
      <c r="O334" s="15"/>
      <c r="P334" s="15"/>
      <c r="Q334" s="15"/>
      <c r="R334" s="15"/>
      <c r="S334" s="15"/>
      <c r="T334" s="15"/>
      <c r="U334" s="15"/>
      <c r="V334" s="15"/>
      <c r="W334" s="15"/>
      <c r="X334" s="15"/>
      <c r="Y334" s="15"/>
      <c r="Z334" s="15"/>
      <c r="AA334" s="15"/>
    </row>
    <row r="335" spans="9:27" ht="15.75" hidden="1" customHeight="1" x14ac:dyDescent="0.25">
      <c r="I335" s="15"/>
      <c r="J335" s="15"/>
      <c r="K335" s="15"/>
      <c r="L335" s="15"/>
      <c r="M335" s="15"/>
      <c r="N335" s="15"/>
      <c r="O335" s="15"/>
      <c r="P335" s="15"/>
      <c r="Q335" s="15"/>
      <c r="R335" s="15"/>
      <c r="S335" s="15"/>
      <c r="T335" s="15"/>
      <c r="U335" s="15"/>
      <c r="V335" s="15"/>
      <c r="W335" s="15"/>
      <c r="X335" s="15"/>
      <c r="Y335" s="15"/>
      <c r="Z335" s="15"/>
      <c r="AA335" s="15"/>
    </row>
    <row r="336" spans="9:27" ht="15.75" hidden="1" customHeight="1" x14ac:dyDescent="0.25">
      <c r="I336" s="15"/>
      <c r="J336" s="15"/>
      <c r="K336" s="15"/>
      <c r="L336" s="15"/>
      <c r="M336" s="15"/>
      <c r="N336" s="15"/>
      <c r="O336" s="15"/>
      <c r="P336" s="15"/>
      <c r="Q336" s="15"/>
      <c r="R336" s="15"/>
      <c r="S336" s="15"/>
      <c r="T336" s="15"/>
      <c r="U336" s="15"/>
      <c r="V336" s="15"/>
      <c r="W336" s="15"/>
      <c r="X336" s="15"/>
      <c r="Y336" s="15"/>
      <c r="Z336" s="15"/>
      <c r="AA336" s="15"/>
    </row>
    <row r="337" spans="9:27" ht="15.75" hidden="1" customHeight="1" x14ac:dyDescent="0.25">
      <c r="I337" s="15"/>
      <c r="J337" s="15"/>
      <c r="K337" s="15"/>
      <c r="L337" s="15"/>
      <c r="M337" s="15"/>
      <c r="N337" s="15"/>
      <c r="O337" s="15"/>
      <c r="P337" s="15"/>
      <c r="Q337" s="15"/>
      <c r="R337" s="15"/>
      <c r="S337" s="15"/>
      <c r="T337" s="15"/>
      <c r="U337" s="15"/>
      <c r="V337" s="15"/>
      <c r="W337" s="15"/>
      <c r="X337" s="15"/>
      <c r="Y337" s="15"/>
      <c r="Z337" s="15"/>
      <c r="AA337" s="15"/>
    </row>
    <row r="338" spans="9:27" ht="15.75" hidden="1" customHeight="1" x14ac:dyDescent="0.25">
      <c r="I338" s="15"/>
      <c r="J338" s="15"/>
      <c r="K338" s="15"/>
      <c r="L338" s="15"/>
      <c r="M338" s="15"/>
      <c r="N338" s="15"/>
      <c r="O338" s="15"/>
      <c r="P338" s="15"/>
      <c r="Q338" s="15"/>
      <c r="R338" s="15"/>
      <c r="S338" s="15"/>
      <c r="T338" s="15"/>
      <c r="U338" s="15"/>
      <c r="V338" s="15"/>
      <c r="W338" s="15"/>
      <c r="X338" s="15"/>
      <c r="Y338" s="15"/>
      <c r="Z338" s="15"/>
      <c r="AA338" s="15"/>
    </row>
    <row r="339" spans="9:27" ht="15.75" hidden="1" customHeight="1" x14ac:dyDescent="0.25">
      <c r="I339" s="15"/>
      <c r="J339" s="15"/>
      <c r="K339" s="15"/>
      <c r="L339" s="15"/>
      <c r="M339" s="15"/>
      <c r="N339" s="15"/>
      <c r="O339" s="15"/>
      <c r="P339" s="15"/>
      <c r="Q339" s="15"/>
      <c r="R339" s="15"/>
      <c r="S339" s="15"/>
      <c r="T339" s="15"/>
      <c r="U339" s="15"/>
      <c r="V339" s="15"/>
      <c r="W339" s="15"/>
      <c r="X339" s="15"/>
      <c r="Y339" s="15"/>
      <c r="Z339" s="15"/>
      <c r="AA339" s="15"/>
    </row>
    <row r="340" spans="9:27" ht="15.75" hidden="1" customHeight="1" x14ac:dyDescent="0.25">
      <c r="I340" s="15"/>
      <c r="J340" s="15"/>
      <c r="K340" s="15"/>
      <c r="L340" s="15"/>
      <c r="M340" s="15"/>
      <c r="N340" s="15"/>
      <c r="O340" s="15"/>
      <c r="P340" s="15"/>
      <c r="Q340" s="15"/>
      <c r="R340" s="15"/>
      <c r="S340" s="15"/>
      <c r="T340" s="15"/>
      <c r="U340" s="15"/>
      <c r="V340" s="15"/>
      <c r="W340" s="15"/>
      <c r="X340" s="15"/>
      <c r="Y340" s="15"/>
      <c r="Z340" s="15"/>
      <c r="AA340" s="15"/>
    </row>
    <row r="341" spans="9:27" ht="15.75" hidden="1" customHeight="1" x14ac:dyDescent="0.25">
      <c r="I341" s="15"/>
      <c r="J341" s="15"/>
      <c r="K341" s="15"/>
      <c r="L341" s="15"/>
      <c r="M341" s="15"/>
      <c r="N341" s="15"/>
      <c r="O341" s="15"/>
      <c r="P341" s="15"/>
      <c r="Q341" s="15"/>
      <c r="R341" s="15"/>
      <c r="S341" s="15"/>
      <c r="T341" s="15"/>
      <c r="U341" s="15"/>
      <c r="V341" s="15"/>
      <c r="W341" s="15"/>
      <c r="X341" s="15"/>
      <c r="Y341" s="15"/>
      <c r="Z341" s="15"/>
      <c r="AA341" s="15"/>
    </row>
    <row r="342" spans="9:27" ht="15.75" hidden="1" customHeight="1" x14ac:dyDescent="0.25">
      <c r="I342" s="15"/>
      <c r="J342" s="15"/>
      <c r="K342" s="15"/>
      <c r="L342" s="15"/>
      <c r="M342" s="15"/>
      <c r="N342" s="15"/>
      <c r="O342" s="15"/>
      <c r="P342" s="15"/>
      <c r="Q342" s="15"/>
      <c r="R342" s="15"/>
      <c r="S342" s="15"/>
      <c r="T342" s="15"/>
      <c r="U342" s="15"/>
      <c r="V342" s="15"/>
      <c r="W342" s="15"/>
      <c r="X342" s="15"/>
      <c r="Y342" s="15"/>
      <c r="Z342" s="15"/>
      <c r="AA342" s="15"/>
    </row>
    <row r="343" spans="9:27" ht="15.75" hidden="1" customHeight="1" x14ac:dyDescent="0.25">
      <c r="I343" s="15"/>
      <c r="J343" s="15"/>
      <c r="K343" s="15"/>
      <c r="L343" s="15"/>
      <c r="M343" s="15"/>
      <c r="N343" s="15"/>
      <c r="O343" s="15"/>
      <c r="P343" s="15"/>
      <c r="Q343" s="15"/>
      <c r="R343" s="15"/>
      <c r="S343" s="15"/>
      <c r="T343" s="15"/>
      <c r="U343" s="15"/>
      <c r="V343" s="15"/>
      <c r="W343" s="15"/>
      <c r="X343" s="15"/>
      <c r="Y343" s="15"/>
      <c r="Z343" s="15"/>
      <c r="AA343" s="15"/>
    </row>
    <row r="344" spans="9:27" ht="15.75" hidden="1" customHeight="1" x14ac:dyDescent="0.25">
      <c r="I344" s="15"/>
      <c r="J344" s="15"/>
      <c r="K344" s="15"/>
      <c r="L344" s="15"/>
      <c r="M344" s="15"/>
      <c r="N344" s="15"/>
      <c r="O344" s="15"/>
      <c r="P344" s="15"/>
      <c r="Q344" s="15"/>
      <c r="R344" s="15"/>
      <c r="S344" s="15"/>
      <c r="T344" s="15"/>
      <c r="U344" s="15"/>
      <c r="V344" s="15"/>
      <c r="W344" s="15"/>
      <c r="X344" s="15"/>
      <c r="Y344" s="15"/>
      <c r="Z344" s="15"/>
      <c r="AA344" s="15"/>
    </row>
    <row r="345" spans="9:27" ht="15.75" hidden="1" customHeight="1" x14ac:dyDescent="0.25">
      <c r="I345" s="15"/>
      <c r="J345" s="15"/>
      <c r="K345" s="15"/>
      <c r="L345" s="15"/>
      <c r="M345" s="15"/>
      <c r="N345" s="15"/>
      <c r="O345" s="15"/>
      <c r="P345" s="15"/>
      <c r="Q345" s="15"/>
      <c r="R345" s="15"/>
      <c r="S345" s="15"/>
      <c r="T345" s="15"/>
      <c r="U345" s="15"/>
      <c r="V345" s="15"/>
      <c r="W345" s="15"/>
      <c r="X345" s="15"/>
      <c r="Y345" s="15"/>
      <c r="Z345" s="15"/>
      <c r="AA345" s="15"/>
    </row>
    <row r="346" spans="9:27" ht="15.75" hidden="1" customHeight="1" x14ac:dyDescent="0.25">
      <c r="I346" s="15"/>
      <c r="J346" s="15"/>
      <c r="K346" s="15"/>
      <c r="L346" s="15"/>
      <c r="M346" s="15"/>
      <c r="N346" s="15"/>
      <c r="O346" s="15"/>
      <c r="P346" s="15"/>
      <c r="Q346" s="15"/>
      <c r="R346" s="15"/>
      <c r="S346" s="15"/>
      <c r="T346" s="15"/>
      <c r="U346" s="15"/>
      <c r="V346" s="15"/>
      <c r="W346" s="15"/>
      <c r="X346" s="15"/>
      <c r="Y346" s="15"/>
      <c r="Z346" s="15"/>
      <c r="AA346" s="15"/>
    </row>
    <row r="347" spans="9:27" ht="15.75" hidden="1" customHeight="1" x14ac:dyDescent="0.25">
      <c r="I347" s="15"/>
      <c r="J347" s="15"/>
      <c r="K347" s="15"/>
      <c r="L347" s="15"/>
      <c r="M347" s="15"/>
      <c r="N347" s="15"/>
      <c r="O347" s="15"/>
      <c r="P347" s="15"/>
      <c r="Q347" s="15"/>
      <c r="R347" s="15"/>
      <c r="S347" s="15"/>
      <c r="T347" s="15"/>
      <c r="U347" s="15"/>
      <c r="V347" s="15"/>
      <c r="W347" s="15"/>
      <c r="X347" s="15"/>
      <c r="Y347" s="15"/>
      <c r="Z347" s="15"/>
      <c r="AA347" s="15"/>
    </row>
    <row r="348" spans="9:27" ht="15.75" hidden="1" customHeight="1" x14ac:dyDescent="0.25">
      <c r="I348" s="15"/>
      <c r="J348" s="15"/>
      <c r="K348" s="15"/>
      <c r="L348" s="15"/>
      <c r="M348" s="15"/>
      <c r="N348" s="15"/>
      <c r="O348" s="15"/>
      <c r="P348" s="15"/>
      <c r="Q348" s="15"/>
      <c r="R348" s="15"/>
      <c r="S348" s="15"/>
      <c r="T348" s="15"/>
      <c r="U348" s="15"/>
      <c r="V348" s="15"/>
      <c r="W348" s="15"/>
      <c r="X348" s="15"/>
      <c r="Y348" s="15"/>
      <c r="Z348" s="15"/>
      <c r="AA348" s="15"/>
    </row>
    <row r="349" spans="9:27" ht="15.75" hidden="1" customHeight="1" x14ac:dyDescent="0.25">
      <c r="I349" s="15"/>
      <c r="J349" s="15"/>
      <c r="K349" s="15"/>
      <c r="L349" s="15"/>
      <c r="M349" s="15"/>
      <c r="N349" s="15"/>
      <c r="O349" s="15"/>
      <c r="P349" s="15"/>
      <c r="Q349" s="15"/>
      <c r="R349" s="15"/>
      <c r="S349" s="15"/>
      <c r="T349" s="15"/>
      <c r="U349" s="15"/>
      <c r="V349" s="15"/>
      <c r="W349" s="15"/>
      <c r="X349" s="15"/>
      <c r="Y349" s="15"/>
      <c r="Z349" s="15"/>
      <c r="AA349" s="15"/>
    </row>
    <row r="350" spans="9:27" ht="15.75" hidden="1" customHeight="1" x14ac:dyDescent="0.25">
      <c r="I350" s="15"/>
      <c r="J350" s="15"/>
      <c r="K350" s="15"/>
      <c r="L350" s="15"/>
      <c r="M350" s="15"/>
      <c r="N350" s="15"/>
      <c r="O350" s="15"/>
      <c r="P350" s="15"/>
      <c r="Q350" s="15"/>
      <c r="R350" s="15"/>
      <c r="S350" s="15"/>
      <c r="T350" s="15"/>
      <c r="U350" s="15"/>
      <c r="V350" s="15"/>
      <c r="W350" s="15"/>
      <c r="X350" s="15"/>
      <c r="Y350" s="15"/>
      <c r="Z350" s="15"/>
      <c r="AA350" s="15"/>
    </row>
    <row r="351" spans="9:27" ht="15.75" hidden="1" customHeight="1" x14ac:dyDescent="0.25">
      <c r="I351" s="15"/>
      <c r="J351" s="15"/>
      <c r="K351" s="15"/>
      <c r="L351" s="15"/>
      <c r="M351" s="15"/>
      <c r="N351" s="15"/>
      <c r="O351" s="15"/>
      <c r="P351" s="15"/>
      <c r="Q351" s="15"/>
      <c r="R351" s="15"/>
      <c r="S351" s="15"/>
      <c r="T351" s="15"/>
      <c r="U351" s="15"/>
      <c r="V351" s="15"/>
      <c r="W351" s="15"/>
      <c r="X351" s="15"/>
      <c r="Y351" s="15"/>
      <c r="Z351" s="15"/>
      <c r="AA351" s="15"/>
    </row>
    <row r="352" spans="9:27" ht="15.75" hidden="1" customHeight="1" x14ac:dyDescent="0.25">
      <c r="I352" s="15"/>
      <c r="J352" s="15"/>
      <c r="K352" s="15"/>
      <c r="L352" s="15"/>
      <c r="M352" s="15"/>
      <c r="N352" s="15"/>
      <c r="O352" s="15"/>
      <c r="P352" s="15"/>
      <c r="Q352" s="15"/>
      <c r="R352" s="15"/>
      <c r="S352" s="15"/>
      <c r="T352" s="15"/>
      <c r="U352" s="15"/>
      <c r="V352" s="15"/>
      <c r="W352" s="15"/>
      <c r="X352" s="15"/>
      <c r="Y352" s="15"/>
      <c r="Z352" s="15"/>
      <c r="AA352" s="15"/>
    </row>
    <row r="353" spans="9:27" ht="15.75" hidden="1" customHeight="1" x14ac:dyDescent="0.25">
      <c r="I353" s="15"/>
      <c r="J353" s="15"/>
      <c r="K353" s="15"/>
      <c r="L353" s="15"/>
      <c r="M353" s="15"/>
      <c r="N353" s="15"/>
      <c r="O353" s="15"/>
      <c r="P353" s="15"/>
      <c r="Q353" s="15"/>
      <c r="R353" s="15"/>
      <c r="S353" s="15"/>
      <c r="T353" s="15"/>
      <c r="U353" s="15"/>
      <c r="V353" s="15"/>
      <c r="W353" s="15"/>
      <c r="X353" s="15"/>
      <c r="Y353" s="15"/>
      <c r="Z353" s="15"/>
      <c r="AA353" s="15"/>
    </row>
    <row r="354" spans="9:27" ht="15.75" hidden="1" customHeight="1" x14ac:dyDescent="0.25">
      <c r="I354" s="15"/>
      <c r="J354" s="15"/>
      <c r="K354" s="15"/>
      <c r="L354" s="15"/>
      <c r="M354" s="15"/>
      <c r="N354" s="15"/>
      <c r="O354" s="15"/>
      <c r="P354" s="15"/>
      <c r="Q354" s="15"/>
      <c r="R354" s="15"/>
      <c r="S354" s="15"/>
      <c r="T354" s="15"/>
      <c r="U354" s="15"/>
      <c r="V354" s="15"/>
      <c r="W354" s="15"/>
      <c r="X354" s="15"/>
      <c r="Y354" s="15"/>
      <c r="Z354" s="15"/>
      <c r="AA354" s="15"/>
    </row>
    <row r="355" spans="9:27" ht="15.75" hidden="1" customHeight="1" x14ac:dyDescent="0.25">
      <c r="I355" s="15"/>
      <c r="J355" s="15"/>
      <c r="K355" s="15"/>
      <c r="L355" s="15"/>
      <c r="M355" s="15"/>
      <c r="N355" s="15"/>
      <c r="O355" s="15"/>
      <c r="P355" s="15"/>
      <c r="Q355" s="15"/>
      <c r="R355" s="15"/>
      <c r="S355" s="15"/>
      <c r="T355" s="15"/>
      <c r="U355" s="15"/>
      <c r="V355" s="15"/>
      <c r="W355" s="15"/>
      <c r="X355" s="15"/>
      <c r="Y355" s="15"/>
      <c r="Z355" s="15"/>
      <c r="AA355" s="15"/>
    </row>
    <row r="356" spans="9:27" ht="15.75" hidden="1" customHeight="1" x14ac:dyDescent="0.25">
      <c r="I356" s="15"/>
      <c r="J356" s="15"/>
      <c r="K356" s="15"/>
      <c r="L356" s="15"/>
      <c r="M356" s="15"/>
      <c r="N356" s="15"/>
      <c r="O356" s="15"/>
      <c r="P356" s="15"/>
      <c r="Q356" s="15"/>
      <c r="R356" s="15"/>
      <c r="S356" s="15"/>
      <c r="T356" s="15"/>
      <c r="U356" s="15"/>
      <c r="V356" s="15"/>
      <c r="W356" s="15"/>
      <c r="X356" s="15"/>
      <c r="Y356" s="15"/>
      <c r="Z356" s="15"/>
      <c r="AA356" s="15"/>
    </row>
    <row r="357" spans="9:27" ht="15.75" hidden="1" customHeight="1" x14ac:dyDescent="0.25">
      <c r="I357" s="15"/>
      <c r="J357" s="15"/>
      <c r="K357" s="15"/>
      <c r="L357" s="15"/>
      <c r="M357" s="15"/>
      <c r="N357" s="15"/>
      <c r="O357" s="15"/>
      <c r="P357" s="15"/>
      <c r="Q357" s="15"/>
      <c r="R357" s="15"/>
      <c r="S357" s="15"/>
      <c r="T357" s="15"/>
      <c r="U357" s="15"/>
      <c r="V357" s="15"/>
      <c r="W357" s="15"/>
      <c r="X357" s="15"/>
      <c r="Y357" s="15"/>
      <c r="Z357" s="15"/>
      <c r="AA357" s="15"/>
    </row>
    <row r="358" spans="9:27" ht="15.75" hidden="1" customHeight="1" x14ac:dyDescent="0.25">
      <c r="I358" s="15"/>
      <c r="J358" s="15"/>
      <c r="K358" s="15"/>
      <c r="L358" s="15"/>
      <c r="M358" s="15"/>
      <c r="N358" s="15"/>
      <c r="O358" s="15"/>
      <c r="P358" s="15"/>
      <c r="Q358" s="15"/>
      <c r="R358" s="15"/>
      <c r="S358" s="15"/>
      <c r="T358" s="15"/>
      <c r="U358" s="15"/>
      <c r="V358" s="15"/>
      <c r="W358" s="15"/>
      <c r="X358" s="15"/>
      <c r="Y358" s="15"/>
      <c r="Z358" s="15"/>
      <c r="AA358" s="15"/>
    </row>
    <row r="359" spans="9:27" ht="15.75" hidden="1" customHeight="1" x14ac:dyDescent="0.25">
      <c r="I359" s="15"/>
      <c r="J359" s="15"/>
      <c r="K359" s="15"/>
      <c r="L359" s="15"/>
      <c r="M359" s="15"/>
      <c r="N359" s="15"/>
      <c r="O359" s="15"/>
      <c r="P359" s="15"/>
      <c r="Q359" s="15"/>
      <c r="R359" s="15"/>
      <c r="S359" s="15"/>
      <c r="T359" s="15"/>
      <c r="U359" s="15"/>
      <c r="V359" s="15"/>
      <c r="W359" s="15"/>
      <c r="X359" s="15"/>
      <c r="Y359" s="15"/>
      <c r="Z359" s="15"/>
      <c r="AA359" s="15"/>
    </row>
    <row r="360" spans="9:27" ht="15.75" hidden="1" customHeight="1" x14ac:dyDescent="0.25">
      <c r="I360" s="15"/>
      <c r="J360" s="15"/>
      <c r="K360" s="15"/>
      <c r="L360" s="15"/>
      <c r="M360" s="15"/>
      <c r="N360" s="15"/>
      <c r="O360" s="15"/>
      <c r="P360" s="15"/>
      <c r="Q360" s="15"/>
      <c r="R360" s="15"/>
      <c r="S360" s="15"/>
      <c r="T360" s="15"/>
      <c r="U360" s="15"/>
      <c r="V360" s="15"/>
      <c r="W360" s="15"/>
      <c r="X360" s="15"/>
      <c r="Y360" s="15"/>
      <c r="Z360" s="15"/>
      <c r="AA360" s="15"/>
    </row>
    <row r="361" spans="9:27" ht="15.75" hidden="1" customHeight="1" x14ac:dyDescent="0.25">
      <c r="I361" s="15"/>
      <c r="J361" s="15"/>
      <c r="K361" s="15"/>
      <c r="L361" s="15"/>
      <c r="M361" s="15"/>
      <c r="N361" s="15"/>
      <c r="O361" s="15"/>
      <c r="P361" s="15"/>
      <c r="Q361" s="15"/>
      <c r="R361" s="15"/>
      <c r="S361" s="15"/>
      <c r="T361" s="15"/>
      <c r="U361" s="15"/>
      <c r="V361" s="15"/>
      <c r="W361" s="15"/>
      <c r="X361" s="15"/>
      <c r="Y361" s="15"/>
      <c r="Z361" s="15"/>
      <c r="AA361" s="15"/>
    </row>
    <row r="362" spans="9:27" ht="15.75" hidden="1" customHeight="1" x14ac:dyDescent="0.25">
      <c r="I362" s="15"/>
      <c r="J362" s="15"/>
      <c r="K362" s="15"/>
      <c r="L362" s="15"/>
      <c r="M362" s="15"/>
      <c r="N362" s="15"/>
      <c r="O362" s="15"/>
      <c r="P362" s="15"/>
      <c r="Q362" s="15"/>
      <c r="R362" s="15"/>
      <c r="S362" s="15"/>
      <c r="T362" s="15"/>
      <c r="U362" s="15"/>
      <c r="V362" s="15"/>
      <c r="W362" s="15"/>
      <c r="X362" s="15"/>
      <c r="Y362" s="15"/>
      <c r="Z362" s="15"/>
      <c r="AA362" s="15"/>
    </row>
    <row r="363" spans="9:27" ht="15.75" hidden="1" customHeight="1" x14ac:dyDescent="0.25">
      <c r="I363" s="15"/>
      <c r="J363" s="15"/>
      <c r="K363" s="15"/>
      <c r="L363" s="15"/>
      <c r="M363" s="15"/>
      <c r="N363" s="15"/>
      <c r="O363" s="15"/>
      <c r="P363" s="15"/>
      <c r="Q363" s="15"/>
      <c r="R363" s="15"/>
      <c r="S363" s="15"/>
      <c r="T363" s="15"/>
      <c r="U363" s="15"/>
      <c r="V363" s="15"/>
      <c r="W363" s="15"/>
      <c r="X363" s="15"/>
      <c r="Y363" s="15"/>
      <c r="Z363" s="15"/>
      <c r="AA363" s="15"/>
    </row>
    <row r="364" spans="9:27" ht="15.75" hidden="1" customHeight="1" x14ac:dyDescent="0.25">
      <c r="I364" s="15"/>
      <c r="J364" s="15"/>
      <c r="K364" s="15"/>
      <c r="L364" s="15"/>
      <c r="M364" s="15"/>
      <c r="N364" s="15"/>
      <c r="O364" s="15"/>
      <c r="P364" s="15"/>
      <c r="Q364" s="15"/>
      <c r="R364" s="15"/>
      <c r="S364" s="15"/>
      <c r="T364" s="15"/>
      <c r="U364" s="15"/>
      <c r="V364" s="15"/>
      <c r="W364" s="15"/>
      <c r="X364" s="15"/>
      <c r="Y364" s="15"/>
      <c r="Z364" s="15"/>
      <c r="AA364" s="15"/>
    </row>
    <row r="365" spans="9:27" ht="15.75" hidden="1" customHeight="1" x14ac:dyDescent="0.25">
      <c r="I365" s="15"/>
      <c r="J365" s="15"/>
      <c r="K365" s="15"/>
      <c r="L365" s="15"/>
      <c r="M365" s="15"/>
      <c r="N365" s="15"/>
      <c r="O365" s="15"/>
      <c r="P365" s="15"/>
      <c r="Q365" s="15"/>
      <c r="R365" s="15"/>
      <c r="S365" s="15"/>
      <c r="T365" s="15"/>
      <c r="U365" s="15"/>
      <c r="V365" s="15"/>
      <c r="W365" s="15"/>
      <c r="X365" s="15"/>
      <c r="Y365" s="15"/>
      <c r="Z365" s="15"/>
      <c r="AA365" s="15"/>
    </row>
    <row r="366" spans="9:27" ht="15.75" hidden="1" customHeight="1" x14ac:dyDescent="0.25">
      <c r="I366" s="15"/>
      <c r="J366" s="15"/>
      <c r="K366" s="15"/>
      <c r="L366" s="15"/>
      <c r="M366" s="15"/>
      <c r="N366" s="15"/>
      <c r="O366" s="15"/>
      <c r="P366" s="15"/>
      <c r="Q366" s="15"/>
      <c r="R366" s="15"/>
      <c r="S366" s="15"/>
      <c r="T366" s="15"/>
      <c r="U366" s="15"/>
      <c r="V366" s="15"/>
      <c r="W366" s="15"/>
      <c r="X366" s="15"/>
      <c r="Y366" s="15"/>
      <c r="Z366" s="15"/>
      <c r="AA366" s="15"/>
    </row>
    <row r="367" spans="9:27" ht="15.75" hidden="1" customHeight="1" x14ac:dyDescent="0.25">
      <c r="I367" s="15"/>
      <c r="J367" s="15"/>
      <c r="K367" s="15"/>
      <c r="L367" s="15"/>
      <c r="M367" s="15"/>
      <c r="N367" s="15"/>
      <c r="O367" s="15"/>
      <c r="P367" s="15"/>
      <c r="Q367" s="15"/>
      <c r="R367" s="15"/>
      <c r="S367" s="15"/>
      <c r="T367" s="15"/>
      <c r="U367" s="15"/>
      <c r="V367" s="15"/>
      <c r="W367" s="15"/>
      <c r="X367" s="15"/>
      <c r="Y367" s="15"/>
      <c r="Z367" s="15"/>
      <c r="AA367" s="15"/>
    </row>
    <row r="368" spans="9:27" ht="15.75" hidden="1" customHeight="1" x14ac:dyDescent="0.25">
      <c r="I368" s="15"/>
      <c r="J368" s="15"/>
      <c r="K368" s="15"/>
      <c r="L368" s="15"/>
      <c r="M368" s="15"/>
      <c r="N368" s="15"/>
      <c r="O368" s="15"/>
      <c r="P368" s="15"/>
      <c r="Q368" s="15"/>
      <c r="R368" s="15"/>
      <c r="S368" s="15"/>
      <c r="T368" s="15"/>
      <c r="U368" s="15"/>
      <c r="V368" s="15"/>
      <c r="W368" s="15"/>
      <c r="X368" s="15"/>
      <c r="Y368" s="15"/>
      <c r="Z368" s="15"/>
      <c r="AA368" s="15"/>
    </row>
    <row r="369" spans="9:27" ht="15.75" hidden="1" customHeight="1" x14ac:dyDescent="0.25">
      <c r="I369" s="15"/>
      <c r="J369" s="15"/>
      <c r="K369" s="15"/>
      <c r="L369" s="15"/>
      <c r="M369" s="15"/>
      <c r="N369" s="15"/>
      <c r="O369" s="15"/>
      <c r="P369" s="15"/>
      <c r="Q369" s="15"/>
      <c r="R369" s="15"/>
      <c r="S369" s="15"/>
      <c r="T369" s="15"/>
      <c r="U369" s="15"/>
      <c r="V369" s="15"/>
      <c r="W369" s="15"/>
      <c r="X369" s="15"/>
      <c r="Y369" s="15"/>
      <c r="Z369" s="15"/>
      <c r="AA369" s="15"/>
    </row>
    <row r="370" spans="9:27" ht="15.75" hidden="1" customHeight="1" x14ac:dyDescent="0.25">
      <c r="I370" s="15"/>
      <c r="J370" s="15"/>
      <c r="K370" s="15"/>
      <c r="L370" s="15"/>
      <c r="M370" s="15"/>
      <c r="N370" s="15"/>
      <c r="O370" s="15"/>
      <c r="P370" s="15"/>
      <c r="Q370" s="15"/>
      <c r="R370" s="15"/>
      <c r="S370" s="15"/>
      <c r="T370" s="15"/>
      <c r="U370" s="15"/>
      <c r="V370" s="15"/>
      <c r="W370" s="15"/>
      <c r="X370" s="15"/>
      <c r="Y370" s="15"/>
      <c r="Z370" s="15"/>
      <c r="AA370" s="15"/>
    </row>
    <row r="371" spans="9:27" ht="15.75" hidden="1" customHeight="1" x14ac:dyDescent="0.25">
      <c r="I371" s="15"/>
      <c r="J371" s="15"/>
      <c r="K371" s="15"/>
      <c r="L371" s="15"/>
      <c r="M371" s="15"/>
      <c r="N371" s="15"/>
      <c r="O371" s="15"/>
      <c r="P371" s="15"/>
      <c r="Q371" s="15"/>
      <c r="R371" s="15"/>
      <c r="S371" s="15"/>
      <c r="T371" s="15"/>
      <c r="U371" s="15"/>
      <c r="V371" s="15"/>
      <c r="W371" s="15"/>
      <c r="X371" s="15"/>
      <c r="Y371" s="15"/>
      <c r="Z371" s="15"/>
      <c r="AA371" s="15"/>
    </row>
    <row r="372" spans="9:27" ht="15.75" hidden="1" customHeight="1" x14ac:dyDescent="0.25">
      <c r="I372" s="15"/>
      <c r="J372" s="15"/>
      <c r="K372" s="15"/>
      <c r="L372" s="15"/>
      <c r="M372" s="15"/>
      <c r="N372" s="15"/>
      <c r="O372" s="15"/>
      <c r="P372" s="15"/>
      <c r="Q372" s="15"/>
      <c r="R372" s="15"/>
      <c r="S372" s="15"/>
      <c r="T372" s="15"/>
      <c r="U372" s="15"/>
      <c r="V372" s="15"/>
      <c r="W372" s="15"/>
      <c r="X372" s="15"/>
      <c r="Y372" s="15"/>
      <c r="Z372" s="15"/>
      <c r="AA372" s="15"/>
    </row>
    <row r="373" spans="9:27" ht="15.75" hidden="1" customHeight="1" x14ac:dyDescent="0.25">
      <c r="I373" s="15"/>
      <c r="J373" s="15"/>
      <c r="K373" s="15"/>
      <c r="L373" s="15"/>
      <c r="M373" s="15"/>
      <c r="N373" s="15"/>
      <c r="O373" s="15"/>
      <c r="P373" s="15"/>
      <c r="Q373" s="15"/>
      <c r="R373" s="15"/>
      <c r="S373" s="15"/>
      <c r="T373" s="15"/>
      <c r="U373" s="15"/>
      <c r="V373" s="15"/>
      <c r="W373" s="15"/>
      <c r="X373" s="15"/>
      <c r="Y373" s="15"/>
      <c r="Z373" s="15"/>
      <c r="AA373" s="15"/>
    </row>
    <row r="374" spans="9:27" ht="15.75" hidden="1" customHeight="1" x14ac:dyDescent="0.25">
      <c r="I374" s="15"/>
      <c r="J374" s="15"/>
      <c r="K374" s="15"/>
      <c r="L374" s="15"/>
      <c r="M374" s="15"/>
      <c r="N374" s="15"/>
      <c r="O374" s="15"/>
      <c r="P374" s="15"/>
      <c r="Q374" s="15"/>
      <c r="R374" s="15"/>
      <c r="S374" s="15"/>
      <c r="T374" s="15"/>
      <c r="U374" s="15"/>
      <c r="V374" s="15"/>
      <c r="W374" s="15"/>
      <c r="X374" s="15"/>
      <c r="Y374" s="15"/>
      <c r="Z374" s="15"/>
      <c r="AA374" s="15"/>
    </row>
    <row r="375" spans="9:27" ht="15.75" hidden="1" customHeight="1" x14ac:dyDescent="0.25">
      <c r="I375" s="15"/>
      <c r="J375" s="15"/>
      <c r="K375" s="15"/>
      <c r="L375" s="15"/>
      <c r="M375" s="15"/>
      <c r="N375" s="15"/>
      <c r="O375" s="15"/>
      <c r="P375" s="15"/>
      <c r="Q375" s="15"/>
      <c r="R375" s="15"/>
      <c r="S375" s="15"/>
      <c r="T375" s="15"/>
      <c r="U375" s="15"/>
      <c r="V375" s="15"/>
      <c r="W375" s="15"/>
      <c r="X375" s="15"/>
      <c r="Y375" s="15"/>
      <c r="Z375" s="15"/>
      <c r="AA375" s="15"/>
    </row>
    <row r="376" spans="9:27" ht="15.75" hidden="1" customHeight="1" x14ac:dyDescent="0.25">
      <c r="I376" s="15"/>
      <c r="J376" s="15"/>
      <c r="K376" s="15"/>
      <c r="L376" s="15"/>
      <c r="M376" s="15"/>
      <c r="N376" s="15"/>
      <c r="O376" s="15"/>
      <c r="P376" s="15"/>
      <c r="Q376" s="15"/>
      <c r="R376" s="15"/>
      <c r="S376" s="15"/>
      <c r="T376" s="15"/>
      <c r="U376" s="15"/>
      <c r="V376" s="15"/>
      <c r="W376" s="15"/>
      <c r="X376" s="15"/>
      <c r="Y376" s="15"/>
      <c r="Z376" s="15"/>
      <c r="AA376" s="15"/>
    </row>
    <row r="377" spans="9:27" ht="15.75" hidden="1" customHeight="1" x14ac:dyDescent="0.25">
      <c r="I377" s="15"/>
      <c r="J377" s="15"/>
      <c r="K377" s="15"/>
      <c r="L377" s="15"/>
      <c r="M377" s="15"/>
      <c r="N377" s="15"/>
      <c r="O377" s="15"/>
      <c r="P377" s="15"/>
      <c r="Q377" s="15"/>
      <c r="R377" s="15"/>
      <c r="S377" s="15"/>
      <c r="T377" s="15"/>
      <c r="U377" s="15"/>
      <c r="V377" s="15"/>
      <c r="W377" s="15"/>
      <c r="X377" s="15"/>
      <c r="Y377" s="15"/>
      <c r="Z377" s="15"/>
      <c r="AA377" s="15"/>
    </row>
    <row r="378" spans="9:27" ht="15.75" hidden="1" customHeight="1" x14ac:dyDescent="0.25">
      <c r="I378" s="15"/>
      <c r="J378" s="15"/>
      <c r="K378" s="15"/>
      <c r="L378" s="15"/>
      <c r="M378" s="15"/>
      <c r="N378" s="15"/>
      <c r="O378" s="15"/>
      <c r="P378" s="15"/>
      <c r="Q378" s="15"/>
      <c r="R378" s="15"/>
      <c r="S378" s="15"/>
      <c r="T378" s="15"/>
      <c r="U378" s="15"/>
      <c r="V378" s="15"/>
      <c r="W378" s="15"/>
      <c r="X378" s="15"/>
      <c r="Y378" s="15"/>
      <c r="Z378" s="15"/>
      <c r="AA378" s="15"/>
    </row>
    <row r="379" spans="9:27" ht="15.75" hidden="1" customHeight="1" x14ac:dyDescent="0.25">
      <c r="I379" s="15"/>
      <c r="J379" s="15"/>
      <c r="K379" s="15"/>
      <c r="L379" s="15"/>
      <c r="M379" s="15"/>
      <c r="N379" s="15"/>
      <c r="O379" s="15"/>
      <c r="P379" s="15"/>
      <c r="Q379" s="15"/>
      <c r="R379" s="15"/>
      <c r="S379" s="15"/>
      <c r="T379" s="15"/>
      <c r="U379" s="15"/>
      <c r="V379" s="15"/>
      <c r="W379" s="15"/>
      <c r="X379" s="15"/>
      <c r="Y379" s="15"/>
      <c r="Z379" s="15"/>
      <c r="AA379" s="15"/>
    </row>
    <row r="380" spans="9:27" ht="15.75" hidden="1" customHeight="1" x14ac:dyDescent="0.25">
      <c r="I380" s="15"/>
      <c r="J380" s="15"/>
      <c r="K380" s="15"/>
      <c r="L380" s="15"/>
      <c r="M380" s="15"/>
      <c r="N380" s="15"/>
      <c r="O380" s="15"/>
      <c r="P380" s="15"/>
      <c r="Q380" s="15"/>
      <c r="R380" s="15"/>
      <c r="S380" s="15"/>
      <c r="T380" s="15"/>
      <c r="U380" s="15"/>
      <c r="V380" s="15"/>
      <c r="W380" s="15"/>
      <c r="X380" s="15"/>
      <c r="Y380" s="15"/>
      <c r="Z380" s="15"/>
      <c r="AA380" s="15"/>
    </row>
    <row r="381" spans="9:27" ht="15.75" hidden="1" customHeight="1" x14ac:dyDescent="0.25">
      <c r="I381" s="15"/>
      <c r="J381" s="15"/>
      <c r="K381" s="15"/>
      <c r="L381" s="15"/>
      <c r="M381" s="15"/>
      <c r="N381" s="15"/>
      <c r="O381" s="15"/>
      <c r="P381" s="15"/>
      <c r="Q381" s="15"/>
      <c r="R381" s="15"/>
      <c r="S381" s="15"/>
      <c r="T381" s="15"/>
      <c r="U381" s="15"/>
      <c r="V381" s="15"/>
      <c r="W381" s="15"/>
      <c r="X381" s="15"/>
      <c r="Y381" s="15"/>
      <c r="Z381" s="15"/>
      <c r="AA381" s="15"/>
    </row>
    <row r="382" spans="9:27" ht="15.75" hidden="1" customHeight="1" x14ac:dyDescent="0.25">
      <c r="I382" s="15"/>
      <c r="J382" s="15"/>
      <c r="K382" s="15"/>
      <c r="L382" s="15"/>
      <c r="M382" s="15"/>
      <c r="N382" s="15"/>
      <c r="O382" s="15"/>
      <c r="P382" s="15"/>
      <c r="Q382" s="15"/>
      <c r="R382" s="15"/>
      <c r="S382" s="15"/>
      <c r="T382" s="15"/>
      <c r="U382" s="15"/>
      <c r="V382" s="15"/>
      <c r="W382" s="15"/>
      <c r="X382" s="15"/>
      <c r="Y382" s="15"/>
      <c r="Z382" s="15"/>
      <c r="AA382" s="15"/>
    </row>
    <row r="383" spans="9:27" ht="15.75" hidden="1" customHeight="1" x14ac:dyDescent="0.25">
      <c r="I383" s="15"/>
      <c r="J383" s="15"/>
      <c r="K383" s="15"/>
      <c r="L383" s="15"/>
      <c r="M383" s="15"/>
      <c r="N383" s="15"/>
      <c r="O383" s="15"/>
      <c r="P383" s="15"/>
      <c r="Q383" s="15"/>
      <c r="R383" s="15"/>
      <c r="S383" s="15"/>
      <c r="T383" s="15"/>
      <c r="U383" s="15"/>
      <c r="V383" s="15"/>
      <c r="W383" s="15"/>
      <c r="X383" s="15"/>
      <c r="Y383" s="15"/>
      <c r="Z383" s="15"/>
      <c r="AA383" s="15"/>
    </row>
    <row r="384" spans="9:27" ht="15.75" hidden="1" customHeight="1" x14ac:dyDescent="0.25">
      <c r="I384" s="15"/>
      <c r="J384" s="15"/>
      <c r="K384" s="15"/>
      <c r="L384" s="15"/>
      <c r="M384" s="15"/>
      <c r="N384" s="15"/>
      <c r="O384" s="15"/>
      <c r="P384" s="15"/>
      <c r="Q384" s="15"/>
      <c r="R384" s="15"/>
      <c r="S384" s="15"/>
      <c r="T384" s="15"/>
      <c r="U384" s="15"/>
      <c r="V384" s="15"/>
      <c r="W384" s="15"/>
      <c r="X384" s="15"/>
      <c r="Y384" s="15"/>
      <c r="Z384" s="15"/>
      <c r="AA384" s="15"/>
    </row>
    <row r="385" spans="9:27" ht="15.75" hidden="1" customHeight="1" x14ac:dyDescent="0.25">
      <c r="I385" s="15"/>
      <c r="J385" s="15"/>
      <c r="K385" s="15"/>
      <c r="L385" s="15"/>
      <c r="M385" s="15"/>
      <c r="N385" s="15"/>
      <c r="O385" s="15"/>
      <c r="P385" s="15"/>
      <c r="Q385" s="15"/>
      <c r="R385" s="15"/>
      <c r="S385" s="15"/>
      <c r="T385" s="15"/>
      <c r="U385" s="15"/>
      <c r="V385" s="15"/>
      <c r="W385" s="15"/>
      <c r="X385" s="15"/>
      <c r="Y385" s="15"/>
      <c r="Z385" s="15"/>
      <c r="AA385" s="15"/>
    </row>
    <row r="386" spans="9:27" ht="15.75" hidden="1" customHeight="1" x14ac:dyDescent="0.25">
      <c r="I386" s="15"/>
      <c r="J386" s="15"/>
      <c r="K386" s="15"/>
      <c r="L386" s="15"/>
      <c r="M386" s="15"/>
      <c r="N386" s="15"/>
      <c r="O386" s="15"/>
      <c r="P386" s="15"/>
      <c r="Q386" s="15"/>
      <c r="R386" s="15"/>
      <c r="S386" s="15"/>
      <c r="T386" s="15"/>
      <c r="U386" s="15"/>
      <c r="V386" s="15"/>
      <c r="W386" s="15"/>
      <c r="X386" s="15"/>
      <c r="Y386" s="15"/>
      <c r="Z386" s="15"/>
      <c r="AA386" s="15"/>
    </row>
    <row r="387" spans="9:27" ht="15.75" hidden="1" customHeight="1" x14ac:dyDescent="0.25">
      <c r="I387" s="15"/>
      <c r="J387" s="15"/>
      <c r="K387" s="15"/>
      <c r="L387" s="15"/>
      <c r="M387" s="15"/>
      <c r="N387" s="15"/>
      <c r="O387" s="15"/>
      <c r="P387" s="15"/>
      <c r="Q387" s="15"/>
      <c r="R387" s="15"/>
      <c r="S387" s="15"/>
      <c r="T387" s="15"/>
      <c r="U387" s="15"/>
      <c r="V387" s="15"/>
      <c r="W387" s="15"/>
      <c r="X387" s="15"/>
      <c r="Y387" s="15"/>
      <c r="Z387" s="15"/>
      <c r="AA387" s="15"/>
    </row>
    <row r="388" spans="9:27" ht="15.75" hidden="1" customHeight="1" x14ac:dyDescent="0.25">
      <c r="I388" s="15"/>
      <c r="J388" s="15"/>
      <c r="K388" s="15"/>
      <c r="L388" s="15"/>
      <c r="M388" s="15"/>
      <c r="N388" s="15"/>
      <c r="O388" s="15"/>
      <c r="P388" s="15"/>
      <c r="Q388" s="15"/>
      <c r="R388" s="15"/>
      <c r="S388" s="15"/>
      <c r="T388" s="15"/>
      <c r="U388" s="15"/>
      <c r="V388" s="15"/>
      <c r="W388" s="15"/>
      <c r="X388" s="15"/>
      <c r="Y388" s="15"/>
      <c r="Z388" s="15"/>
      <c r="AA388" s="15"/>
    </row>
    <row r="389" spans="9:27" ht="15.75" hidden="1" customHeight="1" x14ac:dyDescent="0.25">
      <c r="I389" s="15"/>
      <c r="J389" s="15"/>
      <c r="K389" s="15"/>
      <c r="L389" s="15"/>
      <c r="M389" s="15"/>
      <c r="N389" s="15"/>
      <c r="O389" s="15"/>
      <c r="P389" s="15"/>
      <c r="Q389" s="15"/>
      <c r="R389" s="15"/>
      <c r="S389" s="15"/>
      <c r="T389" s="15"/>
      <c r="U389" s="15"/>
      <c r="V389" s="15"/>
      <c r="W389" s="15"/>
      <c r="X389" s="15"/>
      <c r="Y389" s="15"/>
      <c r="Z389" s="15"/>
      <c r="AA389" s="15"/>
    </row>
    <row r="390" spans="9:27" ht="15.75" hidden="1" customHeight="1" x14ac:dyDescent="0.25">
      <c r="I390" s="15"/>
      <c r="J390" s="15"/>
      <c r="K390" s="15"/>
      <c r="L390" s="15"/>
      <c r="M390" s="15"/>
      <c r="N390" s="15"/>
      <c r="O390" s="15"/>
      <c r="P390" s="15"/>
      <c r="Q390" s="15"/>
      <c r="R390" s="15"/>
      <c r="S390" s="15"/>
      <c r="T390" s="15"/>
      <c r="U390" s="15"/>
      <c r="V390" s="15"/>
      <c r="W390" s="15"/>
      <c r="X390" s="15"/>
      <c r="Y390" s="15"/>
      <c r="Z390" s="15"/>
      <c r="AA390" s="15"/>
    </row>
    <row r="391" spans="9:27" ht="15.75" hidden="1" customHeight="1" x14ac:dyDescent="0.25">
      <c r="I391" s="15"/>
      <c r="J391" s="15"/>
      <c r="K391" s="15"/>
      <c r="L391" s="15"/>
      <c r="M391" s="15"/>
      <c r="N391" s="15"/>
      <c r="O391" s="15"/>
      <c r="P391" s="15"/>
      <c r="Q391" s="15"/>
      <c r="R391" s="15"/>
      <c r="S391" s="15"/>
      <c r="T391" s="15"/>
      <c r="U391" s="15"/>
      <c r="V391" s="15"/>
      <c r="W391" s="15"/>
      <c r="X391" s="15"/>
      <c r="Y391" s="15"/>
      <c r="Z391" s="15"/>
      <c r="AA391" s="15"/>
    </row>
    <row r="392" spans="9:27" ht="15.75" hidden="1" customHeight="1" x14ac:dyDescent="0.25">
      <c r="I392" s="15"/>
      <c r="J392" s="15"/>
      <c r="K392" s="15"/>
      <c r="L392" s="15"/>
      <c r="M392" s="15"/>
      <c r="N392" s="15"/>
      <c r="O392" s="15"/>
      <c r="P392" s="15"/>
      <c r="Q392" s="15"/>
      <c r="R392" s="15"/>
      <c r="S392" s="15"/>
      <c r="T392" s="15"/>
      <c r="U392" s="15"/>
      <c r="V392" s="15"/>
      <c r="W392" s="15"/>
      <c r="X392" s="15"/>
      <c r="Y392" s="15"/>
      <c r="Z392" s="15"/>
      <c r="AA392" s="15"/>
    </row>
    <row r="393" spans="9:27" ht="15.75" hidden="1" customHeight="1" x14ac:dyDescent="0.25">
      <c r="I393" s="15"/>
      <c r="J393" s="15"/>
      <c r="K393" s="15"/>
      <c r="L393" s="15"/>
      <c r="M393" s="15"/>
      <c r="N393" s="15"/>
      <c r="O393" s="15"/>
      <c r="P393" s="15"/>
      <c r="Q393" s="15"/>
      <c r="R393" s="15"/>
      <c r="S393" s="15"/>
      <c r="T393" s="15"/>
      <c r="U393" s="15"/>
      <c r="V393" s="15"/>
      <c r="W393" s="15"/>
      <c r="X393" s="15"/>
      <c r="Y393" s="15"/>
      <c r="Z393" s="15"/>
      <c r="AA393" s="15"/>
    </row>
    <row r="394" spans="9:27" ht="15.75" hidden="1" customHeight="1" x14ac:dyDescent="0.25">
      <c r="I394" s="15"/>
      <c r="J394" s="15"/>
      <c r="K394" s="15"/>
      <c r="L394" s="15"/>
      <c r="M394" s="15"/>
      <c r="N394" s="15"/>
      <c r="O394" s="15"/>
      <c r="P394" s="15"/>
      <c r="Q394" s="15"/>
      <c r="R394" s="15"/>
      <c r="S394" s="15"/>
      <c r="T394" s="15"/>
      <c r="U394" s="15"/>
      <c r="V394" s="15"/>
      <c r="W394" s="15"/>
      <c r="X394" s="15"/>
      <c r="Y394" s="15"/>
      <c r="Z394" s="15"/>
      <c r="AA394" s="15"/>
    </row>
    <row r="395" spans="9:27" ht="15.75" hidden="1" customHeight="1" x14ac:dyDescent="0.25">
      <c r="I395" s="15"/>
      <c r="J395" s="15"/>
      <c r="K395" s="15"/>
      <c r="L395" s="15"/>
      <c r="M395" s="15"/>
      <c r="N395" s="15"/>
      <c r="O395" s="15"/>
      <c r="P395" s="15"/>
      <c r="Q395" s="15"/>
      <c r="R395" s="15"/>
      <c r="S395" s="15"/>
      <c r="T395" s="15"/>
      <c r="U395" s="15"/>
      <c r="V395" s="15"/>
      <c r="W395" s="15"/>
      <c r="X395" s="15"/>
      <c r="Y395" s="15"/>
      <c r="Z395" s="15"/>
      <c r="AA395" s="15"/>
    </row>
    <row r="396" spans="9:27" ht="15.75" hidden="1" customHeight="1" x14ac:dyDescent="0.25">
      <c r="I396" s="15"/>
      <c r="J396" s="15"/>
      <c r="K396" s="15"/>
      <c r="L396" s="15"/>
      <c r="M396" s="15"/>
      <c r="N396" s="15"/>
      <c r="O396" s="15"/>
      <c r="P396" s="15"/>
      <c r="Q396" s="15"/>
      <c r="R396" s="15"/>
      <c r="S396" s="15"/>
      <c r="T396" s="15"/>
      <c r="U396" s="15"/>
      <c r="V396" s="15"/>
      <c r="W396" s="15"/>
      <c r="X396" s="15"/>
      <c r="Y396" s="15"/>
      <c r="Z396" s="15"/>
      <c r="AA396" s="15"/>
    </row>
    <row r="397" spans="9:27" ht="15.75" hidden="1" customHeight="1" x14ac:dyDescent="0.25">
      <c r="I397" s="15"/>
      <c r="J397" s="15"/>
      <c r="K397" s="15"/>
      <c r="L397" s="15"/>
      <c r="M397" s="15"/>
      <c r="N397" s="15"/>
      <c r="O397" s="15"/>
      <c r="P397" s="15"/>
      <c r="Q397" s="15"/>
      <c r="R397" s="15"/>
      <c r="S397" s="15"/>
      <c r="T397" s="15"/>
      <c r="U397" s="15"/>
      <c r="V397" s="15"/>
      <c r="W397" s="15"/>
      <c r="X397" s="15"/>
      <c r="Y397" s="15"/>
      <c r="Z397" s="15"/>
      <c r="AA397" s="15"/>
    </row>
    <row r="398" spans="9:27" ht="15.75" hidden="1" customHeight="1" x14ac:dyDescent="0.25">
      <c r="I398" s="15"/>
      <c r="J398" s="15"/>
      <c r="K398" s="15"/>
      <c r="L398" s="15"/>
      <c r="M398" s="15"/>
      <c r="N398" s="15"/>
      <c r="O398" s="15"/>
      <c r="P398" s="15"/>
      <c r="Q398" s="15"/>
      <c r="R398" s="15"/>
      <c r="S398" s="15"/>
      <c r="T398" s="15"/>
      <c r="U398" s="15"/>
      <c r="V398" s="15"/>
      <c r="W398" s="15"/>
      <c r="X398" s="15"/>
      <c r="Y398" s="15"/>
      <c r="Z398" s="15"/>
      <c r="AA398" s="15"/>
    </row>
    <row r="399" spans="9:27" ht="15.75" hidden="1" customHeight="1" x14ac:dyDescent="0.25">
      <c r="I399" s="15"/>
      <c r="J399" s="15"/>
      <c r="K399" s="15"/>
      <c r="L399" s="15"/>
      <c r="M399" s="15"/>
      <c r="N399" s="15"/>
      <c r="O399" s="15"/>
      <c r="P399" s="15"/>
      <c r="Q399" s="15"/>
      <c r="R399" s="15"/>
      <c r="S399" s="15"/>
      <c r="T399" s="15"/>
      <c r="U399" s="15"/>
      <c r="V399" s="15"/>
      <c r="W399" s="15"/>
      <c r="X399" s="15"/>
      <c r="Y399" s="15"/>
      <c r="Z399" s="15"/>
      <c r="AA399" s="15"/>
    </row>
    <row r="400" spans="9:27" ht="15.75" hidden="1" customHeight="1" x14ac:dyDescent="0.25">
      <c r="I400" s="15"/>
      <c r="J400" s="15"/>
      <c r="K400" s="15"/>
      <c r="L400" s="15"/>
      <c r="M400" s="15"/>
      <c r="N400" s="15"/>
      <c r="O400" s="15"/>
      <c r="P400" s="15"/>
      <c r="Q400" s="15"/>
      <c r="R400" s="15"/>
      <c r="S400" s="15"/>
      <c r="T400" s="15"/>
      <c r="U400" s="15"/>
      <c r="V400" s="15"/>
      <c r="W400" s="15"/>
      <c r="X400" s="15"/>
      <c r="Y400" s="15"/>
      <c r="Z400" s="15"/>
      <c r="AA400" s="15"/>
    </row>
    <row r="401" spans="9:27" ht="15.75" hidden="1" customHeight="1" x14ac:dyDescent="0.25">
      <c r="I401" s="15"/>
      <c r="J401" s="15"/>
      <c r="K401" s="15"/>
      <c r="L401" s="15"/>
      <c r="M401" s="15"/>
      <c r="N401" s="15"/>
      <c r="O401" s="15"/>
      <c r="P401" s="15"/>
      <c r="Q401" s="15"/>
      <c r="R401" s="15"/>
      <c r="S401" s="15"/>
      <c r="T401" s="15"/>
      <c r="U401" s="15"/>
      <c r="V401" s="15"/>
      <c r="W401" s="15"/>
      <c r="X401" s="15"/>
      <c r="Y401" s="15"/>
      <c r="Z401" s="15"/>
      <c r="AA401" s="15"/>
    </row>
    <row r="402" spans="9:27" ht="15.75" hidden="1" customHeight="1" x14ac:dyDescent="0.25">
      <c r="I402" s="15"/>
      <c r="J402" s="15"/>
      <c r="K402" s="15"/>
      <c r="L402" s="15"/>
      <c r="M402" s="15"/>
      <c r="N402" s="15"/>
      <c r="O402" s="15"/>
      <c r="P402" s="15"/>
      <c r="Q402" s="15"/>
      <c r="R402" s="15"/>
      <c r="S402" s="15"/>
      <c r="T402" s="15"/>
      <c r="U402" s="15"/>
      <c r="V402" s="15"/>
      <c r="W402" s="15"/>
      <c r="X402" s="15"/>
      <c r="Y402" s="15"/>
      <c r="Z402" s="15"/>
      <c r="AA402" s="15"/>
    </row>
    <row r="403" spans="9:27" ht="15.75" hidden="1" customHeight="1" x14ac:dyDescent="0.25">
      <c r="I403" s="15"/>
      <c r="J403" s="15"/>
      <c r="K403" s="15"/>
      <c r="L403" s="15"/>
      <c r="M403" s="15"/>
      <c r="N403" s="15"/>
      <c r="O403" s="15"/>
      <c r="P403" s="15"/>
      <c r="Q403" s="15"/>
      <c r="R403" s="15"/>
      <c r="S403" s="15"/>
      <c r="T403" s="15"/>
      <c r="U403" s="15"/>
      <c r="V403" s="15"/>
      <c r="W403" s="15"/>
      <c r="X403" s="15"/>
      <c r="Y403" s="15"/>
      <c r="Z403" s="15"/>
      <c r="AA403" s="15"/>
    </row>
    <row r="404" spans="9:27" ht="15.75" hidden="1" customHeight="1" x14ac:dyDescent="0.25">
      <c r="I404" s="15"/>
      <c r="J404" s="15"/>
      <c r="K404" s="15"/>
      <c r="L404" s="15"/>
      <c r="M404" s="15"/>
      <c r="N404" s="15"/>
      <c r="O404" s="15"/>
      <c r="P404" s="15"/>
      <c r="Q404" s="15"/>
      <c r="R404" s="15"/>
      <c r="S404" s="15"/>
      <c r="T404" s="15"/>
      <c r="U404" s="15"/>
      <c r="V404" s="15"/>
      <c r="W404" s="15"/>
      <c r="X404" s="15"/>
      <c r="Y404" s="15"/>
      <c r="Z404" s="15"/>
      <c r="AA404" s="15"/>
    </row>
    <row r="405" spans="9:27" ht="15.75" hidden="1" customHeight="1" x14ac:dyDescent="0.25">
      <c r="I405" s="15"/>
      <c r="J405" s="15"/>
      <c r="K405" s="15"/>
      <c r="L405" s="15"/>
      <c r="M405" s="15"/>
      <c r="N405" s="15"/>
      <c r="O405" s="15"/>
      <c r="P405" s="15"/>
      <c r="Q405" s="15"/>
      <c r="R405" s="15"/>
      <c r="S405" s="15"/>
      <c r="T405" s="15"/>
      <c r="U405" s="15"/>
      <c r="V405" s="15"/>
      <c r="W405" s="15"/>
      <c r="X405" s="15"/>
      <c r="Y405" s="15"/>
      <c r="Z405" s="15"/>
      <c r="AA405" s="15"/>
    </row>
    <row r="406" spans="9:27" ht="15.75" hidden="1" customHeight="1" x14ac:dyDescent="0.25">
      <c r="I406" s="15"/>
      <c r="J406" s="15"/>
      <c r="K406" s="15"/>
      <c r="L406" s="15"/>
      <c r="M406" s="15"/>
      <c r="N406" s="15"/>
      <c r="O406" s="15"/>
      <c r="P406" s="15"/>
      <c r="Q406" s="15"/>
      <c r="R406" s="15"/>
      <c r="S406" s="15"/>
      <c r="T406" s="15"/>
      <c r="U406" s="15"/>
      <c r="V406" s="15"/>
      <c r="W406" s="15"/>
      <c r="X406" s="15"/>
      <c r="Y406" s="15"/>
      <c r="Z406" s="15"/>
      <c r="AA406" s="15"/>
    </row>
    <row r="407" spans="9:27" ht="15.75" hidden="1" customHeight="1" x14ac:dyDescent="0.25">
      <c r="I407" s="15"/>
      <c r="J407" s="15"/>
      <c r="K407" s="15"/>
      <c r="L407" s="15"/>
      <c r="M407" s="15"/>
      <c r="N407" s="15"/>
      <c r="O407" s="15"/>
      <c r="P407" s="15"/>
      <c r="Q407" s="15"/>
      <c r="R407" s="15"/>
      <c r="S407" s="15"/>
      <c r="T407" s="15"/>
      <c r="U407" s="15"/>
      <c r="V407" s="15"/>
      <c r="W407" s="15"/>
      <c r="X407" s="15"/>
      <c r="Y407" s="15"/>
      <c r="Z407" s="15"/>
      <c r="AA407" s="15"/>
    </row>
    <row r="408" spans="9:27" ht="15.75" hidden="1" customHeight="1" x14ac:dyDescent="0.25">
      <c r="I408" s="15"/>
      <c r="J408" s="15"/>
      <c r="K408" s="15"/>
      <c r="L408" s="15"/>
      <c r="M408" s="15"/>
      <c r="N408" s="15"/>
      <c r="O408" s="15"/>
      <c r="P408" s="15"/>
      <c r="Q408" s="15"/>
      <c r="R408" s="15"/>
      <c r="S408" s="15"/>
      <c r="T408" s="15"/>
      <c r="U408" s="15"/>
      <c r="V408" s="15"/>
      <c r="W408" s="15"/>
      <c r="X408" s="15"/>
      <c r="Y408" s="15"/>
      <c r="Z408" s="15"/>
      <c r="AA408" s="15"/>
    </row>
    <row r="409" spans="9:27" ht="15.75" hidden="1" customHeight="1" x14ac:dyDescent="0.25">
      <c r="I409" s="15"/>
      <c r="J409" s="15"/>
      <c r="K409" s="15"/>
      <c r="L409" s="15"/>
      <c r="M409" s="15"/>
      <c r="N409" s="15"/>
      <c r="O409" s="15"/>
      <c r="P409" s="15"/>
      <c r="Q409" s="15"/>
      <c r="R409" s="15"/>
      <c r="S409" s="15"/>
      <c r="T409" s="15"/>
      <c r="U409" s="15"/>
      <c r="V409" s="15"/>
      <c r="W409" s="15"/>
      <c r="X409" s="15"/>
      <c r="Y409" s="15"/>
      <c r="Z409" s="15"/>
      <c r="AA409" s="15"/>
    </row>
    <row r="410" spans="9:27" ht="15.75" hidden="1" customHeight="1" x14ac:dyDescent="0.25">
      <c r="I410" s="15"/>
      <c r="J410" s="15"/>
      <c r="K410" s="15"/>
      <c r="L410" s="15"/>
      <c r="M410" s="15"/>
      <c r="N410" s="15"/>
      <c r="O410" s="15"/>
      <c r="P410" s="15"/>
      <c r="Q410" s="15"/>
      <c r="R410" s="15"/>
      <c r="S410" s="15"/>
      <c r="T410" s="15"/>
      <c r="U410" s="15"/>
      <c r="V410" s="15"/>
      <c r="W410" s="15"/>
      <c r="X410" s="15"/>
      <c r="Y410" s="15"/>
      <c r="Z410" s="15"/>
      <c r="AA410" s="15"/>
    </row>
    <row r="411" spans="9:27" ht="15.75" hidden="1" customHeight="1" x14ac:dyDescent="0.25">
      <c r="I411" s="15"/>
      <c r="J411" s="15"/>
      <c r="K411" s="15"/>
      <c r="L411" s="15"/>
      <c r="M411" s="15"/>
      <c r="N411" s="15"/>
      <c r="O411" s="15"/>
      <c r="P411" s="15"/>
      <c r="Q411" s="15"/>
      <c r="R411" s="15"/>
      <c r="S411" s="15"/>
      <c r="T411" s="15"/>
      <c r="U411" s="15"/>
      <c r="V411" s="15"/>
      <c r="W411" s="15"/>
      <c r="X411" s="15"/>
      <c r="Y411" s="15"/>
      <c r="Z411" s="15"/>
      <c r="AA411" s="15"/>
    </row>
    <row r="412" spans="9:27" ht="15.75" hidden="1" customHeight="1" x14ac:dyDescent="0.25">
      <c r="I412" s="15"/>
      <c r="J412" s="15"/>
      <c r="K412" s="15"/>
      <c r="L412" s="15"/>
      <c r="M412" s="15"/>
      <c r="N412" s="15"/>
      <c r="O412" s="15"/>
      <c r="P412" s="15"/>
      <c r="Q412" s="15"/>
      <c r="R412" s="15"/>
      <c r="S412" s="15"/>
      <c r="T412" s="15"/>
      <c r="U412" s="15"/>
      <c r="V412" s="15"/>
      <c r="W412" s="15"/>
      <c r="X412" s="15"/>
      <c r="Y412" s="15"/>
      <c r="Z412" s="15"/>
      <c r="AA412" s="15"/>
    </row>
    <row r="413" spans="9:27" ht="15.75" hidden="1" customHeight="1" x14ac:dyDescent="0.25">
      <c r="I413" s="15"/>
      <c r="J413" s="15"/>
      <c r="K413" s="15"/>
      <c r="L413" s="15"/>
      <c r="M413" s="15"/>
      <c r="N413" s="15"/>
      <c r="O413" s="15"/>
      <c r="P413" s="15"/>
      <c r="Q413" s="15"/>
      <c r="R413" s="15"/>
      <c r="S413" s="15"/>
      <c r="T413" s="15"/>
      <c r="U413" s="15"/>
      <c r="V413" s="15"/>
      <c r="W413" s="15"/>
      <c r="X413" s="15"/>
      <c r="Y413" s="15"/>
      <c r="Z413" s="15"/>
      <c r="AA413" s="15"/>
    </row>
    <row r="414" spans="9:27" ht="15.75" hidden="1" customHeight="1" x14ac:dyDescent="0.25">
      <c r="I414" s="15"/>
      <c r="J414" s="15"/>
      <c r="K414" s="15"/>
      <c r="L414" s="15"/>
      <c r="M414" s="15"/>
      <c r="N414" s="15"/>
      <c r="O414" s="15"/>
      <c r="P414" s="15"/>
      <c r="Q414" s="15"/>
      <c r="R414" s="15"/>
      <c r="S414" s="15"/>
      <c r="T414" s="15"/>
      <c r="U414" s="15"/>
      <c r="V414" s="15"/>
      <c r="W414" s="15"/>
      <c r="X414" s="15"/>
      <c r="Y414" s="15"/>
      <c r="Z414" s="15"/>
      <c r="AA414" s="15"/>
    </row>
    <row r="415" spans="9:27" ht="15.75" hidden="1" customHeight="1" x14ac:dyDescent="0.25">
      <c r="I415" s="15"/>
      <c r="J415" s="15"/>
      <c r="K415" s="15"/>
      <c r="L415" s="15"/>
      <c r="M415" s="15"/>
      <c r="N415" s="15"/>
      <c r="O415" s="15"/>
      <c r="P415" s="15"/>
      <c r="Q415" s="15"/>
      <c r="R415" s="15"/>
      <c r="S415" s="15"/>
      <c r="T415" s="15"/>
      <c r="U415" s="15"/>
      <c r="V415" s="15"/>
      <c r="W415" s="15"/>
      <c r="X415" s="15"/>
      <c r="Y415" s="15"/>
      <c r="Z415" s="15"/>
      <c r="AA415" s="15"/>
    </row>
    <row r="416" spans="9:27" ht="15.75" hidden="1" customHeight="1" x14ac:dyDescent="0.25">
      <c r="I416" s="15"/>
      <c r="J416" s="15"/>
      <c r="K416" s="15"/>
      <c r="L416" s="15"/>
      <c r="M416" s="15"/>
      <c r="N416" s="15"/>
      <c r="O416" s="15"/>
      <c r="P416" s="15"/>
      <c r="Q416" s="15"/>
      <c r="R416" s="15"/>
      <c r="S416" s="15"/>
      <c r="T416" s="15"/>
      <c r="U416" s="15"/>
      <c r="V416" s="15"/>
      <c r="W416" s="15"/>
      <c r="X416" s="15"/>
      <c r="Y416" s="15"/>
      <c r="Z416" s="15"/>
      <c r="AA416" s="15"/>
    </row>
    <row r="417" spans="9:27" ht="15.75" hidden="1" customHeight="1" x14ac:dyDescent="0.25">
      <c r="I417" s="15"/>
      <c r="J417" s="15"/>
      <c r="K417" s="15"/>
      <c r="L417" s="15"/>
      <c r="M417" s="15"/>
      <c r="N417" s="15"/>
      <c r="O417" s="15"/>
      <c r="P417" s="15"/>
      <c r="Q417" s="15"/>
      <c r="R417" s="15"/>
      <c r="S417" s="15"/>
      <c r="T417" s="15"/>
      <c r="U417" s="15"/>
      <c r="V417" s="15"/>
      <c r="W417" s="15"/>
      <c r="X417" s="15"/>
      <c r="Y417" s="15"/>
      <c r="Z417" s="15"/>
      <c r="AA417" s="15"/>
    </row>
    <row r="418" spans="9:27" ht="15.75" hidden="1" customHeight="1" x14ac:dyDescent="0.25">
      <c r="I418" s="15"/>
      <c r="J418" s="15"/>
      <c r="K418" s="15"/>
      <c r="L418" s="15"/>
      <c r="M418" s="15"/>
      <c r="N418" s="15"/>
      <c r="O418" s="15"/>
      <c r="P418" s="15"/>
      <c r="Q418" s="15"/>
      <c r="R418" s="15"/>
      <c r="S418" s="15"/>
      <c r="T418" s="15"/>
      <c r="U418" s="15"/>
      <c r="V418" s="15"/>
      <c r="W418" s="15"/>
      <c r="X418" s="15"/>
      <c r="Y418" s="15"/>
      <c r="Z418" s="15"/>
      <c r="AA418" s="15"/>
    </row>
    <row r="419" spans="9:27" ht="15.75" hidden="1" customHeight="1" x14ac:dyDescent="0.25">
      <c r="I419" s="15"/>
      <c r="J419" s="15"/>
      <c r="K419" s="15"/>
      <c r="L419" s="15"/>
      <c r="M419" s="15"/>
      <c r="N419" s="15"/>
      <c r="O419" s="15"/>
      <c r="P419" s="15"/>
      <c r="Q419" s="15"/>
      <c r="R419" s="15"/>
      <c r="S419" s="15"/>
      <c r="T419" s="15"/>
      <c r="U419" s="15"/>
      <c r="V419" s="15"/>
      <c r="W419" s="15"/>
      <c r="X419" s="15"/>
      <c r="Y419" s="15"/>
      <c r="Z419" s="15"/>
      <c r="AA419" s="15"/>
    </row>
    <row r="420" spans="9:27" ht="15.75" hidden="1" customHeight="1" x14ac:dyDescent="0.25">
      <c r="I420" s="15"/>
      <c r="J420" s="15"/>
      <c r="K420" s="15"/>
      <c r="L420" s="15"/>
      <c r="M420" s="15"/>
      <c r="N420" s="15"/>
      <c r="O420" s="15"/>
      <c r="P420" s="15"/>
      <c r="Q420" s="15"/>
      <c r="R420" s="15"/>
      <c r="S420" s="15"/>
      <c r="T420" s="15"/>
      <c r="U420" s="15"/>
      <c r="V420" s="15"/>
      <c r="W420" s="15"/>
      <c r="X420" s="15"/>
      <c r="Y420" s="15"/>
      <c r="Z420" s="15"/>
      <c r="AA420" s="15"/>
    </row>
    <row r="421" spans="9:27" ht="15.75" hidden="1" customHeight="1" x14ac:dyDescent="0.25">
      <c r="I421" s="15"/>
      <c r="J421" s="15"/>
      <c r="K421" s="15"/>
      <c r="L421" s="15"/>
      <c r="M421" s="15"/>
      <c r="N421" s="15"/>
      <c r="O421" s="15"/>
      <c r="P421" s="15"/>
      <c r="Q421" s="15"/>
      <c r="R421" s="15"/>
      <c r="S421" s="15"/>
      <c r="T421" s="15"/>
      <c r="U421" s="15"/>
      <c r="V421" s="15"/>
      <c r="W421" s="15"/>
      <c r="X421" s="15"/>
      <c r="Y421" s="15"/>
      <c r="Z421" s="15"/>
      <c r="AA421" s="15"/>
    </row>
    <row r="422" spans="9:27" ht="15.75" hidden="1" customHeight="1" x14ac:dyDescent="0.25">
      <c r="I422" s="15"/>
      <c r="J422" s="15"/>
      <c r="K422" s="15"/>
      <c r="L422" s="15"/>
      <c r="M422" s="15"/>
      <c r="N422" s="15"/>
      <c r="O422" s="15"/>
      <c r="P422" s="15"/>
      <c r="Q422" s="15"/>
      <c r="R422" s="15"/>
      <c r="S422" s="15"/>
      <c r="T422" s="15"/>
      <c r="U422" s="15"/>
      <c r="V422" s="15"/>
      <c r="W422" s="15"/>
      <c r="X422" s="15"/>
      <c r="Y422" s="15"/>
      <c r="Z422" s="15"/>
      <c r="AA422" s="15"/>
    </row>
    <row r="423" spans="9:27" ht="15.75" hidden="1" customHeight="1" x14ac:dyDescent="0.25">
      <c r="I423" s="15"/>
      <c r="J423" s="15"/>
      <c r="K423" s="15"/>
      <c r="L423" s="15"/>
      <c r="M423" s="15"/>
      <c r="N423" s="15"/>
      <c r="O423" s="15"/>
      <c r="P423" s="15"/>
      <c r="Q423" s="15"/>
      <c r="R423" s="15"/>
      <c r="S423" s="15"/>
      <c r="T423" s="15"/>
      <c r="U423" s="15"/>
      <c r="V423" s="15"/>
      <c r="W423" s="15"/>
      <c r="X423" s="15"/>
      <c r="Y423" s="15"/>
      <c r="Z423" s="15"/>
      <c r="AA423" s="15"/>
    </row>
    <row r="424" spans="9:27" ht="15.75" hidden="1" customHeight="1" x14ac:dyDescent="0.25">
      <c r="I424" s="15"/>
      <c r="J424" s="15"/>
      <c r="K424" s="15"/>
      <c r="L424" s="15"/>
      <c r="M424" s="15"/>
      <c r="N424" s="15"/>
      <c r="O424" s="15"/>
      <c r="P424" s="15"/>
      <c r="Q424" s="15"/>
      <c r="R424" s="15"/>
      <c r="S424" s="15"/>
      <c r="T424" s="15"/>
      <c r="U424" s="15"/>
      <c r="V424" s="15"/>
      <c r="W424" s="15"/>
      <c r="X424" s="15"/>
      <c r="Y424" s="15"/>
      <c r="Z424" s="15"/>
      <c r="AA424" s="15"/>
    </row>
    <row r="425" spans="9:27" ht="15.75" hidden="1" customHeight="1" x14ac:dyDescent="0.25">
      <c r="I425" s="15"/>
      <c r="J425" s="15"/>
      <c r="K425" s="15"/>
      <c r="L425" s="15"/>
      <c r="M425" s="15"/>
      <c r="N425" s="15"/>
      <c r="O425" s="15"/>
      <c r="P425" s="15"/>
      <c r="Q425" s="15"/>
      <c r="R425" s="15"/>
      <c r="S425" s="15"/>
      <c r="T425" s="15"/>
      <c r="U425" s="15"/>
      <c r="V425" s="15"/>
      <c r="W425" s="15"/>
      <c r="X425" s="15"/>
      <c r="Y425" s="15"/>
      <c r="Z425" s="15"/>
      <c r="AA425" s="15"/>
    </row>
    <row r="426" spans="9:27" ht="15.75" hidden="1" customHeight="1" x14ac:dyDescent="0.25">
      <c r="I426" s="15"/>
      <c r="J426" s="15"/>
      <c r="K426" s="15"/>
      <c r="L426" s="15"/>
      <c r="M426" s="15"/>
      <c r="N426" s="15"/>
      <c r="O426" s="15"/>
      <c r="P426" s="15"/>
      <c r="Q426" s="15"/>
      <c r="R426" s="15"/>
      <c r="S426" s="15"/>
      <c r="T426" s="15"/>
      <c r="U426" s="15"/>
      <c r="V426" s="15"/>
      <c r="W426" s="15"/>
      <c r="X426" s="15"/>
      <c r="Y426" s="15"/>
      <c r="Z426" s="15"/>
      <c r="AA426" s="15"/>
    </row>
    <row r="427" spans="9:27" ht="15.75" hidden="1" customHeight="1" x14ac:dyDescent="0.25">
      <c r="I427" s="15"/>
      <c r="J427" s="15"/>
      <c r="K427" s="15"/>
      <c r="L427" s="15"/>
      <c r="M427" s="15"/>
      <c r="N427" s="15"/>
      <c r="O427" s="15"/>
      <c r="P427" s="15"/>
      <c r="Q427" s="15"/>
      <c r="R427" s="15"/>
      <c r="S427" s="15"/>
      <c r="T427" s="15"/>
      <c r="U427" s="15"/>
      <c r="V427" s="15"/>
      <c r="W427" s="15"/>
      <c r="X427" s="15"/>
      <c r="Y427" s="15"/>
      <c r="Z427" s="15"/>
      <c r="AA427" s="15"/>
    </row>
    <row r="428" spans="9:27" ht="15.75" hidden="1" customHeight="1" x14ac:dyDescent="0.25">
      <c r="I428" s="15"/>
      <c r="J428" s="15"/>
      <c r="K428" s="15"/>
      <c r="L428" s="15"/>
      <c r="M428" s="15"/>
      <c r="N428" s="15"/>
      <c r="O428" s="15"/>
      <c r="P428" s="15"/>
      <c r="Q428" s="15"/>
      <c r="R428" s="15"/>
      <c r="S428" s="15"/>
      <c r="T428" s="15"/>
      <c r="U428" s="15"/>
      <c r="V428" s="15"/>
      <c r="W428" s="15"/>
      <c r="X428" s="15"/>
      <c r="Y428" s="15"/>
      <c r="Z428" s="15"/>
      <c r="AA428" s="15"/>
    </row>
    <row r="429" spans="9:27" ht="15.75" hidden="1" customHeight="1" x14ac:dyDescent="0.25">
      <c r="I429" s="15"/>
      <c r="J429" s="15"/>
      <c r="K429" s="15"/>
      <c r="L429" s="15"/>
      <c r="M429" s="15"/>
      <c r="N429" s="15"/>
      <c r="O429" s="15"/>
      <c r="P429" s="15"/>
      <c r="Q429" s="15"/>
      <c r="R429" s="15"/>
      <c r="S429" s="15"/>
      <c r="T429" s="15"/>
      <c r="U429" s="15"/>
      <c r="V429" s="15"/>
      <c r="W429" s="15"/>
      <c r="X429" s="15"/>
      <c r="Y429" s="15"/>
      <c r="Z429" s="15"/>
      <c r="AA429" s="15"/>
    </row>
    <row r="430" spans="9:27" ht="15.75" hidden="1" customHeight="1" x14ac:dyDescent="0.25">
      <c r="I430" s="15"/>
      <c r="J430" s="15"/>
      <c r="K430" s="15"/>
      <c r="L430" s="15"/>
      <c r="M430" s="15"/>
      <c r="N430" s="15"/>
      <c r="O430" s="15"/>
      <c r="P430" s="15"/>
      <c r="Q430" s="15"/>
      <c r="R430" s="15"/>
      <c r="S430" s="15"/>
      <c r="T430" s="15"/>
      <c r="U430" s="15"/>
      <c r="V430" s="15"/>
      <c r="W430" s="15"/>
      <c r="X430" s="15"/>
      <c r="Y430" s="15"/>
      <c r="Z430" s="15"/>
      <c r="AA430" s="15"/>
    </row>
    <row r="431" spans="9:27" ht="15.75" hidden="1" customHeight="1" x14ac:dyDescent="0.25">
      <c r="I431" s="15"/>
      <c r="J431" s="15"/>
      <c r="K431" s="15"/>
      <c r="L431" s="15"/>
      <c r="M431" s="15"/>
      <c r="N431" s="15"/>
      <c r="O431" s="15"/>
      <c r="P431" s="15"/>
      <c r="Q431" s="15"/>
      <c r="R431" s="15"/>
      <c r="S431" s="15"/>
      <c r="T431" s="15"/>
      <c r="U431" s="15"/>
      <c r="V431" s="15"/>
      <c r="W431" s="15"/>
      <c r="X431" s="15"/>
      <c r="Y431" s="15"/>
      <c r="Z431" s="15"/>
      <c r="AA431" s="15"/>
    </row>
    <row r="432" spans="9:27" ht="15.75" hidden="1" customHeight="1" x14ac:dyDescent="0.25">
      <c r="I432" s="15"/>
      <c r="J432" s="15"/>
      <c r="K432" s="15"/>
      <c r="L432" s="15"/>
      <c r="M432" s="15"/>
      <c r="N432" s="15"/>
      <c r="O432" s="15"/>
      <c r="P432" s="15"/>
      <c r="Q432" s="15"/>
      <c r="R432" s="15"/>
      <c r="S432" s="15"/>
      <c r="T432" s="15"/>
      <c r="U432" s="15"/>
      <c r="V432" s="15"/>
      <c r="W432" s="15"/>
      <c r="X432" s="15"/>
      <c r="Y432" s="15"/>
      <c r="Z432" s="15"/>
      <c r="AA432" s="15"/>
    </row>
    <row r="433" spans="9:27" ht="15.75" hidden="1" customHeight="1" x14ac:dyDescent="0.25">
      <c r="I433" s="15"/>
      <c r="J433" s="15"/>
      <c r="K433" s="15"/>
      <c r="L433" s="15"/>
      <c r="M433" s="15"/>
      <c r="N433" s="15"/>
      <c r="O433" s="15"/>
      <c r="P433" s="15"/>
      <c r="Q433" s="15"/>
      <c r="R433" s="15"/>
      <c r="S433" s="15"/>
      <c r="T433" s="15"/>
      <c r="U433" s="15"/>
      <c r="V433" s="15"/>
      <c r="W433" s="15"/>
      <c r="X433" s="15"/>
      <c r="Y433" s="15"/>
      <c r="Z433" s="15"/>
      <c r="AA433" s="15"/>
    </row>
    <row r="434" spans="9:27" ht="15.75" hidden="1" customHeight="1" x14ac:dyDescent="0.25">
      <c r="I434" s="15"/>
      <c r="J434" s="15"/>
      <c r="K434" s="15"/>
      <c r="L434" s="15"/>
      <c r="M434" s="15"/>
      <c r="N434" s="15"/>
      <c r="O434" s="15"/>
      <c r="P434" s="15"/>
      <c r="Q434" s="15"/>
      <c r="R434" s="15"/>
      <c r="S434" s="15"/>
      <c r="T434" s="15"/>
      <c r="U434" s="15"/>
      <c r="V434" s="15"/>
      <c r="W434" s="15"/>
      <c r="X434" s="15"/>
      <c r="Y434" s="15"/>
      <c r="Z434" s="15"/>
      <c r="AA434" s="15"/>
    </row>
    <row r="435" spans="9:27" ht="15.75" hidden="1" customHeight="1" x14ac:dyDescent="0.25">
      <c r="I435" s="15"/>
      <c r="J435" s="15"/>
      <c r="K435" s="15"/>
      <c r="L435" s="15"/>
      <c r="M435" s="15"/>
      <c r="N435" s="15"/>
      <c r="O435" s="15"/>
      <c r="P435" s="15"/>
      <c r="Q435" s="15"/>
      <c r="R435" s="15"/>
      <c r="S435" s="15"/>
      <c r="T435" s="15"/>
      <c r="U435" s="15"/>
      <c r="V435" s="15"/>
      <c r="W435" s="15"/>
      <c r="X435" s="15"/>
      <c r="Y435" s="15"/>
      <c r="Z435" s="15"/>
      <c r="AA435" s="15"/>
    </row>
    <row r="436" spans="9:27" ht="15.75" hidden="1" customHeight="1" x14ac:dyDescent="0.25">
      <c r="I436" s="15"/>
      <c r="J436" s="15"/>
      <c r="K436" s="15"/>
      <c r="L436" s="15"/>
      <c r="M436" s="15"/>
      <c r="N436" s="15"/>
      <c r="O436" s="15"/>
      <c r="P436" s="15"/>
      <c r="Q436" s="15"/>
      <c r="R436" s="15"/>
      <c r="S436" s="15"/>
      <c r="T436" s="15"/>
      <c r="U436" s="15"/>
      <c r="V436" s="15"/>
      <c r="W436" s="15"/>
      <c r="X436" s="15"/>
      <c r="Y436" s="15"/>
      <c r="Z436" s="15"/>
      <c r="AA436" s="15"/>
    </row>
    <row r="437" spans="9:27" ht="15.75" hidden="1" customHeight="1" x14ac:dyDescent="0.25">
      <c r="I437" s="15"/>
      <c r="J437" s="15"/>
      <c r="K437" s="15"/>
      <c r="L437" s="15"/>
      <c r="M437" s="15"/>
      <c r="N437" s="15"/>
      <c r="O437" s="15"/>
      <c r="P437" s="15"/>
      <c r="Q437" s="15"/>
      <c r="R437" s="15"/>
      <c r="S437" s="15"/>
      <c r="T437" s="15"/>
      <c r="U437" s="15"/>
      <c r="V437" s="15"/>
      <c r="W437" s="15"/>
      <c r="X437" s="15"/>
      <c r="Y437" s="15"/>
      <c r="Z437" s="15"/>
      <c r="AA437" s="15"/>
    </row>
    <row r="438" spans="9:27" ht="15.75" hidden="1" customHeight="1" x14ac:dyDescent="0.25">
      <c r="I438" s="15"/>
      <c r="J438" s="15"/>
      <c r="K438" s="15"/>
      <c r="L438" s="15"/>
      <c r="M438" s="15"/>
      <c r="N438" s="15"/>
      <c r="O438" s="15"/>
      <c r="P438" s="15"/>
      <c r="Q438" s="15"/>
      <c r="R438" s="15"/>
      <c r="S438" s="15"/>
      <c r="T438" s="15"/>
      <c r="U438" s="15"/>
      <c r="V438" s="15"/>
      <c r="W438" s="15"/>
      <c r="X438" s="15"/>
      <c r="Y438" s="15"/>
      <c r="Z438" s="15"/>
      <c r="AA438" s="15"/>
    </row>
    <row r="439" spans="9:27" ht="15.75" hidden="1" customHeight="1" x14ac:dyDescent="0.25">
      <c r="I439" s="15"/>
      <c r="J439" s="15"/>
      <c r="K439" s="15"/>
      <c r="L439" s="15"/>
      <c r="M439" s="15"/>
      <c r="N439" s="15"/>
      <c r="O439" s="15"/>
      <c r="P439" s="15"/>
      <c r="Q439" s="15"/>
      <c r="R439" s="15"/>
      <c r="S439" s="15"/>
      <c r="T439" s="15"/>
      <c r="U439" s="15"/>
      <c r="V439" s="15"/>
      <c r="W439" s="15"/>
      <c r="X439" s="15"/>
      <c r="Y439" s="15"/>
      <c r="Z439" s="15"/>
      <c r="AA439" s="15"/>
    </row>
    <row r="440" spans="9:27" ht="15.75" hidden="1" customHeight="1" x14ac:dyDescent="0.25">
      <c r="I440" s="15"/>
      <c r="J440" s="15"/>
      <c r="K440" s="15"/>
      <c r="L440" s="15"/>
      <c r="M440" s="15"/>
      <c r="N440" s="15"/>
      <c r="O440" s="15"/>
      <c r="P440" s="15"/>
      <c r="Q440" s="15"/>
      <c r="R440" s="15"/>
      <c r="S440" s="15"/>
      <c r="T440" s="15"/>
      <c r="U440" s="15"/>
      <c r="V440" s="15"/>
      <c r="W440" s="15"/>
      <c r="X440" s="15"/>
      <c r="Y440" s="15"/>
      <c r="Z440" s="15"/>
      <c r="AA440" s="15"/>
    </row>
    <row r="441" spans="9:27" ht="15.75" hidden="1" customHeight="1" x14ac:dyDescent="0.25">
      <c r="I441" s="15"/>
      <c r="J441" s="15"/>
      <c r="K441" s="15"/>
      <c r="L441" s="15"/>
      <c r="M441" s="15"/>
      <c r="N441" s="15"/>
      <c r="O441" s="15"/>
      <c r="P441" s="15"/>
      <c r="Q441" s="15"/>
      <c r="R441" s="15"/>
      <c r="S441" s="15"/>
      <c r="T441" s="15"/>
      <c r="U441" s="15"/>
      <c r="V441" s="15"/>
      <c r="W441" s="15"/>
      <c r="X441" s="15"/>
      <c r="Y441" s="15"/>
      <c r="Z441" s="15"/>
      <c r="AA441" s="15"/>
    </row>
    <row r="442" spans="9:27" ht="15.75" hidden="1" customHeight="1" x14ac:dyDescent="0.25">
      <c r="I442" s="15"/>
      <c r="J442" s="15"/>
      <c r="K442" s="15"/>
      <c r="L442" s="15"/>
      <c r="M442" s="15"/>
      <c r="N442" s="15"/>
      <c r="O442" s="15"/>
      <c r="P442" s="15"/>
      <c r="Q442" s="15"/>
      <c r="R442" s="15"/>
      <c r="S442" s="15"/>
      <c r="T442" s="15"/>
      <c r="U442" s="15"/>
      <c r="V442" s="15"/>
      <c r="W442" s="15"/>
      <c r="X442" s="15"/>
      <c r="Y442" s="15"/>
      <c r="Z442" s="15"/>
      <c r="AA442" s="15"/>
    </row>
    <row r="443" spans="9:27" ht="15.75" hidden="1" customHeight="1" x14ac:dyDescent="0.25">
      <c r="I443" s="15"/>
      <c r="J443" s="15"/>
      <c r="K443" s="15"/>
      <c r="L443" s="15"/>
      <c r="M443" s="15"/>
      <c r="N443" s="15"/>
      <c r="O443" s="15"/>
      <c r="P443" s="15"/>
      <c r="Q443" s="15"/>
      <c r="R443" s="15"/>
      <c r="S443" s="15"/>
      <c r="T443" s="15"/>
      <c r="U443" s="15"/>
      <c r="V443" s="15"/>
      <c r="W443" s="15"/>
      <c r="X443" s="15"/>
      <c r="Y443" s="15"/>
      <c r="Z443" s="15"/>
      <c r="AA443" s="15"/>
    </row>
    <row r="444" spans="9:27" ht="15.75" hidden="1" customHeight="1" x14ac:dyDescent="0.25">
      <c r="I444" s="15"/>
      <c r="J444" s="15"/>
      <c r="K444" s="15"/>
      <c r="L444" s="15"/>
      <c r="M444" s="15"/>
      <c r="N444" s="15"/>
      <c r="O444" s="15"/>
      <c r="P444" s="15"/>
      <c r="Q444" s="15"/>
      <c r="R444" s="15"/>
      <c r="S444" s="15"/>
      <c r="T444" s="15"/>
      <c r="U444" s="15"/>
      <c r="V444" s="15"/>
      <c r="W444" s="15"/>
      <c r="X444" s="15"/>
      <c r="Y444" s="15"/>
      <c r="Z444" s="15"/>
      <c r="AA444" s="15"/>
    </row>
    <row r="445" spans="9:27" ht="15.75" hidden="1" customHeight="1" x14ac:dyDescent="0.25">
      <c r="I445" s="15"/>
      <c r="J445" s="15"/>
      <c r="K445" s="15"/>
      <c r="L445" s="15"/>
      <c r="M445" s="15"/>
      <c r="N445" s="15"/>
      <c r="O445" s="15"/>
      <c r="P445" s="15"/>
      <c r="Q445" s="15"/>
      <c r="R445" s="15"/>
      <c r="S445" s="15"/>
      <c r="T445" s="15"/>
      <c r="U445" s="15"/>
      <c r="V445" s="15"/>
      <c r="W445" s="15"/>
      <c r="X445" s="15"/>
      <c r="Y445" s="15"/>
      <c r="Z445" s="15"/>
      <c r="AA445" s="15"/>
    </row>
    <row r="446" spans="9:27" ht="15.75" hidden="1" customHeight="1" x14ac:dyDescent="0.25">
      <c r="I446" s="15"/>
      <c r="J446" s="15"/>
      <c r="K446" s="15"/>
      <c r="L446" s="15"/>
      <c r="M446" s="15"/>
      <c r="N446" s="15"/>
      <c r="O446" s="15"/>
      <c r="P446" s="15"/>
      <c r="Q446" s="15"/>
      <c r="R446" s="15"/>
      <c r="S446" s="15"/>
      <c r="T446" s="15"/>
      <c r="U446" s="15"/>
      <c r="V446" s="15"/>
      <c r="W446" s="15"/>
      <c r="X446" s="15"/>
      <c r="Y446" s="15"/>
      <c r="Z446" s="15"/>
      <c r="AA446" s="15"/>
    </row>
    <row r="447" spans="9:27" ht="15.75" hidden="1" customHeight="1" x14ac:dyDescent="0.25">
      <c r="I447" s="15"/>
      <c r="J447" s="15"/>
      <c r="K447" s="15"/>
      <c r="L447" s="15"/>
      <c r="M447" s="15"/>
      <c r="N447" s="15"/>
      <c r="O447" s="15"/>
      <c r="P447" s="15"/>
      <c r="Q447" s="15"/>
      <c r="R447" s="15"/>
      <c r="S447" s="15"/>
      <c r="T447" s="15"/>
      <c r="U447" s="15"/>
      <c r="V447" s="15"/>
      <c r="W447" s="15"/>
      <c r="X447" s="15"/>
      <c r="Y447" s="15"/>
      <c r="Z447" s="15"/>
      <c r="AA447" s="15"/>
    </row>
    <row r="448" spans="9:27" ht="15.75" hidden="1" customHeight="1" x14ac:dyDescent="0.25">
      <c r="I448" s="15"/>
      <c r="J448" s="15"/>
      <c r="K448" s="15"/>
      <c r="L448" s="15"/>
      <c r="M448" s="15"/>
      <c r="N448" s="15"/>
      <c r="O448" s="15"/>
      <c r="P448" s="15"/>
      <c r="Q448" s="15"/>
      <c r="R448" s="15"/>
      <c r="S448" s="15"/>
      <c r="T448" s="15"/>
      <c r="U448" s="15"/>
      <c r="V448" s="15"/>
      <c r="W448" s="15"/>
      <c r="X448" s="15"/>
      <c r="Y448" s="15"/>
      <c r="Z448" s="15"/>
      <c r="AA448" s="15"/>
    </row>
    <row r="449" spans="9:27" ht="15.75" hidden="1" customHeight="1" x14ac:dyDescent="0.25">
      <c r="I449" s="15"/>
      <c r="J449" s="15"/>
      <c r="K449" s="15"/>
      <c r="L449" s="15"/>
      <c r="M449" s="15"/>
      <c r="N449" s="15"/>
      <c r="O449" s="15"/>
      <c r="P449" s="15"/>
      <c r="Q449" s="15"/>
      <c r="R449" s="15"/>
      <c r="S449" s="15"/>
      <c r="T449" s="15"/>
      <c r="U449" s="15"/>
      <c r="V449" s="15"/>
      <c r="W449" s="15"/>
      <c r="X449" s="15"/>
      <c r="Y449" s="15"/>
      <c r="Z449" s="15"/>
      <c r="AA449" s="15"/>
    </row>
    <row r="450" spans="9:27" ht="15.75" hidden="1" customHeight="1" x14ac:dyDescent="0.25">
      <c r="I450" s="15"/>
      <c r="J450" s="15"/>
      <c r="K450" s="15"/>
      <c r="L450" s="15"/>
      <c r="M450" s="15"/>
      <c r="N450" s="15"/>
      <c r="O450" s="15"/>
      <c r="P450" s="15"/>
      <c r="Q450" s="15"/>
      <c r="R450" s="15"/>
      <c r="S450" s="15"/>
      <c r="T450" s="15"/>
      <c r="U450" s="15"/>
      <c r="V450" s="15"/>
      <c r="W450" s="15"/>
      <c r="X450" s="15"/>
      <c r="Y450" s="15"/>
      <c r="Z450" s="15"/>
      <c r="AA450" s="15"/>
    </row>
    <row r="451" spans="9:27" ht="15.75" hidden="1" customHeight="1" x14ac:dyDescent="0.25">
      <c r="I451" s="15"/>
      <c r="J451" s="15"/>
      <c r="K451" s="15"/>
      <c r="L451" s="15"/>
      <c r="M451" s="15"/>
      <c r="N451" s="15"/>
      <c r="O451" s="15"/>
      <c r="P451" s="15"/>
      <c r="Q451" s="15"/>
      <c r="R451" s="15"/>
      <c r="S451" s="15"/>
      <c r="T451" s="15"/>
      <c r="U451" s="15"/>
      <c r="V451" s="15"/>
      <c r="W451" s="15"/>
      <c r="X451" s="15"/>
      <c r="Y451" s="15"/>
      <c r="Z451" s="15"/>
      <c r="AA451" s="15"/>
    </row>
    <row r="452" spans="9:27" ht="15.75" hidden="1" customHeight="1" x14ac:dyDescent="0.25">
      <c r="I452" s="15"/>
      <c r="J452" s="15"/>
      <c r="K452" s="15"/>
      <c r="L452" s="15"/>
      <c r="M452" s="15"/>
      <c r="N452" s="15"/>
      <c r="O452" s="15"/>
      <c r="P452" s="15"/>
      <c r="Q452" s="15"/>
      <c r="R452" s="15"/>
      <c r="S452" s="15"/>
      <c r="T452" s="15"/>
      <c r="U452" s="15"/>
      <c r="V452" s="15"/>
      <c r="W452" s="15"/>
      <c r="X452" s="15"/>
      <c r="Y452" s="15"/>
      <c r="Z452" s="15"/>
      <c r="AA452" s="15"/>
    </row>
    <row r="453" spans="9:27" ht="15.75" hidden="1" customHeight="1" x14ac:dyDescent="0.25">
      <c r="I453" s="15"/>
      <c r="J453" s="15"/>
      <c r="K453" s="15"/>
      <c r="L453" s="15"/>
      <c r="M453" s="15"/>
      <c r="N453" s="15"/>
      <c r="O453" s="15"/>
      <c r="P453" s="15"/>
      <c r="Q453" s="15"/>
      <c r="R453" s="15"/>
      <c r="S453" s="15"/>
      <c r="T453" s="15"/>
      <c r="U453" s="15"/>
      <c r="V453" s="15"/>
      <c r="W453" s="15"/>
      <c r="X453" s="15"/>
      <c r="Y453" s="15"/>
      <c r="Z453" s="15"/>
      <c r="AA453" s="15"/>
    </row>
    <row r="454" spans="9:27" ht="15.75" hidden="1" customHeight="1" x14ac:dyDescent="0.25">
      <c r="I454" s="15"/>
      <c r="J454" s="15"/>
      <c r="K454" s="15"/>
      <c r="L454" s="15"/>
      <c r="M454" s="15"/>
      <c r="N454" s="15"/>
      <c r="O454" s="15"/>
      <c r="P454" s="15"/>
      <c r="Q454" s="15"/>
      <c r="R454" s="15"/>
      <c r="S454" s="15"/>
      <c r="T454" s="15"/>
      <c r="U454" s="15"/>
      <c r="V454" s="15"/>
      <c r="W454" s="15"/>
      <c r="X454" s="15"/>
      <c r="Y454" s="15"/>
      <c r="Z454" s="15"/>
      <c r="AA454" s="15"/>
    </row>
    <row r="455" spans="9:27" ht="15.75" hidden="1" customHeight="1" x14ac:dyDescent="0.25">
      <c r="I455" s="15"/>
      <c r="J455" s="15"/>
      <c r="K455" s="15"/>
      <c r="L455" s="15"/>
      <c r="M455" s="15"/>
      <c r="N455" s="15"/>
      <c r="O455" s="15"/>
      <c r="P455" s="15"/>
      <c r="Q455" s="15"/>
      <c r="R455" s="15"/>
      <c r="S455" s="15"/>
      <c r="T455" s="15"/>
      <c r="U455" s="15"/>
      <c r="V455" s="15"/>
      <c r="W455" s="15"/>
      <c r="X455" s="15"/>
      <c r="Y455" s="15"/>
      <c r="Z455" s="15"/>
      <c r="AA455" s="15"/>
    </row>
    <row r="456" spans="9:27" ht="15.75" hidden="1" customHeight="1" x14ac:dyDescent="0.25">
      <c r="I456" s="15"/>
      <c r="J456" s="15"/>
      <c r="K456" s="15"/>
      <c r="L456" s="15"/>
      <c r="M456" s="15"/>
      <c r="N456" s="15"/>
      <c r="O456" s="15"/>
      <c r="P456" s="15"/>
      <c r="Q456" s="15"/>
      <c r="R456" s="15"/>
      <c r="S456" s="15"/>
      <c r="T456" s="15"/>
      <c r="U456" s="15"/>
      <c r="V456" s="15"/>
      <c r="W456" s="15"/>
      <c r="X456" s="15"/>
      <c r="Y456" s="15"/>
      <c r="Z456" s="15"/>
      <c r="AA456" s="15"/>
    </row>
    <row r="457" spans="9:27" ht="15.75" hidden="1" customHeight="1" x14ac:dyDescent="0.25">
      <c r="I457" s="15"/>
      <c r="J457" s="15"/>
      <c r="K457" s="15"/>
      <c r="L457" s="15"/>
      <c r="M457" s="15"/>
      <c r="N457" s="15"/>
      <c r="O457" s="15"/>
      <c r="P457" s="15"/>
      <c r="Q457" s="15"/>
      <c r="R457" s="15"/>
      <c r="S457" s="15"/>
      <c r="T457" s="15"/>
      <c r="U457" s="15"/>
      <c r="V457" s="15"/>
      <c r="W457" s="15"/>
      <c r="X457" s="15"/>
      <c r="Y457" s="15"/>
      <c r="Z457" s="15"/>
      <c r="AA457" s="15"/>
    </row>
    <row r="458" spans="9:27" ht="15.75" hidden="1" customHeight="1" x14ac:dyDescent="0.25">
      <c r="I458" s="15"/>
      <c r="J458" s="15"/>
      <c r="K458" s="15"/>
      <c r="L458" s="15"/>
      <c r="M458" s="15"/>
      <c r="N458" s="15"/>
      <c r="O458" s="15"/>
      <c r="P458" s="15"/>
      <c r="Q458" s="15"/>
      <c r="R458" s="15"/>
      <c r="S458" s="15"/>
      <c r="T458" s="15"/>
      <c r="U458" s="15"/>
      <c r="V458" s="15"/>
      <c r="W458" s="15"/>
      <c r="X458" s="15"/>
      <c r="Y458" s="15"/>
      <c r="Z458" s="15"/>
      <c r="AA458" s="15"/>
    </row>
    <row r="459" spans="9:27" ht="15.75" hidden="1" customHeight="1" x14ac:dyDescent="0.25">
      <c r="I459" s="15"/>
      <c r="J459" s="15"/>
      <c r="K459" s="15"/>
      <c r="L459" s="15"/>
      <c r="M459" s="15"/>
      <c r="N459" s="15"/>
      <c r="O459" s="15"/>
      <c r="P459" s="15"/>
      <c r="Q459" s="15"/>
      <c r="R459" s="15"/>
      <c r="S459" s="15"/>
      <c r="T459" s="15"/>
      <c r="U459" s="15"/>
      <c r="V459" s="15"/>
      <c r="W459" s="15"/>
      <c r="X459" s="15"/>
      <c r="Y459" s="15"/>
      <c r="Z459" s="15"/>
      <c r="AA459" s="15"/>
    </row>
    <row r="460" spans="9:27" ht="15.75" hidden="1" customHeight="1" x14ac:dyDescent="0.25">
      <c r="I460" s="15"/>
      <c r="J460" s="15"/>
      <c r="K460" s="15"/>
      <c r="L460" s="15"/>
      <c r="M460" s="15"/>
      <c r="N460" s="15"/>
      <c r="O460" s="15"/>
      <c r="P460" s="15"/>
      <c r="Q460" s="15"/>
      <c r="R460" s="15"/>
      <c r="S460" s="15"/>
      <c r="T460" s="15"/>
      <c r="U460" s="15"/>
      <c r="V460" s="15"/>
      <c r="W460" s="15"/>
      <c r="X460" s="15"/>
      <c r="Y460" s="15"/>
      <c r="Z460" s="15"/>
      <c r="AA460" s="15"/>
    </row>
    <row r="461" spans="9:27" ht="15.75" hidden="1" customHeight="1" x14ac:dyDescent="0.25">
      <c r="I461" s="15"/>
      <c r="J461" s="15"/>
      <c r="K461" s="15"/>
      <c r="L461" s="15"/>
      <c r="M461" s="15"/>
      <c r="N461" s="15"/>
      <c r="O461" s="15"/>
      <c r="P461" s="15"/>
      <c r="Q461" s="15"/>
      <c r="R461" s="15"/>
      <c r="S461" s="15"/>
      <c r="T461" s="15"/>
      <c r="U461" s="15"/>
      <c r="V461" s="15"/>
      <c r="W461" s="15"/>
      <c r="X461" s="15"/>
      <c r="Y461" s="15"/>
      <c r="Z461" s="15"/>
      <c r="AA461" s="15"/>
    </row>
    <row r="462" spans="9:27" ht="15.75" hidden="1" customHeight="1" x14ac:dyDescent="0.25">
      <c r="I462" s="15"/>
      <c r="J462" s="15"/>
      <c r="K462" s="15"/>
      <c r="L462" s="15"/>
      <c r="M462" s="15"/>
      <c r="N462" s="15"/>
      <c r="O462" s="15"/>
      <c r="P462" s="15"/>
      <c r="Q462" s="15"/>
      <c r="R462" s="15"/>
      <c r="S462" s="15"/>
      <c r="T462" s="15"/>
      <c r="U462" s="15"/>
      <c r="V462" s="15"/>
      <c r="W462" s="15"/>
      <c r="X462" s="15"/>
      <c r="Y462" s="15"/>
      <c r="Z462" s="15"/>
      <c r="AA462" s="15"/>
    </row>
    <row r="463" spans="9:27" ht="15.75" hidden="1" customHeight="1" x14ac:dyDescent="0.25">
      <c r="I463" s="15"/>
      <c r="J463" s="15"/>
      <c r="K463" s="15"/>
      <c r="L463" s="15"/>
      <c r="M463" s="15"/>
      <c r="N463" s="15"/>
      <c r="O463" s="15"/>
      <c r="P463" s="15"/>
      <c r="Q463" s="15"/>
      <c r="R463" s="15"/>
      <c r="S463" s="15"/>
      <c r="T463" s="15"/>
      <c r="U463" s="15"/>
      <c r="V463" s="15"/>
      <c r="W463" s="15"/>
      <c r="X463" s="15"/>
      <c r="Y463" s="15"/>
      <c r="Z463" s="15"/>
      <c r="AA463" s="15"/>
    </row>
    <row r="464" spans="9:27" ht="15.75" hidden="1" customHeight="1" x14ac:dyDescent="0.25">
      <c r="I464" s="15"/>
      <c r="J464" s="15"/>
      <c r="K464" s="15"/>
      <c r="L464" s="15"/>
      <c r="M464" s="15"/>
      <c r="N464" s="15"/>
      <c r="O464" s="15"/>
      <c r="P464" s="15"/>
      <c r="Q464" s="15"/>
      <c r="R464" s="15"/>
      <c r="S464" s="15"/>
      <c r="T464" s="15"/>
      <c r="U464" s="15"/>
      <c r="V464" s="15"/>
      <c r="W464" s="15"/>
      <c r="X464" s="15"/>
      <c r="Y464" s="15"/>
      <c r="Z464" s="15"/>
      <c r="AA464" s="15"/>
    </row>
    <row r="465" spans="9:27" ht="15.75" hidden="1" customHeight="1" x14ac:dyDescent="0.25">
      <c r="I465" s="15"/>
      <c r="J465" s="15"/>
      <c r="K465" s="15"/>
      <c r="L465" s="15"/>
      <c r="M465" s="15"/>
      <c r="N465" s="15"/>
      <c r="O465" s="15"/>
      <c r="P465" s="15"/>
      <c r="Q465" s="15"/>
      <c r="R465" s="15"/>
      <c r="S465" s="15"/>
      <c r="T465" s="15"/>
      <c r="U465" s="15"/>
      <c r="V465" s="15"/>
      <c r="W465" s="15"/>
      <c r="X465" s="15"/>
      <c r="Y465" s="15"/>
      <c r="Z465" s="15"/>
      <c r="AA465" s="15"/>
    </row>
    <row r="466" spans="9:27" ht="15.75" hidden="1" customHeight="1" x14ac:dyDescent="0.25">
      <c r="I466" s="15"/>
      <c r="J466" s="15"/>
      <c r="K466" s="15"/>
      <c r="L466" s="15"/>
      <c r="M466" s="15"/>
      <c r="N466" s="15"/>
      <c r="O466" s="15"/>
      <c r="P466" s="15"/>
      <c r="Q466" s="15"/>
      <c r="R466" s="15"/>
      <c r="S466" s="15"/>
      <c r="T466" s="15"/>
      <c r="U466" s="15"/>
      <c r="V466" s="15"/>
      <c r="W466" s="15"/>
      <c r="X466" s="15"/>
      <c r="Y466" s="15"/>
      <c r="Z466" s="15"/>
      <c r="AA466" s="15"/>
    </row>
    <row r="467" spans="9:27" ht="15.75" hidden="1" customHeight="1" x14ac:dyDescent="0.25">
      <c r="I467" s="15"/>
      <c r="J467" s="15"/>
      <c r="K467" s="15"/>
      <c r="L467" s="15"/>
      <c r="M467" s="15"/>
      <c r="N467" s="15"/>
      <c r="O467" s="15"/>
      <c r="P467" s="15"/>
      <c r="Q467" s="15"/>
      <c r="R467" s="15"/>
      <c r="S467" s="15"/>
      <c r="T467" s="15"/>
      <c r="U467" s="15"/>
      <c r="V467" s="15"/>
      <c r="W467" s="15"/>
      <c r="X467" s="15"/>
      <c r="Y467" s="15"/>
      <c r="Z467" s="15"/>
      <c r="AA467" s="15"/>
    </row>
    <row r="468" spans="9:27" ht="15.75" hidden="1" customHeight="1" x14ac:dyDescent="0.25">
      <c r="I468" s="15"/>
      <c r="J468" s="15"/>
      <c r="K468" s="15"/>
      <c r="L468" s="15"/>
      <c r="M468" s="15"/>
      <c r="N468" s="15"/>
      <c r="O468" s="15"/>
      <c r="P468" s="15"/>
      <c r="Q468" s="15"/>
      <c r="R468" s="15"/>
      <c r="S468" s="15"/>
      <c r="T468" s="15"/>
      <c r="U468" s="15"/>
      <c r="V468" s="15"/>
      <c r="W468" s="15"/>
      <c r="X468" s="15"/>
      <c r="Y468" s="15"/>
      <c r="Z468" s="15"/>
      <c r="AA468" s="15"/>
    </row>
    <row r="469" spans="9:27" ht="15.75" hidden="1" customHeight="1" x14ac:dyDescent="0.25">
      <c r="I469" s="15"/>
      <c r="J469" s="15"/>
      <c r="K469" s="15"/>
      <c r="L469" s="15"/>
      <c r="M469" s="15"/>
      <c r="N469" s="15"/>
      <c r="O469" s="15"/>
      <c r="P469" s="15"/>
      <c r="Q469" s="15"/>
      <c r="R469" s="15"/>
      <c r="S469" s="15"/>
      <c r="T469" s="15"/>
      <c r="U469" s="15"/>
      <c r="V469" s="15"/>
      <c r="W469" s="15"/>
      <c r="X469" s="15"/>
      <c r="Y469" s="15"/>
      <c r="Z469" s="15"/>
      <c r="AA469" s="15"/>
    </row>
    <row r="470" spans="9:27" ht="15.75" hidden="1" customHeight="1" x14ac:dyDescent="0.25">
      <c r="I470" s="15"/>
      <c r="J470" s="15"/>
      <c r="K470" s="15"/>
      <c r="L470" s="15"/>
      <c r="M470" s="15"/>
      <c r="N470" s="15"/>
      <c r="O470" s="15"/>
      <c r="P470" s="15"/>
      <c r="Q470" s="15"/>
      <c r="R470" s="15"/>
      <c r="S470" s="15"/>
      <c r="T470" s="15"/>
      <c r="U470" s="15"/>
      <c r="V470" s="15"/>
      <c r="W470" s="15"/>
      <c r="X470" s="15"/>
      <c r="Y470" s="15"/>
      <c r="Z470" s="15"/>
      <c r="AA470" s="15"/>
    </row>
    <row r="471" spans="9:27" ht="15.75" hidden="1" customHeight="1" x14ac:dyDescent="0.25">
      <c r="I471" s="15"/>
      <c r="J471" s="15"/>
      <c r="K471" s="15"/>
      <c r="L471" s="15"/>
      <c r="M471" s="15"/>
      <c r="N471" s="15"/>
      <c r="O471" s="15"/>
      <c r="P471" s="15"/>
      <c r="Q471" s="15"/>
      <c r="R471" s="15"/>
      <c r="S471" s="15"/>
      <c r="T471" s="15"/>
      <c r="U471" s="15"/>
      <c r="V471" s="15"/>
      <c r="W471" s="15"/>
      <c r="X471" s="15"/>
      <c r="Y471" s="15"/>
      <c r="Z471" s="15"/>
      <c r="AA471" s="15"/>
    </row>
    <row r="472" spans="9:27" ht="15.75" hidden="1" customHeight="1" x14ac:dyDescent="0.25">
      <c r="I472" s="15"/>
      <c r="J472" s="15"/>
      <c r="K472" s="15"/>
      <c r="L472" s="15"/>
      <c r="M472" s="15"/>
      <c r="N472" s="15"/>
      <c r="O472" s="15"/>
      <c r="P472" s="15"/>
      <c r="Q472" s="15"/>
      <c r="R472" s="15"/>
      <c r="S472" s="15"/>
      <c r="T472" s="15"/>
      <c r="U472" s="15"/>
      <c r="V472" s="15"/>
      <c r="W472" s="15"/>
      <c r="X472" s="15"/>
      <c r="Y472" s="15"/>
      <c r="Z472" s="15"/>
      <c r="AA472" s="15"/>
    </row>
    <row r="473" spans="9:27" ht="15.75" hidden="1" customHeight="1" x14ac:dyDescent="0.25">
      <c r="I473" s="15"/>
      <c r="J473" s="15"/>
      <c r="K473" s="15"/>
      <c r="L473" s="15"/>
      <c r="M473" s="15"/>
      <c r="N473" s="15"/>
      <c r="O473" s="15"/>
      <c r="P473" s="15"/>
      <c r="Q473" s="15"/>
      <c r="R473" s="15"/>
      <c r="S473" s="15"/>
      <c r="T473" s="15"/>
      <c r="U473" s="15"/>
      <c r="V473" s="15"/>
      <c r="W473" s="15"/>
      <c r="X473" s="15"/>
      <c r="Y473" s="15"/>
      <c r="Z473" s="15"/>
      <c r="AA473" s="15"/>
    </row>
    <row r="474" spans="9:27" ht="15.75" hidden="1" customHeight="1" x14ac:dyDescent="0.25">
      <c r="I474" s="15"/>
      <c r="J474" s="15"/>
      <c r="K474" s="15"/>
      <c r="L474" s="15"/>
      <c r="M474" s="15"/>
      <c r="N474" s="15"/>
      <c r="O474" s="15"/>
      <c r="P474" s="15"/>
      <c r="Q474" s="15"/>
      <c r="R474" s="15"/>
      <c r="S474" s="15"/>
      <c r="T474" s="15"/>
      <c r="U474" s="15"/>
      <c r="V474" s="15"/>
      <c r="W474" s="15"/>
      <c r="X474" s="15"/>
      <c r="Y474" s="15"/>
      <c r="Z474" s="15"/>
      <c r="AA474" s="15"/>
    </row>
    <row r="475" spans="9:27" ht="15.75" hidden="1" customHeight="1" x14ac:dyDescent="0.25">
      <c r="I475" s="15"/>
      <c r="J475" s="15"/>
      <c r="K475" s="15"/>
      <c r="L475" s="15"/>
      <c r="M475" s="15"/>
      <c r="N475" s="15"/>
      <c r="O475" s="15"/>
      <c r="P475" s="15"/>
      <c r="Q475" s="15"/>
      <c r="R475" s="15"/>
      <c r="S475" s="15"/>
      <c r="T475" s="15"/>
      <c r="U475" s="15"/>
      <c r="V475" s="15"/>
      <c r="W475" s="15"/>
      <c r="X475" s="15"/>
      <c r="Y475" s="15"/>
      <c r="Z475" s="15"/>
      <c r="AA475" s="15"/>
    </row>
    <row r="476" spans="9:27" ht="15.75" hidden="1" customHeight="1" x14ac:dyDescent="0.25">
      <c r="I476" s="15"/>
      <c r="J476" s="15"/>
      <c r="K476" s="15"/>
      <c r="L476" s="15"/>
      <c r="M476" s="15"/>
      <c r="N476" s="15"/>
      <c r="O476" s="15"/>
      <c r="P476" s="15"/>
      <c r="Q476" s="15"/>
      <c r="R476" s="15"/>
      <c r="S476" s="15"/>
      <c r="T476" s="15"/>
      <c r="U476" s="15"/>
      <c r="V476" s="15"/>
      <c r="W476" s="15"/>
      <c r="X476" s="15"/>
      <c r="Y476" s="15"/>
      <c r="Z476" s="15"/>
      <c r="AA476" s="15"/>
    </row>
    <row r="477" spans="9:27" ht="15.75" hidden="1" customHeight="1" x14ac:dyDescent="0.25">
      <c r="I477" s="15"/>
      <c r="J477" s="15"/>
      <c r="K477" s="15"/>
      <c r="L477" s="15"/>
      <c r="M477" s="15"/>
      <c r="N477" s="15"/>
      <c r="O477" s="15"/>
      <c r="P477" s="15"/>
      <c r="Q477" s="15"/>
      <c r="R477" s="15"/>
      <c r="S477" s="15"/>
      <c r="T477" s="15"/>
      <c r="U477" s="15"/>
      <c r="V477" s="15"/>
      <c r="W477" s="15"/>
      <c r="X477" s="15"/>
      <c r="Y477" s="15"/>
      <c r="Z477" s="15"/>
      <c r="AA477" s="15"/>
    </row>
    <row r="478" spans="9:27" ht="15.75" hidden="1" customHeight="1" x14ac:dyDescent="0.25">
      <c r="I478" s="15"/>
      <c r="J478" s="15"/>
      <c r="K478" s="15"/>
      <c r="L478" s="15"/>
      <c r="M478" s="15"/>
      <c r="N478" s="15"/>
      <c r="O478" s="15"/>
      <c r="P478" s="15"/>
      <c r="Q478" s="15"/>
      <c r="R478" s="15"/>
      <c r="S478" s="15"/>
      <c r="T478" s="15"/>
      <c r="U478" s="15"/>
      <c r="V478" s="15"/>
      <c r="W478" s="15"/>
      <c r="X478" s="15"/>
      <c r="Y478" s="15"/>
      <c r="Z478" s="15"/>
      <c r="AA478" s="15"/>
    </row>
    <row r="479" spans="9:27" ht="15.75" hidden="1" customHeight="1" x14ac:dyDescent="0.25">
      <c r="I479" s="15"/>
      <c r="J479" s="15"/>
      <c r="K479" s="15"/>
      <c r="L479" s="15"/>
      <c r="M479" s="15"/>
      <c r="N479" s="15"/>
      <c r="O479" s="15"/>
      <c r="P479" s="15"/>
      <c r="Q479" s="15"/>
      <c r="R479" s="15"/>
      <c r="S479" s="15"/>
      <c r="T479" s="15"/>
      <c r="U479" s="15"/>
      <c r="V479" s="15"/>
      <c r="W479" s="15"/>
      <c r="X479" s="15"/>
      <c r="Y479" s="15"/>
      <c r="Z479" s="15"/>
      <c r="AA479" s="15"/>
    </row>
    <row r="480" spans="9:27" ht="15.75" hidden="1" customHeight="1" x14ac:dyDescent="0.25">
      <c r="I480" s="15"/>
      <c r="J480" s="15"/>
      <c r="K480" s="15"/>
      <c r="L480" s="15"/>
      <c r="M480" s="15"/>
      <c r="N480" s="15"/>
      <c r="O480" s="15"/>
      <c r="P480" s="15"/>
      <c r="Q480" s="15"/>
      <c r="R480" s="15"/>
      <c r="S480" s="15"/>
      <c r="T480" s="15"/>
      <c r="U480" s="15"/>
      <c r="V480" s="15"/>
      <c r="W480" s="15"/>
      <c r="X480" s="15"/>
      <c r="Y480" s="15"/>
      <c r="Z480" s="15"/>
      <c r="AA480" s="15"/>
    </row>
    <row r="481" spans="9:27" ht="15.75" hidden="1" customHeight="1" x14ac:dyDescent="0.25">
      <c r="I481" s="15"/>
      <c r="J481" s="15"/>
      <c r="K481" s="15"/>
      <c r="L481" s="15"/>
      <c r="M481" s="15"/>
      <c r="N481" s="15"/>
      <c r="O481" s="15"/>
      <c r="P481" s="15"/>
      <c r="Q481" s="15"/>
      <c r="R481" s="15"/>
      <c r="S481" s="15"/>
      <c r="T481" s="15"/>
      <c r="U481" s="15"/>
      <c r="V481" s="15"/>
      <c r="W481" s="15"/>
      <c r="X481" s="15"/>
      <c r="Y481" s="15"/>
      <c r="Z481" s="15"/>
      <c r="AA481" s="15"/>
    </row>
    <row r="482" spans="9:27" ht="15.75" hidden="1" customHeight="1" x14ac:dyDescent="0.25">
      <c r="I482" s="15"/>
      <c r="J482" s="15"/>
      <c r="K482" s="15"/>
      <c r="L482" s="15"/>
      <c r="M482" s="15"/>
      <c r="N482" s="15"/>
      <c r="O482" s="15"/>
      <c r="P482" s="15"/>
      <c r="Q482" s="15"/>
      <c r="R482" s="15"/>
      <c r="S482" s="15"/>
      <c r="T482" s="15"/>
      <c r="U482" s="15"/>
      <c r="V482" s="15"/>
      <c r="W482" s="15"/>
      <c r="X482" s="15"/>
      <c r="Y482" s="15"/>
      <c r="Z482" s="15"/>
      <c r="AA482" s="15"/>
    </row>
    <row r="483" spans="9:27" ht="15.75" hidden="1" customHeight="1" x14ac:dyDescent="0.25">
      <c r="I483" s="15"/>
      <c r="J483" s="15"/>
      <c r="K483" s="15"/>
      <c r="L483" s="15"/>
      <c r="M483" s="15"/>
      <c r="N483" s="15"/>
      <c r="O483" s="15"/>
      <c r="P483" s="15"/>
      <c r="Q483" s="15"/>
      <c r="R483" s="15"/>
      <c r="S483" s="15"/>
      <c r="T483" s="15"/>
      <c r="U483" s="15"/>
      <c r="V483" s="15"/>
      <c r="W483" s="15"/>
      <c r="X483" s="15"/>
      <c r="Y483" s="15"/>
      <c r="Z483" s="15"/>
      <c r="AA483" s="15"/>
    </row>
    <row r="484" spans="9:27" ht="15.75" hidden="1" customHeight="1" x14ac:dyDescent="0.25">
      <c r="I484" s="15"/>
      <c r="J484" s="15"/>
      <c r="K484" s="15"/>
      <c r="L484" s="15"/>
      <c r="M484" s="15"/>
      <c r="N484" s="15"/>
      <c r="O484" s="15"/>
      <c r="P484" s="15"/>
      <c r="Q484" s="15"/>
      <c r="R484" s="15"/>
      <c r="S484" s="15"/>
      <c r="T484" s="15"/>
      <c r="U484" s="15"/>
      <c r="V484" s="15"/>
      <c r="W484" s="15"/>
      <c r="X484" s="15"/>
      <c r="Y484" s="15"/>
      <c r="Z484" s="15"/>
      <c r="AA484" s="15"/>
    </row>
    <row r="485" spans="9:27" ht="15.75" hidden="1" customHeight="1" x14ac:dyDescent="0.25">
      <c r="I485" s="15"/>
      <c r="J485" s="15"/>
      <c r="K485" s="15"/>
      <c r="L485" s="15"/>
      <c r="M485" s="15"/>
      <c r="N485" s="15"/>
      <c r="O485" s="15"/>
      <c r="P485" s="15"/>
      <c r="Q485" s="15"/>
      <c r="R485" s="15"/>
      <c r="S485" s="15"/>
      <c r="T485" s="15"/>
      <c r="U485" s="15"/>
      <c r="V485" s="15"/>
      <c r="W485" s="15"/>
      <c r="X485" s="15"/>
      <c r="Y485" s="15"/>
      <c r="Z485" s="15"/>
      <c r="AA485" s="15"/>
    </row>
    <row r="486" spans="9:27" ht="15.75" hidden="1" customHeight="1" x14ac:dyDescent="0.25">
      <c r="I486" s="15"/>
      <c r="J486" s="15"/>
      <c r="K486" s="15"/>
      <c r="L486" s="15"/>
      <c r="M486" s="15"/>
      <c r="N486" s="15"/>
      <c r="O486" s="15"/>
      <c r="P486" s="15"/>
      <c r="Q486" s="15"/>
      <c r="R486" s="15"/>
      <c r="S486" s="15"/>
      <c r="T486" s="15"/>
      <c r="U486" s="15"/>
      <c r="V486" s="15"/>
      <c r="W486" s="15"/>
      <c r="X486" s="15"/>
      <c r="Y486" s="15"/>
      <c r="Z486" s="15"/>
      <c r="AA486" s="15"/>
    </row>
    <row r="487" spans="9:27" ht="15.75" hidden="1" customHeight="1" x14ac:dyDescent="0.25">
      <c r="I487" s="15"/>
      <c r="J487" s="15"/>
      <c r="K487" s="15"/>
      <c r="L487" s="15"/>
      <c r="M487" s="15"/>
      <c r="N487" s="15"/>
      <c r="O487" s="15"/>
      <c r="P487" s="15"/>
      <c r="Q487" s="15"/>
      <c r="R487" s="15"/>
      <c r="S487" s="15"/>
      <c r="T487" s="15"/>
      <c r="U487" s="15"/>
      <c r="V487" s="15"/>
      <c r="W487" s="15"/>
      <c r="X487" s="15"/>
      <c r="Y487" s="15"/>
      <c r="Z487" s="15"/>
      <c r="AA487" s="15"/>
    </row>
    <row r="488" spans="9:27" ht="15.75" hidden="1" customHeight="1" x14ac:dyDescent="0.25">
      <c r="I488" s="15"/>
      <c r="J488" s="15"/>
      <c r="K488" s="15"/>
      <c r="L488" s="15"/>
      <c r="M488" s="15"/>
      <c r="N488" s="15"/>
      <c r="O488" s="15"/>
      <c r="P488" s="15"/>
      <c r="Q488" s="15"/>
      <c r="R488" s="15"/>
      <c r="S488" s="15"/>
      <c r="T488" s="15"/>
      <c r="U488" s="15"/>
      <c r="V488" s="15"/>
      <c r="W488" s="15"/>
      <c r="X488" s="15"/>
      <c r="Y488" s="15"/>
      <c r="Z488" s="15"/>
      <c r="AA488" s="15"/>
    </row>
    <row r="489" spans="9:27" ht="15.75" hidden="1" customHeight="1" x14ac:dyDescent="0.25">
      <c r="I489" s="15"/>
      <c r="J489" s="15"/>
      <c r="K489" s="15"/>
      <c r="L489" s="15"/>
      <c r="M489" s="15"/>
      <c r="N489" s="15"/>
      <c r="O489" s="15"/>
      <c r="P489" s="15"/>
      <c r="Q489" s="15"/>
      <c r="R489" s="15"/>
      <c r="S489" s="15"/>
      <c r="T489" s="15"/>
      <c r="U489" s="15"/>
      <c r="V489" s="15"/>
      <c r="W489" s="15"/>
      <c r="X489" s="15"/>
      <c r="Y489" s="15"/>
      <c r="Z489" s="15"/>
      <c r="AA489" s="15"/>
    </row>
    <row r="490" spans="9:27" ht="15.75" hidden="1" customHeight="1" x14ac:dyDescent="0.25">
      <c r="I490" s="15"/>
      <c r="J490" s="15"/>
      <c r="K490" s="15"/>
      <c r="L490" s="15"/>
      <c r="M490" s="15"/>
      <c r="N490" s="15"/>
      <c r="O490" s="15"/>
      <c r="P490" s="15"/>
      <c r="Q490" s="15"/>
      <c r="R490" s="15"/>
      <c r="S490" s="15"/>
      <c r="T490" s="15"/>
      <c r="U490" s="15"/>
      <c r="V490" s="15"/>
      <c r="W490" s="15"/>
      <c r="X490" s="15"/>
      <c r="Y490" s="15"/>
      <c r="Z490" s="15"/>
      <c r="AA490" s="15"/>
    </row>
    <row r="491" spans="9:27" ht="15.75" hidden="1" customHeight="1" x14ac:dyDescent="0.25">
      <c r="I491" s="15"/>
      <c r="J491" s="15"/>
      <c r="K491" s="15"/>
      <c r="L491" s="15"/>
      <c r="M491" s="15"/>
      <c r="N491" s="15"/>
      <c r="O491" s="15"/>
      <c r="P491" s="15"/>
      <c r="Q491" s="15"/>
      <c r="R491" s="15"/>
      <c r="S491" s="15"/>
      <c r="T491" s="15"/>
      <c r="U491" s="15"/>
      <c r="V491" s="15"/>
      <c r="W491" s="15"/>
      <c r="X491" s="15"/>
      <c r="Y491" s="15"/>
      <c r="Z491" s="15"/>
      <c r="AA491" s="15"/>
    </row>
    <row r="492" spans="9:27" ht="15.75" hidden="1" customHeight="1" x14ac:dyDescent="0.25">
      <c r="I492" s="15"/>
      <c r="J492" s="15"/>
      <c r="K492" s="15"/>
      <c r="L492" s="15"/>
      <c r="M492" s="15"/>
      <c r="N492" s="15"/>
      <c r="O492" s="15"/>
      <c r="P492" s="15"/>
      <c r="Q492" s="15"/>
      <c r="R492" s="15"/>
      <c r="S492" s="15"/>
      <c r="T492" s="15"/>
      <c r="U492" s="15"/>
      <c r="V492" s="15"/>
      <c r="W492" s="15"/>
      <c r="X492" s="15"/>
      <c r="Y492" s="15"/>
      <c r="Z492" s="15"/>
      <c r="AA492" s="15"/>
    </row>
    <row r="493" spans="9:27" ht="15.75" hidden="1" customHeight="1" x14ac:dyDescent="0.25">
      <c r="I493" s="15"/>
      <c r="J493" s="15"/>
      <c r="K493" s="15"/>
      <c r="L493" s="15"/>
      <c r="M493" s="15"/>
      <c r="N493" s="15"/>
      <c r="O493" s="15"/>
      <c r="P493" s="15"/>
      <c r="Q493" s="15"/>
      <c r="R493" s="15"/>
      <c r="S493" s="15"/>
      <c r="T493" s="15"/>
      <c r="U493" s="15"/>
      <c r="V493" s="15"/>
      <c r="W493" s="15"/>
      <c r="X493" s="15"/>
      <c r="Y493" s="15"/>
      <c r="Z493" s="15"/>
      <c r="AA493" s="15"/>
    </row>
    <row r="494" spans="9:27" ht="15.75" hidden="1" customHeight="1" x14ac:dyDescent="0.25">
      <c r="I494" s="15"/>
      <c r="J494" s="15"/>
      <c r="K494" s="15"/>
      <c r="L494" s="15"/>
      <c r="M494" s="15"/>
      <c r="N494" s="15"/>
      <c r="O494" s="15"/>
      <c r="P494" s="15"/>
      <c r="Q494" s="15"/>
      <c r="R494" s="15"/>
      <c r="S494" s="15"/>
      <c r="T494" s="15"/>
      <c r="U494" s="15"/>
      <c r="V494" s="15"/>
      <c r="W494" s="15"/>
      <c r="X494" s="15"/>
      <c r="Y494" s="15"/>
      <c r="Z494" s="15"/>
      <c r="AA494" s="15"/>
    </row>
    <row r="495" spans="9:27" ht="15.75" hidden="1" customHeight="1" x14ac:dyDescent="0.25">
      <c r="I495" s="15"/>
      <c r="J495" s="15"/>
      <c r="K495" s="15"/>
      <c r="L495" s="15"/>
      <c r="M495" s="15"/>
      <c r="N495" s="15"/>
      <c r="O495" s="15"/>
      <c r="P495" s="15"/>
      <c r="Q495" s="15"/>
      <c r="R495" s="15"/>
      <c r="S495" s="15"/>
      <c r="T495" s="15"/>
      <c r="U495" s="15"/>
      <c r="V495" s="15"/>
      <c r="W495" s="15"/>
      <c r="X495" s="15"/>
      <c r="Y495" s="15"/>
      <c r="Z495" s="15"/>
      <c r="AA495" s="15"/>
    </row>
    <row r="496" spans="9:27" ht="15.75" hidden="1" customHeight="1" x14ac:dyDescent="0.25">
      <c r="I496" s="15"/>
      <c r="J496" s="15"/>
      <c r="K496" s="15"/>
      <c r="L496" s="15"/>
      <c r="M496" s="15"/>
      <c r="N496" s="15"/>
      <c r="O496" s="15"/>
      <c r="P496" s="15"/>
      <c r="Q496" s="15"/>
      <c r="R496" s="15"/>
      <c r="S496" s="15"/>
      <c r="T496" s="15"/>
      <c r="U496" s="15"/>
      <c r="V496" s="15"/>
      <c r="W496" s="15"/>
      <c r="X496" s="15"/>
      <c r="Y496" s="15"/>
      <c r="Z496" s="15"/>
      <c r="AA496" s="15"/>
    </row>
    <row r="497" spans="9:27" ht="15.75" hidden="1" customHeight="1" x14ac:dyDescent="0.25">
      <c r="I497" s="15"/>
      <c r="J497" s="15"/>
      <c r="K497" s="15"/>
      <c r="L497" s="15"/>
      <c r="M497" s="15"/>
      <c r="N497" s="15"/>
      <c r="O497" s="15"/>
      <c r="P497" s="15"/>
      <c r="Q497" s="15"/>
      <c r="R497" s="15"/>
      <c r="S497" s="15"/>
      <c r="T497" s="15"/>
      <c r="U497" s="15"/>
      <c r="V497" s="15"/>
      <c r="W497" s="15"/>
      <c r="X497" s="15"/>
      <c r="Y497" s="15"/>
      <c r="Z497" s="15"/>
      <c r="AA497" s="15"/>
    </row>
    <row r="498" spans="9:27" ht="15.75" hidden="1" customHeight="1" x14ac:dyDescent="0.25">
      <c r="I498" s="15"/>
      <c r="J498" s="15"/>
      <c r="K498" s="15"/>
      <c r="L498" s="15"/>
      <c r="M498" s="15"/>
      <c r="N498" s="15"/>
      <c r="O498" s="15"/>
      <c r="P498" s="15"/>
      <c r="Q498" s="15"/>
      <c r="R498" s="15"/>
      <c r="S498" s="15"/>
      <c r="T498" s="15"/>
      <c r="U498" s="15"/>
      <c r="V498" s="15"/>
      <c r="W498" s="15"/>
      <c r="X498" s="15"/>
      <c r="Y498" s="15"/>
      <c r="Z498" s="15"/>
      <c r="AA498" s="15"/>
    </row>
    <row r="499" spans="9:27" ht="15.75" hidden="1" customHeight="1" x14ac:dyDescent="0.25">
      <c r="I499" s="15"/>
      <c r="J499" s="15"/>
      <c r="K499" s="15"/>
      <c r="L499" s="15"/>
      <c r="M499" s="15"/>
      <c r="N499" s="15"/>
      <c r="O499" s="15"/>
      <c r="P499" s="15"/>
      <c r="Q499" s="15"/>
      <c r="R499" s="15"/>
      <c r="S499" s="15"/>
      <c r="T499" s="15"/>
      <c r="U499" s="15"/>
      <c r="V499" s="15"/>
      <c r="W499" s="15"/>
      <c r="X499" s="15"/>
      <c r="Y499" s="15"/>
      <c r="Z499" s="15"/>
      <c r="AA499" s="15"/>
    </row>
    <row r="500" spans="9:27" ht="15.75" hidden="1" customHeight="1" x14ac:dyDescent="0.25">
      <c r="I500" s="15"/>
      <c r="J500" s="15"/>
      <c r="K500" s="15"/>
      <c r="L500" s="15"/>
      <c r="M500" s="15"/>
      <c r="N500" s="15"/>
      <c r="O500" s="15"/>
      <c r="P500" s="15"/>
      <c r="Q500" s="15"/>
      <c r="R500" s="15"/>
      <c r="S500" s="15"/>
      <c r="T500" s="15"/>
      <c r="U500" s="15"/>
      <c r="V500" s="15"/>
      <c r="W500" s="15"/>
      <c r="X500" s="15"/>
      <c r="Y500" s="15"/>
      <c r="Z500" s="15"/>
      <c r="AA500" s="15"/>
    </row>
    <row r="501" spans="9:27" ht="15.75" hidden="1" customHeight="1" x14ac:dyDescent="0.25">
      <c r="I501" s="15"/>
      <c r="J501" s="15"/>
      <c r="K501" s="15"/>
      <c r="L501" s="15"/>
      <c r="M501" s="15"/>
      <c r="N501" s="15"/>
      <c r="O501" s="15"/>
      <c r="P501" s="15"/>
      <c r="Q501" s="15"/>
      <c r="R501" s="15"/>
      <c r="S501" s="15"/>
      <c r="T501" s="15"/>
      <c r="U501" s="15"/>
      <c r="V501" s="15"/>
      <c r="W501" s="15"/>
      <c r="X501" s="15"/>
      <c r="Y501" s="15"/>
      <c r="Z501" s="15"/>
      <c r="AA501" s="15"/>
    </row>
    <row r="502" spans="9:27" ht="15.75" hidden="1" customHeight="1" x14ac:dyDescent="0.25">
      <c r="I502" s="15"/>
      <c r="J502" s="15"/>
      <c r="K502" s="15"/>
      <c r="L502" s="15"/>
      <c r="M502" s="15"/>
      <c r="N502" s="15"/>
      <c r="O502" s="15"/>
      <c r="P502" s="15"/>
      <c r="Q502" s="15"/>
      <c r="R502" s="15"/>
      <c r="S502" s="15"/>
      <c r="T502" s="15"/>
      <c r="U502" s="15"/>
      <c r="V502" s="15"/>
      <c r="W502" s="15"/>
      <c r="X502" s="15"/>
      <c r="Y502" s="15"/>
      <c r="Z502" s="15"/>
      <c r="AA502" s="15"/>
    </row>
    <row r="503" spans="9:27" ht="15.75" hidden="1" customHeight="1" x14ac:dyDescent="0.25">
      <c r="I503" s="15"/>
      <c r="J503" s="15"/>
      <c r="K503" s="15"/>
      <c r="L503" s="15"/>
      <c r="M503" s="15"/>
      <c r="N503" s="15"/>
      <c r="O503" s="15"/>
      <c r="P503" s="15"/>
      <c r="Q503" s="15"/>
      <c r="R503" s="15"/>
      <c r="S503" s="15"/>
      <c r="T503" s="15"/>
      <c r="U503" s="15"/>
      <c r="V503" s="15"/>
      <c r="W503" s="15"/>
      <c r="X503" s="15"/>
      <c r="Y503" s="15"/>
      <c r="Z503" s="15"/>
      <c r="AA503" s="15"/>
    </row>
    <row r="504" spans="9:27" ht="15.75" hidden="1" customHeight="1" x14ac:dyDescent="0.25">
      <c r="I504" s="15"/>
      <c r="J504" s="15"/>
      <c r="K504" s="15"/>
      <c r="L504" s="15"/>
      <c r="M504" s="15"/>
      <c r="N504" s="15"/>
      <c r="O504" s="15"/>
      <c r="P504" s="15"/>
      <c r="Q504" s="15"/>
      <c r="R504" s="15"/>
      <c r="S504" s="15"/>
      <c r="T504" s="15"/>
      <c r="U504" s="15"/>
      <c r="V504" s="15"/>
      <c r="W504" s="15"/>
      <c r="X504" s="15"/>
      <c r="Y504" s="15"/>
      <c r="Z504" s="15"/>
      <c r="AA504" s="15"/>
    </row>
    <row r="505" spans="9:27" ht="15.75" hidden="1" customHeight="1" x14ac:dyDescent="0.25">
      <c r="I505" s="15"/>
      <c r="J505" s="15"/>
      <c r="K505" s="15"/>
      <c r="L505" s="15"/>
      <c r="M505" s="15"/>
      <c r="N505" s="15"/>
      <c r="O505" s="15"/>
      <c r="P505" s="15"/>
      <c r="Q505" s="15"/>
      <c r="R505" s="15"/>
      <c r="S505" s="15"/>
      <c r="T505" s="15"/>
      <c r="U505" s="15"/>
      <c r="V505" s="15"/>
      <c r="W505" s="15"/>
      <c r="X505" s="15"/>
      <c r="Y505" s="15"/>
      <c r="Z505" s="15"/>
      <c r="AA505" s="15"/>
    </row>
    <row r="506" spans="9:27" ht="15.75" hidden="1" customHeight="1" x14ac:dyDescent="0.25">
      <c r="I506" s="15"/>
      <c r="J506" s="15"/>
      <c r="K506" s="15"/>
      <c r="L506" s="15"/>
      <c r="M506" s="15"/>
      <c r="N506" s="15"/>
      <c r="O506" s="15"/>
      <c r="P506" s="15"/>
      <c r="Q506" s="15"/>
      <c r="R506" s="15"/>
      <c r="S506" s="15"/>
      <c r="T506" s="15"/>
      <c r="U506" s="15"/>
      <c r="V506" s="15"/>
      <c r="W506" s="15"/>
      <c r="X506" s="15"/>
      <c r="Y506" s="15"/>
      <c r="Z506" s="15"/>
      <c r="AA506" s="15"/>
    </row>
    <row r="507" spans="9:27" ht="15.75" hidden="1" customHeight="1" x14ac:dyDescent="0.25">
      <c r="I507" s="15"/>
      <c r="J507" s="15"/>
      <c r="K507" s="15"/>
      <c r="L507" s="15"/>
      <c r="M507" s="15"/>
      <c r="N507" s="15"/>
      <c r="O507" s="15"/>
      <c r="P507" s="15"/>
      <c r="Q507" s="15"/>
      <c r="R507" s="15"/>
      <c r="S507" s="15"/>
      <c r="T507" s="15"/>
      <c r="U507" s="15"/>
      <c r="V507" s="15"/>
      <c r="W507" s="15"/>
      <c r="X507" s="15"/>
      <c r="Y507" s="15"/>
      <c r="Z507" s="15"/>
      <c r="AA507" s="15"/>
    </row>
    <row r="508" spans="9:27" ht="15.75" hidden="1" customHeight="1" x14ac:dyDescent="0.25">
      <c r="I508" s="15"/>
      <c r="J508" s="15"/>
      <c r="K508" s="15"/>
      <c r="L508" s="15"/>
      <c r="M508" s="15"/>
      <c r="N508" s="15"/>
      <c r="O508" s="15"/>
      <c r="P508" s="15"/>
      <c r="Q508" s="15"/>
      <c r="R508" s="15"/>
      <c r="S508" s="15"/>
      <c r="T508" s="15"/>
      <c r="U508" s="15"/>
      <c r="V508" s="15"/>
      <c r="W508" s="15"/>
      <c r="X508" s="15"/>
      <c r="Y508" s="15"/>
      <c r="Z508" s="15"/>
      <c r="AA508" s="15"/>
    </row>
    <row r="509" spans="9:27" ht="15.75" hidden="1" customHeight="1" x14ac:dyDescent="0.25">
      <c r="I509" s="15"/>
      <c r="J509" s="15"/>
      <c r="K509" s="15"/>
      <c r="L509" s="15"/>
      <c r="M509" s="15"/>
      <c r="N509" s="15"/>
      <c r="O509" s="15"/>
      <c r="P509" s="15"/>
      <c r="Q509" s="15"/>
      <c r="R509" s="15"/>
      <c r="S509" s="15"/>
      <c r="T509" s="15"/>
      <c r="U509" s="15"/>
      <c r="V509" s="15"/>
      <c r="W509" s="15"/>
      <c r="X509" s="15"/>
      <c r="Y509" s="15"/>
      <c r="Z509" s="15"/>
      <c r="AA509" s="15"/>
    </row>
    <row r="510" spans="9:27" ht="15.75" hidden="1" customHeight="1" x14ac:dyDescent="0.25">
      <c r="I510" s="15"/>
      <c r="J510" s="15"/>
      <c r="K510" s="15"/>
      <c r="L510" s="15"/>
      <c r="M510" s="15"/>
      <c r="N510" s="15"/>
      <c r="O510" s="15"/>
      <c r="P510" s="15"/>
      <c r="Q510" s="15"/>
      <c r="R510" s="15"/>
      <c r="S510" s="15"/>
      <c r="T510" s="15"/>
      <c r="U510" s="15"/>
      <c r="V510" s="15"/>
      <c r="W510" s="15"/>
      <c r="X510" s="15"/>
      <c r="Y510" s="15"/>
      <c r="Z510" s="15"/>
      <c r="AA510" s="15"/>
    </row>
    <row r="511" spans="9:27" ht="15.75" hidden="1" customHeight="1" x14ac:dyDescent="0.25">
      <c r="I511" s="15"/>
      <c r="J511" s="15"/>
      <c r="K511" s="15"/>
      <c r="L511" s="15"/>
      <c r="M511" s="15"/>
      <c r="N511" s="15"/>
      <c r="O511" s="15"/>
      <c r="P511" s="15"/>
      <c r="Q511" s="15"/>
      <c r="R511" s="15"/>
      <c r="S511" s="15"/>
      <c r="T511" s="15"/>
      <c r="U511" s="15"/>
      <c r="V511" s="15"/>
      <c r="W511" s="15"/>
      <c r="X511" s="15"/>
      <c r="Y511" s="15"/>
      <c r="Z511" s="15"/>
      <c r="AA511" s="15"/>
    </row>
    <row r="512" spans="9:27" ht="15.75" hidden="1" customHeight="1" x14ac:dyDescent="0.25">
      <c r="I512" s="15"/>
      <c r="J512" s="15"/>
      <c r="K512" s="15"/>
      <c r="L512" s="15"/>
      <c r="M512" s="15"/>
      <c r="N512" s="15"/>
      <c r="O512" s="15"/>
      <c r="P512" s="15"/>
      <c r="Q512" s="15"/>
      <c r="R512" s="15"/>
      <c r="S512" s="15"/>
      <c r="T512" s="15"/>
      <c r="U512" s="15"/>
      <c r="V512" s="15"/>
      <c r="W512" s="15"/>
      <c r="X512" s="15"/>
      <c r="Y512" s="15"/>
      <c r="Z512" s="15"/>
      <c r="AA512" s="15"/>
    </row>
    <row r="513" spans="9:27" ht="15.75" hidden="1" customHeight="1" x14ac:dyDescent="0.25">
      <c r="I513" s="15"/>
      <c r="J513" s="15"/>
      <c r="K513" s="15"/>
      <c r="L513" s="15"/>
      <c r="M513" s="15"/>
      <c r="N513" s="15"/>
      <c r="O513" s="15"/>
      <c r="P513" s="15"/>
      <c r="Q513" s="15"/>
      <c r="R513" s="15"/>
      <c r="S513" s="15"/>
      <c r="T513" s="15"/>
      <c r="U513" s="15"/>
      <c r="V513" s="15"/>
      <c r="W513" s="15"/>
      <c r="X513" s="15"/>
      <c r="Y513" s="15"/>
      <c r="Z513" s="15"/>
      <c r="AA513" s="15"/>
    </row>
    <row r="514" spans="9:27" ht="15.75" hidden="1" customHeight="1" x14ac:dyDescent="0.25">
      <c r="I514" s="15"/>
      <c r="J514" s="15"/>
      <c r="K514" s="15"/>
      <c r="L514" s="15"/>
      <c r="M514" s="15"/>
      <c r="N514" s="15"/>
      <c r="O514" s="15"/>
      <c r="P514" s="15"/>
      <c r="Q514" s="15"/>
      <c r="R514" s="15"/>
      <c r="S514" s="15"/>
      <c r="T514" s="15"/>
      <c r="U514" s="15"/>
      <c r="V514" s="15"/>
      <c r="W514" s="15"/>
      <c r="X514" s="15"/>
      <c r="Y514" s="15"/>
      <c r="Z514" s="15"/>
      <c r="AA514" s="15"/>
    </row>
    <row r="515" spans="9:27" ht="15.75" hidden="1" customHeight="1" x14ac:dyDescent="0.25">
      <c r="I515" s="15"/>
      <c r="J515" s="15"/>
      <c r="K515" s="15"/>
      <c r="L515" s="15"/>
      <c r="M515" s="15"/>
      <c r="N515" s="15"/>
      <c r="O515" s="15"/>
      <c r="P515" s="15"/>
      <c r="Q515" s="15"/>
      <c r="R515" s="15"/>
      <c r="S515" s="15"/>
      <c r="T515" s="15"/>
      <c r="U515" s="15"/>
      <c r="V515" s="15"/>
      <c r="W515" s="15"/>
      <c r="X515" s="15"/>
      <c r="Y515" s="15"/>
      <c r="Z515" s="15"/>
      <c r="AA515" s="15"/>
    </row>
    <row r="516" spans="9:27" ht="15.75" hidden="1" customHeight="1" x14ac:dyDescent="0.25">
      <c r="I516" s="15"/>
      <c r="J516" s="15"/>
      <c r="K516" s="15"/>
      <c r="L516" s="15"/>
      <c r="M516" s="15"/>
      <c r="N516" s="15"/>
      <c r="O516" s="15"/>
      <c r="P516" s="15"/>
      <c r="Q516" s="15"/>
      <c r="R516" s="15"/>
      <c r="S516" s="15"/>
      <c r="T516" s="15"/>
      <c r="U516" s="15"/>
      <c r="V516" s="15"/>
      <c r="W516" s="15"/>
      <c r="X516" s="15"/>
      <c r="Y516" s="15"/>
      <c r="Z516" s="15"/>
      <c r="AA516" s="15"/>
    </row>
    <row r="517" spans="9:27" ht="15.75" hidden="1" customHeight="1" x14ac:dyDescent="0.25">
      <c r="I517" s="15"/>
      <c r="J517" s="15"/>
      <c r="K517" s="15"/>
      <c r="L517" s="15"/>
      <c r="M517" s="15"/>
      <c r="N517" s="15"/>
      <c r="O517" s="15"/>
      <c r="P517" s="15"/>
      <c r="Q517" s="15"/>
      <c r="R517" s="15"/>
      <c r="S517" s="15"/>
      <c r="T517" s="15"/>
      <c r="U517" s="15"/>
      <c r="V517" s="15"/>
      <c r="W517" s="15"/>
      <c r="X517" s="15"/>
      <c r="Y517" s="15"/>
      <c r="Z517" s="15"/>
      <c r="AA517" s="15"/>
    </row>
    <row r="518" spans="9:27" ht="15.75" hidden="1" customHeight="1" x14ac:dyDescent="0.25">
      <c r="I518" s="15"/>
      <c r="J518" s="15"/>
      <c r="K518" s="15"/>
      <c r="L518" s="15"/>
      <c r="M518" s="15"/>
      <c r="N518" s="15"/>
      <c r="O518" s="15"/>
      <c r="P518" s="15"/>
      <c r="Q518" s="15"/>
      <c r="R518" s="15"/>
      <c r="S518" s="15"/>
      <c r="T518" s="15"/>
      <c r="U518" s="15"/>
      <c r="V518" s="15"/>
      <c r="W518" s="15"/>
      <c r="X518" s="15"/>
      <c r="Y518" s="15"/>
      <c r="Z518" s="15"/>
      <c r="AA518" s="15"/>
    </row>
    <row r="519" spans="9:27" ht="15.75" hidden="1" customHeight="1" x14ac:dyDescent="0.25">
      <c r="I519" s="15"/>
      <c r="J519" s="15"/>
      <c r="K519" s="15"/>
      <c r="L519" s="15"/>
      <c r="M519" s="15"/>
      <c r="N519" s="15"/>
      <c r="O519" s="15"/>
      <c r="P519" s="15"/>
      <c r="Q519" s="15"/>
      <c r="R519" s="15"/>
      <c r="S519" s="15"/>
      <c r="T519" s="15"/>
      <c r="U519" s="15"/>
      <c r="V519" s="15"/>
      <c r="W519" s="15"/>
      <c r="X519" s="15"/>
      <c r="Y519" s="15"/>
      <c r="Z519" s="15"/>
      <c r="AA519" s="15"/>
    </row>
    <row r="520" spans="9:27" ht="15.75" hidden="1" customHeight="1" x14ac:dyDescent="0.25">
      <c r="I520" s="15"/>
      <c r="J520" s="15"/>
      <c r="K520" s="15"/>
      <c r="L520" s="15"/>
      <c r="M520" s="15"/>
      <c r="N520" s="15"/>
      <c r="O520" s="15"/>
      <c r="P520" s="15"/>
      <c r="Q520" s="15"/>
      <c r="R520" s="15"/>
      <c r="S520" s="15"/>
      <c r="T520" s="15"/>
      <c r="U520" s="15"/>
      <c r="V520" s="15"/>
      <c r="W520" s="15"/>
      <c r="X520" s="15"/>
      <c r="Y520" s="15"/>
      <c r="Z520" s="15"/>
      <c r="AA520" s="15"/>
    </row>
    <row r="521" spans="9:27" ht="15.75" hidden="1" customHeight="1" x14ac:dyDescent="0.25">
      <c r="I521" s="15"/>
      <c r="J521" s="15"/>
      <c r="K521" s="15"/>
      <c r="L521" s="15"/>
      <c r="M521" s="15"/>
      <c r="N521" s="15"/>
      <c r="O521" s="15"/>
      <c r="P521" s="15"/>
      <c r="Q521" s="15"/>
      <c r="R521" s="15"/>
      <c r="S521" s="15"/>
      <c r="T521" s="15"/>
      <c r="U521" s="15"/>
      <c r="V521" s="15"/>
      <c r="W521" s="15"/>
      <c r="X521" s="15"/>
      <c r="Y521" s="15"/>
      <c r="Z521" s="15"/>
      <c r="AA521" s="15"/>
    </row>
    <row r="522" spans="9:27" ht="15.75" hidden="1" customHeight="1" x14ac:dyDescent="0.25">
      <c r="I522" s="15"/>
      <c r="J522" s="15"/>
      <c r="K522" s="15"/>
      <c r="L522" s="15"/>
      <c r="M522" s="15"/>
      <c r="N522" s="15"/>
      <c r="O522" s="15"/>
      <c r="P522" s="15"/>
      <c r="Q522" s="15"/>
      <c r="R522" s="15"/>
      <c r="S522" s="15"/>
      <c r="T522" s="15"/>
      <c r="U522" s="15"/>
      <c r="V522" s="15"/>
      <c r="W522" s="15"/>
      <c r="X522" s="15"/>
      <c r="Y522" s="15"/>
      <c r="Z522" s="15"/>
      <c r="AA522" s="15"/>
    </row>
    <row r="523" spans="9:27" ht="15.75" hidden="1" customHeight="1" x14ac:dyDescent="0.25">
      <c r="I523" s="15"/>
      <c r="J523" s="15"/>
      <c r="K523" s="15"/>
      <c r="L523" s="15"/>
      <c r="M523" s="15"/>
      <c r="N523" s="15"/>
      <c r="O523" s="15"/>
      <c r="P523" s="15"/>
      <c r="Q523" s="15"/>
      <c r="R523" s="15"/>
      <c r="S523" s="15"/>
      <c r="T523" s="15"/>
      <c r="U523" s="15"/>
      <c r="V523" s="15"/>
      <c r="W523" s="15"/>
      <c r="X523" s="15"/>
      <c r="Y523" s="15"/>
      <c r="Z523" s="15"/>
      <c r="AA523" s="15"/>
    </row>
    <row r="524" spans="9:27" ht="15.75" hidden="1" customHeight="1" x14ac:dyDescent="0.25">
      <c r="I524" s="15"/>
      <c r="J524" s="15"/>
      <c r="K524" s="15"/>
      <c r="L524" s="15"/>
      <c r="M524" s="15"/>
      <c r="N524" s="15"/>
      <c r="O524" s="15"/>
      <c r="P524" s="15"/>
      <c r="Q524" s="15"/>
      <c r="R524" s="15"/>
      <c r="S524" s="15"/>
      <c r="T524" s="15"/>
      <c r="U524" s="15"/>
      <c r="V524" s="15"/>
      <c r="W524" s="15"/>
      <c r="X524" s="15"/>
      <c r="Y524" s="15"/>
      <c r="Z524" s="15"/>
      <c r="AA524" s="15"/>
    </row>
    <row r="525" spans="9:27" ht="15.75" hidden="1" customHeight="1" x14ac:dyDescent="0.25">
      <c r="I525" s="15"/>
      <c r="J525" s="15"/>
      <c r="K525" s="15"/>
      <c r="L525" s="15"/>
      <c r="M525" s="15"/>
      <c r="N525" s="15"/>
      <c r="O525" s="15"/>
      <c r="P525" s="15"/>
      <c r="Q525" s="15"/>
      <c r="R525" s="15"/>
      <c r="S525" s="15"/>
      <c r="T525" s="15"/>
      <c r="U525" s="15"/>
      <c r="V525" s="15"/>
      <c r="W525" s="15"/>
      <c r="X525" s="15"/>
      <c r="Y525" s="15"/>
      <c r="Z525" s="15"/>
      <c r="AA525" s="15"/>
    </row>
    <row r="526" spans="9:27" ht="15.75" hidden="1" customHeight="1" x14ac:dyDescent="0.25">
      <c r="I526" s="15"/>
      <c r="J526" s="15"/>
      <c r="K526" s="15"/>
      <c r="L526" s="15"/>
      <c r="M526" s="15"/>
      <c r="N526" s="15"/>
      <c r="O526" s="15"/>
      <c r="P526" s="15"/>
      <c r="Q526" s="15"/>
      <c r="R526" s="15"/>
      <c r="S526" s="15"/>
      <c r="T526" s="15"/>
      <c r="U526" s="15"/>
      <c r="V526" s="15"/>
      <c r="W526" s="15"/>
      <c r="X526" s="15"/>
      <c r="Y526" s="15"/>
      <c r="Z526" s="15"/>
      <c r="AA526" s="15"/>
    </row>
    <row r="527" spans="9:27" ht="15.75" hidden="1" customHeight="1" x14ac:dyDescent="0.25">
      <c r="I527" s="15"/>
      <c r="J527" s="15"/>
      <c r="K527" s="15"/>
      <c r="L527" s="15"/>
      <c r="M527" s="15"/>
      <c r="N527" s="15"/>
      <c r="O527" s="15"/>
      <c r="P527" s="15"/>
      <c r="Q527" s="15"/>
      <c r="R527" s="15"/>
      <c r="S527" s="15"/>
      <c r="T527" s="15"/>
      <c r="U527" s="15"/>
      <c r="V527" s="15"/>
      <c r="W527" s="15"/>
      <c r="X527" s="15"/>
      <c r="Y527" s="15"/>
      <c r="Z527" s="15"/>
      <c r="AA527" s="15"/>
    </row>
    <row r="528" spans="9:27" ht="15.75" hidden="1" customHeight="1" x14ac:dyDescent="0.25">
      <c r="I528" s="15"/>
      <c r="J528" s="15"/>
      <c r="K528" s="15"/>
      <c r="L528" s="15"/>
      <c r="M528" s="15"/>
      <c r="N528" s="15"/>
      <c r="O528" s="15"/>
      <c r="P528" s="15"/>
      <c r="Q528" s="15"/>
      <c r="R528" s="15"/>
      <c r="S528" s="15"/>
      <c r="T528" s="15"/>
      <c r="U528" s="15"/>
      <c r="V528" s="15"/>
      <c r="W528" s="15"/>
      <c r="X528" s="15"/>
      <c r="Y528" s="15"/>
      <c r="Z528" s="15"/>
      <c r="AA528" s="15"/>
    </row>
    <row r="529" spans="9:27" ht="15.75" hidden="1" customHeight="1" x14ac:dyDescent="0.25">
      <c r="I529" s="15"/>
      <c r="J529" s="15"/>
      <c r="K529" s="15"/>
      <c r="L529" s="15"/>
      <c r="M529" s="15"/>
      <c r="N529" s="15"/>
      <c r="O529" s="15"/>
      <c r="P529" s="15"/>
      <c r="Q529" s="15"/>
      <c r="R529" s="15"/>
      <c r="S529" s="15"/>
      <c r="T529" s="15"/>
      <c r="U529" s="15"/>
      <c r="V529" s="15"/>
      <c r="W529" s="15"/>
      <c r="X529" s="15"/>
      <c r="Y529" s="15"/>
      <c r="Z529" s="15"/>
      <c r="AA529" s="15"/>
    </row>
    <row r="530" spans="9:27" ht="15.75" hidden="1" customHeight="1" x14ac:dyDescent="0.25">
      <c r="I530" s="15"/>
      <c r="J530" s="15"/>
      <c r="K530" s="15"/>
      <c r="L530" s="15"/>
      <c r="M530" s="15"/>
      <c r="N530" s="15"/>
      <c r="O530" s="15"/>
      <c r="P530" s="15"/>
      <c r="Q530" s="15"/>
      <c r="R530" s="15"/>
      <c r="S530" s="15"/>
      <c r="T530" s="15"/>
      <c r="U530" s="15"/>
      <c r="V530" s="15"/>
      <c r="W530" s="15"/>
      <c r="X530" s="15"/>
      <c r="Y530" s="15"/>
      <c r="Z530" s="15"/>
      <c r="AA530" s="15"/>
    </row>
    <row r="531" spans="9:27" ht="15.75" hidden="1" customHeight="1" x14ac:dyDescent="0.25">
      <c r="I531" s="15"/>
      <c r="J531" s="15"/>
      <c r="K531" s="15"/>
      <c r="L531" s="15"/>
      <c r="M531" s="15"/>
      <c r="N531" s="15"/>
      <c r="O531" s="15"/>
      <c r="P531" s="15"/>
      <c r="Q531" s="15"/>
      <c r="R531" s="15"/>
      <c r="S531" s="15"/>
      <c r="T531" s="15"/>
      <c r="U531" s="15"/>
      <c r="V531" s="15"/>
      <c r="W531" s="15"/>
      <c r="X531" s="15"/>
      <c r="Y531" s="15"/>
      <c r="Z531" s="15"/>
      <c r="AA531" s="15"/>
    </row>
    <row r="532" spans="9:27" ht="15.75" hidden="1" customHeight="1" x14ac:dyDescent="0.25">
      <c r="I532" s="15"/>
      <c r="J532" s="15"/>
      <c r="K532" s="15"/>
      <c r="L532" s="15"/>
      <c r="M532" s="15"/>
      <c r="N532" s="15"/>
      <c r="O532" s="15"/>
      <c r="P532" s="15"/>
      <c r="Q532" s="15"/>
      <c r="R532" s="15"/>
      <c r="S532" s="15"/>
      <c r="T532" s="15"/>
      <c r="U532" s="15"/>
      <c r="V532" s="15"/>
      <c r="W532" s="15"/>
      <c r="X532" s="15"/>
      <c r="Y532" s="15"/>
      <c r="Z532" s="15"/>
      <c r="AA532" s="15"/>
    </row>
    <row r="533" spans="9:27" ht="15.75" hidden="1" customHeight="1" x14ac:dyDescent="0.25">
      <c r="I533" s="15"/>
      <c r="J533" s="15"/>
      <c r="K533" s="15"/>
      <c r="L533" s="15"/>
      <c r="M533" s="15"/>
      <c r="N533" s="15"/>
      <c r="O533" s="15"/>
      <c r="P533" s="15"/>
      <c r="Q533" s="15"/>
      <c r="R533" s="15"/>
      <c r="S533" s="15"/>
      <c r="T533" s="15"/>
      <c r="U533" s="15"/>
      <c r="V533" s="15"/>
      <c r="W533" s="15"/>
      <c r="X533" s="15"/>
      <c r="Y533" s="15"/>
      <c r="Z533" s="15"/>
      <c r="AA533" s="15"/>
    </row>
    <row r="534" spans="9:27" ht="15.75" hidden="1" customHeight="1" x14ac:dyDescent="0.25">
      <c r="I534" s="15"/>
      <c r="J534" s="15"/>
      <c r="K534" s="15"/>
      <c r="L534" s="15"/>
      <c r="M534" s="15"/>
      <c r="N534" s="15"/>
      <c r="O534" s="15"/>
      <c r="P534" s="15"/>
      <c r="Q534" s="15"/>
      <c r="R534" s="15"/>
      <c r="S534" s="15"/>
      <c r="T534" s="15"/>
      <c r="U534" s="15"/>
      <c r="V534" s="15"/>
      <c r="W534" s="15"/>
      <c r="X534" s="15"/>
      <c r="Y534" s="15"/>
      <c r="Z534" s="15"/>
      <c r="AA534" s="15"/>
    </row>
    <row r="535" spans="9:27" ht="15.75" hidden="1" customHeight="1" x14ac:dyDescent="0.25">
      <c r="I535" s="15"/>
      <c r="J535" s="15"/>
      <c r="K535" s="15"/>
      <c r="L535" s="15"/>
      <c r="M535" s="15"/>
      <c r="N535" s="15"/>
      <c r="O535" s="15"/>
      <c r="P535" s="15"/>
      <c r="Q535" s="15"/>
      <c r="R535" s="15"/>
      <c r="S535" s="15"/>
      <c r="T535" s="15"/>
      <c r="U535" s="15"/>
      <c r="V535" s="15"/>
      <c r="W535" s="15"/>
      <c r="X535" s="15"/>
      <c r="Y535" s="15"/>
      <c r="Z535" s="15"/>
      <c r="AA535" s="15"/>
    </row>
    <row r="536" spans="9:27" ht="15.75" hidden="1" customHeight="1" x14ac:dyDescent="0.25">
      <c r="I536" s="15"/>
      <c r="J536" s="15"/>
      <c r="K536" s="15"/>
      <c r="L536" s="15"/>
      <c r="M536" s="15"/>
      <c r="N536" s="15"/>
      <c r="O536" s="15"/>
      <c r="P536" s="15"/>
      <c r="Q536" s="15"/>
      <c r="R536" s="15"/>
      <c r="S536" s="15"/>
      <c r="T536" s="15"/>
      <c r="U536" s="15"/>
      <c r="V536" s="15"/>
      <c r="W536" s="15"/>
      <c r="X536" s="15"/>
      <c r="Y536" s="15"/>
      <c r="Z536" s="15"/>
      <c r="AA536" s="15"/>
    </row>
    <row r="537" spans="9:27" ht="15.75" hidden="1" customHeight="1" x14ac:dyDescent="0.25">
      <c r="I537" s="15"/>
      <c r="J537" s="15"/>
      <c r="K537" s="15"/>
      <c r="L537" s="15"/>
      <c r="M537" s="15"/>
      <c r="N537" s="15"/>
      <c r="O537" s="15"/>
      <c r="P537" s="15"/>
      <c r="Q537" s="15"/>
      <c r="R537" s="15"/>
      <c r="S537" s="15"/>
      <c r="T537" s="15"/>
      <c r="U537" s="15"/>
      <c r="V537" s="15"/>
      <c r="W537" s="15"/>
      <c r="X537" s="15"/>
      <c r="Y537" s="15"/>
      <c r="Z537" s="15"/>
      <c r="AA537" s="15"/>
    </row>
    <row r="538" spans="9:27" ht="15.75" hidden="1" customHeight="1" x14ac:dyDescent="0.25">
      <c r="I538" s="15"/>
      <c r="J538" s="15"/>
      <c r="K538" s="15"/>
      <c r="L538" s="15"/>
      <c r="M538" s="15"/>
      <c r="N538" s="15"/>
      <c r="O538" s="15"/>
      <c r="P538" s="15"/>
      <c r="Q538" s="15"/>
      <c r="R538" s="15"/>
      <c r="S538" s="15"/>
      <c r="T538" s="15"/>
      <c r="U538" s="15"/>
      <c r="V538" s="15"/>
      <c r="W538" s="15"/>
      <c r="X538" s="15"/>
      <c r="Y538" s="15"/>
      <c r="Z538" s="15"/>
      <c r="AA538" s="15"/>
    </row>
    <row r="539" spans="9:27" ht="15.75" hidden="1" customHeight="1" x14ac:dyDescent="0.25">
      <c r="I539" s="15"/>
      <c r="J539" s="15"/>
      <c r="K539" s="15"/>
      <c r="L539" s="15"/>
      <c r="M539" s="15"/>
      <c r="N539" s="15"/>
      <c r="O539" s="15"/>
      <c r="P539" s="15"/>
      <c r="Q539" s="15"/>
      <c r="R539" s="15"/>
      <c r="S539" s="15"/>
      <c r="T539" s="15"/>
      <c r="U539" s="15"/>
      <c r="V539" s="15"/>
      <c r="W539" s="15"/>
      <c r="X539" s="15"/>
      <c r="Y539" s="15"/>
      <c r="Z539" s="15"/>
      <c r="AA539" s="15"/>
    </row>
    <row r="540" spans="9:27" ht="15.75" hidden="1" customHeight="1" x14ac:dyDescent="0.25">
      <c r="I540" s="15"/>
      <c r="J540" s="15"/>
      <c r="K540" s="15"/>
      <c r="L540" s="15"/>
      <c r="M540" s="15"/>
      <c r="N540" s="15"/>
      <c r="O540" s="15"/>
      <c r="P540" s="15"/>
      <c r="Q540" s="15"/>
      <c r="R540" s="15"/>
      <c r="S540" s="15"/>
      <c r="T540" s="15"/>
      <c r="U540" s="15"/>
      <c r="V540" s="15"/>
      <c r="W540" s="15"/>
      <c r="X540" s="15"/>
      <c r="Y540" s="15"/>
      <c r="Z540" s="15"/>
      <c r="AA540" s="15"/>
    </row>
    <row r="541" spans="9:27" ht="15.75" hidden="1" customHeight="1" x14ac:dyDescent="0.25">
      <c r="I541" s="15"/>
      <c r="J541" s="15"/>
      <c r="K541" s="15"/>
      <c r="L541" s="15"/>
      <c r="M541" s="15"/>
      <c r="N541" s="15"/>
      <c r="O541" s="15"/>
      <c r="P541" s="15"/>
      <c r="Q541" s="15"/>
      <c r="R541" s="15"/>
      <c r="S541" s="15"/>
      <c r="T541" s="15"/>
      <c r="U541" s="15"/>
      <c r="V541" s="15"/>
      <c r="W541" s="15"/>
      <c r="X541" s="15"/>
      <c r="Y541" s="15"/>
      <c r="Z541" s="15"/>
      <c r="AA541" s="15"/>
    </row>
    <row r="542" spans="9:27" ht="15.75" hidden="1" customHeight="1" x14ac:dyDescent="0.25">
      <c r="I542" s="15"/>
      <c r="J542" s="15"/>
      <c r="K542" s="15"/>
      <c r="L542" s="15"/>
      <c r="M542" s="15"/>
      <c r="N542" s="15"/>
      <c r="O542" s="15"/>
      <c r="P542" s="15"/>
      <c r="Q542" s="15"/>
      <c r="R542" s="15"/>
      <c r="S542" s="15"/>
      <c r="T542" s="15"/>
      <c r="U542" s="15"/>
      <c r="V542" s="15"/>
      <c r="W542" s="15"/>
      <c r="X542" s="15"/>
      <c r="Y542" s="15"/>
      <c r="Z542" s="15"/>
      <c r="AA542" s="15"/>
    </row>
    <row r="543" spans="9:27" ht="15.75" hidden="1" customHeight="1" x14ac:dyDescent="0.25">
      <c r="I543" s="15"/>
      <c r="J543" s="15"/>
      <c r="K543" s="15"/>
      <c r="L543" s="15"/>
      <c r="M543" s="15"/>
      <c r="N543" s="15"/>
      <c r="O543" s="15"/>
      <c r="P543" s="15"/>
      <c r="Q543" s="15"/>
      <c r="R543" s="15"/>
      <c r="S543" s="15"/>
      <c r="T543" s="15"/>
      <c r="U543" s="15"/>
      <c r="V543" s="15"/>
      <c r="W543" s="15"/>
      <c r="X543" s="15"/>
      <c r="Y543" s="15"/>
      <c r="Z543" s="15"/>
      <c r="AA543" s="15"/>
    </row>
    <row r="544" spans="9:27" ht="15.75" hidden="1" customHeight="1" x14ac:dyDescent="0.25">
      <c r="I544" s="15"/>
      <c r="J544" s="15"/>
      <c r="K544" s="15"/>
      <c r="L544" s="15"/>
      <c r="M544" s="15"/>
      <c r="N544" s="15"/>
      <c r="O544" s="15"/>
      <c r="P544" s="15"/>
      <c r="Q544" s="15"/>
      <c r="R544" s="15"/>
      <c r="S544" s="15"/>
      <c r="T544" s="15"/>
      <c r="U544" s="15"/>
      <c r="V544" s="15"/>
      <c r="W544" s="15"/>
      <c r="X544" s="15"/>
      <c r="Y544" s="15"/>
      <c r="Z544" s="15"/>
      <c r="AA544" s="15"/>
    </row>
    <row r="545" spans="9:27" ht="15.75" hidden="1" customHeight="1" x14ac:dyDescent="0.25">
      <c r="I545" s="15"/>
      <c r="J545" s="15"/>
      <c r="K545" s="15"/>
      <c r="L545" s="15"/>
      <c r="M545" s="15"/>
      <c r="N545" s="15"/>
      <c r="O545" s="15"/>
      <c r="P545" s="15"/>
      <c r="Q545" s="15"/>
      <c r="R545" s="15"/>
      <c r="S545" s="15"/>
      <c r="T545" s="15"/>
      <c r="U545" s="15"/>
      <c r="V545" s="15"/>
      <c r="W545" s="15"/>
      <c r="X545" s="15"/>
      <c r="Y545" s="15"/>
      <c r="Z545" s="15"/>
      <c r="AA545" s="15"/>
    </row>
    <row r="546" spans="9:27" ht="15.75" hidden="1" customHeight="1" x14ac:dyDescent="0.25">
      <c r="I546" s="15"/>
      <c r="J546" s="15"/>
      <c r="K546" s="15"/>
      <c r="L546" s="15"/>
      <c r="M546" s="15"/>
      <c r="N546" s="15"/>
      <c r="O546" s="15"/>
      <c r="P546" s="15"/>
      <c r="Q546" s="15"/>
      <c r="R546" s="15"/>
      <c r="S546" s="15"/>
      <c r="T546" s="15"/>
      <c r="U546" s="15"/>
      <c r="V546" s="15"/>
      <c r="W546" s="15"/>
      <c r="X546" s="15"/>
      <c r="Y546" s="15"/>
      <c r="Z546" s="15"/>
      <c r="AA546" s="15"/>
    </row>
    <row r="547" spans="9:27" ht="15.75" hidden="1" customHeight="1" x14ac:dyDescent="0.25">
      <c r="I547" s="15"/>
      <c r="J547" s="15"/>
      <c r="K547" s="15"/>
      <c r="L547" s="15"/>
      <c r="M547" s="15"/>
      <c r="N547" s="15"/>
      <c r="O547" s="15"/>
      <c r="P547" s="15"/>
      <c r="Q547" s="15"/>
      <c r="R547" s="15"/>
      <c r="S547" s="15"/>
      <c r="T547" s="15"/>
      <c r="U547" s="15"/>
      <c r="V547" s="15"/>
      <c r="W547" s="15"/>
      <c r="X547" s="15"/>
      <c r="Y547" s="15"/>
      <c r="Z547" s="15"/>
      <c r="AA547" s="15"/>
    </row>
    <row r="548" spans="9:27" ht="15.75" hidden="1" customHeight="1" x14ac:dyDescent="0.25">
      <c r="I548" s="15"/>
      <c r="J548" s="15"/>
      <c r="K548" s="15"/>
      <c r="L548" s="15"/>
      <c r="M548" s="15"/>
      <c r="N548" s="15"/>
      <c r="O548" s="15"/>
      <c r="P548" s="15"/>
      <c r="Q548" s="15"/>
      <c r="R548" s="15"/>
      <c r="S548" s="15"/>
      <c r="T548" s="15"/>
      <c r="U548" s="15"/>
      <c r="V548" s="15"/>
      <c r="W548" s="15"/>
      <c r="X548" s="15"/>
      <c r="Y548" s="15"/>
      <c r="Z548" s="15"/>
      <c r="AA548" s="15"/>
    </row>
    <row r="549" spans="9:27" ht="15.75" hidden="1" customHeight="1" x14ac:dyDescent="0.25">
      <c r="I549" s="15"/>
      <c r="J549" s="15"/>
      <c r="K549" s="15"/>
      <c r="L549" s="15"/>
      <c r="M549" s="15"/>
      <c r="N549" s="15"/>
      <c r="O549" s="15"/>
      <c r="P549" s="15"/>
      <c r="Q549" s="15"/>
      <c r="R549" s="15"/>
      <c r="S549" s="15"/>
      <c r="T549" s="15"/>
      <c r="U549" s="15"/>
      <c r="V549" s="15"/>
      <c r="W549" s="15"/>
      <c r="X549" s="15"/>
      <c r="Y549" s="15"/>
      <c r="Z549" s="15"/>
      <c r="AA549" s="15"/>
    </row>
    <row r="550" spans="9:27" ht="15.75" hidden="1" customHeight="1" x14ac:dyDescent="0.25">
      <c r="I550" s="15"/>
      <c r="J550" s="15"/>
      <c r="K550" s="15"/>
      <c r="L550" s="15"/>
      <c r="M550" s="15"/>
      <c r="N550" s="15"/>
      <c r="O550" s="15"/>
      <c r="P550" s="15"/>
      <c r="Q550" s="15"/>
      <c r="R550" s="15"/>
      <c r="S550" s="15"/>
      <c r="T550" s="15"/>
      <c r="U550" s="15"/>
      <c r="V550" s="15"/>
      <c r="W550" s="15"/>
      <c r="X550" s="15"/>
      <c r="Y550" s="15"/>
      <c r="Z550" s="15"/>
      <c r="AA550" s="15"/>
    </row>
    <row r="551" spans="9:27" ht="15.75" hidden="1" customHeight="1" x14ac:dyDescent="0.25">
      <c r="I551" s="15"/>
      <c r="J551" s="15"/>
      <c r="K551" s="15"/>
      <c r="L551" s="15"/>
      <c r="M551" s="15"/>
      <c r="N551" s="15"/>
      <c r="O551" s="15"/>
      <c r="P551" s="15"/>
      <c r="Q551" s="15"/>
      <c r="R551" s="15"/>
      <c r="S551" s="15"/>
      <c r="T551" s="15"/>
      <c r="U551" s="15"/>
      <c r="V551" s="15"/>
      <c r="W551" s="15"/>
      <c r="X551" s="15"/>
      <c r="Y551" s="15"/>
      <c r="Z551" s="15"/>
      <c r="AA551" s="15"/>
    </row>
    <row r="552" spans="9:27" ht="15.75" hidden="1" customHeight="1" x14ac:dyDescent="0.25">
      <c r="I552" s="15"/>
      <c r="J552" s="15"/>
      <c r="K552" s="15"/>
      <c r="L552" s="15"/>
      <c r="M552" s="15"/>
      <c r="N552" s="15"/>
      <c r="O552" s="15"/>
      <c r="P552" s="15"/>
      <c r="Q552" s="15"/>
      <c r="R552" s="15"/>
      <c r="S552" s="15"/>
      <c r="T552" s="15"/>
      <c r="U552" s="15"/>
      <c r="V552" s="15"/>
      <c r="W552" s="15"/>
      <c r="X552" s="15"/>
      <c r="Y552" s="15"/>
      <c r="Z552" s="15"/>
      <c r="AA552" s="15"/>
    </row>
    <row r="553" spans="9:27" ht="15.75" hidden="1" customHeight="1" x14ac:dyDescent="0.25">
      <c r="I553" s="15"/>
      <c r="J553" s="15"/>
      <c r="K553" s="15"/>
      <c r="L553" s="15"/>
      <c r="M553" s="15"/>
      <c r="N553" s="15"/>
      <c r="O553" s="15"/>
      <c r="P553" s="15"/>
      <c r="Q553" s="15"/>
      <c r="R553" s="15"/>
      <c r="S553" s="15"/>
      <c r="T553" s="15"/>
      <c r="U553" s="15"/>
      <c r="V553" s="15"/>
      <c r="W553" s="15"/>
      <c r="X553" s="15"/>
      <c r="Y553" s="15"/>
      <c r="Z553" s="15"/>
      <c r="AA553" s="15"/>
    </row>
    <row r="554" spans="9:27" ht="15.75" hidden="1" customHeight="1" x14ac:dyDescent="0.25">
      <c r="I554" s="15"/>
      <c r="J554" s="15"/>
      <c r="K554" s="15"/>
      <c r="L554" s="15"/>
      <c r="M554" s="15"/>
      <c r="N554" s="15"/>
      <c r="O554" s="15"/>
      <c r="P554" s="15"/>
      <c r="Q554" s="15"/>
      <c r="R554" s="15"/>
      <c r="S554" s="15"/>
      <c r="T554" s="15"/>
      <c r="U554" s="15"/>
      <c r="V554" s="15"/>
      <c r="W554" s="15"/>
      <c r="X554" s="15"/>
      <c r="Y554" s="15"/>
      <c r="Z554" s="15"/>
      <c r="AA554" s="15"/>
    </row>
    <row r="555" spans="9:27" ht="15.75" hidden="1" customHeight="1" x14ac:dyDescent="0.25">
      <c r="I555" s="15"/>
      <c r="J555" s="15"/>
      <c r="K555" s="15"/>
      <c r="L555" s="15"/>
      <c r="M555" s="15"/>
      <c r="N555" s="15"/>
      <c r="O555" s="15"/>
      <c r="P555" s="15"/>
      <c r="Q555" s="15"/>
      <c r="R555" s="15"/>
      <c r="S555" s="15"/>
      <c r="T555" s="15"/>
      <c r="U555" s="15"/>
      <c r="V555" s="15"/>
      <c r="W555" s="15"/>
      <c r="X555" s="15"/>
      <c r="Y555" s="15"/>
      <c r="Z555" s="15"/>
      <c r="AA555" s="15"/>
    </row>
    <row r="556" spans="9:27" ht="15.75" hidden="1" customHeight="1" x14ac:dyDescent="0.25">
      <c r="I556" s="15"/>
      <c r="J556" s="15"/>
      <c r="K556" s="15"/>
      <c r="L556" s="15"/>
      <c r="M556" s="15"/>
      <c r="N556" s="15"/>
      <c r="O556" s="15"/>
      <c r="P556" s="15"/>
      <c r="Q556" s="15"/>
      <c r="R556" s="15"/>
      <c r="S556" s="15"/>
      <c r="T556" s="15"/>
      <c r="U556" s="15"/>
      <c r="V556" s="15"/>
      <c r="W556" s="15"/>
      <c r="X556" s="15"/>
      <c r="Y556" s="15"/>
      <c r="Z556" s="15"/>
      <c r="AA556" s="15"/>
    </row>
    <row r="557" spans="9:27" ht="15.75" hidden="1" customHeight="1" x14ac:dyDescent="0.25">
      <c r="I557" s="15"/>
      <c r="J557" s="15"/>
      <c r="K557" s="15"/>
      <c r="L557" s="15"/>
      <c r="M557" s="15"/>
      <c r="N557" s="15"/>
      <c r="O557" s="15"/>
      <c r="P557" s="15"/>
      <c r="Q557" s="15"/>
      <c r="R557" s="15"/>
      <c r="S557" s="15"/>
      <c r="T557" s="15"/>
      <c r="U557" s="15"/>
      <c r="V557" s="15"/>
      <c r="W557" s="15"/>
      <c r="X557" s="15"/>
      <c r="Y557" s="15"/>
      <c r="Z557" s="15"/>
      <c r="AA557" s="15"/>
    </row>
    <row r="558" spans="9:27" ht="15.75" hidden="1" customHeight="1" x14ac:dyDescent="0.25">
      <c r="I558" s="15"/>
      <c r="J558" s="15"/>
      <c r="K558" s="15"/>
      <c r="L558" s="15"/>
      <c r="M558" s="15"/>
      <c r="N558" s="15"/>
      <c r="O558" s="15"/>
      <c r="P558" s="15"/>
      <c r="Q558" s="15"/>
      <c r="R558" s="15"/>
      <c r="S558" s="15"/>
      <c r="T558" s="15"/>
      <c r="U558" s="15"/>
      <c r="V558" s="15"/>
      <c r="W558" s="15"/>
      <c r="X558" s="15"/>
      <c r="Y558" s="15"/>
      <c r="Z558" s="15"/>
      <c r="AA558" s="15"/>
    </row>
    <row r="559" spans="9:27" ht="15.75" hidden="1" customHeight="1" x14ac:dyDescent="0.25">
      <c r="I559" s="15"/>
      <c r="J559" s="15"/>
      <c r="K559" s="15"/>
      <c r="L559" s="15"/>
      <c r="M559" s="15"/>
      <c r="N559" s="15"/>
      <c r="O559" s="15"/>
      <c r="P559" s="15"/>
      <c r="Q559" s="15"/>
      <c r="R559" s="15"/>
      <c r="S559" s="15"/>
      <c r="T559" s="15"/>
      <c r="U559" s="15"/>
      <c r="V559" s="15"/>
      <c r="W559" s="15"/>
      <c r="X559" s="15"/>
      <c r="Y559" s="15"/>
      <c r="Z559" s="15"/>
      <c r="AA559" s="15"/>
    </row>
    <row r="560" spans="9:27" ht="15.75" hidden="1" customHeight="1" x14ac:dyDescent="0.25">
      <c r="I560" s="15"/>
      <c r="J560" s="15"/>
      <c r="K560" s="15"/>
      <c r="L560" s="15"/>
      <c r="M560" s="15"/>
      <c r="N560" s="15"/>
      <c r="O560" s="15"/>
      <c r="P560" s="15"/>
      <c r="Q560" s="15"/>
      <c r="R560" s="15"/>
      <c r="S560" s="15"/>
      <c r="T560" s="15"/>
      <c r="U560" s="15"/>
      <c r="V560" s="15"/>
      <c r="W560" s="15"/>
      <c r="X560" s="15"/>
      <c r="Y560" s="15"/>
      <c r="Z560" s="15"/>
      <c r="AA560" s="15"/>
    </row>
    <row r="561" spans="9:27" ht="15.75" hidden="1" customHeight="1" x14ac:dyDescent="0.25">
      <c r="I561" s="15"/>
      <c r="J561" s="15"/>
      <c r="K561" s="15"/>
      <c r="L561" s="15"/>
      <c r="M561" s="15"/>
      <c r="N561" s="15"/>
      <c r="O561" s="15"/>
      <c r="P561" s="15"/>
      <c r="Q561" s="15"/>
      <c r="R561" s="15"/>
      <c r="S561" s="15"/>
      <c r="T561" s="15"/>
      <c r="U561" s="15"/>
      <c r="V561" s="15"/>
      <c r="W561" s="15"/>
      <c r="X561" s="15"/>
      <c r="Y561" s="15"/>
      <c r="Z561" s="15"/>
      <c r="AA561" s="15"/>
    </row>
    <row r="562" spans="9:27" ht="15.75" hidden="1" customHeight="1" x14ac:dyDescent="0.25">
      <c r="I562" s="15"/>
      <c r="J562" s="15"/>
      <c r="K562" s="15"/>
      <c r="L562" s="15"/>
      <c r="M562" s="15"/>
      <c r="N562" s="15"/>
      <c r="O562" s="15"/>
      <c r="P562" s="15"/>
      <c r="Q562" s="15"/>
      <c r="R562" s="15"/>
      <c r="S562" s="15"/>
      <c r="T562" s="15"/>
      <c r="U562" s="15"/>
      <c r="V562" s="15"/>
      <c r="W562" s="15"/>
      <c r="X562" s="15"/>
      <c r="Y562" s="15"/>
      <c r="Z562" s="15"/>
      <c r="AA562" s="15"/>
    </row>
    <row r="563" spans="9:27" ht="15.75" hidden="1" customHeight="1" x14ac:dyDescent="0.25">
      <c r="I563" s="15"/>
      <c r="J563" s="15"/>
      <c r="K563" s="15"/>
      <c r="L563" s="15"/>
      <c r="M563" s="15"/>
      <c r="N563" s="15"/>
      <c r="O563" s="15"/>
      <c r="P563" s="15"/>
      <c r="Q563" s="15"/>
      <c r="R563" s="15"/>
      <c r="S563" s="15"/>
      <c r="T563" s="15"/>
      <c r="U563" s="15"/>
      <c r="V563" s="15"/>
      <c r="W563" s="15"/>
      <c r="X563" s="15"/>
      <c r="Y563" s="15"/>
      <c r="Z563" s="15"/>
      <c r="AA563" s="15"/>
    </row>
    <row r="564" spans="9:27" ht="15.75" hidden="1" customHeight="1" x14ac:dyDescent="0.25">
      <c r="I564" s="15"/>
      <c r="J564" s="15"/>
      <c r="K564" s="15"/>
      <c r="L564" s="15"/>
      <c r="M564" s="15"/>
      <c r="N564" s="15"/>
      <c r="O564" s="15"/>
      <c r="P564" s="15"/>
      <c r="Q564" s="15"/>
      <c r="R564" s="15"/>
      <c r="S564" s="15"/>
      <c r="T564" s="15"/>
      <c r="U564" s="15"/>
      <c r="V564" s="15"/>
      <c r="W564" s="15"/>
      <c r="X564" s="15"/>
      <c r="Y564" s="15"/>
      <c r="Z564" s="15"/>
      <c r="AA564" s="15"/>
    </row>
    <row r="565" spans="9:27" ht="15.75" hidden="1" customHeight="1" x14ac:dyDescent="0.25">
      <c r="I565" s="15"/>
      <c r="J565" s="15"/>
      <c r="K565" s="15"/>
      <c r="L565" s="15"/>
      <c r="M565" s="15"/>
      <c r="N565" s="15"/>
      <c r="O565" s="15"/>
      <c r="P565" s="15"/>
      <c r="Q565" s="15"/>
      <c r="R565" s="15"/>
      <c r="S565" s="15"/>
      <c r="T565" s="15"/>
      <c r="U565" s="15"/>
      <c r="V565" s="15"/>
      <c r="W565" s="15"/>
      <c r="X565" s="15"/>
      <c r="Y565" s="15"/>
      <c r="Z565" s="15"/>
      <c r="AA565" s="15"/>
    </row>
    <row r="566" spans="9:27" ht="15.75" hidden="1" customHeight="1" x14ac:dyDescent="0.25">
      <c r="I566" s="15"/>
      <c r="J566" s="15"/>
      <c r="K566" s="15"/>
      <c r="L566" s="15"/>
      <c r="M566" s="15"/>
      <c r="N566" s="15"/>
      <c r="O566" s="15"/>
      <c r="P566" s="15"/>
      <c r="Q566" s="15"/>
      <c r="R566" s="15"/>
      <c r="S566" s="15"/>
      <c r="T566" s="15"/>
      <c r="U566" s="15"/>
      <c r="V566" s="15"/>
      <c r="W566" s="15"/>
      <c r="X566" s="15"/>
      <c r="Y566" s="15"/>
      <c r="Z566" s="15"/>
      <c r="AA566" s="15"/>
    </row>
    <row r="567" spans="9:27" ht="15.75" hidden="1" customHeight="1" x14ac:dyDescent="0.25">
      <c r="I567" s="15"/>
      <c r="J567" s="15"/>
      <c r="K567" s="15"/>
      <c r="L567" s="15"/>
      <c r="M567" s="15"/>
      <c r="N567" s="15"/>
      <c r="O567" s="15"/>
      <c r="P567" s="15"/>
      <c r="Q567" s="15"/>
      <c r="R567" s="15"/>
      <c r="S567" s="15"/>
      <c r="T567" s="15"/>
      <c r="U567" s="15"/>
      <c r="V567" s="15"/>
      <c r="W567" s="15"/>
      <c r="X567" s="15"/>
      <c r="Y567" s="15"/>
      <c r="Z567" s="15"/>
      <c r="AA567" s="15"/>
    </row>
    <row r="568" spans="9:27" ht="15.75" hidden="1" customHeight="1" x14ac:dyDescent="0.25">
      <c r="I568" s="15"/>
      <c r="J568" s="15"/>
      <c r="K568" s="15"/>
      <c r="L568" s="15"/>
      <c r="M568" s="15"/>
      <c r="N568" s="15"/>
      <c r="O568" s="15"/>
      <c r="P568" s="15"/>
      <c r="Q568" s="15"/>
      <c r="R568" s="15"/>
      <c r="S568" s="15"/>
      <c r="T568" s="15"/>
      <c r="U568" s="15"/>
      <c r="V568" s="15"/>
      <c r="W568" s="15"/>
      <c r="X568" s="15"/>
      <c r="Y568" s="15"/>
      <c r="Z568" s="15"/>
      <c r="AA568" s="15"/>
    </row>
    <row r="569" spans="9:27" ht="15.75" hidden="1" customHeight="1" x14ac:dyDescent="0.25">
      <c r="I569" s="15"/>
      <c r="J569" s="15"/>
      <c r="K569" s="15"/>
      <c r="L569" s="15"/>
      <c r="M569" s="15"/>
      <c r="N569" s="15"/>
      <c r="O569" s="15"/>
      <c r="P569" s="15"/>
      <c r="Q569" s="15"/>
      <c r="R569" s="15"/>
      <c r="S569" s="15"/>
      <c r="T569" s="15"/>
      <c r="U569" s="15"/>
      <c r="V569" s="15"/>
      <c r="W569" s="15"/>
      <c r="X569" s="15"/>
      <c r="Y569" s="15"/>
      <c r="Z569" s="15"/>
      <c r="AA569" s="15"/>
    </row>
    <row r="570" spans="9:27" ht="15.75" hidden="1" customHeight="1" x14ac:dyDescent="0.25">
      <c r="I570" s="15"/>
      <c r="J570" s="15"/>
      <c r="K570" s="15"/>
      <c r="L570" s="15"/>
      <c r="M570" s="15"/>
      <c r="N570" s="15"/>
      <c r="O570" s="15"/>
      <c r="P570" s="15"/>
      <c r="Q570" s="15"/>
      <c r="R570" s="15"/>
      <c r="S570" s="15"/>
      <c r="T570" s="15"/>
      <c r="U570" s="15"/>
      <c r="V570" s="15"/>
      <c r="W570" s="15"/>
      <c r="X570" s="15"/>
      <c r="Y570" s="15"/>
      <c r="Z570" s="15"/>
      <c r="AA570" s="15"/>
    </row>
    <row r="571" spans="9:27" ht="15.75" hidden="1" customHeight="1" x14ac:dyDescent="0.25">
      <c r="I571" s="15"/>
      <c r="J571" s="15"/>
      <c r="K571" s="15"/>
      <c r="L571" s="15"/>
      <c r="M571" s="15"/>
      <c r="N571" s="15"/>
      <c r="O571" s="15"/>
      <c r="P571" s="15"/>
      <c r="Q571" s="15"/>
      <c r="R571" s="15"/>
      <c r="S571" s="15"/>
      <c r="T571" s="15"/>
      <c r="U571" s="15"/>
      <c r="V571" s="15"/>
      <c r="W571" s="15"/>
      <c r="X571" s="15"/>
      <c r="Y571" s="15"/>
      <c r="Z571" s="15"/>
      <c r="AA571" s="15"/>
    </row>
    <row r="572" spans="9:27" ht="15.75" hidden="1" customHeight="1" x14ac:dyDescent="0.25">
      <c r="I572" s="15"/>
      <c r="J572" s="15"/>
      <c r="K572" s="15"/>
      <c r="L572" s="15"/>
      <c r="M572" s="15"/>
      <c r="N572" s="15"/>
      <c r="O572" s="15"/>
      <c r="P572" s="15"/>
      <c r="Q572" s="15"/>
      <c r="R572" s="15"/>
      <c r="S572" s="15"/>
      <c r="T572" s="15"/>
      <c r="U572" s="15"/>
      <c r="V572" s="15"/>
      <c r="W572" s="15"/>
      <c r="X572" s="15"/>
      <c r="Y572" s="15"/>
      <c r="Z572" s="15"/>
      <c r="AA572" s="15"/>
    </row>
    <row r="573" spans="9:27" ht="15.75" hidden="1" customHeight="1" x14ac:dyDescent="0.25">
      <c r="I573" s="15"/>
      <c r="J573" s="15"/>
      <c r="K573" s="15"/>
      <c r="L573" s="15"/>
      <c r="M573" s="15"/>
      <c r="N573" s="15"/>
      <c r="O573" s="15"/>
      <c r="P573" s="15"/>
      <c r="Q573" s="15"/>
      <c r="R573" s="15"/>
      <c r="S573" s="15"/>
      <c r="T573" s="15"/>
      <c r="U573" s="15"/>
      <c r="V573" s="15"/>
      <c r="W573" s="15"/>
      <c r="X573" s="15"/>
      <c r="Y573" s="15"/>
      <c r="Z573" s="15"/>
      <c r="AA573" s="15"/>
    </row>
    <row r="574" spans="9:27" ht="15.75" hidden="1" customHeight="1" x14ac:dyDescent="0.25">
      <c r="I574" s="15"/>
      <c r="J574" s="15"/>
      <c r="K574" s="15"/>
      <c r="L574" s="15"/>
      <c r="M574" s="15"/>
      <c r="N574" s="15"/>
      <c r="O574" s="15"/>
      <c r="P574" s="15"/>
      <c r="Q574" s="15"/>
      <c r="R574" s="15"/>
      <c r="S574" s="15"/>
      <c r="T574" s="15"/>
      <c r="U574" s="15"/>
      <c r="V574" s="15"/>
      <c r="W574" s="15"/>
      <c r="X574" s="15"/>
      <c r="Y574" s="15"/>
      <c r="Z574" s="15"/>
      <c r="AA574" s="15"/>
    </row>
    <row r="575" spans="9:27" ht="15.75" hidden="1" customHeight="1" x14ac:dyDescent="0.25">
      <c r="I575" s="15"/>
      <c r="J575" s="15"/>
      <c r="K575" s="15"/>
      <c r="L575" s="15"/>
      <c r="M575" s="15"/>
      <c r="N575" s="15"/>
      <c r="O575" s="15"/>
      <c r="P575" s="15"/>
      <c r="Q575" s="15"/>
      <c r="R575" s="15"/>
      <c r="S575" s="15"/>
      <c r="T575" s="15"/>
      <c r="U575" s="15"/>
      <c r="V575" s="15"/>
      <c r="W575" s="15"/>
      <c r="X575" s="15"/>
      <c r="Y575" s="15"/>
      <c r="Z575" s="15"/>
      <c r="AA575" s="15"/>
    </row>
    <row r="576" spans="9:27" ht="15.75" hidden="1" customHeight="1" x14ac:dyDescent="0.25">
      <c r="I576" s="15"/>
      <c r="J576" s="15"/>
      <c r="K576" s="15"/>
      <c r="L576" s="15"/>
      <c r="M576" s="15"/>
      <c r="N576" s="15"/>
      <c r="O576" s="15"/>
      <c r="P576" s="15"/>
      <c r="Q576" s="15"/>
      <c r="R576" s="15"/>
      <c r="S576" s="15"/>
      <c r="T576" s="15"/>
      <c r="U576" s="15"/>
      <c r="V576" s="15"/>
      <c r="W576" s="15"/>
      <c r="X576" s="15"/>
      <c r="Y576" s="15"/>
      <c r="Z576" s="15"/>
      <c r="AA576" s="15"/>
    </row>
    <row r="577" spans="9:27" ht="15.75" hidden="1" customHeight="1" x14ac:dyDescent="0.25">
      <c r="I577" s="15"/>
      <c r="J577" s="15"/>
      <c r="K577" s="15"/>
      <c r="L577" s="15"/>
      <c r="M577" s="15"/>
      <c r="N577" s="15"/>
      <c r="O577" s="15"/>
      <c r="P577" s="15"/>
      <c r="Q577" s="15"/>
      <c r="R577" s="15"/>
      <c r="S577" s="15"/>
      <c r="T577" s="15"/>
      <c r="U577" s="15"/>
      <c r="V577" s="15"/>
      <c r="W577" s="15"/>
      <c r="X577" s="15"/>
      <c r="Y577" s="15"/>
      <c r="Z577" s="15"/>
      <c r="AA577" s="15"/>
    </row>
    <row r="578" spans="9:27" ht="15.75" hidden="1" customHeight="1" x14ac:dyDescent="0.25">
      <c r="I578" s="15"/>
      <c r="J578" s="15"/>
      <c r="K578" s="15"/>
      <c r="L578" s="15"/>
      <c r="M578" s="15"/>
      <c r="N578" s="15"/>
      <c r="O578" s="15"/>
      <c r="P578" s="15"/>
      <c r="Q578" s="15"/>
      <c r="R578" s="15"/>
      <c r="S578" s="15"/>
      <c r="T578" s="15"/>
      <c r="U578" s="15"/>
      <c r="V578" s="15"/>
      <c r="W578" s="15"/>
      <c r="X578" s="15"/>
      <c r="Y578" s="15"/>
      <c r="Z578" s="15"/>
      <c r="AA578" s="15"/>
    </row>
    <row r="579" spans="9:27" ht="15.75" hidden="1" customHeight="1" x14ac:dyDescent="0.25">
      <c r="I579" s="15"/>
      <c r="J579" s="15"/>
      <c r="K579" s="15"/>
      <c r="L579" s="15"/>
      <c r="M579" s="15"/>
      <c r="N579" s="15"/>
      <c r="O579" s="15"/>
      <c r="P579" s="15"/>
      <c r="Q579" s="15"/>
      <c r="R579" s="15"/>
      <c r="S579" s="15"/>
      <c r="T579" s="15"/>
      <c r="U579" s="15"/>
      <c r="V579" s="15"/>
      <c r="W579" s="15"/>
      <c r="X579" s="15"/>
      <c r="Y579" s="15"/>
      <c r="Z579" s="15"/>
      <c r="AA579" s="15"/>
    </row>
    <row r="580" spans="9:27" ht="15.75" hidden="1" customHeight="1" x14ac:dyDescent="0.25">
      <c r="I580" s="15"/>
      <c r="J580" s="15"/>
      <c r="K580" s="15"/>
      <c r="L580" s="15"/>
      <c r="M580" s="15"/>
      <c r="N580" s="15"/>
      <c r="O580" s="15"/>
      <c r="P580" s="15"/>
      <c r="Q580" s="15"/>
      <c r="R580" s="15"/>
      <c r="S580" s="15"/>
      <c r="T580" s="15"/>
      <c r="U580" s="15"/>
      <c r="V580" s="15"/>
      <c r="W580" s="15"/>
      <c r="X580" s="15"/>
      <c r="Y580" s="15"/>
      <c r="Z580" s="15"/>
      <c r="AA580" s="15"/>
    </row>
    <row r="581" spans="9:27" ht="15.75" hidden="1" customHeight="1" x14ac:dyDescent="0.25">
      <c r="I581" s="15"/>
      <c r="J581" s="15"/>
      <c r="K581" s="15"/>
      <c r="L581" s="15"/>
      <c r="M581" s="15"/>
      <c r="N581" s="15"/>
      <c r="O581" s="15"/>
      <c r="P581" s="15"/>
      <c r="Q581" s="15"/>
      <c r="R581" s="15"/>
      <c r="S581" s="15"/>
      <c r="T581" s="15"/>
      <c r="U581" s="15"/>
      <c r="V581" s="15"/>
      <c r="W581" s="15"/>
      <c r="X581" s="15"/>
      <c r="Y581" s="15"/>
      <c r="Z581" s="15"/>
      <c r="AA581" s="15"/>
    </row>
    <row r="582" spans="9:27" ht="15.75" hidden="1" customHeight="1" x14ac:dyDescent="0.25">
      <c r="I582" s="15"/>
      <c r="J582" s="15"/>
      <c r="K582" s="15"/>
      <c r="L582" s="15"/>
      <c r="M582" s="15"/>
      <c r="N582" s="15"/>
      <c r="O582" s="15"/>
      <c r="P582" s="15"/>
      <c r="Q582" s="15"/>
      <c r="R582" s="15"/>
      <c r="S582" s="15"/>
      <c r="T582" s="15"/>
      <c r="U582" s="15"/>
      <c r="V582" s="15"/>
      <c r="W582" s="15"/>
      <c r="X582" s="15"/>
      <c r="Y582" s="15"/>
      <c r="Z582" s="15"/>
      <c r="AA582" s="15"/>
    </row>
    <row r="583" spans="9:27" ht="15.75" hidden="1" customHeight="1" x14ac:dyDescent="0.25">
      <c r="I583" s="15"/>
      <c r="J583" s="15"/>
      <c r="K583" s="15"/>
      <c r="L583" s="15"/>
      <c r="M583" s="15"/>
      <c r="N583" s="15"/>
      <c r="O583" s="15"/>
      <c r="P583" s="15"/>
      <c r="Q583" s="15"/>
      <c r="R583" s="15"/>
      <c r="S583" s="15"/>
      <c r="T583" s="15"/>
      <c r="U583" s="15"/>
      <c r="V583" s="15"/>
      <c r="W583" s="15"/>
      <c r="X583" s="15"/>
      <c r="Y583" s="15"/>
      <c r="Z583" s="15"/>
      <c r="AA583" s="15"/>
    </row>
    <row r="584" spans="9:27" ht="15.75" hidden="1" customHeight="1" x14ac:dyDescent="0.25">
      <c r="I584" s="15"/>
      <c r="J584" s="15"/>
      <c r="K584" s="15"/>
      <c r="L584" s="15"/>
      <c r="M584" s="15"/>
      <c r="N584" s="15"/>
      <c r="O584" s="15"/>
      <c r="P584" s="15"/>
      <c r="Q584" s="15"/>
      <c r="R584" s="15"/>
      <c r="S584" s="15"/>
      <c r="T584" s="15"/>
      <c r="U584" s="15"/>
      <c r="V584" s="15"/>
      <c r="W584" s="15"/>
      <c r="X584" s="15"/>
      <c r="Y584" s="15"/>
      <c r="Z584" s="15"/>
      <c r="AA584" s="15"/>
    </row>
    <row r="585" spans="9:27" ht="15.75" hidden="1" customHeight="1" x14ac:dyDescent="0.25">
      <c r="I585" s="15"/>
      <c r="J585" s="15"/>
      <c r="K585" s="15"/>
      <c r="L585" s="15"/>
      <c r="M585" s="15"/>
      <c r="N585" s="15"/>
      <c r="O585" s="15"/>
      <c r="P585" s="15"/>
      <c r="Q585" s="15"/>
      <c r="R585" s="15"/>
      <c r="S585" s="15"/>
      <c r="T585" s="15"/>
      <c r="U585" s="15"/>
      <c r="V585" s="15"/>
      <c r="W585" s="15"/>
      <c r="X585" s="15"/>
      <c r="Y585" s="15"/>
      <c r="Z585" s="15"/>
      <c r="AA585" s="15"/>
    </row>
    <row r="586" spans="9:27" ht="15.75" hidden="1" customHeight="1" x14ac:dyDescent="0.25">
      <c r="I586" s="15"/>
      <c r="J586" s="15"/>
      <c r="K586" s="15"/>
      <c r="L586" s="15"/>
      <c r="M586" s="15"/>
      <c r="N586" s="15"/>
      <c r="O586" s="15"/>
      <c r="P586" s="15"/>
      <c r="Q586" s="15"/>
      <c r="R586" s="15"/>
      <c r="S586" s="15"/>
      <c r="T586" s="15"/>
      <c r="U586" s="15"/>
      <c r="V586" s="15"/>
      <c r="W586" s="15"/>
      <c r="X586" s="15"/>
      <c r="Y586" s="15"/>
      <c r="Z586" s="15"/>
      <c r="AA586" s="15"/>
    </row>
    <row r="587" spans="9:27" ht="15.75" hidden="1" customHeight="1" x14ac:dyDescent="0.25">
      <c r="I587" s="15"/>
      <c r="J587" s="15"/>
      <c r="K587" s="15"/>
      <c r="L587" s="15"/>
      <c r="M587" s="15"/>
      <c r="N587" s="15"/>
      <c r="O587" s="15"/>
      <c r="P587" s="15"/>
      <c r="Q587" s="15"/>
      <c r="R587" s="15"/>
      <c r="S587" s="15"/>
      <c r="T587" s="15"/>
      <c r="U587" s="15"/>
      <c r="V587" s="15"/>
      <c r="W587" s="15"/>
      <c r="X587" s="15"/>
      <c r="Y587" s="15"/>
      <c r="Z587" s="15"/>
      <c r="AA587" s="15"/>
    </row>
    <row r="588" spans="9:27" ht="15.75" hidden="1" customHeight="1" x14ac:dyDescent="0.25">
      <c r="I588" s="15"/>
      <c r="J588" s="15"/>
      <c r="K588" s="15"/>
      <c r="L588" s="15"/>
      <c r="M588" s="15"/>
      <c r="N588" s="15"/>
      <c r="O588" s="15"/>
      <c r="P588" s="15"/>
      <c r="Q588" s="15"/>
      <c r="R588" s="15"/>
      <c r="S588" s="15"/>
      <c r="T588" s="15"/>
      <c r="U588" s="15"/>
      <c r="V588" s="15"/>
      <c r="W588" s="15"/>
      <c r="X588" s="15"/>
      <c r="Y588" s="15"/>
      <c r="Z588" s="15"/>
      <c r="AA588" s="15"/>
    </row>
    <row r="589" spans="9:27" ht="15.75" hidden="1" customHeight="1" x14ac:dyDescent="0.25">
      <c r="I589" s="15"/>
      <c r="J589" s="15"/>
      <c r="K589" s="15"/>
      <c r="L589" s="15"/>
      <c r="M589" s="15"/>
      <c r="N589" s="15"/>
      <c r="O589" s="15"/>
      <c r="P589" s="15"/>
      <c r="Q589" s="15"/>
      <c r="R589" s="15"/>
      <c r="S589" s="15"/>
      <c r="T589" s="15"/>
      <c r="U589" s="15"/>
      <c r="V589" s="15"/>
      <c r="W589" s="15"/>
      <c r="X589" s="15"/>
      <c r="Y589" s="15"/>
      <c r="Z589" s="15"/>
      <c r="AA589" s="15"/>
    </row>
    <row r="590" spans="9:27" ht="15.75" hidden="1" customHeight="1" x14ac:dyDescent="0.25">
      <c r="I590" s="15"/>
      <c r="J590" s="15"/>
      <c r="K590" s="15"/>
      <c r="L590" s="15"/>
      <c r="M590" s="15"/>
      <c r="N590" s="15"/>
      <c r="O590" s="15"/>
      <c r="P590" s="15"/>
      <c r="Q590" s="15"/>
      <c r="R590" s="15"/>
      <c r="S590" s="15"/>
      <c r="T590" s="15"/>
      <c r="U590" s="15"/>
      <c r="V590" s="15"/>
      <c r="W590" s="15"/>
      <c r="X590" s="15"/>
      <c r="Y590" s="15"/>
      <c r="Z590" s="15"/>
      <c r="AA590" s="15"/>
    </row>
    <row r="591" spans="9:27" ht="15.75" hidden="1" customHeight="1" x14ac:dyDescent="0.25">
      <c r="I591" s="15"/>
      <c r="J591" s="15"/>
      <c r="K591" s="15"/>
      <c r="L591" s="15"/>
      <c r="M591" s="15"/>
      <c r="N591" s="15"/>
      <c r="O591" s="15"/>
      <c r="P591" s="15"/>
      <c r="Q591" s="15"/>
      <c r="R591" s="15"/>
      <c r="S591" s="15"/>
      <c r="T591" s="15"/>
      <c r="U591" s="15"/>
      <c r="V591" s="15"/>
      <c r="W591" s="15"/>
      <c r="X591" s="15"/>
      <c r="Y591" s="15"/>
      <c r="Z591" s="15"/>
      <c r="AA591" s="15"/>
    </row>
    <row r="592" spans="9:27" ht="15.75" hidden="1" customHeight="1" x14ac:dyDescent="0.25">
      <c r="I592" s="15"/>
      <c r="J592" s="15"/>
      <c r="K592" s="15"/>
      <c r="L592" s="15"/>
      <c r="M592" s="15"/>
      <c r="N592" s="15"/>
      <c r="O592" s="15"/>
      <c r="P592" s="15"/>
      <c r="Q592" s="15"/>
      <c r="R592" s="15"/>
      <c r="S592" s="15"/>
      <c r="T592" s="15"/>
      <c r="U592" s="15"/>
      <c r="V592" s="15"/>
      <c r="W592" s="15"/>
      <c r="X592" s="15"/>
      <c r="Y592" s="15"/>
      <c r="Z592" s="15"/>
      <c r="AA592" s="15"/>
    </row>
    <row r="593" spans="9:27" ht="15.75" hidden="1" customHeight="1" x14ac:dyDescent="0.25">
      <c r="I593" s="15"/>
      <c r="J593" s="15"/>
      <c r="K593" s="15"/>
      <c r="L593" s="15"/>
      <c r="M593" s="15"/>
      <c r="N593" s="15"/>
      <c r="O593" s="15"/>
      <c r="P593" s="15"/>
      <c r="Q593" s="15"/>
      <c r="R593" s="15"/>
      <c r="S593" s="15"/>
      <c r="T593" s="15"/>
      <c r="U593" s="15"/>
      <c r="V593" s="15"/>
      <c r="W593" s="15"/>
      <c r="X593" s="15"/>
      <c r="Y593" s="15"/>
      <c r="Z593" s="15"/>
      <c r="AA593" s="15"/>
    </row>
    <row r="594" spans="9:27" ht="15.75" hidden="1" customHeight="1" x14ac:dyDescent="0.25">
      <c r="I594" s="15"/>
      <c r="J594" s="15"/>
      <c r="K594" s="15"/>
      <c r="L594" s="15"/>
      <c r="M594" s="15"/>
      <c r="N594" s="15"/>
      <c r="O594" s="15"/>
      <c r="P594" s="15"/>
      <c r="Q594" s="15"/>
      <c r="R594" s="15"/>
      <c r="S594" s="15"/>
      <c r="T594" s="15"/>
      <c r="U594" s="15"/>
      <c r="V594" s="15"/>
      <c r="W594" s="15"/>
      <c r="X594" s="15"/>
      <c r="Y594" s="15"/>
      <c r="Z594" s="15"/>
      <c r="AA594" s="15"/>
    </row>
    <row r="595" spans="9:27" ht="15.75" hidden="1" customHeight="1" x14ac:dyDescent="0.25">
      <c r="I595" s="15"/>
      <c r="J595" s="15"/>
      <c r="K595" s="15"/>
      <c r="L595" s="15"/>
      <c r="M595" s="15"/>
      <c r="N595" s="15"/>
      <c r="O595" s="15"/>
      <c r="P595" s="15"/>
      <c r="Q595" s="15"/>
      <c r="R595" s="15"/>
      <c r="S595" s="15"/>
      <c r="T595" s="15"/>
      <c r="U595" s="15"/>
      <c r="V595" s="15"/>
      <c r="W595" s="15"/>
      <c r="X595" s="15"/>
      <c r="Y595" s="15"/>
      <c r="Z595" s="15"/>
      <c r="AA595" s="15"/>
    </row>
    <row r="596" spans="9:27" ht="15.75" hidden="1" customHeight="1" x14ac:dyDescent="0.25">
      <c r="I596" s="15"/>
      <c r="J596" s="15"/>
      <c r="K596" s="15"/>
      <c r="L596" s="15"/>
      <c r="M596" s="15"/>
      <c r="N596" s="15"/>
      <c r="O596" s="15"/>
      <c r="P596" s="15"/>
      <c r="Q596" s="15"/>
      <c r="R596" s="15"/>
      <c r="S596" s="15"/>
      <c r="T596" s="15"/>
      <c r="U596" s="15"/>
      <c r="V596" s="15"/>
      <c r="W596" s="15"/>
      <c r="X596" s="15"/>
      <c r="Y596" s="15"/>
      <c r="Z596" s="15"/>
      <c r="AA596" s="15"/>
    </row>
    <row r="597" spans="9:27" ht="15.75" hidden="1" customHeight="1" x14ac:dyDescent="0.25">
      <c r="I597" s="15"/>
      <c r="J597" s="15"/>
      <c r="K597" s="15"/>
      <c r="L597" s="15"/>
      <c r="M597" s="15"/>
      <c r="N597" s="15"/>
      <c r="O597" s="15"/>
      <c r="P597" s="15"/>
      <c r="Q597" s="15"/>
      <c r="R597" s="15"/>
      <c r="S597" s="15"/>
      <c r="T597" s="15"/>
      <c r="U597" s="15"/>
      <c r="V597" s="15"/>
      <c r="W597" s="15"/>
      <c r="X597" s="15"/>
      <c r="Y597" s="15"/>
      <c r="Z597" s="15"/>
      <c r="AA597" s="15"/>
    </row>
    <row r="598" spans="9:27" ht="15.75" hidden="1" customHeight="1" x14ac:dyDescent="0.25">
      <c r="I598" s="15"/>
      <c r="J598" s="15"/>
      <c r="K598" s="15"/>
      <c r="L598" s="15"/>
      <c r="M598" s="15"/>
      <c r="N598" s="15"/>
      <c r="O598" s="15"/>
      <c r="P598" s="15"/>
      <c r="Q598" s="15"/>
      <c r="R598" s="15"/>
      <c r="S598" s="15"/>
      <c r="T598" s="15"/>
      <c r="U598" s="15"/>
      <c r="V598" s="15"/>
      <c r="W598" s="15"/>
      <c r="X598" s="15"/>
      <c r="Y598" s="15"/>
      <c r="Z598" s="15"/>
      <c r="AA598" s="15"/>
    </row>
    <row r="599" spans="9:27" ht="15.75" hidden="1" customHeight="1" x14ac:dyDescent="0.25">
      <c r="I599" s="15"/>
      <c r="J599" s="15"/>
      <c r="K599" s="15"/>
      <c r="L599" s="15"/>
      <c r="M599" s="15"/>
      <c r="N599" s="15"/>
      <c r="O599" s="15"/>
      <c r="P599" s="15"/>
      <c r="Q599" s="15"/>
      <c r="R599" s="15"/>
      <c r="S599" s="15"/>
      <c r="T599" s="15"/>
      <c r="U599" s="15"/>
      <c r="V599" s="15"/>
      <c r="W599" s="15"/>
      <c r="X599" s="15"/>
      <c r="Y599" s="15"/>
      <c r="Z599" s="15"/>
      <c r="AA599" s="15"/>
    </row>
    <row r="600" spans="9:27" ht="15.75" hidden="1" customHeight="1" x14ac:dyDescent="0.25">
      <c r="I600" s="15"/>
      <c r="J600" s="15"/>
      <c r="K600" s="15"/>
      <c r="L600" s="15"/>
      <c r="M600" s="15"/>
      <c r="N600" s="15"/>
      <c r="O600" s="15"/>
      <c r="P600" s="15"/>
      <c r="Q600" s="15"/>
      <c r="R600" s="15"/>
      <c r="S600" s="15"/>
      <c r="T600" s="15"/>
      <c r="U600" s="15"/>
      <c r="V600" s="15"/>
      <c r="W600" s="15"/>
      <c r="X600" s="15"/>
      <c r="Y600" s="15"/>
      <c r="Z600" s="15"/>
      <c r="AA600" s="15"/>
    </row>
    <row r="601" spans="9:27" ht="15.75" hidden="1" customHeight="1" x14ac:dyDescent="0.25">
      <c r="I601" s="15"/>
      <c r="J601" s="15"/>
      <c r="K601" s="15"/>
      <c r="L601" s="15"/>
      <c r="M601" s="15"/>
      <c r="N601" s="15"/>
      <c r="O601" s="15"/>
      <c r="P601" s="15"/>
      <c r="Q601" s="15"/>
      <c r="R601" s="15"/>
      <c r="S601" s="15"/>
      <c r="T601" s="15"/>
      <c r="U601" s="15"/>
      <c r="V601" s="15"/>
      <c r="W601" s="15"/>
      <c r="X601" s="15"/>
      <c r="Y601" s="15"/>
      <c r="Z601" s="15"/>
      <c r="AA601" s="15"/>
    </row>
    <row r="602" spans="9:27" ht="15.75" hidden="1" customHeight="1" x14ac:dyDescent="0.25">
      <c r="I602" s="15"/>
      <c r="J602" s="15"/>
      <c r="K602" s="15"/>
      <c r="L602" s="15"/>
      <c r="M602" s="15"/>
      <c r="N602" s="15"/>
      <c r="O602" s="15"/>
      <c r="P602" s="15"/>
      <c r="Q602" s="15"/>
      <c r="R602" s="15"/>
      <c r="S602" s="15"/>
      <c r="T602" s="15"/>
      <c r="U602" s="15"/>
      <c r="V602" s="15"/>
      <c r="W602" s="15"/>
      <c r="X602" s="15"/>
      <c r="Y602" s="15"/>
      <c r="Z602" s="15"/>
      <c r="AA602" s="15"/>
    </row>
    <row r="603" spans="9:27" ht="15.75" hidden="1" customHeight="1" x14ac:dyDescent="0.25">
      <c r="I603" s="15"/>
      <c r="J603" s="15"/>
      <c r="K603" s="15"/>
      <c r="L603" s="15"/>
      <c r="M603" s="15"/>
      <c r="N603" s="15"/>
      <c r="O603" s="15"/>
      <c r="P603" s="15"/>
      <c r="Q603" s="15"/>
      <c r="R603" s="15"/>
      <c r="S603" s="15"/>
      <c r="T603" s="15"/>
      <c r="U603" s="15"/>
      <c r="V603" s="15"/>
      <c r="W603" s="15"/>
      <c r="X603" s="15"/>
      <c r="Y603" s="15"/>
      <c r="Z603" s="15"/>
      <c r="AA603" s="15"/>
    </row>
    <row r="604" spans="9:27" ht="15.75" hidden="1" customHeight="1" x14ac:dyDescent="0.25">
      <c r="I604" s="15"/>
      <c r="J604" s="15"/>
      <c r="K604" s="15"/>
      <c r="L604" s="15"/>
      <c r="M604" s="15"/>
      <c r="N604" s="15"/>
      <c r="O604" s="15"/>
      <c r="P604" s="15"/>
      <c r="Q604" s="15"/>
      <c r="R604" s="15"/>
      <c r="S604" s="15"/>
      <c r="T604" s="15"/>
      <c r="U604" s="15"/>
      <c r="V604" s="15"/>
      <c r="W604" s="15"/>
      <c r="X604" s="15"/>
      <c r="Y604" s="15"/>
      <c r="Z604" s="15"/>
      <c r="AA604" s="15"/>
    </row>
    <row r="605" spans="9:27" ht="15.75" hidden="1" customHeight="1" x14ac:dyDescent="0.25">
      <c r="I605" s="15"/>
      <c r="J605" s="15"/>
      <c r="K605" s="15"/>
      <c r="L605" s="15"/>
      <c r="M605" s="15"/>
      <c r="N605" s="15"/>
      <c r="O605" s="15"/>
      <c r="P605" s="15"/>
      <c r="Q605" s="15"/>
      <c r="R605" s="15"/>
      <c r="S605" s="15"/>
      <c r="T605" s="15"/>
      <c r="U605" s="15"/>
      <c r="V605" s="15"/>
      <c r="W605" s="15"/>
      <c r="X605" s="15"/>
      <c r="Y605" s="15"/>
      <c r="Z605" s="15"/>
      <c r="AA605" s="15"/>
    </row>
    <row r="606" spans="9:27" ht="15.75" hidden="1" customHeight="1" x14ac:dyDescent="0.25">
      <c r="I606" s="15"/>
      <c r="J606" s="15"/>
      <c r="K606" s="15"/>
      <c r="L606" s="15"/>
      <c r="M606" s="15"/>
      <c r="N606" s="15"/>
      <c r="O606" s="15"/>
      <c r="P606" s="15"/>
      <c r="Q606" s="15"/>
      <c r="R606" s="15"/>
      <c r="S606" s="15"/>
      <c r="T606" s="15"/>
      <c r="U606" s="15"/>
      <c r="V606" s="15"/>
      <c r="W606" s="15"/>
      <c r="X606" s="15"/>
      <c r="Y606" s="15"/>
      <c r="Z606" s="15"/>
      <c r="AA606" s="15"/>
    </row>
    <row r="607" spans="9:27" ht="15.75" hidden="1" customHeight="1" x14ac:dyDescent="0.25">
      <c r="I607" s="15"/>
      <c r="J607" s="15"/>
      <c r="K607" s="15"/>
      <c r="L607" s="15"/>
      <c r="M607" s="15"/>
      <c r="N607" s="15"/>
      <c r="O607" s="15"/>
      <c r="P607" s="15"/>
      <c r="Q607" s="15"/>
      <c r="R607" s="15"/>
      <c r="S607" s="15"/>
      <c r="T607" s="15"/>
      <c r="U607" s="15"/>
      <c r="V607" s="15"/>
      <c r="W607" s="15"/>
      <c r="X607" s="15"/>
      <c r="Y607" s="15"/>
      <c r="Z607" s="15"/>
      <c r="AA607" s="15"/>
    </row>
    <row r="608" spans="9:27" ht="15.75" hidden="1" customHeight="1" x14ac:dyDescent="0.25">
      <c r="I608" s="15"/>
      <c r="J608" s="15"/>
      <c r="K608" s="15"/>
      <c r="L608" s="15"/>
      <c r="M608" s="15"/>
      <c r="N608" s="15"/>
      <c r="O608" s="15"/>
      <c r="P608" s="15"/>
      <c r="Q608" s="15"/>
      <c r="R608" s="15"/>
      <c r="S608" s="15"/>
      <c r="T608" s="15"/>
      <c r="U608" s="15"/>
      <c r="V608" s="15"/>
      <c r="W608" s="15"/>
      <c r="X608" s="15"/>
      <c r="Y608" s="15"/>
      <c r="Z608" s="15"/>
      <c r="AA608" s="15"/>
    </row>
    <row r="609" spans="9:27" ht="15.75" hidden="1" customHeight="1" x14ac:dyDescent="0.25">
      <c r="I609" s="15"/>
      <c r="J609" s="15"/>
      <c r="K609" s="15"/>
      <c r="L609" s="15"/>
      <c r="M609" s="15"/>
      <c r="N609" s="15"/>
      <c r="O609" s="15"/>
      <c r="P609" s="15"/>
      <c r="Q609" s="15"/>
      <c r="R609" s="15"/>
      <c r="S609" s="15"/>
      <c r="T609" s="15"/>
      <c r="U609" s="15"/>
      <c r="V609" s="15"/>
      <c r="W609" s="15"/>
      <c r="X609" s="15"/>
      <c r="Y609" s="15"/>
      <c r="Z609" s="15"/>
      <c r="AA609" s="15"/>
    </row>
    <row r="610" spans="9:27" ht="15.75" hidden="1" customHeight="1" x14ac:dyDescent="0.25">
      <c r="I610" s="15"/>
      <c r="J610" s="15"/>
      <c r="K610" s="15"/>
      <c r="L610" s="15"/>
      <c r="M610" s="15"/>
      <c r="N610" s="15"/>
      <c r="O610" s="15"/>
      <c r="P610" s="15"/>
      <c r="Q610" s="15"/>
      <c r="R610" s="15"/>
      <c r="S610" s="15"/>
      <c r="T610" s="15"/>
      <c r="U610" s="15"/>
      <c r="V610" s="15"/>
      <c r="W610" s="15"/>
      <c r="X610" s="15"/>
      <c r="Y610" s="15"/>
      <c r="Z610" s="15"/>
      <c r="AA610" s="15"/>
    </row>
    <row r="611" spans="9:27" ht="15.75" hidden="1" customHeight="1" x14ac:dyDescent="0.25">
      <c r="I611" s="15"/>
      <c r="J611" s="15"/>
      <c r="K611" s="15"/>
      <c r="L611" s="15"/>
      <c r="M611" s="15"/>
      <c r="N611" s="15"/>
      <c r="O611" s="15"/>
      <c r="P611" s="15"/>
      <c r="Q611" s="15"/>
      <c r="R611" s="15"/>
      <c r="S611" s="15"/>
      <c r="T611" s="15"/>
      <c r="U611" s="15"/>
      <c r="V611" s="15"/>
      <c r="W611" s="15"/>
      <c r="X611" s="15"/>
      <c r="Y611" s="15"/>
      <c r="Z611" s="15"/>
      <c r="AA611" s="15"/>
    </row>
    <row r="612" spans="9:27" ht="15.75" hidden="1" customHeight="1" x14ac:dyDescent="0.25">
      <c r="I612" s="15"/>
      <c r="J612" s="15"/>
      <c r="K612" s="15"/>
      <c r="L612" s="15"/>
      <c r="M612" s="15"/>
      <c r="N612" s="15"/>
      <c r="O612" s="15"/>
      <c r="P612" s="15"/>
      <c r="Q612" s="15"/>
      <c r="R612" s="15"/>
      <c r="S612" s="15"/>
      <c r="T612" s="15"/>
      <c r="U612" s="15"/>
      <c r="V612" s="15"/>
      <c r="W612" s="15"/>
      <c r="X612" s="15"/>
      <c r="Y612" s="15"/>
      <c r="Z612" s="15"/>
      <c r="AA612" s="15"/>
    </row>
    <row r="613" spans="9:27" ht="15.75" hidden="1" customHeight="1" x14ac:dyDescent="0.25">
      <c r="I613" s="15"/>
      <c r="J613" s="15"/>
      <c r="K613" s="15"/>
      <c r="L613" s="15"/>
      <c r="M613" s="15"/>
      <c r="N613" s="15"/>
      <c r="O613" s="15"/>
      <c r="P613" s="15"/>
      <c r="Q613" s="15"/>
      <c r="R613" s="15"/>
      <c r="S613" s="15"/>
      <c r="T613" s="15"/>
      <c r="U613" s="15"/>
      <c r="V613" s="15"/>
      <c r="W613" s="15"/>
      <c r="X613" s="15"/>
      <c r="Y613" s="15"/>
      <c r="Z613" s="15"/>
      <c r="AA613" s="15"/>
    </row>
    <row r="614" spans="9:27" ht="15.75" hidden="1" customHeight="1" x14ac:dyDescent="0.25">
      <c r="I614" s="15"/>
      <c r="J614" s="15"/>
      <c r="K614" s="15"/>
      <c r="L614" s="15"/>
      <c r="M614" s="15"/>
      <c r="N614" s="15"/>
      <c r="O614" s="15"/>
      <c r="P614" s="15"/>
      <c r="Q614" s="15"/>
      <c r="R614" s="15"/>
      <c r="S614" s="15"/>
      <c r="T614" s="15"/>
      <c r="U614" s="15"/>
      <c r="V614" s="15"/>
      <c r="W614" s="15"/>
      <c r="X614" s="15"/>
      <c r="Y614" s="15"/>
      <c r="Z614" s="15"/>
      <c r="AA614" s="15"/>
    </row>
    <row r="615" spans="9:27" ht="15.75" hidden="1" customHeight="1" x14ac:dyDescent="0.25">
      <c r="I615" s="15"/>
      <c r="J615" s="15"/>
      <c r="K615" s="15"/>
      <c r="L615" s="15"/>
      <c r="M615" s="15"/>
      <c r="N615" s="15"/>
      <c r="O615" s="15"/>
      <c r="P615" s="15"/>
      <c r="Q615" s="15"/>
      <c r="R615" s="15"/>
      <c r="S615" s="15"/>
      <c r="T615" s="15"/>
      <c r="U615" s="15"/>
      <c r="V615" s="15"/>
      <c r="W615" s="15"/>
      <c r="X615" s="15"/>
      <c r="Y615" s="15"/>
      <c r="Z615" s="15"/>
      <c r="AA615" s="15"/>
    </row>
    <row r="616" spans="9:27" ht="15.75" hidden="1" customHeight="1" x14ac:dyDescent="0.25">
      <c r="I616" s="15"/>
      <c r="J616" s="15"/>
      <c r="K616" s="15"/>
      <c r="L616" s="15"/>
      <c r="M616" s="15"/>
      <c r="N616" s="15"/>
      <c r="O616" s="15"/>
      <c r="P616" s="15"/>
      <c r="Q616" s="15"/>
      <c r="R616" s="15"/>
      <c r="S616" s="15"/>
      <c r="T616" s="15"/>
      <c r="U616" s="15"/>
      <c r="V616" s="15"/>
      <c r="W616" s="15"/>
      <c r="X616" s="15"/>
      <c r="Y616" s="15"/>
      <c r="Z616" s="15"/>
      <c r="AA616" s="15"/>
    </row>
    <row r="617" spans="9:27" ht="15.75" hidden="1" customHeight="1" x14ac:dyDescent="0.25">
      <c r="I617" s="15"/>
      <c r="J617" s="15"/>
      <c r="K617" s="15"/>
      <c r="L617" s="15"/>
      <c r="M617" s="15"/>
      <c r="N617" s="15"/>
      <c r="O617" s="15"/>
      <c r="P617" s="15"/>
      <c r="Q617" s="15"/>
      <c r="R617" s="15"/>
      <c r="S617" s="15"/>
      <c r="T617" s="15"/>
      <c r="U617" s="15"/>
      <c r="V617" s="15"/>
      <c r="W617" s="15"/>
      <c r="X617" s="15"/>
      <c r="Y617" s="15"/>
      <c r="Z617" s="15"/>
      <c r="AA617" s="15"/>
    </row>
    <row r="618" spans="9:27" ht="15.75" hidden="1" customHeight="1" x14ac:dyDescent="0.25">
      <c r="I618" s="15"/>
      <c r="J618" s="15"/>
      <c r="K618" s="15"/>
      <c r="L618" s="15"/>
      <c r="M618" s="15"/>
      <c r="N618" s="15"/>
      <c r="O618" s="15"/>
      <c r="P618" s="15"/>
      <c r="Q618" s="15"/>
      <c r="R618" s="15"/>
      <c r="S618" s="15"/>
      <c r="T618" s="15"/>
      <c r="U618" s="15"/>
      <c r="V618" s="15"/>
      <c r="W618" s="15"/>
      <c r="X618" s="15"/>
      <c r="Y618" s="15"/>
      <c r="Z618" s="15"/>
      <c r="AA618" s="15"/>
    </row>
    <row r="619" spans="9:27" ht="15.75" hidden="1" customHeight="1" x14ac:dyDescent="0.25">
      <c r="I619" s="15"/>
      <c r="J619" s="15"/>
      <c r="K619" s="15"/>
      <c r="L619" s="15"/>
      <c r="M619" s="15"/>
      <c r="N619" s="15"/>
      <c r="O619" s="15"/>
      <c r="P619" s="15"/>
      <c r="Q619" s="15"/>
      <c r="R619" s="15"/>
      <c r="S619" s="15"/>
      <c r="T619" s="15"/>
      <c r="U619" s="15"/>
      <c r="V619" s="15"/>
      <c r="W619" s="15"/>
      <c r="X619" s="15"/>
      <c r="Y619" s="15"/>
      <c r="Z619" s="15"/>
      <c r="AA619" s="15"/>
    </row>
    <row r="620" spans="9:27" ht="15.75" hidden="1" customHeight="1" x14ac:dyDescent="0.25">
      <c r="I620" s="15"/>
      <c r="J620" s="15"/>
      <c r="K620" s="15"/>
      <c r="L620" s="15"/>
      <c r="M620" s="15"/>
      <c r="N620" s="15"/>
      <c r="O620" s="15"/>
      <c r="P620" s="15"/>
      <c r="Q620" s="15"/>
      <c r="R620" s="15"/>
      <c r="S620" s="15"/>
      <c r="T620" s="15"/>
      <c r="U620" s="15"/>
      <c r="V620" s="15"/>
      <c r="W620" s="15"/>
      <c r="X620" s="15"/>
      <c r="Y620" s="15"/>
      <c r="Z620" s="15"/>
      <c r="AA620" s="15"/>
    </row>
    <row r="621" spans="9:27" ht="15.75" hidden="1" customHeight="1" x14ac:dyDescent="0.25">
      <c r="I621" s="15"/>
      <c r="J621" s="15"/>
      <c r="K621" s="15"/>
      <c r="L621" s="15"/>
      <c r="M621" s="15"/>
      <c r="N621" s="15"/>
      <c r="O621" s="15"/>
      <c r="P621" s="15"/>
      <c r="Q621" s="15"/>
      <c r="R621" s="15"/>
      <c r="S621" s="15"/>
      <c r="T621" s="15"/>
      <c r="U621" s="15"/>
      <c r="V621" s="15"/>
      <c r="W621" s="15"/>
      <c r="X621" s="15"/>
      <c r="Y621" s="15"/>
      <c r="Z621" s="15"/>
      <c r="AA621" s="15"/>
    </row>
    <row r="622" spans="9:27" ht="15.75" hidden="1" customHeight="1" x14ac:dyDescent="0.25">
      <c r="I622" s="15"/>
      <c r="J622" s="15"/>
      <c r="K622" s="15"/>
      <c r="L622" s="15"/>
      <c r="M622" s="15"/>
      <c r="N622" s="15"/>
      <c r="O622" s="15"/>
      <c r="P622" s="15"/>
      <c r="Q622" s="15"/>
      <c r="R622" s="15"/>
      <c r="S622" s="15"/>
      <c r="T622" s="15"/>
      <c r="U622" s="15"/>
      <c r="V622" s="15"/>
      <c r="W622" s="15"/>
      <c r="X622" s="15"/>
      <c r="Y622" s="15"/>
      <c r="Z622" s="15"/>
      <c r="AA622" s="15"/>
    </row>
    <row r="623" spans="9:27" ht="15.75" hidden="1" customHeight="1" x14ac:dyDescent="0.25">
      <c r="I623" s="15"/>
      <c r="J623" s="15"/>
      <c r="K623" s="15"/>
      <c r="L623" s="15"/>
      <c r="M623" s="15"/>
      <c r="N623" s="15"/>
      <c r="O623" s="15"/>
      <c r="P623" s="15"/>
      <c r="Q623" s="15"/>
      <c r="R623" s="15"/>
      <c r="S623" s="15"/>
      <c r="T623" s="15"/>
      <c r="U623" s="15"/>
      <c r="V623" s="15"/>
      <c r="W623" s="15"/>
      <c r="X623" s="15"/>
      <c r="Y623" s="15"/>
      <c r="Z623" s="15"/>
      <c r="AA623" s="15"/>
    </row>
    <row r="624" spans="9:27" ht="15.75" hidden="1" customHeight="1" x14ac:dyDescent="0.25">
      <c r="I624" s="15"/>
      <c r="J624" s="15"/>
      <c r="K624" s="15"/>
      <c r="L624" s="15"/>
      <c r="M624" s="15"/>
      <c r="N624" s="15"/>
      <c r="O624" s="15"/>
      <c r="P624" s="15"/>
      <c r="Q624" s="15"/>
      <c r="R624" s="15"/>
      <c r="S624" s="15"/>
      <c r="T624" s="15"/>
      <c r="U624" s="15"/>
      <c r="V624" s="15"/>
      <c r="W624" s="15"/>
      <c r="X624" s="15"/>
      <c r="Y624" s="15"/>
      <c r="Z624" s="15"/>
      <c r="AA624" s="15"/>
    </row>
    <row r="625" spans="9:27" ht="15.75" hidden="1" customHeight="1" x14ac:dyDescent="0.25">
      <c r="I625" s="15"/>
      <c r="J625" s="15"/>
      <c r="K625" s="15"/>
      <c r="L625" s="15"/>
      <c r="M625" s="15"/>
      <c r="N625" s="15"/>
      <c r="O625" s="15"/>
      <c r="P625" s="15"/>
      <c r="Q625" s="15"/>
      <c r="R625" s="15"/>
      <c r="S625" s="15"/>
      <c r="T625" s="15"/>
      <c r="U625" s="15"/>
      <c r="V625" s="15"/>
      <c r="W625" s="15"/>
      <c r="X625" s="15"/>
      <c r="Y625" s="15"/>
      <c r="Z625" s="15"/>
      <c r="AA625" s="15"/>
    </row>
    <row r="626" spans="9:27" ht="15.75" hidden="1" customHeight="1" x14ac:dyDescent="0.25">
      <c r="I626" s="15"/>
      <c r="J626" s="15"/>
      <c r="K626" s="15"/>
      <c r="L626" s="15"/>
      <c r="M626" s="15"/>
      <c r="N626" s="15"/>
      <c r="O626" s="15"/>
      <c r="P626" s="15"/>
      <c r="Q626" s="15"/>
      <c r="R626" s="15"/>
      <c r="S626" s="15"/>
      <c r="T626" s="15"/>
      <c r="U626" s="15"/>
      <c r="V626" s="15"/>
      <c r="W626" s="15"/>
      <c r="X626" s="15"/>
      <c r="Y626" s="15"/>
      <c r="Z626" s="15"/>
      <c r="AA626" s="15"/>
    </row>
    <row r="627" spans="9:27" ht="15.75" hidden="1" customHeight="1" x14ac:dyDescent="0.25">
      <c r="I627" s="15"/>
      <c r="J627" s="15"/>
      <c r="K627" s="15"/>
      <c r="L627" s="15"/>
      <c r="M627" s="15"/>
      <c r="N627" s="15"/>
      <c r="O627" s="15"/>
      <c r="P627" s="15"/>
      <c r="Q627" s="15"/>
      <c r="R627" s="15"/>
      <c r="S627" s="15"/>
      <c r="T627" s="15"/>
      <c r="U627" s="15"/>
      <c r="V627" s="15"/>
      <c r="W627" s="15"/>
      <c r="X627" s="15"/>
      <c r="Y627" s="15"/>
      <c r="Z627" s="15"/>
      <c r="AA627" s="15"/>
    </row>
    <row r="628" spans="9:27" ht="15.75" hidden="1" customHeight="1" x14ac:dyDescent="0.25">
      <c r="I628" s="15"/>
      <c r="J628" s="15"/>
      <c r="K628" s="15"/>
      <c r="L628" s="15"/>
      <c r="M628" s="15"/>
      <c r="N628" s="15"/>
      <c r="O628" s="15"/>
      <c r="P628" s="15"/>
      <c r="Q628" s="15"/>
      <c r="R628" s="15"/>
      <c r="S628" s="15"/>
      <c r="T628" s="15"/>
      <c r="U628" s="15"/>
      <c r="V628" s="15"/>
      <c r="W628" s="15"/>
      <c r="X628" s="15"/>
      <c r="Y628" s="15"/>
      <c r="Z628" s="15"/>
      <c r="AA628" s="15"/>
    </row>
    <row r="629" spans="9:27" ht="15.75" hidden="1" customHeight="1" x14ac:dyDescent="0.25">
      <c r="I629" s="15"/>
      <c r="J629" s="15"/>
      <c r="K629" s="15"/>
      <c r="L629" s="15"/>
      <c r="M629" s="15"/>
      <c r="N629" s="15"/>
      <c r="O629" s="15"/>
      <c r="P629" s="15"/>
      <c r="Q629" s="15"/>
      <c r="R629" s="15"/>
      <c r="S629" s="15"/>
      <c r="T629" s="15"/>
      <c r="U629" s="15"/>
      <c r="V629" s="15"/>
      <c r="W629" s="15"/>
      <c r="X629" s="15"/>
      <c r="Y629" s="15"/>
      <c r="Z629" s="15"/>
      <c r="AA629" s="15"/>
    </row>
    <row r="630" spans="9:27" ht="15.75" hidden="1" customHeight="1" x14ac:dyDescent="0.25">
      <c r="I630" s="15"/>
      <c r="J630" s="15"/>
      <c r="K630" s="15"/>
      <c r="L630" s="15"/>
      <c r="M630" s="15"/>
      <c r="N630" s="15"/>
      <c r="O630" s="15"/>
      <c r="P630" s="15"/>
      <c r="Q630" s="15"/>
      <c r="R630" s="15"/>
      <c r="S630" s="15"/>
      <c r="T630" s="15"/>
      <c r="U630" s="15"/>
      <c r="V630" s="15"/>
      <c r="W630" s="15"/>
      <c r="X630" s="15"/>
      <c r="Y630" s="15"/>
      <c r="Z630" s="15"/>
      <c r="AA630" s="15"/>
    </row>
    <row r="631" spans="9:27" ht="15.75" hidden="1" customHeight="1" x14ac:dyDescent="0.25">
      <c r="I631" s="15"/>
      <c r="J631" s="15"/>
      <c r="K631" s="15"/>
      <c r="L631" s="15"/>
      <c r="M631" s="15"/>
      <c r="N631" s="15"/>
      <c r="O631" s="15"/>
      <c r="P631" s="15"/>
      <c r="Q631" s="15"/>
      <c r="R631" s="15"/>
      <c r="S631" s="15"/>
      <c r="T631" s="15"/>
      <c r="U631" s="15"/>
      <c r="V631" s="15"/>
      <c r="W631" s="15"/>
      <c r="X631" s="15"/>
      <c r="Y631" s="15"/>
      <c r="Z631" s="15"/>
      <c r="AA631" s="15"/>
    </row>
    <row r="632" spans="9:27" ht="15.75" hidden="1" customHeight="1" x14ac:dyDescent="0.25">
      <c r="I632" s="15"/>
      <c r="J632" s="15"/>
      <c r="K632" s="15"/>
      <c r="L632" s="15"/>
      <c r="M632" s="15"/>
      <c r="N632" s="15"/>
      <c r="O632" s="15"/>
      <c r="P632" s="15"/>
      <c r="Q632" s="15"/>
      <c r="R632" s="15"/>
      <c r="S632" s="15"/>
      <c r="T632" s="15"/>
      <c r="U632" s="15"/>
      <c r="V632" s="15"/>
      <c r="W632" s="15"/>
      <c r="X632" s="15"/>
      <c r="Y632" s="15"/>
      <c r="Z632" s="15"/>
      <c r="AA632" s="15"/>
    </row>
    <row r="633" spans="9:27" ht="15.75" hidden="1" customHeight="1" x14ac:dyDescent="0.25">
      <c r="I633" s="15"/>
      <c r="J633" s="15"/>
      <c r="K633" s="15"/>
      <c r="L633" s="15"/>
      <c r="M633" s="15"/>
      <c r="N633" s="15"/>
      <c r="O633" s="15"/>
      <c r="P633" s="15"/>
      <c r="Q633" s="15"/>
      <c r="R633" s="15"/>
      <c r="S633" s="15"/>
      <c r="T633" s="15"/>
      <c r="U633" s="15"/>
      <c r="V633" s="15"/>
      <c r="W633" s="15"/>
      <c r="X633" s="15"/>
      <c r="Y633" s="15"/>
      <c r="Z633" s="15"/>
      <c r="AA633" s="15"/>
    </row>
    <row r="634" spans="9:27" ht="15.75" hidden="1" customHeight="1" x14ac:dyDescent="0.25">
      <c r="I634" s="15"/>
      <c r="J634" s="15"/>
      <c r="K634" s="15"/>
      <c r="L634" s="15"/>
      <c r="M634" s="15"/>
      <c r="N634" s="15"/>
      <c r="O634" s="15"/>
      <c r="P634" s="15"/>
      <c r="Q634" s="15"/>
      <c r="R634" s="15"/>
      <c r="S634" s="15"/>
      <c r="T634" s="15"/>
      <c r="U634" s="15"/>
      <c r="V634" s="15"/>
      <c r="W634" s="15"/>
      <c r="X634" s="15"/>
      <c r="Y634" s="15"/>
      <c r="Z634" s="15"/>
      <c r="AA634" s="15"/>
    </row>
    <row r="635" spans="9:27" ht="15.75" hidden="1" customHeight="1" x14ac:dyDescent="0.25">
      <c r="I635" s="15"/>
      <c r="J635" s="15"/>
      <c r="K635" s="15"/>
      <c r="L635" s="15"/>
      <c r="M635" s="15"/>
      <c r="N635" s="15"/>
      <c r="O635" s="15"/>
      <c r="P635" s="15"/>
      <c r="Q635" s="15"/>
      <c r="R635" s="15"/>
      <c r="S635" s="15"/>
      <c r="T635" s="15"/>
      <c r="U635" s="15"/>
      <c r="V635" s="15"/>
      <c r="W635" s="15"/>
      <c r="X635" s="15"/>
      <c r="Y635" s="15"/>
      <c r="Z635" s="15"/>
      <c r="AA635" s="15"/>
    </row>
    <row r="636" spans="9:27" ht="15.75" hidden="1" customHeight="1" x14ac:dyDescent="0.25">
      <c r="I636" s="15"/>
      <c r="J636" s="15"/>
      <c r="K636" s="15"/>
      <c r="L636" s="15"/>
      <c r="M636" s="15"/>
      <c r="N636" s="15"/>
      <c r="O636" s="15"/>
      <c r="P636" s="15"/>
      <c r="Q636" s="15"/>
      <c r="R636" s="15"/>
      <c r="S636" s="15"/>
      <c r="T636" s="15"/>
      <c r="U636" s="15"/>
      <c r="V636" s="15"/>
      <c r="W636" s="15"/>
      <c r="X636" s="15"/>
      <c r="Y636" s="15"/>
      <c r="Z636" s="15"/>
      <c r="AA636" s="15"/>
    </row>
    <row r="637" spans="9:27" ht="15.75" hidden="1" customHeight="1" x14ac:dyDescent="0.25">
      <c r="I637" s="15"/>
      <c r="J637" s="15"/>
      <c r="K637" s="15"/>
      <c r="L637" s="15"/>
      <c r="M637" s="15"/>
      <c r="N637" s="15"/>
      <c r="O637" s="15"/>
      <c r="P637" s="15"/>
      <c r="Q637" s="15"/>
      <c r="R637" s="15"/>
      <c r="S637" s="15"/>
      <c r="T637" s="15"/>
      <c r="U637" s="15"/>
      <c r="V637" s="15"/>
      <c r="W637" s="15"/>
      <c r="X637" s="15"/>
      <c r="Y637" s="15"/>
      <c r="Z637" s="15"/>
      <c r="AA637" s="15"/>
    </row>
    <row r="638" spans="9:27" ht="15.75" hidden="1" customHeight="1" x14ac:dyDescent="0.25">
      <c r="I638" s="15"/>
      <c r="J638" s="15"/>
      <c r="K638" s="15"/>
      <c r="L638" s="15"/>
      <c r="M638" s="15"/>
      <c r="N638" s="15"/>
      <c r="O638" s="15"/>
      <c r="P638" s="15"/>
      <c r="Q638" s="15"/>
      <c r="R638" s="15"/>
      <c r="S638" s="15"/>
      <c r="T638" s="15"/>
      <c r="U638" s="15"/>
      <c r="V638" s="15"/>
      <c r="W638" s="15"/>
      <c r="X638" s="15"/>
      <c r="Y638" s="15"/>
      <c r="Z638" s="15"/>
      <c r="AA638" s="15"/>
    </row>
    <row r="639" spans="9:27" ht="15.75" hidden="1" customHeight="1" x14ac:dyDescent="0.25">
      <c r="I639" s="15"/>
      <c r="J639" s="15"/>
      <c r="K639" s="15"/>
      <c r="L639" s="15"/>
      <c r="M639" s="15"/>
      <c r="N639" s="15"/>
      <c r="O639" s="15"/>
      <c r="P639" s="15"/>
      <c r="Q639" s="15"/>
      <c r="R639" s="15"/>
      <c r="S639" s="15"/>
      <c r="T639" s="15"/>
      <c r="U639" s="15"/>
      <c r="V639" s="15"/>
      <c r="W639" s="15"/>
      <c r="X639" s="15"/>
      <c r="Y639" s="15"/>
      <c r="Z639" s="15"/>
      <c r="AA639" s="15"/>
    </row>
    <row r="640" spans="9:27" ht="15.75" hidden="1" customHeight="1" x14ac:dyDescent="0.25">
      <c r="I640" s="15"/>
      <c r="J640" s="15"/>
      <c r="K640" s="15"/>
      <c r="L640" s="15"/>
      <c r="M640" s="15"/>
      <c r="N640" s="15"/>
      <c r="O640" s="15"/>
      <c r="P640" s="15"/>
      <c r="Q640" s="15"/>
      <c r="R640" s="15"/>
      <c r="S640" s="15"/>
      <c r="T640" s="15"/>
      <c r="U640" s="15"/>
      <c r="V640" s="15"/>
      <c r="W640" s="15"/>
      <c r="X640" s="15"/>
      <c r="Y640" s="15"/>
      <c r="Z640" s="15"/>
      <c r="AA640" s="15"/>
    </row>
    <row r="641" spans="9:27" ht="15.75" hidden="1" customHeight="1" x14ac:dyDescent="0.25">
      <c r="I641" s="15"/>
      <c r="J641" s="15"/>
      <c r="K641" s="15"/>
      <c r="L641" s="15"/>
      <c r="M641" s="15"/>
      <c r="N641" s="15"/>
      <c r="O641" s="15"/>
      <c r="P641" s="15"/>
      <c r="Q641" s="15"/>
      <c r="R641" s="15"/>
      <c r="S641" s="15"/>
      <c r="T641" s="15"/>
      <c r="U641" s="15"/>
      <c r="V641" s="15"/>
      <c r="W641" s="15"/>
      <c r="X641" s="15"/>
      <c r="Y641" s="15"/>
      <c r="Z641" s="15"/>
      <c r="AA641" s="15"/>
    </row>
    <row r="642" spans="9:27" ht="15.75" hidden="1" customHeight="1" x14ac:dyDescent="0.25">
      <c r="I642" s="15"/>
      <c r="J642" s="15"/>
      <c r="K642" s="15"/>
      <c r="L642" s="15"/>
      <c r="M642" s="15"/>
      <c r="N642" s="15"/>
      <c r="O642" s="15"/>
      <c r="P642" s="15"/>
      <c r="Q642" s="15"/>
      <c r="R642" s="15"/>
      <c r="S642" s="15"/>
      <c r="T642" s="15"/>
      <c r="U642" s="15"/>
      <c r="V642" s="15"/>
      <c r="W642" s="15"/>
      <c r="X642" s="15"/>
      <c r="Y642" s="15"/>
      <c r="Z642" s="15"/>
      <c r="AA642" s="15"/>
    </row>
    <row r="643" spans="9:27" ht="15.75" hidden="1" customHeight="1" x14ac:dyDescent="0.25">
      <c r="I643" s="15"/>
      <c r="J643" s="15"/>
      <c r="K643" s="15"/>
      <c r="L643" s="15"/>
      <c r="M643" s="15"/>
      <c r="N643" s="15"/>
      <c r="O643" s="15"/>
      <c r="P643" s="15"/>
      <c r="Q643" s="15"/>
      <c r="R643" s="15"/>
      <c r="S643" s="15"/>
      <c r="T643" s="15"/>
      <c r="U643" s="15"/>
      <c r="V643" s="15"/>
      <c r="W643" s="15"/>
      <c r="X643" s="15"/>
      <c r="Y643" s="15"/>
      <c r="Z643" s="15"/>
      <c r="AA643" s="15"/>
    </row>
    <row r="644" spans="9:27" ht="15.75" hidden="1" customHeight="1" x14ac:dyDescent="0.25">
      <c r="I644" s="15"/>
      <c r="J644" s="15"/>
      <c r="K644" s="15"/>
      <c r="L644" s="15"/>
      <c r="M644" s="15"/>
      <c r="N644" s="15"/>
      <c r="O644" s="15"/>
      <c r="P644" s="15"/>
      <c r="Q644" s="15"/>
      <c r="R644" s="15"/>
      <c r="S644" s="15"/>
      <c r="T644" s="15"/>
      <c r="U644" s="15"/>
      <c r="V644" s="15"/>
      <c r="W644" s="15"/>
      <c r="X644" s="15"/>
      <c r="Y644" s="15"/>
      <c r="Z644" s="15"/>
      <c r="AA644" s="15"/>
    </row>
    <row r="645" spans="9:27" ht="15.75" hidden="1" customHeight="1" x14ac:dyDescent="0.25">
      <c r="I645" s="15"/>
      <c r="J645" s="15"/>
      <c r="K645" s="15"/>
      <c r="L645" s="15"/>
      <c r="M645" s="15"/>
      <c r="N645" s="15"/>
      <c r="O645" s="15"/>
      <c r="P645" s="15"/>
      <c r="Q645" s="15"/>
      <c r="R645" s="15"/>
      <c r="S645" s="15"/>
      <c r="T645" s="15"/>
      <c r="U645" s="15"/>
      <c r="V645" s="15"/>
      <c r="W645" s="15"/>
      <c r="X645" s="15"/>
      <c r="Y645" s="15"/>
      <c r="Z645" s="15"/>
      <c r="AA645" s="15"/>
    </row>
    <row r="646" spans="9:27" ht="15.75" hidden="1" customHeight="1" x14ac:dyDescent="0.25">
      <c r="I646" s="15"/>
      <c r="J646" s="15"/>
      <c r="K646" s="15"/>
      <c r="L646" s="15"/>
      <c r="M646" s="15"/>
      <c r="N646" s="15"/>
      <c r="O646" s="15"/>
      <c r="P646" s="15"/>
      <c r="Q646" s="15"/>
      <c r="R646" s="15"/>
      <c r="S646" s="15"/>
      <c r="T646" s="15"/>
      <c r="U646" s="15"/>
      <c r="V646" s="15"/>
      <c r="W646" s="15"/>
      <c r="X646" s="15"/>
      <c r="Y646" s="15"/>
      <c r="Z646" s="15"/>
      <c r="AA646" s="15"/>
    </row>
    <row r="647" spans="9:27" ht="15.75" hidden="1" customHeight="1" x14ac:dyDescent="0.25">
      <c r="I647" s="15"/>
      <c r="J647" s="15"/>
      <c r="K647" s="15"/>
      <c r="L647" s="15"/>
      <c r="M647" s="15"/>
      <c r="N647" s="15"/>
      <c r="O647" s="15"/>
      <c r="P647" s="15"/>
      <c r="Q647" s="15"/>
      <c r="R647" s="15"/>
      <c r="S647" s="15"/>
      <c r="T647" s="15"/>
      <c r="U647" s="15"/>
      <c r="V647" s="15"/>
      <c r="W647" s="15"/>
      <c r="X647" s="15"/>
      <c r="Y647" s="15"/>
      <c r="Z647" s="15"/>
      <c r="AA647" s="15"/>
    </row>
    <row r="648" spans="9:27" ht="15.75" hidden="1" customHeight="1" x14ac:dyDescent="0.25">
      <c r="I648" s="15"/>
      <c r="J648" s="15"/>
      <c r="K648" s="15"/>
      <c r="L648" s="15"/>
      <c r="M648" s="15"/>
      <c r="N648" s="15"/>
      <c r="O648" s="15"/>
      <c r="P648" s="15"/>
      <c r="Q648" s="15"/>
      <c r="R648" s="15"/>
      <c r="S648" s="15"/>
      <c r="T648" s="15"/>
      <c r="U648" s="15"/>
      <c r="V648" s="15"/>
      <c r="W648" s="15"/>
      <c r="X648" s="15"/>
      <c r="Y648" s="15"/>
      <c r="Z648" s="15"/>
      <c r="AA648" s="15"/>
    </row>
    <row r="649" spans="9:27" ht="15.75" hidden="1" customHeight="1" x14ac:dyDescent="0.25">
      <c r="I649" s="15"/>
      <c r="J649" s="15"/>
      <c r="K649" s="15"/>
      <c r="L649" s="15"/>
      <c r="M649" s="15"/>
      <c r="N649" s="15"/>
      <c r="O649" s="15"/>
      <c r="P649" s="15"/>
      <c r="Q649" s="15"/>
      <c r="R649" s="15"/>
      <c r="S649" s="15"/>
      <c r="T649" s="15"/>
      <c r="U649" s="15"/>
      <c r="V649" s="15"/>
      <c r="W649" s="15"/>
      <c r="X649" s="15"/>
      <c r="Y649" s="15"/>
      <c r="Z649" s="15"/>
      <c r="AA649" s="15"/>
    </row>
    <row r="650" spans="9:27" ht="15.75" hidden="1" customHeight="1" x14ac:dyDescent="0.25">
      <c r="I650" s="15"/>
      <c r="J650" s="15"/>
      <c r="K650" s="15"/>
      <c r="L650" s="15"/>
      <c r="M650" s="15"/>
      <c r="N650" s="15"/>
      <c r="O650" s="15"/>
      <c r="P650" s="15"/>
      <c r="Q650" s="15"/>
      <c r="R650" s="15"/>
      <c r="S650" s="15"/>
      <c r="T650" s="15"/>
      <c r="U650" s="15"/>
      <c r="V650" s="15"/>
      <c r="W650" s="15"/>
      <c r="X650" s="15"/>
      <c r="Y650" s="15"/>
      <c r="Z650" s="15"/>
      <c r="AA650" s="15"/>
    </row>
    <row r="651" spans="9:27" ht="15.75" hidden="1" customHeight="1" x14ac:dyDescent="0.25">
      <c r="I651" s="15"/>
      <c r="J651" s="15"/>
      <c r="K651" s="15"/>
      <c r="L651" s="15"/>
      <c r="M651" s="15"/>
      <c r="N651" s="15"/>
      <c r="O651" s="15"/>
      <c r="P651" s="15"/>
      <c r="Q651" s="15"/>
      <c r="R651" s="15"/>
      <c r="S651" s="15"/>
      <c r="T651" s="15"/>
      <c r="U651" s="15"/>
      <c r="V651" s="15"/>
      <c r="W651" s="15"/>
      <c r="X651" s="15"/>
      <c r="Y651" s="15"/>
      <c r="Z651" s="15"/>
      <c r="AA651" s="15"/>
    </row>
    <row r="652" spans="9:27" ht="15.75" hidden="1" customHeight="1" x14ac:dyDescent="0.25">
      <c r="I652" s="15"/>
      <c r="J652" s="15"/>
      <c r="K652" s="15"/>
      <c r="L652" s="15"/>
      <c r="M652" s="15"/>
      <c r="N652" s="15"/>
      <c r="O652" s="15"/>
      <c r="P652" s="15"/>
      <c r="Q652" s="15"/>
      <c r="R652" s="15"/>
      <c r="S652" s="15"/>
      <c r="T652" s="15"/>
      <c r="U652" s="15"/>
      <c r="V652" s="15"/>
      <c r="W652" s="15"/>
      <c r="X652" s="15"/>
      <c r="Y652" s="15"/>
      <c r="Z652" s="15"/>
      <c r="AA652" s="15"/>
    </row>
    <row r="653" spans="9:27" ht="15.75" hidden="1" customHeight="1" x14ac:dyDescent="0.25">
      <c r="I653" s="15"/>
      <c r="J653" s="15"/>
      <c r="K653" s="15"/>
      <c r="L653" s="15"/>
      <c r="M653" s="15"/>
      <c r="N653" s="15"/>
      <c r="O653" s="15"/>
      <c r="P653" s="15"/>
      <c r="Q653" s="15"/>
      <c r="R653" s="15"/>
      <c r="S653" s="15"/>
      <c r="T653" s="15"/>
      <c r="U653" s="15"/>
      <c r="V653" s="15"/>
      <c r="W653" s="15"/>
      <c r="X653" s="15"/>
      <c r="Y653" s="15"/>
      <c r="Z653" s="15"/>
      <c r="AA653" s="15"/>
    </row>
    <row r="654" spans="9:27" ht="15.75" hidden="1" customHeight="1" x14ac:dyDescent="0.25">
      <c r="I654" s="15"/>
      <c r="J654" s="15"/>
      <c r="K654" s="15"/>
      <c r="L654" s="15"/>
      <c r="M654" s="15"/>
      <c r="N654" s="15"/>
      <c r="O654" s="15"/>
      <c r="P654" s="15"/>
      <c r="Q654" s="15"/>
      <c r="R654" s="15"/>
      <c r="S654" s="15"/>
      <c r="T654" s="15"/>
      <c r="U654" s="15"/>
      <c r="V654" s="15"/>
      <c r="W654" s="15"/>
      <c r="X654" s="15"/>
      <c r="Y654" s="15"/>
      <c r="Z654" s="15"/>
      <c r="AA654" s="15"/>
    </row>
    <row r="655" spans="9:27" ht="15.75" hidden="1" customHeight="1" x14ac:dyDescent="0.25">
      <c r="I655" s="15"/>
      <c r="J655" s="15"/>
      <c r="K655" s="15"/>
      <c r="L655" s="15"/>
      <c r="M655" s="15"/>
      <c r="N655" s="15"/>
      <c r="O655" s="15"/>
      <c r="P655" s="15"/>
      <c r="Q655" s="15"/>
      <c r="R655" s="15"/>
      <c r="S655" s="15"/>
      <c r="T655" s="15"/>
      <c r="U655" s="15"/>
      <c r="V655" s="15"/>
      <c r="W655" s="15"/>
      <c r="X655" s="15"/>
      <c r="Y655" s="15"/>
      <c r="Z655" s="15"/>
      <c r="AA655" s="15"/>
    </row>
    <row r="656" spans="9:27" ht="15.75" hidden="1" customHeight="1" x14ac:dyDescent="0.25">
      <c r="I656" s="15"/>
      <c r="J656" s="15"/>
      <c r="K656" s="15"/>
      <c r="L656" s="15"/>
      <c r="M656" s="15"/>
      <c r="N656" s="15"/>
      <c r="O656" s="15"/>
      <c r="P656" s="15"/>
      <c r="Q656" s="15"/>
      <c r="R656" s="15"/>
      <c r="S656" s="15"/>
      <c r="T656" s="15"/>
      <c r="U656" s="15"/>
      <c r="V656" s="15"/>
      <c r="W656" s="15"/>
      <c r="X656" s="15"/>
      <c r="Y656" s="15"/>
      <c r="Z656" s="15"/>
      <c r="AA656" s="15"/>
    </row>
    <row r="657" spans="9:27" ht="15.75" hidden="1" customHeight="1" x14ac:dyDescent="0.25">
      <c r="I657" s="15"/>
      <c r="J657" s="15"/>
      <c r="K657" s="15"/>
      <c r="L657" s="15"/>
      <c r="M657" s="15"/>
      <c r="N657" s="15"/>
      <c r="O657" s="15"/>
      <c r="P657" s="15"/>
      <c r="Q657" s="15"/>
      <c r="R657" s="15"/>
      <c r="S657" s="15"/>
      <c r="T657" s="15"/>
      <c r="U657" s="15"/>
      <c r="V657" s="15"/>
      <c r="W657" s="15"/>
      <c r="X657" s="15"/>
      <c r="Y657" s="15"/>
      <c r="Z657" s="15"/>
      <c r="AA657" s="15"/>
    </row>
    <row r="658" spans="9:27" ht="15.75" hidden="1" customHeight="1" x14ac:dyDescent="0.25">
      <c r="I658" s="15"/>
      <c r="J658" s="15"/>
      <c r="K658" s="15"/>
      <c r="L658" s="15"/>
      <c r="M658" s="15"/>
      <c r="N658" s="15"/>
      <c r="O658" s="15"/>
      <c r="P658" s="15"/>
      <c r="Q658" s="15"/>
      <c r="R658" s="15"/>
      <c r="S658" s="15"/>
      <c r="T658" s="15"/>
      <c r="U658" s="15"/>
      <c r="V658" s="15"/>
      <c r="W658" s="15"/>
      <c r="X658" s="15"/>
      <c r="Y658" s="15"/>
      <c r="Z658" s="15"/>
      <c r="AA658" s="15"/>
    </row>
    <row r="659" spans="9:27" ht="15.75" hidden="1" customHeight="1" x14ac:dyDescent="0.25">
      <c r="I659" s="15"/>
      <c r="J659" s="15"/>
      <c r="K659" s="15"/>
      <c r="L659" s="15"/>
      <c r="M659" s="15"/>
      <c r="N659" s="15"/>
      <c r="O659" s="15"/>
      <c r="P659" s="15"/>
      <c r="Q659" s="15"/>
      <c r="R659" s="15"/>
      <c r="S659" s="15"/>
      <c r="T659" s="15"/>
      <c r="U659" s="15"/>
      <c r="V659" s="15"/>
      <c r="W659" s="15"/>
      <c r="X659" s="15"/>
      <c r="Y659" s="15"/>
      <c r="Z659" s="15"/>
      <c r="AA659" s="15"/>
    </row>
    <row r="660" spans="9:27" ht="15.75" hidden="1" customHeight="1" x14ac:dyDescent="0.25">
      <c r="I660" s="15"/>
      <c r="J660" s="15"/>
      <c r="K660" s="15"/>
      <c r="L660" s="15"/>
      <c r="M660" s="15"/>
      <c r="N660" s="15"/>
      <c r="O660" s="15"/>
      <c r="P660" s="15"/>
      <c r="Q660" s="15"/>
      <c r="R660" s="15"/>
      <c r="S660" s="15"/>
      <c r="T660" s="15"/>
      <c r="U660" s="15"/>
      <c r="V660" s="15"/>
      <c r="W660" s="15"/>
      <c r="X660" s="15"/>
      <c r="Y660" s="15"/>
      <c r="Z660" s="15"/>
      <c r="AA660" s="15"/>
    </row>
    <row r="661" spans="9:27" ht="15.75" hidden="1" customHeight="1" x14ac:dyDescent="0.25">
      <c r="I661" s="15"/>
      <c r="J661" s="15"/>
      <c r="K661" s="15"/>
      <c r="L661" s="15"/>
      <c r="M661" s="15"/>
      <c r="N661" s="15"/>
      <c r="O661" s="15"/>
      <c r="P661" s="15"/>
      <c r="Q661" s="15"/>
      <c r="R661" s="15"/>
      <c r="S661" s="15"/>
      <c r="T661" s="15"/>
      <c r="U661" s="15"/>
      <c r="V661" s="15"/>
      <c r="W661" s="15"/>
      <c r="X661" s="15"/>
      <c r="Y661" s="15"/>
      <c r="Z661" s="15"/>
      <c r="AA661" s="15"/>
    </row>
    <row r="662" spans="9:27" ht="15.75" hidden="1" customHeight="1" x14ac:dyDescent="0.25">
      <c r="I662" s="15"/>
      <c r="J662" s="15"/>
      <c r="K662" s="15"/>
      <c r="L662" s="15"/>
      <c r="M662" s="15"/>
      <c r="N662" s="15"/>
      <c r="O662" s="15"/>
      <c r="P662" s="15"/>
      <c r="Q662" s="15"/>
      <c r="R662" s="15"/>
      <c r="S662" s="15"/>
      <c r="T662" s="15"/>
      <c r="U662" s="15"/>
      <c r="V662" s="15"/>
      <c r="W662" s="15"/>
      <c r="X662" s="15"/>
      <c r="Y662" s="15"/>
      <c r="Z662" s="15"/>
      <c r="AA662" s="15"/>
    </row>
    <row r="663" spans="9:27" ht="15.75" hidden="1" customHeight="1" x14ac:dyDescent="0.25">
      <c r="I663" s="15"/>
      <c r="J663" s="15"/>
      <c r="K663" s="15"/>
      <c r="L663" s="15"/>
      <c r="M663" s="15"/>
      <c r="N663" s="15"/>
      <c r="O663" s="15"/>
      <c r="P663" s="15"/>
      <c r="Q663" s="15"/>
      <c r="R663" s="15"/>
      <c r="S663" s="15"/>
      <c r="T663" s="15"/>
      <c r="U663" s="15"/>
      <c r="V663" s="15"/>
      <c r="W663" s="15"/>
      <c r="X663" s="15"/>
      <c r="Y663" s="15"/>
      <c r="Z663" s="15"/>
      <c r="AA663" s="15"/>
    </row>
    <row r="664" spans="9:27" ht="15.75" hidden="1" customHeight="1" x14ac:dyDescent="0.25">
      <c r="I664" s="15"/>
      <c r="J664" s="15"/>
      <c r="K664" s="15"/>
      <c r="L664" s="15"/>
      <c r="M664" s="15"/>
      <c r="N664" s="15"/>
      <c r="O664" s="15"/>
      <c r="P664" s="15"/>
      <c r="Q664" s="15"/>
      <c r="R664" s="15"/>
      <c r="S664" s="15"/>
      <c r="T664" s="15"/>
      <c r="U664" s="15"/>
      <c r="V664" s="15"/>
      <c r="W664" s="15"/>
      <c r="X664" s="15"/>
      <c r="Y664" s="15"/>
      <c r="Z664" s="15"/>
      <c r="AA664" s="15"/>
    </row>
    <row r="665" spans="9:27" ht="15.75" hidden="1" customHeight="1" x14ac:dyDescent="0.25">
      <c r="I665" s="15"/>
      <c r="J665" s="15"/>
      <c r="K665" s="15"/>
      <c r="L665" s="15"/>
      <c r="M665" s="15"/>
      <c r="N665" s="15"/>
      <c r="O665" s="15"/>
      <c r="P665" s="15"/>
      <c r="Q665" s="15"/>
      <c r="R665" s="15"/>
      <c r="S665" s="15"/>
      <c r="T665" s="15"/>
      <c r="U665" s="15"/>
      <c r="V665" s="15"/>
      <c r="W665" s="15"/>
      <c r="X665" s="15"/>
      <c r="Y665" s="15"/>
      <c r="Z665" s="15"/>
      <c r="AA665" s="15"/>
    </row>
    <row r="666" spans="9:27" ht="15.75" hidden="1" customHeight="1" x14ac:dyDescent="0.25">
      <c r="I666" s="15"/>
      <c r="J666" s="15"/>
      <c r="K666" s="15"/>
      <c r="L666" s="15"/>
      <c r="M666" s="15"/>
      <c r="N666" s="15"/>
      <c r="O666" s="15"/>
      <c r="P666" s="15"/>
      <c r="Q666" s="15"/>
      <c r="R666" s="15"/>
      <c r="S666" s="15"/>
      <c r="T666" s="15"/>
      <c r="U666" s="15"/>
      <c r="V666" s="15"/>
      <c r="W666" s="15"/>
      <c r="X666" s="15"/>
      <c r="Y666" s="15"/>
      <c r="Z666" s="15"/>
      <c r="AA666" s="15"/>
    </row>
    <row r="667" spans="9:27" ht="15.75" hidden="1" customHeight="1" x14ac:dyDescent="0.25">
      <c r="I667" s="15"/>
      <c r="J667" s="15"/>
      <c r="K667" s="15"/>
      <c r="L667" s="15"/>
      <c r="M667" s="15"/>
      <c r="N667" s="15"/>
      <c r="O667" s="15"/>
      <c r="P667" s="15"/>
      <c r="Q667" s="15"/>
      <c r="R667" s="15"/>
      <c r="S667" s="15"/>
      <c r="T667" s="15"/>
      <c r="U667" s="15"/>
      <c r="V667" s="15"/>
      <c r="W667" s="15"/>
      <c r="X667" s="15"/>
      <c r="Y667" s="15"/>
      <c r="Z667" s="15"/>
      <c r="AA667" s="15"/>
    </row>
    <row r="668" spans="9:27" ht="15.75" hidden="1" customHeight="1" x14ac:dyDescent="0.25">
      <c r="I668" s="15"/>
      <c r="J668" s="15"/>
      <c r="K668" s="15"/>
      <c r="L668" s="15"/>
      <c r="M668" s="15"/>
      <c r="N668" s="15"/>
      <c r="O668" s="15"/>
      <c r="P668" s="15"/>
      <c r="Q668" s="15"/>
      <c r="R668" s="15"/>
      <c r="S668" s="15"/>
      <c r="T668" s="15"/>
      <c r="U668" s="15"/>
      <c r="V668" s="15"/>
      <c r="W668" s="15"/>
      <c r="X668" s="15"/>
      <c r="Y668" s="15"/>
      <c r="Z668" s="15"/>
      <c r="AA668" s="15"/>
    </row>
    <row r="669" spans="9:27" ht="15.75" hidden="1" customHeight="1" x14ac:dyDescent="0.25">
      <c r="I669" s="15"/>
      <c r="J669" s="15"/>
      <c r="K669" s="15"/>
      <c r="L669" s="15"/>
      <c r="M669" s="15"/>
      <c r="N669" s="15"/>
      <c r="O669" s="15"/>
      <c r="P669" s="15"/>
      <c r="Q669" s="15"/>
      <c r="R669" s="15"/>
      <c r="S669" s="15"/>
      <c r="T669" s="15"/>
      <c r="U669" s="15"/>
      <c r="V669" s="15"/>
      <c r="W669" s="15"/>
      <c r="X669" s="15"/>
      <c r="Y669" s="15"/>
      <c r="Z669" s="15"/>
      <c r="AA669" s="15"/>
    </row>
    <row r="670" spans="9:27" ht="15.75" hidden="1" customHeight="1" x14ac:dyDescent="0.25">
      <c r="I670" s="15"/>
      <c r="J670" s="15"/>
      <c r="K670" s="15"/>
      <c r="L670" s="15"/>
      <c r="M670" s="15"/>
      <c r="N670" s="15"/>
      <c r="O670" s="15"/>
      <c r="P670" s="15"/>
      <c r="Q670" s="15"/>
      <c r="R670" s="15"/>
      <c r="S670" s="15"/>
      <c r="T670" s="15"/>
      <c r="U670" s="15"/>
      <c r="V670" s="15"/>
      <c r="W670" s="15"/>
      <c r="X670" s="15"/>
      <c r="Y670" s="15"/>
      <c r="Z670" s="15"/>
      <c r="AA670" s="15"/>
    </row>
    <row r="671" spans="9:27" ht="15.75" hidden="1" customHeight="1" x14ac:dyDescent="0.25">
      <c r="I671" s="15"/>
      <c r="J671" s="15"/>
      <c r="K671" s="15"/>
      <c r="L671" s="15"/>
      <c r="M671" s="15"/>
      <c r="N671" s="15"/>
      <c r="O671" s="15"/>
      <c r="P671" s="15"/>
      <c r="Q671" s="15"/>
      <c r="R671" s="15"/>
      <c r="S671" s="15"/>
      <c r="T671" s="15"/>
      <c r="U671" s="15"/>
      <c r="V671" s="15"/>
      <c r="W671" s="15"/>
      <c r="X671" s="15"/>
      <c r="Y671" s="15"/>
      <c r="Z671" s="15"/>
      <c r="AA671" s="15"/>
    </row>
    <row r="672" spans="9:27" ht="15.75" hidden="1" customHeight="1" x14ac:dyDescent="0.25">
      <c r="I672" s="15"/>
      <c r="J672" s="15"/>
      <c r="K672" s="15"/>
      <c r="L672" s="15"/>
      <c r="M672" s="15"/>
      <c r="N672" s="15"/>
      <c r="O672" s="15"/>
      <c r="P672" s="15"/>
      <c r="Q672" s="15"/>
      <c r="R672" s="15"/>
      <c r="S672" s="15"/>
      <c r="T672" s="15"/>
      <c r="U672" s="15"/>
      <c r="V672" s="15"/>
      <c r="W672" s="15"/>
      <c r="X672" s="15"/>
      <c r="Y672" s="15"/>
      <c r="Z672" s="15"/>
      <c r="AA672" s="15"/>
    </row>
    <row r="673" spans="9:27" ht="15.75" hidden="1" customHeight="1" x14ac:dyDescent="0.25">
      <c r="I673" s="15"/>
      <c r="J673" s="15"/>
      <c r="K673" s="15"/>
      <c r="L673" s="15"/>
      <c r="M673" s="15"/>
      <c r="N673" s="15"/>
      <c r="O673" s="15"/>
      <c r="P673" s="15"/>
      <c r="Q673" s="15"/>
      <c r="R673" s="15"/>
      <c r="S673" s="15"/>
      <c r="T673" s="15"/>
      <c r="U673" s="15"/>
      <c r="V673" s="15"/>
      <c r="W673" s="15"/>
      <c r="X673" s="15"/>
      <c r="Y673" s="15"/>
      <c r="Z673" s="15"/>
      <c r="AA673" s="15"/>
    </row>
    <row r="674" spans="9:27" ht="15.75" hidden="1" customHeight="1" x14ac:dyDescent="0.25">
      <c r="I674" s="15"/>
      <c r="J674" s="15"/>
      <c r="K674" s="15"/>
      <c r="L674" s="15"/>
      <c r="M674" s="15"/>
      <c r="N674" s="15"/>
      <c r="O674" s="15"/>
      <c r="P674" s="15"/>
      <c r="Q674" s="15"/>
      <c r="R674" s="15"/>
      <c r="S674" s="15"/>
      <c r="T674" s="15"/>
      <c r="U674" s="15"/>
      <c r="V674" s="15"/>
      <c r="W674" s="15"/>
      <c r="X674" s="15"/>
      <c r="Y674" s="15"/>
      <c r="Z674" s="15"/>
      <c r="AA674" s="15"/>
    </row>
    <row r="675" spans="9:27" ht="15.75" hidden="1" customHeight="1" x14ac:dyDescent="0.25">
      <c r="I675" s="15"/>
      <c r="J675" s="15"/>
      <c r="K675" s="15"/>
      <c r="L675" s="15"/>
      <c r="M675" s="15"/>
      <c r="N675" s="15"/>
      <c r="O675" s="15"/>
      <c r="P675" s="15"/>
      <c r="Q675" s="15"/>
      <c r="R675" s="15"/>
      <c r="S675" s="15"/>
      <c r="T675" s="15"/>
      <c r="U675" s="15"/>
      <c r="V675" s="15"/>
      <c r="W675" s="15"/>
      <c r="X675" s="15"/>
      <c r="Y675" s="15"/>
      <c r="Z675" s="15"/>
      <c r="AA675" s="15"/>
    </row>
    <row r="676" spans="9:27" ht="15.75" hidden="1" customHeight="1" x14ac:dyDescent="0.25">
      <c r="I676" s="15"/>
      <c r="J676" s="15"/>
      <c r="K676" s="15"/>
      <c r="L676" s="15"/>
      <c r="M676" s="15"/>
      <c r="N676" s="15"/>
      <c r="O676" s="15"/>
      <c r="P676" s="15"/>
      <c r="Q676" s="15"/>
      <c r="R676" s="15"/>
      <c r="S676" s="15"/>
      <c r="T676" s="15"/>
      <c r="U676" s="15"/>
      <c r="V676" s="15"/>
      <c r="W676" s="15"/>
      <c r="X676" s="15"/>
      <c r="Y676" s="15"/>
      <c r="Z676" s="15"/>
      <c r="AA676" s="15"/>
    </row>
    <row r="677" spans="9:27" ht="15.75" hidden="1" customHeight="1" x14ac:dyDescent="0.25">
      <c r="I677" s="15"/>
      <c r="J677" s="15"/>
      <c r="K677" s="15"/>
      <c r="L677" s="15"/>
      <c r="M677" s="15"/>
      <c r="N677" s="15"/>
      <c r="O677" s="15"/>
      <c r="P677" s="15"/>
      <c r="Q677" s="15"/>
      <c r="R677" s="15"/>
      <c r="S677" s="15"/>
      <c r="T677" s="15"/>
      <c r="U677" s="15"/>
      <c r="V677" s="15"/>
      <c r="W677" s="15"/>
      <c r="X677" s="15"/>
      <c r="Y677" s="15"/>
      <c r="Z677" s="15"/>
      <c r="AA677" s="15"/>
    </row>
    <row r="678" spans="9:27" ht="15.75" hidden="1" customHeight="1" x14ac:dyDescent="0.25">
      <c r="I678" s="15"/>
      <c r="J678" s="15"/>
      <c r="K678" s="15"/>
      <c r="L678" s="15"/>
      <c r="M678" s="15"/>
      <c r="N678" s="15"/>
      <c r="O678" s="15"/>
      <c r="P678" s="15"/>
      <c r="Q678" s="15"/>
      <c r="R678" s="15"/>
      <c r="S678" s="15"/>
      <c r="T678" s="15"/>
      <c r="U678" s="15"/>
      <c r="V678" s="15"/>
      <c r="W678" s="15"/>
      <c r="X678" s="15"/>
      <c r="Y678" s="15"/>
      <c r="Z678" s="15"/>
      <c r="AA678" s="15"/>
    </row>
    <row r="679" spans="9:27" ht="15.75" hidden="1" customHeight="1" x14ac:dyDescent="0.25">
      <c r="I679" s="15"/>
      <c r="J679" s="15"/>
      <c r="K679" s="15"/>
      <c r="L679" s="15"/>
      <c r="M679" s="15"/>
      <c r="N679" s="15"/>
      <c r="O679" s="15"/>
      <c r="P679" s="15"/>
      <c r="Q679" s="15"/>
      <c r="R679" s="15"/>
      <c r="S679" s="15"/>
      <c r="T679" s="15"/>
      <c r="U679" s="15"/>
      <c r="V679" s="15"/>
      <c r="W679" s="15"/>
      <c r="X679" s="15"/>
      <c r="Y679" s="15"/>
      <c r="Z679" s="15"/>
      <c r="AA679" s="15"/>
    </row>
    <row r="680" spans="9:27" ht="15.75" hidden="1" customHeight="1" x14ac:dyDescent="0.25">
      <c r="I680" s="15"/>
      <c r="J680" s="15"/>
      <c r="K680" s="15"/>
      <c r="L680" s="15"/>
      <c r="M680" s="15"/>
      <c r="N680" s="15"/>
      <c r="O680" s="15"/>
      <c r="P680" s="15"/>
      <c r="Q680" s="15"/>
      <c r="R680" s="15"/>
      <c r="S680" s="15"/>
      <c r="T680" s="15"/>
      <c r="U680" s="15"/>
      <c r="V680" s="15"/>
      <c r="W680" s="15"/>
      <c r="X680" s="15"/>
      <c r="Y680" s="15"/>
      <c r="Z680" s="15"/>
      <c r="AA680" s="15"/>
    </row>
    <row r="681" spans="9:27" ht="15.75" hidden="1" customHeight="1" x14ac:dyDescent="0.25">
      <c r="I681" s="15"/>
      <c r="J681" s="15"/>
      <c r="K681" s="15"/>
      <c r="L681" s="15"/>
      <c r="M681" s="15"/>
      <c r="N681" s="15"/>
      <c r="O681" s="15"/>
      <c r="P681" s="15"/>
      <c r="Q681" s="15"/>
      <c r="R681" s="15"/>
      <c r="S681" s="15"/>
      <c r="T681" s="15"/>
      <c r="U681" s="15"/>
      <c r="V681" s="15"/>
      <c r="W681" s="15"/>
      <c r="X681" s="15"/>
      <c r="Y681" s="15"/>
      <c r="Z681" s="15"/>
      <c r="AA681" s="15"/>
    </row>
    <row r="682" spans="9:27" ht="15.75" hidden="1" customHeight="1" x14ac:dyDescent="0.25">
      <c r="I682" s="15"/>
      <c r="J682" s="15"/>
      <c r="K682" s="15"/>
      <c r="L682" s="15"/>
      <c r="M682" s="15"/>
      <c r="N682" s="15"/>
      <c r="O682" s="15"/>
      <c r="P682" s="15"/>
      <c r="Q682" s="15"/>
      <c r="R682" s="15"/>
      <c r="S682" s="15"/>
      <c r="T682" s="15"/>
      <c r="U682" s="15"/>
      <c r="V682" s="15"/>
      <c r="W682" s="15"/>
      <c r="X682" s="15"/>
      <c r="Y682" s="15"/>
      <c r="Z682" s="15"/>
      <c r="AA682" s="15"/>
    </row>
    <row r="683" spans="9:27" ht="15.75" hidden="1" customHeight="1" x14ac:dyDescent="0.25">
      <c r="I683" s="15"/>
      <c r="J683" s="15"/>
      <c r="K683" s="15"/>
      <c r="L683" s="15"/>
      <c r="M683" s="15"/>
      <c r="N683" s="15"/>
      <c r="O683" s="15"/>
      <c r="P683" s="15"/>
      <c r="Q683" s="15"/>
      <c r="R683" s="15"/>
      <c r="S683" s="15"/>
      <c r="T683" s="15"/>
      <c r="U683" s="15"/>
      <c r="V683" s="15"/>
      <c r="W683" s="15"/>
      <c r="X683" s="15"/>
      <c r="Y683" s="15"/>
      <c r="Z683" s="15"/>
      <c r="AA683" s="15"/>
    </row>
    <row r="684" spans="9:27" ht="15.75" hidden="1" customHeight="1" x14ac:dyDescent="0.25">
      <c r="I684" s="15"/>
      <c r="J684" s="15"/>
      <c r="K684" s="15"/>
      <c r="L684" s="15"/>
      <c r="M684" s="15"/>
      <c r="N684" s="15"/>
      <c r="O684" s="15"/>
      <c r="P684" s="15"/>
      <c r="Q684" s="15"/>
      <c r="R684" s="15"/>
      <c r="S684" s="15"/>
      <c r="T684" s="15"/>
      <c r="U684" s="15"/>
      <c r="V684" s="15"/>
      <c r="W684" s="15"/>
      <c r="X684" s="15"/>
      <c r="Y684" s="15"/>
      <c r="Z684" s="15"/>
      <c r="AA684" s="15"/>
    </row>
    <row r="685" spans="9:27" ht="15.75" hidden="1" customHeight="1" x14ac:dyDescent="0.25">
      <c r="I685" s="15"/>
      <c r="J685" s="15"/>
      <c r="K685" s="15"/>
      <c r="L685" s="15"/>
      <c r="M685" s="15"/>
      <c r="N685" s="15"/>
      <c r="O685" s="15"/>
      <c r="P685" s="15"/>
      <c r="Q685" s="15"/>
      <c r="R685" s="15"/>
      <c r="S685" s="15"/>
      <c r="T685" s="15"/>
      <c r="U685" s="15"/>
      <c r="V685" s="15"/>
      <c r="W685" s="15"/>
      <c r="X685" s="15"/>
      <c r="Y685" s="15"/>
      <c r="Z685" s="15"/>
      <c r="AA685" s="15"/>
    </row>
    <row r="686" spans="9:27" ht="15.75" hidden="1" customHeight="1" x14ac:dyDescent="0.25">
      <c r="I686" s="15"/>
      <c r="J686" s="15"/>
      <c r="K686" s="15"/>
      <c r="L686" s="15"/>
      <c r="M686" s="15"/>
      <c r="N686" s="15"/>
      <c r="O686" s="15"/>
      <c r="P686" s="15"/>
      <c r="Q686" s="15"/>
      <c r="R686" s="15"/>
      <c r="S686" s="15"/>
      <c r="T686" s="15"/>
      <c r="U686" s="15"/>
      <c r="V686" s="15"/>
      <c r="W686" s="15"/>
      <c r="X686" s="15"/>
      <c r="Y686" s="15"/>
      <c r="Z686" s="15"/>
      <c r="AA686" s="15"/>
    </row>
    <row r="687" spans="9:27" ht="15.75" hidden="1" customHeight="1" x14ac:dyDescent="0.25">
      <c r="I687" s="15"/>
      <c r="J687" s="15"/>
      <c r="K687" s="15"/>
      <c r="L687" s="15"/>
      <c r="M687" s="15"/>
      <c r="N687" s="15"/>
      <c r="O687" s="15"/>
      <c r="P687" s="15"/>
      <c r="Q687" s="15"/>
      <c r="R687" s="15"/>
      <c r="S687" s="15"/>
      <c r="T687" s="15"/>
      <c r="U687" s="15"/>
      <c r="V687" s="15"/>
      <c r="W687" s="15"/>
      <c r="X687" s="15"/>
      <c r="Y687" s="15"/>
      <c r="Z687" s="15"/>
      <c r="AA687" s="15"/>
    </row>
    <row r="688" spans="9:27" ht="15.75" hidden="1" customHeight="1" x14ac:dyDescent="0.25">
      <c r="I688" s="15"/>
      <c r="J688" s="15"/>
      <c r="K688" s="15"/>
      <c r="L688" s="15"/>
      <c r="M688" s="15"/>
      <c r="N688" s="15"/>
      <c r="O688" s="15"/>
      <c r="P688" s="15"/>
      <c r="Q688" s="15"/>
      <c r="R688" s="15"/>
      <c r="S688" s="15"/>
      <c r="T688" s="15"/>
      <c r="U688" s="15"/>
      <c r="V688" s="15"/>
      <c r="W688" s="15"/>
      <c r="X688" s="15"/>
      <c r="Y688" s="15"/>
      <c r="Z688" s="15"/>
      <c r="AA688" s="15"/>
    </row>
    <row r="689" spans="9:27" ht="15.75" hidden="1" customHeight="1" x14ac:dyDescent="0.25">
      <c r="I689" s="15"/>
      <c r="J689" s="15"/>
      <c r="K689" s="15"/>
      <c r="L689" s="15"/>
      <c r="M689" s="15"/>
      <c r="N689" s="15"/>
      <c r="O689" s="15"/>
      <c r="P689" s="15"/>
      <c r="Q689" s="15"/>
      <c r="R689" s="15"/>
      <c r="S689" s="15"/>
      <c r="T689" s="15"/>
      <c r="U689" s="15"/>
      <c r="V689" s="15"/>
      <c r="W689" s="15"/>
      <c r="X689" s="15"/>
      <c r="Y689" s="15"/>
      <c r="Z689" s="15"/>
      <c r="AA689" s="15"/>
    </row>
    <row r="690" spans="9:27" ht="15.75" hidden="1" customHeight="1" x14ac:dyDescent="0.25">
      <c r="I690" s="15"/>
      <c r="J690" s="15"/>
      <c r="K690" s="15"/>
      <c r="L690" s="15"/>
      <c r="M690" s="15"/>
      <c r="N690" s="15"/>
      <c r="O690" s="15"/>
      <c r="P690" s="15"/>
      <c r="Q690" s="15"/>
      <c r="R690" s="15"/>
      <c r="S690" s="15"/>
      <c r="T690" s="15"/>
      <c r="U690" s="15"/>
      <c r="V690" s="15"/>
      <c r="W690" s="15"/>
      <c r="X690" s="15"/>
      <c r="Y690" s="15"/>
      <c r="Z690" s="15"/>
      <c r="AA690" s="15"/>
    </row>
    <row r="691" spans="9:27" ht="15.75" hidden="1" customHeight="1" x14ac:dyDescent="0.25">
      <c r="I691" s="15"/>
      <c r="J691" s="15"/>
      <c r="K691" s="15"/>
      <c r="L691" s="15"/>
      <c r="M691" s="15"/>
      <c r="N691" s="15"/>
      <c r="O691" s="15"/>
      <c r="P691" s="15"/>
      <c r="Q691" s="15"/>
      <c r="R691" s="15"/>
      <c r="S691" s="15"/>
      <c r="T691" s="15"/>
      <c r="U691" s="15"/>
      <c r="V691" s="15"/>
      <c r="W691" s="15"/>
      <c r="X691" s="15"/>
      <c r="Y691" s="15"/>
      <c r="Z691" s="15"/>
      <c r="AA691" s="15"/>
    </row>
    <row r="692" spans="9:27" ht="15.75" hidden="1" customHeight="1" x14ac:dyDescent="0.25">
      <c r="I692" s="15"/>
      <c r="J692" s="15"/>
      <c r="K692" s="15"/>
      <c r="L692" s="15"/>
      <c r="M692" s="15"/>
      <c r="N692" s="15"/>
      <c r="O692" s="15"/>
      <c r="P692" s="15"/>
      <c r="Q692" s="15"/>
      <c r="R692" s="15"/>
      <c r="S692" s="15"/>
      <c r="T692" s="15"/>
      <c r="U692" s="15"/>
      <c r="V692" s="15"/>
      <c r="W692" s="15"/>
      <c r="X692" s="15"/>
      <c r="Y692" s="15"/>
      <c r="Z692" s="15"/>
      <c r="AA692" s="15"/>
    </row>
    <row r="693" spans="9:27" ht="15.75" hidden="1" customHeight="1" x14ac:dyDescent="0.25">
      <c r="I693" s="15"/>
      <c r="J693" s="15"/>
      <c r="K693" s="15"/>
      <c r="L693" s="15"/>
      <c r="M693" s="15"/>
      <c r="N693" s="15"/>
      <c r="O693" s="15"/>
      <c r="P693" s="15"/>
      <c r="Q693" s="15"/>
      <c r="R693" s="15"/>
      <c r="S693" s="15"/>
      <c r="T693" s="15"/>
      <c r="U693" s="15"/>
      <c r="V693" s="15"/>
      <c r="W693" s="15"/>
      <c r="X693" s="15"/>
      <c r="Y693" s="15"/>
      <c r="Z693" s="15"/>
      <c r="AA693" s="15"/>
    </row>
    <row r="694" spans="9:27" ht="15.75" hidden="1" customHeight="1" x14ac:dyDescent="0.25">
      <c r="I694" s="15"/>
      <c r="J694" s="15"/>
      <c r="K694" s="15"/>
      <c r="L694" s="15"/>
      <c r="M694" s="15"/>
      <c r="N694" s="15"/>
      <c r="O694" s="15"/>
      <c r="P694" s="15"/>
      <c r="Q694" s="15"/>
      <c r="R694" s="15"/>
      <c r="S694" s="15"/>
      <c r="T694" s="15"/>
      <c r="U694" s="15"/>
      <c r="V694" s="15"/>
      <c r="W694" s="15"/>
      <c r="X694" s="15"/>
      <c r="Y694" s="15"/>
      <c r="Z694" s="15"/>
      <c r="AA694" s="15"/>
    </row>
    <row r="695" spans="9:27" ht="15.75" hidden="1" customHeight="1" x14ac:dyDescent="0.25">
      <c r="I695" s="15"/>
      <c r="J695" s="15"/>
      <c r="K695" s="15"/>
      <c r="L695" s="15"/>
      <c r="M695" s="15"/>
      <c r="N695" s="15"/>
      <c r="O695" s="15"/>
      <c r="P695" s="15"/>
      <c r="Q695" s="15"/>
      <c r="R695" s="15"/>
      <c r="S695" s="15"/>
      <c r="T695" s="15"/>
      <c r="U695" s="15"/>
      <c r="V695" s="15"/>
      <c r="W695" s="15"/>
      <c r="X695" s="15"/>
      <c r="Y695" s="15"/>
      <c r="Z695" s="15"/>
      <c r="AA695" s="15"/>
    </row>
    <row r="696" spans="9:27" ht="15.75" hidden="1" customHeight="1" x14ac:dyDescent="0.25">
      <c r="I696" s="15"/>
      <c r="J696" s="15"/>
      <c r="K696" s="15"/>
      <c r="L696" s="15"/>
      <c r="M696" s="15"/>
      <c r="N696" s="15"/>
      <c r="O696" s="15"/>
      <c r="P696" s="15"/>
      <c r="Q696" s="15"/>
      <c r="R696" s="15"/>
      <c r="S696" s="15"/>
      <c r="T696" s="15"/>
      <c r="U696" s="15"/>
      <c r="V696" s="15"/>
      <c r="W696" s="15"/>
      <c r="X696" s="15"/>
      <c r="Y696" s="15"/>
      <c r="Z696" s="15"/>
      <c r="AA696" s="15"/>
    </row>
    <row r="697" spans="9:27" ht="15.75" hidden="1" customHeight="1" x14ac:dyDescent="0.25">
      <c r="I697" s="15"/>
      <c r="J697" s="15"/>
      <c r="K697" s="15"/>
      <c r="L697" s="15"/>
      <c r="M697" s="15"/>
      <c r="N697" s="15"/>
      <c r="O697" s="15"/>
      <c r="P697" s="15"/>
      <c r="Q697" s="15"/>
      <c r="R697" s="15"/>
      <c r="S697" s="15"/>
      <c r="T697" s="15"/>
      <c r="U697" s="15"/>
      <c r="V697" s="15"/>
      <c r="W697" s="15"/>
      <c r="X697" s="15"/>
      <c r="Y697" s="15"/>
      <c r="Z697" s="15"/>
      <c r="AA697" s="15"/>
    </row>
    <row r="698" spans="9:27" ht="15.75" hidden="1" customHeight="1" x14ac:dyDescent="0.25">
      <c r="I698" s="15"/>
      <c r="J698" s="15"/>
      <c r="K698" s="15"/>
      <c r="L698" s="15"/>
      <c r="M698" s="15"/>
      <c r="N698" s="15"/>
      <c r="O698" s="15"/>
      <c r="P698" s="15"/>
      <c r="Q698" s="15"/>
      <c r="R698" s="15"/>
      <c r="S698" s="15"/>
      <c r="T698" s="15"/>
      <c r="U698" s="15"/>
      <c r="V698" s="15"/>
      <c r="W698" s="15"/>
      <c r="X698" s="15"/>
      <c r="Y698" s="15"/>
      <c r="Z698" s="15"/>
      <c r="AA698" s="15"/>
    </row>
    <row r="699" spans="9:27" ht="15.75" hidden="1" customHeight="1" x14ac:dyDescent="0.25">
      <c r="I699" s="15"/>
      <c r="J699" s="15"/>
      <c r="K699" s="15"/>
      <c r="L699" s="15"/>
      <c r="M699" s="15"/>
      <c r="N699" s="15"/>
      <c r="O699" s="15"/>
      <c r="P699" s="15"/>
      <c r="Q699" s="15"/>
      <c r="R699" s="15"/>
      <c r="S699" s="15"/>
      <c r="T699" s="15"/>
      <c r="U699" s="15"/>
      <c r="V699" s="15"/>
      <c r="W699" s="15"/>
      <c r="X699" s="15"/>
      <c r="Y699" s="15"/>
      <c r="Z699" s="15"/>
      <c r="AA699" s="15"/>
    </row>
    <row r="700" spans="9:27" ht="15.75" hidden="1" customHeight="1" x14ac:dyDescent="0.25">
      <c r="I700" s="15"/>
      <c r="J700" s="15"/>
      <c r="K700" s="15"/>
      <c r="L700" s="15"/>
      <c r="M700" s="15"/>
      <c r="N700" s="15"/>
      <c r="O700" s="15"/>
      <c r="P700" s="15"/>
      <c r="Q700" s="15"/>
      <c r="R700" s="15"/>
      <c r="S700" s="15"/>
      <c r="T700" s="15"/>
      <c r="U700" s="15"/>
      <c r="V700" s="15"/>
      <c r="W700" s="15"/>
      <c r="X700" s="15"/>
      <c r="Y700" s="15"/>
      <c r="Z700" s="15"/>
      <c r="AA700" s="15"/>
    </row>
    <row r="701" spans="9:27" ht="15.75" hidden="1" customHeight="1" x14ac:dyDescent="0.25">
      <c r="I701" s="15"/>
      <c r="J701" s="15"/>
      <c r="K701" s="15"/>
      <c r="L701" s="15"/>
      <c r="M701" s="15"/>
      <c r="N701" s="15"/>
      <c r="O701" s="15"/>
      <c r="P701" s="15"/>
      <c r="Q701" s="15"/>
      <c r="R701" s="15"/>
      <c r="S701" s="15"/>
      <c r="T701" s="15"/>
      <c r="U701" s="15"/>
      <c r="V701" s="15"/>
      <c r="W701" s="15"/>
      <c r="X701" s="15"/>
      <c r="Y701" s="15"/>
      <c r="Z701" s="15"/>
      <c r="AA701" s="15"/>
    </row>
    <row r="702" spans="9:27" ht="15.75" hidden="1" customHeight="1" x14ac:dyDescent="0.25">
      <c r="I702" s="15"/>
      <c r="J702" s="15"/>
      <c r="K702" s="15"/>
      <c r="L702" s="15"/>
      <c r="M702" s="15"/>
      <c r="N702" s="15"/>
      <c r="O702" s="15"/>
      <c r="P702" s="15"/>
      <c r="Q702" s="15"/>
      <c r="R702" s="15"/>
      <c r="S702" s="15"/>
      <c r="T702" s="15"/>
      <c r="U702" s="15"/>
      <c r="V702" s="15"/>
      <c r="W702" s="15"/>
      <c r="X702" s="15"/>
      <c r="Y702" s="15"/>
      <c r="Z702" s="15"/>
      <c r="AA702" s="15"/>
    </row>
    <row r="703" spans="9:27" ht="15.75" hidden="1" customHeight="1" x14ac:dyDescent="0.25">
      <c r="I703" s="15"/>
      <c r="J703" s="15"/>
      <c r="K703" s="15"/>
      <c r="L703" s="15"/>
      <c r="M703" s="15"/>
      <c r="N703" s="15"/>
      <c r="O703" s="15"/>
      <c r="P703" s="15"/>
      <c r="Q703" s="15"/>
      <c r="R703" s="15"/>
      <c r="S703" s="15"/>
      <c r="T703" s="15"/>
      <c r="U703" s="15"/>
      <c r="V703" s="15"/>
      <c r="W703" s="15"/>
      <c r="X703" s="15"/>
      <c r="Y703" s="15"/>
      <c r="Z703" s="15"/>
      <c r="AA703" s="15"/>
    </row>
    <row r="704" spans="9:27" ht="15.75" hidden="1" customHeight="1" x14ac:dyDescent="0.25">
      <c r="I704" s="15"/>
      <c r="J704" s="15"/>
      <c r="K704" s="15"/>
      <c r="L704" s="15"/>
      <c r="M704" s="15"/>
      <c r="N704" s="15"/>
      <c r="O704" s="15"/>
      <c r="P704" s="15"/>
      <c r="Q704" s="15"/>
      <c r="R704" s="15"/>
      <c r="S704" s="15"/>
      <c r="T704" s="15"/>
      <c r="U704" s="15"/>
      <c r="V704" s="15"/>
      <c r="W704" s="15"/>
      <c r="X704" s="15"/>
      <c r="Y704" s="15"/>
      <c r="Z704" s="15"/>
      <c r="AA704" s="15"/>
    </row>
    <row r="705" spans="9:27" ht="15.75" hidden="1" customHeight="1" x14ac:dyDescent="0.25">
      <c r="I705" s="15"/>
      <c r="J705" s="15"/>
      <c r="K705" s="15"/>
      <c r="L705" s="15"/>
      <c r="M705" s="15"/>
      <c r="N705" s="15"/>
      <c r="O705" s="15"/>
      <c r="P705" s="15"/>
      <c r="Q705" s="15"/>
      <c r="R705" s="15"/>
      <c r="S705" s="15"/>
      <c r="T705" s="15"/>
      <c r="U705" s="15"/>
      <c r="V705" s="15"/>
      <c r="W705" s="15"/>
      <c r="X705" s="15"/>
      <c r="Y705" s="15"/>
      <c r="Z705" s="15"/>
      <c r="AA705" s="15"/>
    </row>
    <row r="706" spans="9:27" ht="15.75" hidden="1" customHeight="1" x14ac:dyDescent="0.25">
      <c r="I706" s="15"/>
      <c r="J706" s="15"/>
      <c r="K706" s="15"/>
      <c r="L706" s="15"/>
      <c r="M706" s="15"/>
      <c r="N706" s="15"/>
      <c r="O706" s="15"/>
      <c r="P706" s="15"/>
      <c r="Q706" s="15"/>
      <c r="R706" s="15"/>
      <c r="S706" s="15"/>
      <c r="T706" s="15"/>
      <c r="U706" s="15"/>
      <c r="V706" s="15"/>
      <c r="W706" s="15"/>
      <c r="X706" s="15"/>
      <c r="Y706" s="15"/>
      <c r="Z706" s="15"/>
      <c r="AA706" s="15"/>
    </row>
    <row r="707" spans="9:27" ht="15.75" hidden="1" customHeight="1" x14ac:dyDescent="0.25">
      <c r="I707" s="15"/>
      <c r="J707" s="15"/>
      <c r="K707" s="15"/>
      <c r="L707" s="15"/>
      <c r="M707" s="15"/>
      <c r="N707" s="15"/>
      <c r="O707" s="15"/>
      <c r="P707" s="15"/>
      <c r="Q707" s="15"/>
      <c r="R707" s="15"/>
      <c r="S707" s="15"/>
      <c r="T707" s="15"/>
      <c r="U707" s="15"/>
      <c r="V707" s="15"/>
      <c r="W707" s="15"/>
      <c r="X707" s="15"/>
      <c r="Y707" s="15"/>
      <c r="Z707" s="15"/>
      <c r="AA707" s="15"/>
    </row>
    <row r="708" spans="9:27" ht="15.75" hidden="1" customHeight="1" x14ac:dyDescent="0.25">
      <c r="I708" s="15"/>
      <c r="J708" s="15"/>
      <c r="K708" s="15"/>
      <c r="L708" s="15"/>
      <c r="M708" s="15"/>
      <c r="N708" s="15"/>
      <c r="O708" s="15"/>
      <c r="P708" s="15"/>
      <c r="Q708" s="15"/>
      <c r="R708" s="15"/>
      <c r="S708" s="15"/>
      <c r="T708" s="15"/>
      <c r="U708" s="15"/>
      <c r="V708" s="15"/>
      <c r="W708" s="15"/>
      <c r="X708" s="15"/>
      <c r="Y708" s="15"/>
      <c r="Z708" s="15"/>
      <c r="AA708" s="15"/>
    </row>
    <row r="709" spans="9:27" ht="15.75" hidden="1" customHeight="1" x14ac:dyDescent="0.25">
      <c r="I709" s="15"/>
      <c r="J709" s="15"/>
      <c r="K709" s="15"/>
      <c r="L709" s="15"/>
      <c r="M709" s="15"/>
      <c r="N709" s="15"/>
      <c r="O709" s="15"/>
      <c r="P709" s="15"/>
      <c r="Q709" s="15"/>
      <c r="R709" s="15"/>
      <c r="S709" s="15"/>
      <c r="T709" s="15"/>
      <c r="U709" s="15"/>
      <c r="V709" s="15"/>
      <c r="W709" s="15"/>
      <c r="X709" s="15"/>
      <c r="Y709" s="15"/>
      <c r="Z709" s="15"/>
      <c r="AA709" s="15"/>
    </row>
    <row r="710" spans="9:27" ht="15.75" hidden="1" customHeight="1" x14ac:dyDescent="0.25">
      <c r="I710" s="15"/>
      <c r="J710" s="15"/>
      <c r="K710" s="15"/>
      <c r="L710" s="15"/>
      <c r="M710" s="15"/>
      <c r="N710" s="15"/>
      <c r="O710" s="15"/>
      <c r="P710" s="15"/>
      <c r="Q710" s="15"/>
      <c r="R710" s="15"/>
      <c r="S710" s="15"/>
      <c r="T710" s="15"/>
      <c r="U710" s="15"/>
      <c r="V710" s="15"/>
      <c r="W710" s="15"/>
      <c r="X710" s="15"/>
      <c r="Y710" s="15"/>
      <c r="Z710" s="15"/>
      <c r="AA710" s="15"/>
    </row>
    <row r="711" spans="9:27" ht="15.75" hidden="1" customHeight="1" x14ac:dyDescent="0.25">
      <c r="I711" s="15"/>
      <c r="J711" s="15"/>
      <c r="K711" s="15"/>
      <c r="L711" s="15"/>
      <c r="M711" s="15"/>
      <c r="N711" s="15"/>
      <c r="O711" s="15"/>
      <c r="P711" s="15"/>
      <c r="Q711" s="15"/>
      <c r="R711" s="15"/>
      <c r="S711" s="15"/>
      <c r="T711" s="15"/>
      <c r="U711" s="15"/>
      <c r="V711" s="15"/>
      <c r="W711" s="15"/>
      <c r="X711" s="15"/>
      <c r="Y711" s="15"/>
      <c r="Z711" s="15"/>
      <c r="AA711" s="15"/>
    </row>
    <row r="712" spans="9:27" ht="15.75" hidden="1" customHeight="1" x14ac:dyDescent="0.25">
      <c r="I712" s="15"/>
      <c r="J712" s="15"/>
      <c r="K712" s="15"/>
      <c r="L712" s="15"/>
      <c r="M712" s="15"/>
      <c r="N712" s="15"/>
      <c r="O712" s="15"/>
      <c r="P712" s="15"/>
      <c r="Q712" s="15"/>
      <c r="R712" s="15"/>
      <c r="S712" s="15"/>
      <c r="T712" s="15"/>
      <c r="U712" s="15"/>
      <c r="V712" s="15"/>
      <c r="W712" s="15"/>
      <c r="X712" s="15"/>
      <c r="Y712" s="15"/>
      <c r="Z712" s="15"/>
      <c r="AA712" s="15"/>
    </row>
    <row r="713" spans="9:27" ht="15.75" hidden="1" customHeight="1" x14ac:dyDescent="0.25">
      <c r="I713" s="15"/>
      <c r="J713" s="15"/>
      <c r="K713" s="15"/>
      <c r="L713" s="15"/>
      <c r="M713" s="15"/>
      <c r="N713" s="15"/>
      <c r="O713" s="15"/>
      <c r="P713" s="15"/>
      <c r="Q713" s="15"/>
      <c r="R713" s="15"/>
      <c r="S713" s="15"/>
      <c r="T713" s="15"/>
      <c r="U713" s="15"/>
      <c r="V713" s="15"/>
      <c r="W713" s="15"/>
      <c r="X713" s="15"/>
      <c r="Y713" s="15"/>
      <c r="Z713" s="15"/>
      <c r="AA713" s="15"/>
    </row>
    <row r="714" spans="9:27" ht="15.75" hidden="1" customHeight="1" x14ac:dyDescent="0.25">
      <c r="I714" s="15"/>
      <c r="J714" s="15"/>
      <c r="K714" s="15"/>
      <c r="L714" s="15"/>
      <c r="M714" s="15"/>
      <c r="N714" s="15"/>
      <c r="O714" s="15"/>
      <c r="P714" s="15"/>
      <c r="Q714" s="15"/>
      <c r="R714" s="15"/>
      <c r="S714" s="15"/>
      <c r="T714" s="15"/>
      <c r="U714" s="15"/>
      <c r="V714" s="15"/>
      <c r="W714" s="15"/>
      <c r="X714" s="15"/>
      <c r="Y714" s="15"/>
      <c r="Z714" s="15"/>
      <c r="AA714" s="15"/>
    </row>
    <row r="715" spans="9:27" ht="15.75" hidden="1" customHeight="1" x14ac:dyDescent="0.25">
      <c r="I715" s="15"/>
      <c r="J715" s="15"/>
      <c r="K715" s="15"/>
      <c r="L715" s="15"/>
      <c r="M715" s="15"/>
      <c r="N715" s="15"/>
      <c r="O715" s="15"/>
      <c r="P715" s="15"/>
      <c r="Q715" s="15"/>
      <c r="R715" s="15"/>
      <c r="S715" s="15"/>
      <c r="T715" s="15"/>
      <c r="U715" s="15"/>
      <c r="V715" s="15"/>
      <c r="W715" s="15"/>
      <c r="X715" s="15"/>
      <c r="Y715" s="15"/>
      <c r="Z715" s="15"/>
      <c r="AA715" s="15"/>
    </row>
    <row r="716" spans="9:27" ht="15.75" hidden="1" customHeight="1" x14ac:dyDescent="0.25">
      <c r="I716" s="15"/>
      <c r="J716" s="15"/>
      <c r="K716" s="15"/>
      <c r="L716" s="15"/>
      <c r="M716" s="15"/>
      <c r="N716" s="15"/>
      <c r="O716" s="15"/>
      <c r="P716" s="15"/>
      <c r="Q716" s="15"/>
      <c r="R716" s="15"/>
      <c r="S716" s="15"/>
      <c r="T716" s="15"/>
      <c r="U716" s="15"/>
      <c r="V716" s="15"/>
      <c r="W716" s="15"/>
      <c r="X716" s="15"/>
      <c r="Y716" s="15"/>
      <c r="Z716" s="15"/>
      <c r="AA716" s="15"/>
    </row>
    <row r="717" spans="9:27" ht="15.75" hidden="1" customHeight="1" x14ac:dyDescent="0.25">
      <c r="I717" s="15"/>
      <c r="J717" s="15"/>
      <c r="K717" s="15"/>
      <c r="L717" s="15"/>
      <c r="M717" s="15"/>
      <c r="N717" s="15"/>
      <c r="O717" s="15"/>
      <c r="P717" s="15"/>
      <c r="Q717" s="15"/>
      <c r="R717" s="15"/>
      <c r="S717" s="15"/>
      <c r="T717" s="15"/>
      <c r="U717" s="15"/>
      <c r="V717" s="15"/>
      <c r="W717" s="15"/>
      <c r="X717" s="15"/>
      <c r="Y717" s="15"/>
      <c r="Z717" s="15"/>
      <c r="AA717" s="15"/>
    </row>
    <row r="718" spans="9:27" ht="15.75" hidden="1" customHeight="1" x14ac:dyDescent="0.25">
      <c r="I718" s="15"/>
      <c r="J718" s="15"/>
      <c r="K718" s="15"/>
      <c r="L718" s="15"/>
      <c r="M718" s="15"/>
      <c r="N718" s="15"/>
      <c r="O718" s="15"/>
      <c r="P718" s="15"/>
      <c r="Q718" s="15"/>
      <c r="R718" s="15"/>
      <c r="S718" s="15"/>
      <c r="T718" s="15"/>
      <c r="U718" s="15"/>
      <c r="V718" s="15"/>
      <c r="W718" s="15"/>
      <c r="X718" s="15"/>
      <c r="Y718" s="15"/>
      <c r="Z718" s="15"/>
      <c r="AA718" s="15"/>
    </row>
    <row r="719" spans="9:27" ht="15.75" hidden="1" customHeight="1" x14ac:dyDescent="0.25">
      <c r="I719" s="15"/>
      <c r="J719" s="15"/>
      <c r="K719" s="15"/>
      <c r="L719" s="15"/>
      <c r="M719" s="15"/>
      <c r="N719" s="15"/>
      <c r="O719" s="15"/>
      <c r="P719" s="15"/>
      <c r="Q719" s="15"/>
      <c r="R719" s="15"/>
      <c r="S719" s="15"/>
      <c r="T719" s="15"/>
      <c r="U719" s="15"/>
      <c r="V719" s="15"/>
      <c r="W719" s="15"/>
      <c r="X719" s="15"/>
      <c r="Y719" s="15"/>
      <c r="Z719" s="15"/>
      <c r="AA719" s="15"/>
    </row>
    <row r="720" spans="9:27" ht="15.75" hidden="1" customHeight="1" x14ac:dyDescent="0.25">
      <c r="I720" s="15"/>
      <c r="J720" s="15"/>
      <c r="K720" s="15"/>
      <c r="L720" s="15"/>
      <c r="M720" s="15"/>
      <c r="N720" s="15"/>
      <c r="O720" s="15"/>
      <c r="P720" s="15"/>
      <c r="Q720" s="15"/>
      <c r="R720" s="15"/>
      <c r="S720" s="15"/>
      <c r="T720" s="15"/>
      <c r="U720" s="15"/>
      <c r="V720" s="15"/>
      <c r="W720" s="15"/>
      <c r="X720" s="15"/>
      <c r="Y720" s="15"/>
      <c r="Z720" s="15"/>
      <c r="AA720" s="15"/>
    </row>
    <row r="721" spans="9:27" ht="15.75" hidden="1" customHeight="1" x14ac:dyDescent="0.25">
      <c r="I721" s="15"/>
      <c r="J721" s="15"/>
      <c r="K721" s="15"/>
      <c r="L721" s="15"/>
      <c r="M721" s="15"/>
      <c r="N721" s="15"/>
      <c r="O721" s="15"/>
      <c r="P721" s="15"/>
      <c r="Q721" s="15"/>
      <c r="R721" s="15"/>
      <c r="S721" s="15"/>
      <c r="T721" s="15"/>
      <c r="U721" s="15"/>
      <c r="V721" s="15"/>
      <c r="W721" s="15"/>
      <c r="X721" s="15"/>
      <c r="Y721" s="15"/>
      <c r="Z721" s="15"/>
      <c r="AA721" s="15"/>
    </row>
    <row r="722" spans="9:27" ht="15.75" hidden="1" customHeight="1" x14ac:dyDescent="0.25">
      <c r="I722" s="15"/>
      <c r="J722" s="15"/>
      <c r="K722" s="15"/>
      <c r="L722" s="15"/>
      <c r="M722" s="15"/>
      <c r="N722" s="15"/>
      <c r="O722" s="15"/>
      <c r="P722" s="15"/>
      <c r="Q722" s="15"/>
      <c r="R722" s="15"/>
      <c r="S722" s="15"/>
      <c r="T722" s="15"/>
      <c r="U722" s="15"/>
      <c r="V722" s="15"/>
      <c r="W722" s="15"/>
      <c r="X722" s="15"/>
      <c r="Y722" s="15"/>
      <c r="Z722" s="15"/>
      <c r="AA722" s="15"/>
    </row>
    <row r="723" spans="9:27" ht="15.75" hidden="1" customHeight="1" x14ac:dyDescent="0.25">
      <c r="I723" s="15"/>
      <c r="J723" s="15"/>
      <c r="K723" s="15"/>
      <c r="L723" s="15"/>
      <c r="M723" s="15"/>
      <c r="N723" s="15"/>
      <c r="O723" s="15"/>
      <c r="P723" s="15"/>
      <c r="Q723" s="15"/>
      <c r="R723" s="15"/>
      <c r="S723" s="15"/>
      <c r="T723" s="15"/>
      <c r="U723" s="15"/>
      <c r="V723" s="15"/>
      <c r="W723" s="15"/>
      <c r="X723" s="15"/>
      <c r="Y723" s="15"/>
      <c r="Z723" s="15"/>
      <c r="AA723" s="15"/>
    </row>
    <row r="724" spans="9:27" ht="15.75" hidden="1" customHeight="1" x14ac:dyDescent="0.25">
      <c r="I724" s="15"/>
      <c r="J724" s="15"/>
      <c r="K724" s="15"/>
      <c r="L724" s="15"/>
      <c r="M724" s="15"/>
      <c r="N724" s="15"/>
      <c r="O724" s="15"/>
      <c r="P724" s="15"/>
      <c r="Q724" s="15"/>
      <c r="R724" s="15"/>
      <c r="S724" s="15"/>
      <c r="T724" s="15"/>
      <c r="U724" s="15"/>
      <c r="V724" s="15"/>
      <c r="W724" s="15"/>
      <c r="X724" s="15"/>
      <c r="Y724" s="15"/>
      <c r="Z724" s="15"/>
      <c r="AA724" s="15"/>
    </row>
    <row r="725" spans="9:27" ht="15.75" hidden="1" customHeight="1" x14ac:dyDescent="0.25">
      <c r="I725" s="15"/>
      <c r="J725" s="15"/>
      <c r="K725" s="15"/>
      <c r="L725" s="15"/>
      <c r="M725" s="15"/>
      <c r="N725" s="15"/>
      <c r="O725" s="15"/>
      <c r="P725" s="15"/>
      <c r="Q725" s="15"/>
      <c r="R725" s="15"/>
      <c r="S725" s="15"/>
      <c r="T725" s="15"/>
      <c r="U725" s="15"/>
      <c r="V725" s="15"/>
      <c r="W725" s="15"/>
      <c r="X725" s="15"/>
      <c r="Y725" s="15"/>
      <c r="Z725" s="15"/>
      <c r="AA725" s="15"/>
    </row>
    <row r="726" spans="9:27" ht="15.75" hidden="1" customHeight="1" x14ac:dyDescent="0.25">
      <c r="I726" s="15"/>
      <c r="J726" s="15"/>
      <c r="K726" s="15"/>
      <c r="L726" s="15"/>
      <c r="M726" s="15"/>
      <c r="N726" s="15"/>
      <c r="O726" s="15"/>
      <c r="P726" s="15"/>
      <c r="Q726" s="15"/>
      <c r="R726" s="15"/>
      <c r="S726" s="15"/>
      <c r="T726" s="15"/>
      <c r="U726" s="15"/>
      <c r="V726" s="15"/>
      <c r="W726" s="15"/>
      <c r="X726" s="15"/>
      <c r="Y726" s="15"/>
      <c r="Z726" s="15"/>
      <c r="AA726" s="15"/>
    </row>
    <row r="727" spans="9:27" ht="15.75" hidden="1" customHeight="1" x14ac:dyDescent="0.25">
      <c r="I727" s="15"/>
      <c r="J727" s="15"/>
      <c r="K727" s="15"/>
      <c r="L727" s="15"/>
      <c r="M727" s="15"/>
      <c r="N727" s="15"/>
      <c r="O727" s="15"/>
      <c r="P727" s="15"/>
      <c r="Q727" s="15"/>
      <c r="R727" s="15"/>
      <c r="S727" s="15"/>
      <c r="T727" s="15"/>
      <c r="U727" s="15"/>
      <c r="V727" s="15"/>
      <c r="W727" s="15"/>
      <c r="X727" s="15"/>
      <c r="Y727" s="15"/>
      <c r="Z727" s="15"/>
      <c r="AA727" s="15"/>
    </row>
    <row r="728" spans="9:27" ht="15.75" hidden="1" customHeight="1" x14ac:dyDescent="0.25">
      <c r="I728" s="15"/>
      <c r="J728" s="15"/>
      <c r="K728" s="15"/>
      <c r="L728" s="15"/>
      <c r="M728" s="15"/>
      <c r="N728" s="15"/>
      <c r="O728" s="15"/>
      <c r="P728" s="15"/>
      <c r="Q728" s="15"/>
      <c r="R728" s="15"/>
      <c r="S728" s="15"/>
      <c r="T728" s="15"/>
      <c r="U728" s="15"/>
      <c r="V728" s="15"/>
      <c r="W728" s="15"/>
      <c r="X728" s="15"/>
      <c r="Y728" s="15"/>
      <c r="Z728" s="15"/>
      <c r="AA728" s="15"/>
    </row>
    <row r="729" spans="9:27" ht="15.75" hidden="1" customHeight="1" x14ac:dyDescent="0.25">
      <c r="I729" s="15"/>
      <c r="J729" s="15"/>
      <c r="K729" s="15"/>
      <c r="L729" s="15"/>
      <c r="M729" s="15"/>
      <c r="N729" s="15"/>
      <c r="O729" s="15"/>
      <c r="P729" s="15"/>
      <c r="Q729" s="15"/>
      <c r="R729" s="15"/>
      <c r="S729" s="15"/>
      <c r="T729" s="15"/>
      <c r="U729" s="15"/>
      <c r="V729" s="15"/>
      <c r="W729" s="15"/>
      <c r="X729" s="15"/>
      <c r="Y729" s="15"/>
      <c r="Z729" s="15"/>
      <c r="AA729" s="15"/>
    </row>
    <row r="730" spans="9:27" ht="15.75" hidden="1" customHeight="1" x14ac:dyDescent="0.25">
      <c r="I730" s="15"/>
      <c r="J730" s="15"/>
      <c r="K730" s="15"/>
      <c r="L730" s="15"/>
      <c r="M730" s="15"/>
      <c r="N730" s="15"/>
      <c r="O730" s="15"/>
      <c r="P730" s="15"/>
      <c r="Q730" s="15"/>
      <c r="R730" s="15"/>
      <c r="S730" s="15"/>
      <c r="T730" s="15"/>
      <c r="U730" s="15"/>
      <c r="V730" s="15"/>
      <c r="W730" s="15"/>
      <c r="X730" s="15"/>
      <c r="Y730" s="15"/>
      <c r="Z730" s="15"/>
      <c r="AA730" s="15"/>
    </row>
    <row r="731" spans="9:27" ht="15.75" hidden="1" customHeight="1" x14ac:dyDescent="0.25">
      <c r="I731" s="15"/>
      <c r="J731" s="15"/>
      <c r="K731" s="15"/>
      <c r="L731" s="15"/>
      <c r="M731" s="15"/>
      <c r="N731" s="15"/>
      <c r="O731" s="15"/>
      <c r="P731" s="15"/>
      <c r="Q731" s="15"/>
      <c r="R731" s="15"/>
      <c r="S731" s="15"/>
      <c r="T731" s="15"/>
      <c r="U731" s="15"/>
      <c r="V731" s="15"/>
      <c r="W731" s="15"/>
      <c r="X731" s="15"/>
      <c r="Y731" s="15"/>
      <c r="Z731" s="15"/>
      <c r="AA731" s="15"/>
    </row>
    <row r="732" spans="9:27" ht="15.75" hidden="1" customHeight="1" x14ac:dyDescent="0.25">
      <c r="I732" s="15"/>
      <c r="J732" s="15"/>
      <c r="K732" s="15"/>
      <c r="L732" s="15"/>
      <c r="M732" s="15"/>
      <c r="N732" s="15"/>
      <c r="O732" s="15"/>
      <c r="P732" s="15"/>
      <c r="Q732" s="15"/>
      <c r="R732" s="15"/>
      <c r="S732" s="15"/>
      <c r="T732" s="15"/>
      <c r="U732" s="15"/>
      <c r="V732" s="15"/>
      <c r="W732" s="15"/>
      <c r="X732" s="15"/>
      <c r="Y732" s="15"/>
      <c r="Z732" s="15"/>
      <c r="AA732" s="15"/>
    </row>
    <row r="733" spans="9:27" ht="15.75" hidden="1" customHeight="1" x14ac:dyDescent="0.25">
      <c r="I733" s="15"/>
      <c r="J733" s="15"/>
      <c r="K733" s="15"/>
      <c r="L733" s="15"/>
      <c r="M733" s="15"/>
      <c r="N733" s="15"/>
      <c r="O733" s="15"/>
      <c r="P733" s="15"/>
      <c r="Q733" s="15"/>
      <c r="R733" s="15"/>
      <c r="S733" s="15"/>
      <c r="T733" s="15"/>
      <c r="U733" s="15"/>
      <c r="V733" s="15"/>
      <c r="W733" s="15"/>
      <c r="X733" s="15"/>
      <c r="Y733" s="15"/>
      <c r="Z733" s="15"/>
      <c r="AA733" s="15"/>
    </row>
    <row r="734" spans="9:27" ht="15.75" hidden="1" customHeight="1" x14ac:dyDescent="0.25">
      <c r="I734" s="15"/>
      <c r="J734" s="15"/>
      <c r="K734" s="15"/>
      <c r="L734" s="15"/>
      <c r="M734" s="15"/>
      <c r="N734" s="15"/>
      <c r="O734" s="15"/>
      <c r="P734" s="15"/>
      <c r="Q734" s="15"/>
      <c r="R734" s="15"/>
      <c r="S734" s="15"/>
      <c r="T734" s="15"/>
      <c r="U734" s="15"/>
      <c r="V734" s="15"/>
      <c r="W734" s="15"/>
      <c r="X734" s="15"/>
      <c r="Y734" s="15"/>
      <c r="Z734" s="15"/>
      <c r="AA734" s="15"/>
    </row>
    <row r="735" spans="9:27" ht="15.75" hidden="1" customHeight="1" x14ac:dyDescent="0.25">
      <c r="I735" s="15"/>
      <c r="J735" s="15"/>
      <c r="K735" s="15"/>
      <c r="L735" s="15"/>
      <c r="M735" s="15"/>
      <c r="N735" s="15"/>
      <c r="O735" s="15"/>
      <c r="P735" s="15"/>
      <c r="Q735" s="15"/>
      <c r="R735" s="15"/>
      <c r="S735" s="15"/>
      <c r="T735" s="15"/>
      <c r="U735" s="15"/>
      <c r="V735" s="15"/>
      <c r="W735" s="15"/>
      <c r="X735" s="15"/>
      <c r="Y735" s="15"/>
      <c r="Z735" s="15"/>
      <c r="AA735" s="15"/>
    </row>
    <row r="736" spans="9:27" ht="15.75" hidden="1" customHeight="1" x14ac:dyDescent="0.25">
      <c r="I736" s="15"/>
      <c r="J736" s="15"/>
      <c r="K736" s="15"/>
      <c r="L736" s="15"/>
      <c r="M736" s="15"/>
      <c r="N736" s="15"/>
      <c r="O736" s="15"/>
      <c r="P736" s="15"/>
      <c r="Q736" s="15"/>
      <c r="R736" s="15"/>
      <c r="S736" s="15"/>
      <c r="T736" s="15"/>
      <c r="U736" s="15"/>
      <c r="V736" s="15"/>
      <c r="W736" s="15"/>
      <c r="X736" s="15"/>
      <c r="Y736" s="15"/>
      <c r="Z736" s="15"/>
      <c r="AA736" s="15"/>
    </row>
    <row r="737" spans="9:27" ht="15.75" hidden="1" customHeight="1" x14ac:dyDescent="0.25">
      <c r="I737" s="15"/>
      <c r="J737" s="15"/>
      <c r="K737" s="15"/>
      <c r="L737" s="15"/>
      <c r="M737" s="15"/>
      <c r="N737" s="15"/>
      <c r="O737" s="15"/>
      <c r="P737" s="15"/>
      <c r="Q737" s="15"/>
      <c r="R737" s="15"/>
      <c r="S737" s="15"/>
      <c r="T737" s="15"/>
      <c r="U737" s="15"/>
      <c r="V737" s="15"/>
      <c r="W737" s="15"/>
      <c r="X737" s="15"/>
      <c r="Y737" s="15"/>
      <c r="Z737" s="15"/>
      <c r="AA737" s="15"/>
    </row>
    <row r="738" spans="9:27" ht="15.75" hidden="1" customHeight="1" x14ac:dyDescent="0.25">
      <c r="I738" s="15"/>
      <c r="J738" s="15"/>
      <c r="K738" s="15"/>
      <c r="L738" s="15"/>
      <c r="M738" s="15"/>
      <c r="N738" s="15"/>
      <c r="O738" s="15"/>
      <c r="P738" s="15"/>
      <c r="Q738" s="15"/>
      <c r="R738" s="15"/>
      <c r="S738" s="15"/>
      <c r="T738" s="15"/>
      <c r="U738" s="15"/>
      <c r="V738" s="15"/>
      <c r="W738" s="15"/>
      <c r="X738" s="15"/>
      <c r="Y738" s="15"/>
      <c r="Z738" s="15"/>
      <c r="AA738" s="15"/>
    </row>
    <row r="739" spans="9:27" ht="15.75" hidden="1" customHeight="1" x14ac:dyDescent="0.25">
      <c r="I739" s="15"/>
      <c r="J739" s="15"/>
      <c r="K739" s="15"/>
      <c r="L739" s="15"/>
      <c r="M739" s="15"/>
      <c r="N739" s="15"/>
      <c r="O739" s="15"/>
      <c r="P739" s="15"/>
      <c r="Q739" s="15"/>
      <c r="R739" s="15"/>
      <c r="S739" s="15"/>
      <c r="T739" s="15"/>
      <c r="U739" s="15"/>
      <c r="V739" s="15"/>
      <c r="W739" s="15"/>
      <c r="X739" s="15"/>
      <c r="Y739" s="15"/>
      <c r="Z739" s="15"/>
      <c r="AA739" s="15"/>
    </row>
    <row r="740" spans="9:27" ht="15.75" hidden="1" customHeight="1" x14ac:dyDescent="0.25">
      <c r="I740" s="15"/>
      <c r="J740" s="15"/>
      <c r="K740" s="15"/>
      <c r="L740" s="15"/>
      <c r="M740" s="15"/>
      <c r="N740" s="15"/>
      <c r="O740" s="15"/>
      <c r="P740" s="15"/>
      <c r="Q740" s="15"/>
      <c r="R740" s="15"/>
      <c r="S740" s="15"/>
      <c r="T740" s="15"/>
      <c r="U740" s="15"/>
      <c r="V740" s="15"/>
      <c r="W740" s="15"/>
      <c r="X740" s="15"/>
      <c r="Y740" s="15"/>
      <c r="Z740" s="15"/>
      <c r="AA740" s="15"/>
    </row>
    <row r="741" spans="9:27" ht="15.75" hidden="1" customHeight="1" x14ac:dyDescent="0.25">
      <c r="I741" s="15"/>
      <c r="J741" s="15"/>
      <c r="K741" s="15"/>
      <c r="L741" s="15"/>
      <c r="M741" s="15"/>
      <c r="N741" s="15"/>
      <c r="O741" s="15"/>
      <c r="P741" s="15"/>
      <c r="Q741" s="15"/>
      <c r="R741" s="15"/>
      <c r="S741" s="15"/>
      <c r="T741" s="15"/>
      <c r="U741" s="15"/>
      <c r="V741" s="15"/>
      <c r="W741" s="15"/>
      <c r="X741" s="15"/>
      <c r="Y741" s="15"/>
      <c r="Z741" s="15"/>
      <c r="AA741" s="15"/>
    </row>
    <row r="742" spans="9:27" ht="15.75" hidden="1" customHeight="1" x14ac:dyDescent="0.25">
      <c r="I742" s="15"/>
      <c r="J742" s="15"/>
      <c r="K742" s="15"/>
      <c r="L742" s="15"/>
      <c r="M742" s="15"/>
      <c r="N742" s="15"/>
      <c r="O742" s="15"/>
      <c r="P742" s="15"/>
      <c r="Q742" s="15"/>
      <c r="R742" s="15"/>
      <c r="S742" s="15"/>
      <c r="T742" s="15"/>
      <c r="U742" s="15"/>
      <c r="V742" s="15"/>
      <c r="W742" s="15"/>
      <c r="X742" s="15"/>
      <c r="Y742" s="15"/>
      <c r="Z742" s="15"/>
      <c r="AA742" s="15"/>
    </row>
    <row r="743" spans="9:27" ht="15.75" hidden="1" customHeight="1" x14ac:dyDescent="0.25">
      <c r="I743" s="15"/>
      <c r="J743" s="15"/>
      <c r="K743" s="15"/>
      <c r="L743" s="15"/>
      <c r="M743" s="15"/>
      <c r="N743" s="15"/>
      <c r="O743" s="15"/>
      <c r="P743" s="15"/>
      <c r="Q743" s="15"/>
      <c r="R743" s="15"/>
      <c r="S743" s="15"/>
      <c r="T743" s="15"/>
      <c r="U743" s="15"/>
      <c r="V743" s="15"/>
      <c r="W743" s="15"/>
      <c r="X743" s="15"/>
      <c r="Y743" s="15"/>
      <c r="Z743" s="15"/>
      <c r="AA743" s="15"/>
    </row>
    <row r="744" spans="9:27" ht="15.75" hidden="1" customHeight="1" x14ac:dyDescent="0.25">
      <c r="I744" s="15"/>
      <c r="J744" s="15"/>
      <c r="K744" s="15"/>
      <c r="L744" s="15"/>
      <c r="M744" s="15"/>
      <c r="N744" s="15"/>
      <c r="O744" s="15"/>
      <c r="P744" s="15"/>
      <c r="Q744" s="15"/>
      <c r="R744" s="15"/>
      <c r="S744" s="15"/>
      <c r="T744" s="15"/>
      <c r="U744" s="15"/>
      <c r="V744" s="15"/>
      <c r="W744" s="15"/>
      <c r="X744" s="15"/>
      <c r="Y744" s="15"/>
      <c r="Z744" s="15"/>
      <c r="AA744" s="15"/>
    </row>
    <row r="745" spans="9:27" ht="15.75" hidden="1" customHeight="1" x14ac:dyDescent="0.25">
      <c r="I745" s="15"/>
      <c r="J745" s="15"/>
      <c r="K745" s="15"/>
      <c r="L745" s="15"/>
      <c r="M745" s="15"/>
      <c r="N745" s="15"/>
      <c r="O745" s="15"/>
      <c r="P745" s="15"/>
      <c r="Q745" s="15"/>
      <c r="R745" s="15"/>
      <c r="S745" s="15"/>
      <c r="T745" s="15"/>
      <c r="U745" s="15"/>
      <c r="V745" s="15"/>
      <c r="W745" s="15"/>
      <c r="X745" s="15"/>
      <c r="Y745" s="15"/>
      <c r="Z745" s="15"/>
      <c r="AA745" s="15"/>
    </row>
    <row r="746" spans="9:27" ht="15.75" hidden="1" customHeight="1" x14ac:dyDescent="0.25">
      <c r="I746" s="15"/>
      <c r="J746" s="15"/>
      <c r="K746" s="15"/>
      <c r="L746" s="15"/>
      <c r="M746" s="15"/>
      <c r="N746" s="15"/>
      <c r="O746" s="15"/>
      <c r="P746" s="15"/>
      <c r="Q746" s="15"/>
      <c r="R746" s="15"/>
      <c r="S746" s="15"/>
      <c r="T746" s="15"/>
      <c r="U746" s="15"/>
      <c r="V746" s="15"/>
      <c r="W746" s="15"/>
      <c r="X746" s="15"/>
      <c r="Y746" s="15"/>
      <c r="Z746" s="15"/>
      <c r="AA746" s="15"/>
    </row>
    <row r="747" spans="9:27" ht="15.75" hidden="1" customHeight="1" x14ac:dyDescent="0.25">
      <c r="I747" s="15"/>
      <c r="J747" s="15"/>
      <c r="K747" s="15"/>
      <c r="L747" s="15"/>
      <c r="M747" s="15"/>
      <c r="N747" s="15"/>
      <c r="O747" s="15"/>
      <c r="P747" s="15"/>
      <c r="Q747" s="15"/>
      <c r="R747" s="15"/>
      <c r="S747" s="15"/>
      <c r="T747" s="15"/>
      <c r="U747" s="15"/>
      <c r="V747" s="15"/>
      <c r="W747" s="15"/>
      <c r="X747" s="15"/>
      <c r="Y747" s="15"/>
      <c r="Z747" s="15"/>
      <c r="AA747" s="15"/>
    </row>
    <row r="748" spans="9:27" ht="15.75" hidden="1" customHeight="1" x14ac:dyDescent="0.25">
      <c r="I748" s="15"/>
      <c r="J748" s="15"/>
      <c r="K748" s="15"/>
      <c r="L748" s="15"/>
      <c r="M748" s="15"/>
      <c r="N748" s="15"/>
      <c r="O748" s="15"/>
      <c r="P748" s="15"/>
      <c r="Q748" s="15"/>
      <c r="R748" s="15"/>
      <c r="S748" s="15"/>
      <c r="T748" s="15"/>
      <c r="U748" s="15"/>
      <c r="V748" s="15"/>
      <c r="W748" s="15"/>
      <c r="X748" s="15"/>
      <c r="Y748" s="15"/>
      <c r="Z748" s="15"/>
      <c r="AA748" s="15"/>
    </row>
    <row r="749" spans="9:27" ht="15.75" hidden="1" customHeight="1" x14ac:dyDescent="0.25">
      <c r="I749" s="15"/>
      <c r="J749" s="15"/>
      <c r="K749" s="15"/>
      <c r="L749" s="15"/>
      <c r="M749" s="15"/>
      <c r="N749" s="15"/>
      <c r="O749" s="15"/>
      <c r="P749" s="15"/>
      <c r="Q749" s="15"/>
      <c r="R749" s="15"/>
      <c r="S749" s="15"/>
      <c r="T749" s="15"/>
      <c r="U749" s="15"/>
      <c r="V749" s="15"/>
      <c r="W749" s="15"/>
      <c r="X749" s="15"/>
      <c r="Y749" s="15"/>
      <c r="Z749" s="15"/>
      <c r="AA749" s="15"/>
    </row>
    <row r="750" spans="9:27" ht="15.75" hidden="1" customHeight="1" x14ac:dyDescent="0.25">
      <c r="I750" s="15"/>
      <c r="J750" s="15"/>
      <c r="K750" s="15"/>
      <c r="L750" s="15"/>
      <c r="M750" s="15"/>
      <c r="N750" s="15"/>
      <c r="O750" s="15"/>
      <c r="P750" s="15"/>
      <c r="Q750" s="15"/>
      <c r="R750" s="15"/>
      <c r="S750" s="15"/>
      <c r="T750" s="15"/>
      <c r="U750" s="15"/>
      <c r="V750" s="15"/>
      <c r="W750" s="15"/>
      <c r="X750" s="15"/>
      <c r="Y750" s="15"/>
      <c r="Z750" s="15"/>
      <c r="AA750" s="15"/>
    </row>
    <row r="751" spans="9:27" ht="15.75" hidden="1" customHeight="1" x14ac:dyDescent="0.25">
      <c r="I751" s="15"/>
      <c r="J751" s="15"/>
      <c r="K751" s="15"/>
      <c r="L751" s="15"/>
      <c r="M751" s="15"/>
      <c r="N751" s="15"/>
      <c r="O751" s="15"/>
      <c r="P751" s="15"/>
      <c r="Q751" s="15"/>
      <c r="R751" s="15"/>
      <c r="S751" s="15"/>
      <c r="T751" s="15"/>
      <c r="U751" s="15"/>
      <c r="V751" s="15"/>
      <c r="W751" s="15"/>
      <c r="X751" s="15"/>
      <c r="Y751" s="15"/>
      <c r="Z751" s="15"/>
      <c r="AA751" s="15"/>
    </row>
    <row r="752" spans="9:27" ht="15.75" hidden="1" customHeight="1" x14ac:dyDescent="0.25">
      <c r="I752" s="15"/>
      <c r="J752" s="15"/>
      <c r="K752" s="15"/>
      <c r="L752" s="15"/>
      <c r="M752" s="15"/>
      <c r="N752" s="15"/>
      <c r="O752" s="15"/>
      <c r="P752" s="15"/>
      <c r="Q752" s="15"/>
      <c r="R752" s="15"/>
      <c r="S752" s="15"/>
      <c r="T752" s="15"/>
      <c r="U752" s="15"/>
      <c r="V752" s="15"/>
      <c r="W752" s="15"/>
      <c r="X752" s="15"/>
      <c r="Y752" s="15"/>
      <c r="Z752" s="15"/>
      <c r="AA752" s="15"/>
    </row>
    <row r="753" spans="9:27" ht="15.75" hidden="1" customHeight="1" x14ac:dyDescent="0.25">
      <c r="I753" s="15"/>
      <c r="J753" s="15"/>
      <c r="K753" s="15"/>
      <c r="L753" s="15"/>
      <c r="M753" s="15"/>
      <c r="N753" s="15"/>
      <c r="O753" s="15"/>
      <c r="P753" s="15"/>
      <c r="Q753" s="15"/>
      <c r="R753" s="15"/>
      <c r="S753" s="15"/>
      <c r="T753" s="15"/>
      <c r="U753" s="15"/>
      <c r="V753" s="15"/>
      <c r="W753" s="15"/>
      <c r="X753" s="15"/>
      <c r="Y753" s="15"/>
      <c r="Z753" s="15"/>
      <c r="AA753" s="15"/>
    </row>
    <row r="754" spans="9:27" ht="15.75" hidden="1" customHeight="1" x14ac:dyDescent="0.25">
      <c r="I754" s="15"/>
      <c r="J754" s="15"/>
      <c r="K754" s="15"/>
      <c r="L754" s="15"/>
      <c r="M754" s="15"/>
      <c r="N754" s="15"/>
      <c r="O754" s="15"/>
      <c r="P754" s="15"/>
      <c r="Q754" s="15"/>
      <c r="R754" s="15"/>
      <c r="S754" s="15"/>
      <c r="T754" s="15"/>
      <c r="U754" s="15"/>
      <c r="V754" s="15"/>
      <c r="W754" s="15"/>
      <c r="X754" s="15"/>
      <c r="Y754" s="15"/>
      <c r="Z754" s="15"/>
      <c r="AA754" s="15"/>
    </row>
    <row r="755" spans="9:27" ht="15.75" hidden="1" customHeight="1" x14ac:dyDescent="0.25">
      <c r="I755" s="15"/>
      <c r="J755" s="15"/>
      <c r="K755" s="15"/>
      <c r="L755" s="15"/>
      <c r="M755" s="15"/>
      <c r="N755" s="15"/>
      <c r="O755" s="15"/>
      <c r="P755" s="15"/>
      <c r="Q755" s="15"/>
      <c r="R755" s="15"/>
      <c r="S755" s="15"/>
      <c r="T755" s="15"/>
      <c r="U755" s="15"/>
      <c r="V755" s="15"/>
      <c r="W755" s="15"/>
      <c r="X755" s="15"/>
      <c r="Y755" s="15"/>
      <c r="Z755" s="15"/>
      <c r="AA755" s="15"/>
    </row>
    <row r="756" spans="9:27" ht="15.75" hidden="1" customHeight="1" x14ac:dyDescent="0.25">
      <c r="I756" s="15"/>
      <c r="J756" s="15"/>
      <c r="K756" s="15"/>
      <c r="L756" s="15"/>
      <c r="M756" s="15"/>
      <c r="N756" s="15"/>
      <c r="O756" s="15"/>
      <c r="P756" s="15"/>
      <c r="Q756" s="15"/>
      <c r="R756" s="15"/>
      <c r="S756" s="15"/>
      <c r="T756" s="15"/>
      <c r="U756" s="15"/>
      <c r="V756" s="15"/>
      <c r="W756" s="15"/>
      <c r="X756" s="15"/>
      <c r="Y756" s="15"/>
      <c r="Z756" s="15"/>
      <c r="AA756" s="15"/>
    </row>
    <row r="757" spans="9:27" ht="15.75" hidden="1" customHeight="1" x14ac:dyDescent="0.25">
      <c r="I757" s="15"/>
      <c r="J757" s="15"/>
      <c r="K757" s="15"/>
      <c r="L757" s="15"/>
      <c r="M757" s="15"/>
      <c r="N757" s="15"/>
      <c r="O757" s="15"/>
      <c r="P757" s="15"/>
      <c r="Q757" s="15"/>
      <c r="R757" s="15"/>
      <c r="S757" s="15"/>
      <c r="T757" s="15"/>
      <c r="U757" s="15"/>
      <c r="V757" s="15"/>
      <c r="W757" s="15"/>
      <c r="X757" s="15"/>
      <c r="Y757" s="15"/>
      <c r="Z757" s="15"/>
      <c r="AA757" s="15"/>
    </row>
    <row r="758" spans="9:27" ht="15.75" hidden="1" customHeight="1" x14ac:dyDescent="0.25">
      <c r="I758" s="15"/>
      <c r="J758" s="15"/>
      <c r="K758" s="15"/>
      <c r="L758" s="15"/>
      <c r="M758" s="15"/>
      <c r="N758" s="15"/>
      <c r="O758" s="15"/>
      <c r="P758" s="15"/>
      <c r="Q758" s="15"/>
      <c r="R758" s="15"/>
      <c r="S758" s="15"/>
      <c r="T758" s="15"/>
      <c r="U758" s="15"/>
      <c r="V758" s="15"/>
      <c r="W758" s="15"/>
      <c r="X758" s="15"/>
      <c r="Y758" s="15"/>
      <c r="Z758" s="15"/>
      <c r="AA758" s="15"/>
    </row>
    <row r="759" spans="9:27" ht="15.75" hidden="1" customHeight="1" x14ac:dyDescent="0.25">
      <c r="I759" s="15"/>
      <c r="J759" s="15"/>
      <c r="K759" s="15"/>
      <c r="L759" s="15"/>
      <c r="M759" s="15"/>
      <c r="N759" s="15"/>
      <c r="O759" s="15"/>
      <c r="P759" s="15"/>
      <c r="Q759" s="15"/>
      <c r="R759" s="15"/>
      <c r="S759" s="15"/>
      <c r="T759" s="15"/>
      <c r="U759" s="15"/>
      <c r="V759" s="15"/>
      <c r="W759" s="15"/>
      <c r="X759" s="15"/>
      <c r="Y759" s="15"/>
      <c r="Z759" s="15"/>
      <c r="AA759" s="15"/>
    </row>
    <row r="760" spans="9:27" ht="15.75" hidden="1" customHeight="1" x14ac:dyDescent="0.25">
      <c r="I760" s="15"/>
      <c r="J760" s="15"/>
      <c r="K760" s="15"/>
      <c r="L760" s="15"/>
      <c r="M760" s="15"/>
      <c r="N760" s="15"/>
      <c r="O760" s="15"/>
      <c r="P760" s="15"/>
      <c r="Q760" s="15"/>
      <c r="R760" s="15"/>
      <c r="S760" s="15"/>
      <c r="T760" s="15"/>
      <c r="U760" s="15"/>
      <c r="V760" s="15"/>
      <c r="W760" s="15"/>
      <c r="X760" s="15"/>
      <c r="Y760" s="15"/>
      <c r="Z760" s="15"/>
      <c r="AA760" s="15"/>
    </row>
    <row r="761" spans="9:27" ht="15.75" hidden="1" customHeight="1" x14ac:dyDescent="0.25">
      <c r="I761" s="15"/>
      <c r="J761" s="15"/>
      <c r="K761" s="15"/>
      <c r="L761" s="15"/>
      <c r="M761" s="15"/>
      <c r="N761" s="15"/>
      <c r="O761" s="15"/>
      <c r="P761" s="15"/>
      <c r="Q761" s="15"/>
      <c r="R761" s="15"/>
      <c r="S761" s="15"/>
      <c r="T761" s="15"/>
      <c r="U761" s="15"/>
      <c r="V761" s="15"/>
      <c r="W761" s="15"/>
      <c r="X761" s="15"/>
      <c r="Y761" s="15"/>
      <c r="Z761" s="15"/>
      <c r="AA761" s="15"/>
    </row>
    <row r="762" spans="9:27" ht="15.75" hidden="1" customHeight="1" x14ac:dyDescent="0.25">
      <c r="I762" s="15"/>
      <c r="J762" s="15"/>
      <c r="K762" s="15"/>
      <c r="L762" s="15"/>
      <c r="M762" s="15"/>
      <c r="N762" s="15"/>
      <c r="O762" s="15"/>
      <c r="P762" s="15"/>
      <c r="Q762" s="15"/>
      <c r="R762" s="15"/>
      <c r="S762" s="15"/>
      <c r="T762" s="15"/>
      <c r="U762" s="15"/>
      <c r="V762" s="15"/>
      <c r="W762" s="15"/>
      <c r="X762" s="15"/>
      <c r="Y762" s="15"/>
      <c r="Z762" s="15"/>
      <c r="AA762" s="15"/>
    </row>
    <row r="763" spans="9:27" ht="15.75" hidden="1" customHeight="1" x14ac:dyDescent="0.25">
      <c r="I763" s="15"/>
      <c r="J763" s="15"/>
      <c r="K763" s="15"/>
      <c r="L763" s="15"/>
      <c r="M763" s="15"/>
      <c r="N763" s="15"/>
      <c r="O763" s="15"/>
      <c r="P763" s="15"/>
      <c r="Q763" s="15"/>
      <c r="R763" s="15"/>
      <c r="S763" s="15"/>
      <c r="T763" s="15"/>
      <c r="U763" s="15"/>
      <c r="V763" s="15"/>
      <c r="W763" s="15"/>
      <c r="X763" s="15"/>
      <c r="Y763" s="15"/>
      <c r="Z763" s="15"/>
      <c r="AA763" s="15"/>
    </row>
    <row r="764" spans="9:27" ht="15.75" hidden="1" customHeight="1" x14ac:dyDescent="0.25">
      <c r="I764" s="15"/>
      <c r="J764" s="15"/>
      <c r="K764" s="15"/>
      <c r="L764" s="15"/>
      <c r="M764" s="15"/>
      <c r="N764" s="15"/>
      <c r="O764" s="15"/>
      <c r="P764" s="15"/>
      <c r="Q764" s="15"/>
      <c r="R764" s="15"/>
      <c r="S764" s="15"/>
      <c r="T764" s="15"/>
      <c r="U764" s="15"/>
      <c r="V764" s="15"/>
      <c r="W764" s="15"/>
      <c r="X764" s="15"/>
      <c r="Y764" s="15"/>
      <c r="Z764" s="15"/>
      <c r="AA764" s="15"/>
    </row>
    <row r="765" spans="9:27" ht="15.75" hidden="1" customHeight="1" x14ac:dyDescent="0.25">
      <c r="I765" s="15"/>
      <c r="J765" s="15"/>
      <c r="K765" s="15"/>
      <c r="L765" s="15"/>
      <c r="M765" s="15"/>
      <c r="N765" s="15"/>
      <c r="O765" s="15"/>
      <c r="P765" s="15"/>
      <c r="Q765" s="15"/>
      <c r="R765" s="15"/>
      <c r="S765" s="15"/>
      <c r="T765" s="15"/>
      <c r="U765" s="15"/>
      <c r="V765" s="15"/>
      <c r="W765" s="15"/>
      <c r="X765" s="15"/>
      <c r="Y765" s="15"/>
      <c r="Z765" s="15"/>
      <c r="AA765" s="15"/>
    </row>
    <row r="766" spans="9:27" ht="15.75" hidden="1" customHeight="1" x14ac:dyDescent="0.25">
      <c r="I766" s="15"/>
      <c r="J766" s="15"/>
      <c r="K766" s="15"/>
      <c r="L766" s="15"/>
      <c r="M766" s="15"/>
      <c r="N766" s="15"/>
      <c r="O766" s="15"/>
      <c r="P766" s="15"/>
      <c r="Q766" s="15"/>
      <c r="R766" s="15"/>
      <c r="S766" s="15"/>
      <c r="T766" s="15"/>
      <c r="U766" s="15"/>
      <c r="V766" s="15"/>
      <c r="W766" s="15"/>
      <c r="X766" s="15"/>
      <c r="Y766" s="15"/>
      <c r="Z766" s="15"/>
      <c r="AA766" s="15"/>
    </row>
    <row r="767" spans="9:27" ht="15.75" hidden="1" customHeight="1" x14ac:dyDescent="0.25">
      <c r="I767" s="15"/>
      <c r="J767" s="15"/>
      <c r="K767" s="15"/>
      <c r="L767" s="15"/>
      <c r="M767" s="15"/>
      <c r="N767" s="15"/>
      <c r="O767" s="15"/>
      <c r="P767" s="15"/>
      <c r="Q767" s="15"/>
      <c r="R767" s="15"/>
      <c r="S767" s="15"/>
      <c r="T767" s="15"/>
      <c r="U767" s="15"/>
      <c r="V767" s="15"/>
      <c r="W767" s="15"/>
      <c r="X767" s="15"/>
      <c r="Y767" s="15"/>
      <c r="Z767" s="15"/>
      <c r="AA767" s="15"/>
    </row>
    <row r="768" spans="9:27" ht="15.75" hidden="1" customHeight="1" x14ac:dyDescent="0.25">
      <c r="I768" s="15"/>
      <c r="J768" s="15"/>
      <c r="K768" s="15"/>
      <c r="L768" s="15"/>
      <c r="M768" s="15"/>
      <c r="N768" s="15"/>
      <c r="O768" s="15"/>
      <c r="P768" s="15"/>
      <c r="Q768" s="15"/>
      <c r="R768" s="15"/>
      <c r="S768" s="15"/>
      <c r="T768" s="15"/>
      <c r="U768" s="15"/>
      <c r="V768" s="15"/>
      <c r="W768" s="15"/>
      <c r="X768" s="15"/>
      <c r="Y768" s="15"/>
      <c r="Z768" s="15"/>
      <c r="AA768" s="15"/>
    </row>
    <row r="769" spans="9:27" ht="15.75" hidden="1" customHeight="1" x14ac:dyDescent="0.25">
      <c r="I769" s="15"/>
      <c r="J769" s="15"/>
      <c r="K769" s="15"/>
      <c r="L769" s="15"/>
      <c r="M769" s="15"/>
      <c r="N769" s="15"/>
      <c r="O769" s="15"/>
      <c r="P769" s="15"/>
      <c r="Q769" s="15"/>
      <c r="R769" s="15"/>
      <c r="S769" s="15"/>
      <c r="T769" s="15"/>
      <c r="U769" s="15"/>
      <c r="V769" s="15"/>
      <c r="W769" s="15"/>
      <c r="X769" s="15"/>
      <c r="Y769" s="15"/>
      <c r="Z769" s="15"/>
      <c r="AA769" s="15"/>
    </row>
    <row r="770" spans="9:27" ht="15.75" hidden="1" customHeight="1" x14ac:dyDescent="0.25">
      <c r="I770" s="15"/>
      <c r="J770" s="15"/>
      <c r="K770" s="15"/>
      <c r="L770" s="15"/>
      <c r="M770" s="15"/>
      <c r="N770" s="15"/>
      <c r="O770" s="15"/>
      <c r="P770" s="15"/>
      <c r="Q770" s="15"/>
      <c r="R770" s="15"/>
      <c r="S770" s="15"/>
      <c r="T770" s="15"/>
      <c r="U770" s="15"/>
      <c r="V770" s="15"/>
      <c r="W770" s="15"/>
      <c r="X770" s="15"/>
      <c r="Y770" s="15"/>
      <c r="Z770" s="15"/>
      <c r="AA770" s="15"/>
    </row>
    <row r="771" spans="9:27" ht="15.75" hidden="1" customHeight="1" x14ac:dyDescent="0.25">
      <c r="I771" s="15"/>
      <c r="J771" s="15"/>
      <c r="K771" s="15"/>
      <c r="L771" s="15"/>
      <c r="M771" s="15"/>
      <c r="N771" s="15"/>
      <c r="O771" s="15"/>
      <c r="P771" s="15"/>
      <c r="Q771" s="15"/>
      <c r="R771" s="15"/>
      <c r="S771" s="15"/>
      <c r="T771" s="15"/>
      <c r="U771" s="15"/>
      <c r="V771" s="15"/>
      <c r="W771" s="15"/>
      <c r="X771" s="15"/>
      <c r="Y771" s="15"/>
      <c r="Z771" s="15"/>
      <c r="AA771" s="15"/>
    </row>
    <row r="772" spans="9:27" ht="15.75" hidden="1" customHeight="1" x14ac:dyDescent="0.25">
      <c r="I772" s="15"/>
      <c r="J772" s="15"/>
      <c r="K772" s="15"/>
      <c r="L772" s="15"/>
      <c r="M772" s="15"/>
      <c r="N772" s="15"/>
      <c r="O772" s="15"/>
      <c r="P772" s="15"/>
      <c r="Q772" s="15"/>
      <c r="R772" s="15"/>
      <c r="S772" s="15"/>
      <c r="T772" s="15"/>
      <c r="U772" s="15"/>
      <c r="V772" s="15"/>
      <c r="W772" s="15"/>
      <c r="X772" s="15"/>
      <c r="Y772" s="15"/>
      <c r="Z772" s="15"/>
      <c r="AA772" s="15"/>
    </row>
    <row r="773" spans="9:27" ht="15.75" hidden="1" customHeight="1" x14ac:dyDescent="0.25">
      <c r="I773" s="15"/>
      <c r="J773" s="15"/>
      <c r="K773" s="15"/>
      <c r="L773" s="15"/>
      <c r="M773" s="15"/>
      <c r="N773" s="15"/>
      <c r="O773" s="15"/>
      <c r="P773" s="15"/>
      <c r="Q773" s="15"/>
      <c r="R773" s="15"/>
      <c r="S773" s="15"/>
      <c r="T773" s="15"/>
      <c r="U773" s="15"/>
      <c r="V773" s="15"/>
      <c r="W773" s="15"/>
      <c r="X773" s="15"/>
      <c r="Y773" s="15"/>
      <c r="Z773" s="15"/>
      <c r="AA773" s="15"/>
    </row>
    <row r="774" spans="9:27" ht="15.75" hidden="1" customHeight="1" x14ac:dyDescent="0.25">
      <c r="I774" s="15"/>
      <c r="J774" s="15"/>
      <c r="K774" s="15"/>
      <c r="L774" s="15"/>
      <c r="M774" s="15"/>
      <c r="N774" s="15"/>
      <c r="O774" s="15"/>
      <c r="P774" s="15"/>
      <c r="Q774" s="15"/>
      <c r="R774" s="15"/>
      <c r="S774" s="15"/>
      <c r="T774" s="15"/>
      <c r="U774" s="15"/>
      <c r="V774" s="15"/>
      <c r="W774" s="15"/>
      <c r="X774" s="15"/>
      <c r="Y774" s="15"/>
      <c r="Z774" s="15"/>
      <c r="AA774" s="15"/>
    </row>
    <row r="775" spans="9:27" ht="15.75" hidden="1" customHeight="1" x14ac:dyDescent="0.25">
      <c r="I775" s="15"/>
      <c r="J775" s="15"/>
      <c r="K775" s="15"/>
      <c r="L775" s="15"/>
      <c r="M775" s="15"/>
      <c r="N775" s="15"/>
      <c r="O775" s="15"/>
      <c r="P775" s="15"/>
      <c r="Q775" s="15"/>
      <c r="R775" s="15"/>
      <c r="S775" s="15"/>
      <c r="T775" s="15"/>
      <c r="U775" s="15"/>
      <c r="V775" s="15"/>
      <c r="W775" s="15"/>
      <c r="X775" s="15"/>
      <c r="Y775" s="15"/>
      <c r="Z775" s="15"/>
      <c r="AA775" s="15"/>
    </row>
    <row r="776" spans="9:27" ht="15.75" hidden="1" customHeight="1" x14ac:dyDescent="0.25">
      <c r="I776" s="15"/>
      <c r="J776" s="15"/>
      <c r="K776" s="15"/>
      <c r="L776" s="15"/>
      <c r="M776" s="15"/>
      <c r="N776" s="15"/>
      <c r="O776" s="15"/>
      <c r="P776" s="15"/>
      <c r="Q776" s="15"/>
      <c r="R776" s="15"/>
      <c r="S776" s="15"/>
      <c r="T776" s="15"/>
      <c r="U776" s="15"/>
      <c r="V776" s="15"/>
      <c r="W776" s="15"/>
      <c r="X776" s="15"/>
      <c r="Y776" s="15"/>
      <c r="Z776" s="15"/>
      <c r="AA776" s="15"/>
    </row>
    <row r="777" spans="9:27" ht="15.75" hidden="1" customHeight="1" x14ac:dyDescent="0.25">
      <c r="I777" s="15"/>
      <c r="J777" s="15"/>
      <c r="K777" s="15"/>
      <c r="L777" s="15"/>
      <c r="M777" s="15"/>
      <c r="N777" s="15"/>
      <c r="O777" s="15"/>
      <c r="P777" s="15"/>
      <c r="Q777" s="15"/>
      <c r="R777" s="15"/>
      <c r="S777" s="15"/>
      <c r="T777" s="15"/>
      <c r="U777" s="15"/>
      <c r="V777" s="15"/>
      <c r="W777" s="15"/>
      <c r="X777" s="15"/>
      <c r="Y777" s="15"/>
      <c r="Z777" s="15"/>
      <c r="AA777" s="15"/>
    </row>
    <row r="778" spans="9:27" ht="15.75" hidden="1" customHeight="1" x14ac:dyDescent="0.25">
      <c r="I778" s="15"/>
      <c r="J778" s="15"/>
      <c r="K778" s="15"/>
      <c r="L778" s="15"/>
      <c r="M778" s="15"/>
      <c r="N778" s="15"/>
      <c r="O778" s="15"/>
      <c r="P778" s="15"/>
      <c r="Q778" s="15"/>
      <c r="R778" s="15"/>
      <c r="S778" s="15"/>
      <c r="T778" s="15"/>
      <c r="U778" s="15"/>
      <c r="V778" s="15"/>
      <c r="W778" s="15"/>
      <c r="X778" s="15"/>
      <c r="Y778" s="15"/>
      <c r="Z778" s="15"/>
      <c r="AA778" s="15"/>
    </row>
    <row r="779" spans="9:27" ht="15.75" hidden="1" customHeight="1" x14ac:dyDescent="0.25">
      <c r="I779" s="15"/>
      <c r="J779" s="15"/>
      <c r="K779" s="15"/>
      <c r="L779" s="15"/>
      <c r="M779" s="15"/>
      <c r="N779" s="15"/>
      <c r="O779" s="15"/>
      <c r="P779" s="15"/>
      <c r="Q779" s="15"/>
      <c r="R779" s="15"/>
      <c r="S779" s="15"/>
      <c r="T779" s="15"/>
      <c r="U779" s="15"/>
      <c r="V779" s="15"/>
      <c r="W779" s="15"/>
      <c r="X779" s="15"/>
      <c r="Y779" s="15"/>
      <c r="Z779" s="15"/>
      <c r="AA779" s="15"/>
    </row>
    <row r="780" spans="9:27" ht="15.75" hidden="1" customHeight="1" x14ac:dyDescent="0.25">
      <c r="I780" s="15"/>
      <c r="J780" s="15"/>
      <c r="K780" s="15"/>
      <c r="L780" s="15"/>
      <c r="M780" s="15"/>
      <c r="N780" s="15"/>
      <c r="O780" s="15"/>
      <c r="P780" s="15"/>
      <c r="Q780" s="15"/>
      <c r="R780" s="15"/>
      <c r="S780" s="15"/>
      <c r="T780" s="15"/>
      <c r="U780" s="15"/>
      <c r="V780" s="15"/>
      <c r="W780" s="15"/>
      <c r="X780" s="15"/>
      <c r="Y780" s="15"/>
      <c r="Z780" s="15"/>
      <c r="AA780" s="15"/>
    </row>
    <row r="781" spans="9:27" ht="15.75" hidden="1" customHeight="1" x14ac:dyDescent="0.25">
      <c r="I781" s="15"/>
      <c r="J781" s="15"/>
      <c r="K781" s="15"/>
      <c r="L781" s="15"/>
      <c r="M781" s="15"/>
      <c r="N781" s="15"/>
      <c r="O781" s="15"/>
      <c r="P781" s="15"/>
      <c r="Q781" s="15"/>
      <c r="R781" s="15"/>
      <c r="S781" s="15"/>
      <c r="T781" s="15"/>
      <c r="U781" s="15"/>
      <c r="V781" s="15"/>
      <c r="W781" s="15"/>
      <c r="X781" s="15"/>
      <c r="Y781" s="15"/>
      <c r="Z781" s="15"/>
      <c r="AA781" s="15"/>
    </row>
    <row r="782" spans="9:27" ht="15.75" hidden="1" customHeight="1" x14ac:dyDescent="0.25">
      <c r="I782" s="15"/>
      <c r="J782" s="15"/>
      <c r="K782" s="15"/>
      <c r="L782" s="15"/>
      <c r="M782" s="15"/>
      <c r="N782" s="15"/>
      <c r="O782" s="15"/>
      <c r="P782" s="15"/>
      <c r="Q782" s="15"/>
      <c r="R782" s="15"/>
      <c r="S782" s="15"/>
      <c r="T782" s="15"/>
      <c r="U782" s="15"/>
      <c r="V782" s="15"/>
      <c r="W782" s="15"/>
      <c r="X782" s="15"/>
      <c r="Y782" s="15"/>
      <c r="Z782" s="15"/>
      <c r="AA782" s="15"/>
    </row>
    <row r="783" spans="9:27" ht="15.75" hidden="1" customHeight="1" x14ac:dyDescent="0.25">
      <c r="I783" s="15"/>
      <c r="J783" s="15"/>
      <c r="K783" s="15"/>
      <c r="L783" s="15"/>
      <c r="M783" s="15"/>
      <c r="N783" s="15"/>
      <c r="O783" s="15"/>
      <c r="P783" s="15"/>
      <c r="Q783" s="15"/>
      <c r="R783" s="15"/>
      <c r="S783" s="15"/>
      <c r="T783" s="15"/>
      <c r="U783" s="15"/>
      <c r="V783" s="15"/>
      <c r="W783" s="15"/>
      <c r="X783" s="15"/>
      <c r="Y783" s="15"/>
      <c r="Z783" s="15"/>
      <c r="AA783" s="15"/>
    </row>
    <row r="784" spans="9:27" ht="15.75" hidden="1" customHeight="1" x14ac:dyDescent="0.25">
      <c r="I784" s="15"/>
      <c r="J784" s="15"/>
      <c r="K784" s="15"/>
      <c r="L784" s="15"/>
      <c r="M784" s="15"/>
      <c r="N784" s="15"/>
      <c r="O784" s="15"/>
      <c r="P784" s="15"/>
      <c r="Q784" s="15"/>
      <c r="R784" s="15"/>
      <c r="S784" s="15"/>
      <c r="T784" s="15"/>
      <c r="U784" s="15"/>
      <c r="V784" s="15"/>
      <c r="W784" s="15"/>
      <c r="X784" s="15"/>
      <c r="Y784" s="15"/>
      <c r="Z784" s="15"/>
      <c r="AA784" s="15"/>
    </row>
    <row r="785" spans="9:27" ht="15.75" hidden="1" customHeight="1" x14ac:dyDescent="0.25">
      <c r="I785" s="15"/>
      <c r="J785" s="15"/>
      <c r="K785" s="15"/>
      <c r="L785" s="15"/>
      <c r="M785" s="15"/>
      <c r="N785" s="15"/>
      <c r="O785" s="15"/>
      <c r="P785" s="15"/>
      <c r="Q785" s="15"/>
      <c r="R785" s="15"/>
      <c r="S785" s="15"/>
      <c r="T785" s="15"/>
      <c r="U785" s="15"/>
      <c r="V785" s="15"/>
      <c r="W785" s="15"/>
      <c r="X785" s="15"/>
      <c r="Y785" s="15"/>
      <c r="Z785" s="15"/>
      <c r="AA785" s="15"/>
    </row>
    <row r="786" spans="9:27" ht="15.75" hidden="1" customHeight="1" x14ac:dyDescent="0.25">
      <c r="I786" s="15"/>
      <c r="J786" s="15"/>
      <c r="K786" s="15"/>
      <c r="L786" s="15"/>
      <c r="M786" s="15"/>
      <c r="N786" s="15"/>
      <c r="O786" s="15"/>
      <c r="P786" s="15"/>
      <c r="Q786" s="15"/>
      <c r="R786" s="15"/>
      <c r="S786" s="15"/>
      <c r="T786" s="15"/>
      <c r="U786" s="15"/>
      <c r="V786" s="15"/>
      <c r="W786" s="15"/>
      <c r="X786" s="15"/>
      <c r="Y786" s="15"/>
      <c r="Z786" s="15"/>
      <c r="AA786" s="15"/>
    </row>
    <row r="787" spans="9:27" ht="15.75" hidden="1" customHeight="1" x14ac:dyDescent="0.25">
      <c r="I787" s="15"/>
      <c r="J787" s="15"/>
      <c r="K787" s="15"/>
      <c r="L787" s="15"/>
      <c r="M787" s="15"/>
      <c r="N787" s="15"/>
      <c r="O787" s="15"/>
      <c r="P787" s="15"/>
      <c r="Q787" s="15"/>
      <c r="R787" s="15"/>
      <c r="S787" s="15"/>
      <c r="T787" s="15"/>
      <c r="U787" s="15"/>
      <c r="V787" s="15"/>
      <c r="W787" s="15"/>
      <c r="X787" s="15"/>
      <c r="Y787" s="15"/>
      <c r="Z787" s="15"/>
      <c r="AA787" s="15"/>
    </row>
    <row r="788" spans="9:27" ht="15.75" hidden="1" customHeight="1" x14ac:dyDescent="0.25">
      <c r="I788" s="15"/>
      <c r="J788" s="15"/>
      <c r="K788" s="15"/>
      <c r="L788" s="15"/>
      <c r="M788" s="15"/>
      <c r="N788" s="15"/>
      <c r="O788" s="15"/>
      <c r="P788" s="15"/>
      <c r="Q788" s="15"/>
      <c r="R788" s="15"/>
      <c r="S788" s="15"/>
      <c r="T788" s="15"/>
      <c r="U788" s="15"/>
      <c r="V788" s="15"/>
      <c r="W788" s="15"/>
      <c r="X788" s="15"/>
      <c r="Y788" s="15"/>
      <c r="Z788" s="15"/>
      <c r="AA788" s="15"/>
    </row>
    <row r="789" spans="9:27" ht="15.75" hidden="1" customHeight="1" x14ac:dyDescent="0.25">
      <c r="I789" s="15"/>
      <c r="J789" s="15"/>
      <c r="K789" s="15"/>
      <c r="L789" s="15"/>
      <c r="M789" s="15"/>
      <c r="N789" s="15"/>
      <c r="O789" s="15"/>
      <c r="P789" s="15"/>
      <c r="Q789" s="15"/>
      <c r="R789" s="15"/>
      <c r="S789" s="15"/>
      <c r="T789" s="15"/>
      <c r="U789" s="15"/>
      <c r="V789" s="15"/>
      <c r="W789" s="15"/>
      <c r="X789" s="15"/>
      <c r="Y789" s="15"/>
      <c r="Z789" s="15"/>
      <c r="AA789" s="15"/>
    </row>
    <row r="790" spans="9:27" ht="15.75" hidden="1" customHeight="1" x14ac:dyDescent="0.25">
      <c r="I790" s="15"/>
      <c r="J790" s="15"/>
      <c r="K790" s="15"/>
      <c r="L790" s="15"/>
      <c r="M790" s="15"/>
      <c r="N790" s="15"/>
      <c r="O790" s="15"/>
      <c r="P790" s="15"/>
      <c r="Q790" s="15"/>
      <c r="R790" s="15"/>
      <c r="S790" s="15"/>
      <c r="T790" s="15"/>
      <c r="U790" s="15"/>
      <c r="V790" s="15"/>
      <c r="W790" s="15"/>
      <c r="X790" s="15"/>
      <c r="Y790" s="15"/>
      <c r="Z790" s="15"/>
      <c r="AA790" s="15"/>
    </row>
    <row r="791" spans="9:27" ht="15.75" hidden="1" customHeight="1" x14ac:dyDescent="0.25">
      <c r="I791" s="15"/>
      <c r="J791" s="15"/>
      <c r="K791" s="15"/>
      <c r="L791" s="15"/>
      <c r="M791" s="15"/>
      <c r="N791" s="15"/>
      <c r="O791" s="15"/>
      <c r="P791" s="15"/>
      <c r="Q791" s="15"/>
      <c r="R791" s="15"/>
      <c r="S791" s="15"/>
      <c r="T791" s="15"/>
      <c r="U791" s="15"/>
      <c r="V791" s="15"/>
      <c r="W791" s="15"/>
      <c r="X791" s="15"/>
      <c r="Y791" s="15"/>
      <c r="Z791" s="15"/>
      <c r="AA791" s="15"/>
    </row>
    <row r="792" spans="9:27" ht="15.75" hidden="1" customHeight="1" x14ac:dyDescent="0.25">
      <c r="I792" s="15"/>
      <c r="J792" s="15"/>
      <c r="K792" s="15"/>
      <c r="L792" s="15"/>
      <c r="M792" s="15"/>
      <c r="N792" s="15"/>
      <c r="O792" s="15"/>
      <c r="P792" s="15"/>
      <c r="Q792" s="15"/>
      <c r="R792" s="15"/>
      <c r="S792" s="15"/>
      <c r="T792" s="15"/>
      <c r="U792" s="15"/>
      <c r="V792" s="15"/>
      <c r="W792" s="15"/>
      <c r="X792" s="15"/>
      <c r="Y792" s="15"/>
      <c r="Z792" s="15"/>
      <c r="AA792" s="15"/>
    </row>
    <row r="793" spans="9:27" ht="15.75" hidden="1" customHeight="1" x14ac:dyDescent="0.25">
      <c r="I793" s="15"/>
      <c r="J793" s="15"/>
      <c r="K793" s="15"/>
      <c r="L793" s="15"/>
      <c r="M793" s="15"/>
      <c r="N793" s="15"/>
      <c r="O793" s="15"/>
      <c r="P793" s="15"/>
      <c r="Q793" s="15"/>
      <c r="R793" s="15"/>
      <c r="S793" s="15"/>
      <c r="T793" s="15"/>
      <c r="U793" s="15"/>
      <c r="V793" s="15"/>
      <c r="W793" s="15"/>
      <c r="X793" s="15"/>
      <c r="Y793" s="15"/>
      <c r="Z793" s="15"/>
      <c r="AA793" s="15"/>
    </row>
    <row r="794" spans="9:27" ht="15.75" hidden="1" customHeight="1" x14ac:dyDescent="0.25">
      <c r="I794" s="15"/>
      <c r="J794" s="15"/>
      <c r="K794" s="15"/>
      <c r="L794" s="15"/>
      <c r="M794" s="15"/>
      <c r="N794" s="15"/>
      <c r="O794" s="15"/>
      <c r="P794" s="15"/>
      <c r="Q794" s="15"/>
      <c r="R794" s="15"/>
      <c r="S794" s="15"/>
      <c r="T794" s="15"/>
      <c r="U794" s="15"/>
      <c r="V794" s="15"/>
      <c r="W794" s="15"/>
      <c r="X794" s="15"/>
      <c r="Y794" s="15"/>
      <c r="Z794" s="15"/>
      <c r="AA794" s="15"/>
    </row>
    <row r="795" spans="9:27" ht="15.75" hidden="1" customHeight="1" x14ac:dyDescent="0.25">
      <c r="I795" s="15"/>
      <c r="J795" s="15"/>
      <c r="K795" s="15"/>
      <c r="L795" s="15"/>
      <c r="M795" s="15"/>
      <c r="N795" s="15"/>
      <c r="O795" s="15"/>
      <c r="P795" s="15"/>
      <c r="Q795" s="15"/>
      <c r="R795" s="15"/>
      <c r="S795" s="15"/>
      <c r="T795" s="15"/>
      <c r="U795" s="15"/>
      <c r="V795" s="15"/>
      <c r="W795" s="15"/>
      <c r="X795" s="15"/>
      <c r="Y795" s="15"/>
      <c r="Z795" s="15"/>
      <c r="AA795" s="15"/>
    </row>
    <row r="796" spans="9:27" ht="15.75" hidden="1" customHeight="1" x14ac:dyDescent="0.25">
      <c r="I796" s="15"/>
      <c r="J796" s="15"/>
      <c r="K796" s="15"/>
      <c r="L796" s="15"/>
      <c r="M796" s="15"/>
      <c r="N796" s="15"/>
      <c r="O796" s="15"/>
      <c r="P796" s="15"/>
      <c r="Q796" s="15"/>
      <c r="R796" s="15"/>
      <c r="S796" s="15"/>
      <c r="T796" s="15"/>
      <c r="U796" s="15"/>
      <c r="V796" s="15"/>
      <c r="W796" s="15"/>
      <c r="X796" s="15"/>
      <c r="Y796" s="15"/>
      <c r="Z796" s="15"/>
      <c r="AA796" s="15"/>
    </row>
    <row r="797" spans="9:27" ht="15.75" hidden="1" customHeight="1" x14ac:dyDescent="0.25">
      <c r="I797" s="15"/>
      <c r="J797" s="15"/>
      <c r="K797" s="15"/>
      <c r="L797" s="15"/>
      <c r="M797" s="15"/>
      <c r="N797" s="15"/>
      <c r="O797" s="15"/>
      <c r="P797" s="15"/>
      <c r="Q797" s="15"/>
      <c r="R797" s="15"/>
      <c r="S797" s="15"/>
      <c r="T797" s="15"/>
      <c r="U797" s="15"/>
      <c r="V797" s="15"/>
      <c r="W797" s="15"/>
      <c r="X797" s="15"/>
      <c r="Y797" s="15"/>
      <c r="Z797" s="15"/>
      <c r="AA797" s="15"/>
    </row>
    <row r="798" spans="9:27" ht="15.75" hidden="1" customHeight="1" x14ac:dyDescent="0.25">
      <c r="I798" s="15"/>
      <c r="J798" s="15"/>
      <c r="K798" s="15"/>
      <c r="L798" s="15"/>
      <c r="M798" s="15"/>
      <c r="N798" s="15"/>
      <c r="O798" s="15"/>
      <c r="P798" s="15"/>
      <c r="Q798" s="15"/>
      <c r="R798" s="15"/>
      <c r="S798" s="15"/>
      <c r="T798" s="15"/>
      <c r="U798" s="15"/>
      <c r="V798" s="15"/>
      <c r="W798" s="15"/>
      <c r="X798" s="15"/>
      <c r="Y798" s="15"/>
      <c r="Z798" s="15"/>
      <c r="AA798" s="15"/>
    </row>
    <row r="799" spans="9:27" ht="15.75" hidden="1" customHeight="1" x14ac:dyDescent="0.25">
      <c r="I799" s="15"/>
      <c r="J799" s="15"/>
      <c r="K799" s="15"/>
      <c r="L799" s="15"/>
      <c r="M799" s="15"/>
      <c r="N799" s="15"/>
      <c r="O799" s="15"/>
      <c r="P799" s="15"/>
      <c r="Q799" s="15"/>
      <c r="R799" s="15"/>
      <c r="S799" s="15"/>
      <c r="T799" s="15"/>
      <c r="U799" s="15"/>
      <c r="V799" s="15"/>
      <c r="W799" s="15"/>
      <c r="X799" s="15"/>
      <c r="Y799" s="15"/>
      <c r="Z799" s="15"/>
      <c r="AA799" s="15"/>
    </row>
    <row r="800" spans="9:27" ht="15.75" hidden="1" customHeight="1" x14ac:dyDescent="0.25">
      <c r="I800" s="15"/>
      <c r="J800" s="15"/>
      <c r="K800" s="15"/>
      <c r="L800" s="15"/>
      <c r="M800" s="15"/>
      <c r="N800" s="15"/>
      <c r="O800" s="15"/>
      <c r="P800" s="15"/>
      <c r="Q800" s="15"/>
      <c r="R800" s="15"/>
      <c r="S800" s="15"/>
      <c r="T800" s="15"/>
      <c r="U800" s="15"/>
      <c r="V800" s="15"/>
      <c r="W800" s="15"/>
      <c r="X800" s="15"/>
      <c r="Y800" s="15"/>
      <c r="Z800" s="15"/>
      <c r="AA800" s="15"/>
    </row>
    <row r="801" spans="9:27" ht="15.75" hidden="1" customHeight="1" x14ac:dyDescent="0.25">
      <c r="I801" s="15"/>
      <c r="J801" s="15"/>
      <c r="K801" s="15"/>
      <c r="L801" s="15"/>
      <c r="M801" s="15"/>
      <c r="N801" s="15"/>
      <c r="O801" s="15"/>
      <c r="P801" s="15"/>
      <c r="Q801" s="15"/>
      <c r="R801" s="15"/>
      <c r="S801" s="15"/>
      <c r="T801" s="15"/>
      <c r="U801" s="15"/>
      <c r="V801" s="15"/>
      <c r="W801" s="15"/>
      <c r="X801" s="15"/>
      <c r="Y801" s="15"/>
      <c r="Z801" s="15"/>
      <c r="AA801" s="15"/>
    </row>
    <row r="802" spans="9:27" ht="15.75" hidden="1" customHeight="1" x14ac:dyDescent="0.25">
      <c r="I802" s="15"/>
      <c r="J802" s="15"/>
      <c r="K802" s="15"/>
      <c r="L802" s="15"/>
      <c r="M802" s="15"/>
      <c r="N802" s="15"/>
      <c r="O802" s="15"/>
      <c r="P802" s="15"/>
      <c r="Q802" s="15"/>
      <c r="R802" s="15"/>
      <c r="S802" s="15"/>
      <c r="T802" s="15"/>
      <c r="U802" s="15"/>
      <c r="V802" s="15"/>
      <c r="W802" s="15"/>
      <c r="X802" s="15"/>
      <c r="Y802" s="15"/>
      <c r="Z802" s="15"/>
      <c r="AA802" s="15"/>
    </row>
    <row r="803" spans="9:27" ht="15.75" hidden="1" customHeight="1" x14ac:dyDescent="0.25">
      <c r="I803" s="15"/>
      <c r="J803" s="15"/>
      <c r="K803" s="15"/>
      <c r="L803" s="15"/>
      <c r="M803" s="15"/>
      <c r="N803" s="15"/>
      <c r="O803" s="15"/>
      <c r="P803" s="15"/>
      <c r="Q803" s="15"/>
      <c r="R803" s="15"/>
      <c r="S803" s="15"/>
      <c r="T803" s="15"/>
      <c r="U803" s="15"/>
      <c r="V803" s="15"/>
      <c r="W803" s="15"/>
      <c r="X803" s="15"/>
      <c r="Y803" s="15"/>
      <c r="Z803" s="15"/>
      <c r="AA803" s="15"/>
    </row>
    <row r="804" spans="9:27" ht="15.75" hidden="1" customHeight="1" x14ac:dyDescent="0.25">
      <c r="I804" s="15"/>
      <c r="J804" s="15"/>
      <c r="K804" s="15"/>
      <c r="L804" s="15"/>
      <c r="M804" s="15"/>
      <c r="N804" s="15"/>
      <c r="O804" s="15"/>
      <c r="P804" s="15"/>
      <c r="Q804" s="15"/>
      <c r="R804" s="15"/>
      <c r="S804" s="15"/>
      <c r="T804" s="15"/>
      <c r="U804" s="15"/>
      <c r="V804" s="15"/>
      <c r="W804" s="15"/>
      <c r="X804" s="15"/>
      <c r="Y804" s="15"/>
      <c r="Z804" s="15"/>
      <c r="AA804" s="15"/>
    </row>
    <row r="805" spans="9:27" ht="15.75" hidden="1" customHeight="1" x14ac:dyDescent="0.25">
      <c r="I805" s="15"/>
      <c r="J805" s="15"/>
      <c r="K805" s="15"/>
      <c r="L805" s="15"/>
      <c r="M805" s="15"/>
      <c r="N805" s="15"/>
      <c r="O805" s="15"/>
      <c r="P805" s="15"/>
      <c r="Q805" s="15"/>
      <c r="R805" s="15"/>
      <c r="S805" s="15"/>
      <c r="T805" s="15"/>
      <c r="U805" s="15"/>
      <c r="V805" s="15"/>
      <c r="W805" s="15"/>
      <c r="X805" s="15"/>
      <c r="Y805" s="15"/>
      <c r="Z805" s="15"/>
      <c r="AA805" s="15"/>
    </row>
    <row r="806" spans="9:27" ht="15.75" hidden="1" customHeight="1" x14ac:dyDescent="0.25">
      <c r="I806" s="15"/>
      <c r="J806" s="15"/>
      <c r="K806" s="15"/>
      <c r="L806" s="15"/>
      <c r="M806" s="15"/>
      <c r="N806" s="15"/>
      <c r="O806" s="15"/>
      <c r="P806" s="15"/>
      <c r="Q806" s="15"/>
      <c r="R806" s="15"/>
      <c r="S806" s="15"/>
      <c r="T806" s="15"/>
      <c r="U806" s="15"/>
      <c r="V806" s="15"/>
      <c r="W806" s="15"/>
      <c r="X806" s="15"/>
      <c r="Y806" s="15"/>
      <c r="Z806" s="15"/>
      <c r="AA806" s="15"/>
    </row>
    <row r="807" spans="9:27" ht="15.75" hidden="1" customHeight="1" x14ac:dyDescent="0.25">
      <c r="I807" s="15"/>
      <c r="J807" s="15"/>
      <c r="K807" s="15"/>
      <c r="L807" s="15"/>
      <c r="M807" s="15"/>
      <c r="N807" s="15"/>
      <c r="O807" s="15"/>
      <c r="P807" s="15"/>
      <c r="Q807" s="15"/>
      <c r="R807" s="15"/>
      <c r="S807" s="15"/>
      <c r="T807" s="15"/>
      <c r="U807" s="15"/>
      <c r="V807" s="15"/>
      <c r="W807" s="15"/>
      <c r="X807" s="15"/>
      <c r="Y807" s="15"/>
      <c r="Z807" s="15"/>
      <c r="AA807" s="15"/>
    </row>
    <row r="808" spans="9:27" ht="15.75" hidden="1" customHeight="1" x14ac:dyDescent="0.25">
      <c r="I808" s="15"/>
      <c r="J808" s="15"/>
      <c r="K808" s="15"/>
      <c r="L808" s="15"/>
      <c r="M808" s="15"/>
      <c r="N808" s="15"/>
      <c r="O808" s="15"/>
      <c r="P808" s="15"/>
      <c r="Q808" s="15"/>
      <c r="R808" s="15"/>
      <c r="S808" s="15"/>
      <c r="T808" s="15"/>
      <c r="U808" s="15"/>
      <c r="V808" s="15"/>
      <c r="W808" s="15"/>
      <c r="X808" s="15"/>
      <c r="Y808" s="15"/>
      <c r="Z808" s="15"/>
      <c r="AA808" s="15"/>
    </row>
    <row r="809" spans="9:27" ht="15.75" hidden="1" customHeight="1" x14ac:dyDescent="0.25">
      <c r="I809" s="15"/>
      <c r="J809" s="15"/>
      <c r="K809" s="15"/>
      <c r="L809" s="15"/>
      <c r="M809" s="15"/>
      <c r="N809" s="15"/>
      <c r="O809" s="15"/>
      <c r="P809" s="15"/>
      <c r="Q809" s="15"/>
      <c r="R809" s="15"/>
      <c r="S809" s="15"/>
      <c r="T809" s="15"/>
      <c r="U809" s="15"/>
      <c r="V809" s="15"/>
      <c r="W809" s="15"/>
      <c r="X809" s="15"/>
      <c r="Y809" s="15"/>
      <c r="Z809" s="15"/>
      <c r="AA809" s="15"/>
    </row>
    <row r="810" spans="9:27" ht="15.75" hidden="1" customHeight="1" x14ac:dyDescent="0.25">
      <c r="I810" s="15"/>
      <c r="J810" s="15"/>
      <c r="K810" s="15"/>
      <c r="L810" s="15"/>
      <c r="M810" s="15"/>
      <c r="N810" s="15"/>
      <c r="O810" s="15"/>
      <c r="P810" s="15"/>
      <c r="Q810" s="15"/>
      <c r="R810" s="15"/>
      <c r="S810" s="15"/>
      <c r="T810" s="15"/>
      <c r="U810" s="15"/>
      <c r="V810" s="15"/>
      <c r="W810" s="15"/>
      <c r="X810" s="15"/>
      <c r="Y810" s="15"/>
      <c r="Z810" s="15"/>
      <c r="AA810" s="15"/>
    </row>
    <row r="811" spans="9:27" ht="15.75" hidden="1" customHeight="1" x14ac:dyDescent="0.25">
      <c r="I811" s="15"/>
      <c r="J811" s="15"/>
      <c r="K811" s="15"/>
      <c r="L811" s="15"/>
      <c r="M811" s="15"/>
      <c r="N811" s="15"/>
      <c r="O811" s="15"/>
      <c r="P811" s="15"/>
      <c r="Q811" s="15"/>
      <c r="R811" s="15"/>
      <c r="S811" s="15"/>
      <c r="T811" s="15"/>
      <c r="U811" s="15"/>
      <c r="V811" s="15"/>
      <c r="W811" s="15"/>
      <c r="X811" s="15"/>
      <c r="Y811" s="15"/>
      <c r="Z811" s="15"/>
      <c r="AA811" s="15"/>
    </row>
    <row r="812" spans="9:27" ht="15.75" hidden="1" customHeight="1" x14ac:dyDescent="0.25">
      <c r="I812" s="15"/>
      <c r="J812" s="15"/>
      <c r="K812" s="15"/>
      <c r="L812" s="15"/>
      <c r="M812" s="15"/>
      <c r="N812" s="15"/>
      <c r="O812" s="15"/>
      <c r="P812" s="15"/>
      <c r="Q812" s="15"/>
      <c r="R812" s="15"/>
      <c r="S812" s="15"/>
      <c r="T812" s="15"/>
      <c r="U812" s="15"/>
      <c r="V812" s="15"/>
      <c r="W812" s="15"/>
      <c r="X812" s="15"/>
      <c r="Y812" s="15"/>
      <c r="Z812" s="15"/>
      <c r="AA812" s="15"/>
    </row>
    <row r="813" spans="9:27" ht="15.75" hidden="1" customHeight="1" x14ac:dyDescent="0.25">
      <c r="I813" s="15"/>
      <c r="J813" s="15"/>
      <c r="K813" s="15"/>
      <c r="L813" s="15"/>
      <c r="M813" s="15"/>
      <c r="N813" s="15"/>
      <c r="O813" s="15"/>
      <c r="P813" s="15"/>
      <c r="Q813" s="15"/>
      <c r="R813" s="15"/>
      <c r="S813" s="15"/>
      <c r="T813" s="15"/>
      <c r="U813" s="15"/>
      <c r="V813" s="15"/>
      <c r="W813" s="15"/>
      <c r="X813" s="15"/>
      <c r="Y813" s="15"/>
      <c r="Z813" s="15"/>
      <c r="AA813" s="15"/>
    </row>
    <row r="814" spans="9:27" ht="15.75" hidden="1" customHeight="1" x14ac:dyDescent="0.25">
      <c r="I814" s="15"/>
      <c r="J814" s="15"/>
      <c r="K814" s="15"/>
      <c r="L814" s="15"/>
      <c r="M814" s="15"/>
      <c r="N814" s="15"/>
      <c r="O814" s="15"/>
      <c r="P814" s="15"/>
      <c r="Q814" s="15"/>
      <c r="R814" s="15"/>
      <c r="S814" s="15"/>
      <c r="T814" s="15"/>
      <c r="U814" s="15"/>
      <c r="V814" s="15"/>
      <c r="W814" s="15"/>
      <c r="X814" s="15"/>
      <c r="Y814" s="15"/>
      <c r="Z814" s="15"/>
      <c r="AA814" s="15"/>
    </row>
    <row r="815" spans="9:27" ht="15.75" hidden="1" customHeight="1" x14ac:dyDescent="0.25">
      <c r="I815" s="15"/>
      <c r="J815" s="15"/>
      <c r="K815" s="15"/>
      <c r="L815" s="15"/>
      <c r="M815" s="15"/>
      <c r="N815" s="15"/>
      <c r="O815" s="15"/>
      <c r="P815" s="15"/>
      <c r="Q815" s="15"/>
      <c r="R815" s="15"/>
      <c r="S815" s="15"/>
      <c r="T815" s="15"/>
      <c r="U815" s="15"/>
      <c r="V815" s="15"/>
      <c r="W815" s="15"/>
      <c r="X815" s="15"/>
      <c r="Y815" s="15"/>
      <c r="Z815" s="15"/>
      <c r="AA815" s="15"/>
    </row>
    <row r="816" spans="9:27" ht="15.75" hidden="1" customHeight="1" x14ac:dyDescent="0.25">
      <c r="I816" s="15"/>
      <c r="J816" s="15"/>
      <c r="K816" s="15"/>
      <c r="L816" s="15"/>
      <c r="M816" s="15"/>
      <c r="N816" s="15"/>
      <c r="O816" s="15"/>
      <c r="P816" s="15"/>
      <c r="Q816" s="15"/>
      <c r="R816" s="15"/>
      <c r="S816" s="15"/>
      <c r="T816" s="15"/>
      <c r="U816" s="15"/>
      <c r="V816" s="15"/>
      <c r="W816" s="15"/>
      <c r="X816" s="15"/>
      <c r="Y816" s="15"/>
      <c r="Z816" s="15"/>
      <c r="AA816" s="15"/>
    </row>
    <row r="817" spans="9:27" ht="15.75" hidden="1" customHeight="1" x14ac:dyDescent="0.25">
      <c r="I817" s="15"/>
      <c r="J817" s="15"/>
      <c r="K817" s="15"/>
      <c r="L817" s="15"/>
      <c r="M817" s="15"/>
      <c r="N817" s="15"/>
      <c r="O817" s="15"/>
      <c r="P817" s="15"/>
      <c r="Q817" s="15"/>
      <c r="R817" s="15"/>
      <c r="S817" s="15"/>
      <c r="T817" s="15"/>
      <c r="U817" s="15"/>
      <c r="V817" s="15"/>
      <c r="W817" s="15"/>
      <c r="X817" s="15"/>
      <c r="Y817" s="15"/>
      <c r="Z817" s="15"/>
      <c r="AA817" s="15"/>
    </row>
    <row r="818" spans="9:27" ht="15.75" hidden="1" customHeight="1" x14ac:dyDescent="0.25">
      <c r="I818" s="15"/>
      <c r="J818" s="15"/>
      <c r="K818" s="15"/>
      <c r="L818" s="15"/>
      <c r="M818" s="15"/>
      <c r="N818" s="15"/>
      <c r="O818" s="15"/>
      <c r="P818" s="15"/>
      <c r="Q818" s="15"/>
      <c r="R818" s="15"/>
      <c r="S818" s="15"/>
      <c r="T818" s="15"/>
      <c r="U818" s="15"/>
      <c r="V818" s="15"/>
      <c r="W818" s="15"/>
      <c r="X818" s="15"/>
      <c r="Y818" s="15"/>
      <c r="Z818" s="15"/>
      <c r="AA818" s="15"/>
    </row>
    <row r="819" spans="9:27" ht="15.75" hidden="1" customHeight="1" x14ac:dyDescent="0.25">
      <c r="I819" s="15"/>
      <c r="J819" s="15"/>
      <c r="K819" s="15"/>
      <c r="L819" s="15"/>
      <c r="M819" s="15"/>
      <c r="N819" s="15"/>
      <c r="O819" s="15"/>
      <c r="P819" s="15"/>
      <c r="Q819" s="15"/>
      <c r="R819" s="15"/>
      <c r="S819" s="15"/>
      <c r="T819" s="15"/>
      <c r="U819" s="15"/>
      <c r="V819" s="15"/>
      <c r="W819" s="15"/>
      <c r="X819" s="15"/>
      <c r="Y819" s="15"/>
      <c r="Z819" s="15"/>
      <c r="AA819" s="15"/>
    </row>
    <row r="820" spans="9:27" ht="15.75" hidden="1" customHeight="1" x14ac:dyDescent="0.25">
      <c r="I820" s="15"/>
      <c r="J820" s="15"/>
      <c r="K820" s="15"/>
      <c r="L820" s="15"/>
      <c r="M820" s="15"/>
      <c r="N820" s="15"/>
      <c r="O820" s="15"/>
      <c r="P820" s="15"/>
      <c r="Q820" s="15"/>
      <c r="R820" s="15"/>
      <c r="S820" s="15"/>
      <c r="T820" s="15"/>
      <c r="U820" s="15"/>
      <c r="V820" s="15"/>
      <c r="W820" s="15"/>
      <c r="X820" s="15"/>
      <c r="Y820" s="15"/>
      <c r="Z820" s="15"/>
      <c r="AA820" s="15"/>
    </row>
    <row r="821" spans="9:27" ht="15.75" hidden="1" customHeight="1" x14ac:dyDescent="0.25">
      <c r="I821" s="15"/>
      <c r="J821" s="15"/>
      <c r="K821" s="15"/>
      <c r="L821" s="15"/>
      <c r="M821" s="15"/>
      <c r="N821" s="15"/>
      <c r="O821" s="15"/>
      <c r="P821" s="15"/>
      <c r="Q821" s="15"/>
      <c r="R821" s="15"/>
      <c r="S821" s="15"/>
      <c r="T821" s="15"/>
      <c r="U821" s="15"/>
      <c r="V821" s="15"/>
      <c r="W821" s="15"/>
      <c r="X821" s="15"/>
      <c r="Y821" s="15"/>
      <c r="Z821" s="15"/>
      <c r="AA821" s="15"/>
    </row>
    <row r="822" spans="9:27" ht="15.75" hidden="1" customHeight="1" x14ac:dyDescent="0.25">
      <c r="I822" s="15"/>
      <c r="J822" s="15"/>
      <c r="K822" s="15"/>
      <c r="L822" s="15"/>
      <c r="M822" s="15"/>
      <c r="N822" s="15"/>
      <c r="O822" s="15"/>
      <c r="P822" s="15"/>
      <c r="Q822" s="15"/>
      <c r="R822" s="15"/>
      <c r="S822" s="15"/>
      <c r="T822" s="15"/>
      <c r="U822" s="15"/>
      <c r="V822" s="15"/>
      <c r="W822" s="15"/>
      <c r="X822" s="15"/>
      <c r="Y822" s="15"/>
      <c r="Z822" s="15"/>
      <c r="AA822" s="15"/>
    </row>
    <row r="823" spans="9:27" ht="15.75" hidden="1" customHeight="1" x14ac:dyDescent="0.25">
      <c r="I823" s="15"/>
      <c r="J823" s="15"/>
      <c r="K823" s="15"/>
      <c r="L823" s="15"/>
      <c r="M823" s="15"/>
      <c r="N823" s="15"/>
      <c r="O823" s="15"/>
      <c r="P823" s="15"/>
      <c r="Q823" s="15"/>
      <c r="R823" s="15"/>
      <c r="S823" s="15"/>
      <c r="T823" s="15"/>
      <c r="U823" s="15"/>
      <c r="V823" s="15"/>
      <c r="W823" s="15"/>
      <c r="X823" s="15"/>
      <c r="Y823" s="15"/>
      <c r="Z823" s="15"/>
      <c r="AA823" s="15"/>
    </row>
    <row r="824" spans="9:27" ht="15.75" hidden="1" customHeight="1" x14ac:dyDescent="0.25">
      <c r="I824" s="15"/>
      <c r="J824" s="15"/>
      <c r="K824" s="15"/>
      <c r="L824" s="15"/>
      <c r="M824" s="15"/>
      <c r="N824" s="15"/>
      <c r="O824" s="15"/>
      <c r="P824" s="15"/>
      <c r="Q824" s="15"/>
      <c r="R824" s="15"/>
      <c r="S824" s="15"/>
      <c r="T824" s="15"/>
      <c r="U824" s="15"/>
      <c r="V824" s="15"/>
      <c r="W824" s="15"/>
      <c r="X824" s="15"/>
      <c r="Y824" s="15"/>
      <c r="Z824" s="15"/>
      <c r="AA824" s="15"/>
    </row>
    <row r="825" spans="9:27" ht="15.75" hidden="1" customHeight="1" x14ac:dyDescent="0.25">
      <c r="I825" s="15"/>
      <c r="J825" s="15"/>
      <c r="K825" s="15"/>
      <c r="L825" s="15"/>
      <c r="M825" s="15"/>
      <c r="N825" s="15"/>
      <c r="O825" s="15"/>
      <c r="P825" s="15"/>
      <c r="Q825" s="15"/>
      <c r="R825" s="15"/>
      <c r="S825" s="15"/>
      <c r="T825" s="15"/>
      <c r="U825" s="15"/>
      <c r="V825" s="15"/>
      <c r="W825" s="15"/>
      <c r="X825" s="15"/>
      <c r="Y825" s="15"/>
      <c r="Z825" s="15"/>
      <c r="AA825" s="15"/>
    </row>
    <row r="826" spans="9:27" ht="15.75" hidden="1" customHeight="1" x14ac:dyDescent="0.25">
      <c r="I826" s="15"/>
      <c r="J826" s="15"/>
      <c r="K826" s="15"/>
      <c r="L826" s="15"/>
      <c r="M826" s="15"/>
      <c r="N826" s="15"/>
      <c r="O826" s="15"/>
      <c r="P826" s="15"/>
      <c r="Q826" s="15"/>
      <c r="R826" s="15"/>
      <c r="S826" s="15"/>
      <c r="T826" s="15"/>
      <c r="U826" s="15"/>
      <c r="V826" s="15"/>
      <c r="W826" s="15"/>
      <c r="X826" s="15"/>
      <c r="Y826" s="15"/>
      <c r="Z826" s="15"/>
      <c r="AA826" s="15"/>
    </row>
    <row r="827" spans="9:27" ht="15.75" hidden="1" customHeight="1" x14ac:dyDescent="0.25">
      <c r="I827" s="15"/>
      <c r="J827" s="15"/>
      <c r="K827" s="15"/>
      <c r="L827" s="15"/>
      <c r="M827" s="15"/>
      <c r="N827" s="15"/>
      <c r="O827" s="15"/>
      <c r="P827" s="15"/>
      <c r="Q827" s="15"/>
      <c r="R827" s="15"/>
      <c r="S827" s="15"/>
      <c r="T827" s="15"/>
      <c r="U827" s="15"/>
      <c r="V827" s="15"/>
      <c r="W827" s="15"/>
      <c r="X827" s="15"/>
      <c r="Y827" s="15"/>
      <c r="Z827" s="15"/>
      <c r="AA827" s="15"/>
    </row>
    <row r="828" spans="9:27" ht="15.75" hidden="1" customHeight="1" x14ac:dyDescent="0.25">
      <c r="I828" s="15"/>
      <c r="J828" s="15"/>
      <c r="K828" s="15"/>
      <c r="L828" s="15"/>
      <c r="M828" s="15"/>
      <c r="N828" s="15"/>
      <c r="O828" s="15"/>
      <c r="P828" s="15"/>
      <c r="Q828" s="15"/>
      <c r="R828" s="15"/>
      <c r="S828" s="15"/>
      <c r="T828" s="15"/>
      <c r="U828" s="15"/>
      <c r="V828" s="15"/>
      <c r="W828" s="15"/>
      <c r="X828" s="15"/>
      <c r="Y828" s="15"/>
      <c r="Z828" s="15"/>
      <c r="AA828" s="15"/>
    </row>
    <row r="829" spans="9:27" ht="15.75" hidden="1" customHeight="1" x14ac:dyDescent="0.25">
      <c r="I829" s="15"/>
      <c r="J829" s="15"/>
      <c r="K829" s="15"/>
      <c r="L829" s="15"/>
      <c r="M829" s="15"/>
      <c r="N829" s="15"/>
      <c r="O829" s="15"/>
      <c r="P829" s="15"/>
      <c r="Q829" s="15"/>
      <c r="R829" s="15"/>
      <c r="S829" s="15"/>
      <c r="T829" s="15"/>
      <c r="U829" s="15"/>
      <c r="V829" s="15"/>
      <c r="W829" s="15"/>
      <c r="X829" s="15"/>
      <c r="Y829" s="15"/>
      <c r="Z829" s="15"/>
      <c r="AA829" s="15"/>
    </row>
    <row r="830" spans="9:27" ht="15.75" hidden="1" customHeight="1" x14ac:dyDescent="0.25">
      <c r="I830" s="15"/>
      <c r="J830" s="15"/>
      <c r="K830" s="15"/>
      <c r="L830" s="15"/>
      <c r="M830" s="15"/>
      <c r="N830" s="15"/>
      <c r="O830" s="15"/>
      <c r="P830" s="15"/>
      <c r="Q830" s="15"/>
      <c r="R830" s="15"/>
      <c r="S830" s="15"/>
      <c r="T830" s="15"/>
      <c r="U830" s="15"/>
      <c r="V830" s="15"/>
      <c r="W830" s="15"/>
      <c r="X830" s="15"/>
      <c r="Y830" s="15"/>
      <c r="Z830" s="15"/>
      <c r="AA830" s="15"/>
    </row>
    <row r="831" spans="9:27" ht="15.75" hidden="1" customHeight="1" x14ac:dyDescent="0.25">
      <c r="I831" s="15"/>
      <c r="J831" s="15"/>
      <c r="K831" s="15"/>
      <c r="L831" s="15"/>
      <c r="M831" s="15"/>
      <c r="N831" s="15"/>
      <c r="O831" s="15"/>
      <c r="P831" s="15"/>
      <c r="Q831" s="15"/>
      <c r="R831" s="15"/>
      <c r="S831" s="15"/>
      <c r="T831" s="15"/>
      <c r="U831" s="15"/>
      <c r="V831" s="15"/>
      <c r="W831" s="15"/>
      <c r="X831" s="15"/>
      <c r="Y831" s="15"/>
      <c r="Z831" s="15"/>
      <c r="AA831" s="15"/>
    </row>
    <row r="832" spans="9:27" ht="15.75" hidden="1" customHeight="1" x14ac:dyDescent="0.25">
      <c r="I832" s="15"/>
      <c r="J832" s="15"/>
      <c r="K832" s="15"/>
      <c r="L832" s="15"/>
      <c r="M832" s="15"/>
      <c r="N832" s="15"/>
      <c r="O832" s="15"/>
      <c r="P832" s="15"/>
      <c r="Q832" s="15"/>
      <c r="R832" s="15"/>
      <c r="S832" s="15"/>
      <c r="T832" s="15"/>
      <c r="U832" s="15"/>
      <c r="V832" s="15"/>
      <c r="W832" s="15"/>
      <c r="X832" s="15"/>
      <c r="Y832" s="15"/>
      <c r="Z832" s="15"/>
      <c r="AA832" s="15"/>
    </row>
    <row r="833" spans="9:27" ht="15.75" hidden="1" customHeight="1" x14ac:dyDescent="0.25">
      <c r="I833" s="15"/>
      <c r="J833" s="15"/>
      <c r="K833" s="15"/>
      <c r="L833" s="15"/>
      <c r="M833" s="15"/>
      <c r="N833" s="15"/>
      <c r="O833" s="15"/>
      <c r="P833" s="15"/>
      <c r="Q833" s="15"/>
      <c r="R833" s="15"/>
      <c r="S833" s="15"/>
      <c r="T833" s="15"/>
      <c r="U833" s="15"/>
      <c r="V833" s="15"/>
      <c r="W833" s="15"/>
      <c r="X833" s="15"/>
      <c r="Y833" s="15"/>
      <c r="Z833" s="15"/>
      <c r="AA833" s="15"/>
    </row>
    <row r="834" spans="9:27" ht="15.75" hidden="1" customHeight="1" x14ac:dyDescent="0.25">
      <c r="I834" s="15"/>
      <c r="J834" s="15"/>
      <c r="K834" s="15"/>
      <c r="L834" s="15"/>
      <c r="M834" s="15"/>
      <c r="N834" s="15"/>
      <c r="O834" s="15"/>
      <c r="P834" s="15"/>
      <c r="Q834" s="15"/>
      <c r="R834" s="15"/>
      <c r="S834" s="15"/>
      <c r="T834" s="15"/>
      <c r="U834" s="15"/>
      <c r="V834" s="15"/>
      <c r="W834" s="15"/>
      <c r="X834" s="15"/>
      <c r="Y834" s="15"/>
      <c r="Z834" s="15"/>
      <c r="AA834" s="15"/>
    </row>
    <row r="835" spans="9:27" ht="15.75" hidden="1" customHeight="1" x14ac:dyDescent="0.25">
      <c r="I835" s="15"/>
      <c r="J835" s="15"/>
      <c r="K835" s="15"/>
      <c r="L835" s="15"/>
      <c r="M835" s="15"/>
      <c r="N835" s="15"/>
      <c r="O835" s="15"/>
      <c r="P835" s="15"/>
      <c r="Q835" s="15"/>
      <c r="R835" s="15"/>
      <c r="S835" s="15"/>
      <c r="T835" s="15"/>
      <c r="U835" s="15"/>
      <c r="V835" s="15"/>
      <c r="W835" s="15"/>
      <c r="X835" s="15"/>
      <c r="Y835" s="15"/>
      <c r="Z835" s="15"/>
      <c r="AA835" s="15"/>
    </row>
    <row r="836" spans="9:27" ht="15.75" hidden="1" customHeight="1" x14ac:dyDescent="0.25">
      <c r="I836" s="15"/>
      <c r="J836" s="15"/>
      <c r="K836" s="15"/>
      <c r="L836" s="15"/>
      <c r="M836" s="15"/>
      <c r="N836" s="15"/>
      <c r="O836" s="15"/>
      <c r="P836" s="15"/>
      <c r="Q836" s="15"/>
      <c r="R836" s="15"/>
      <c r="S836" s="15"/>
      <c r="T836" s="15"/>
      <c r="U836" s="15"/>
      <c r="V836" s="15"/>
      <c r="W836" s="15"/>
      <c r="X836" s="15"/>
      <c r="Y836" s="15"/>
      <c r="Z836" s="15"/>
      <c r="AA836" s="15"/>
    </row>
    <row r="837" spans="9:27" ht="15.75" hidden="1" customHeight="1" x14ac:dyDescent="0.25">
      <c r="I837" s="15"/>
      <c r="J837" s="15"/>
      <c r="K837" s="15"/>
      <c r="L837" s="15"/>
      <c r="M837" s="15"/>
      <c r="N837" s="15"/>
      <c r="O837" s="15"/>
      <c r="P837" s="15"/>
      <c r="Q837" s="15"/>
      <c r="R837" s="15"/>
      <c r="S837" s="15"/>
      <c r="T837" s="15"/>
      <c r="U837" s="15"/>
      <c r="V837" s="15"/>
      <c r="W837" s="15"/>
      <c r="X837" s="15"/>
      <c r="Y837" s="15"/>
      <c r="Z837" s="15"/>
      <c r="AA837" s="15"/>
    </row>
    <row r="838" spans="9:27" ht="15.75" hidden="1" customHeight="1" x14ac:dyDescent="0.25">
      <c r="I838" s="15"/>
      <c r="J838" s="15"/>
      <c r="K838" s="15"/>
      <c r="L838" s="15"/>
      <c r="M838" s="15"/>
      <c r="N838" s="15"/>
      <c r="O838" s="15"/>
      <c r="P838" s="15"/>
      <c r="Q838" s="15"/>
      <c r="R838" s="15"/>
      <c r="S838" s="15"/>
      <c r="T838" s="15"/>
      <c r="U838" s="15"/>
      <c r="V838" s="15"/>
      <c r="W838" s="15"/>
      <c r="X838" s="15"/>
      <c r="Y838" s="15"/>
      <c r="Z838" s="15"/>
      <c r="AA838" s="15"/>
    </row>
    <row r="839" spans="9:27" ht="15.75" hidden="1" customHeight="1" x14ac:dyDescent="0.25">
      <c r="I839" s="15"/>
      <c r="J839" s="15"/>
      <c r="K839" s="15"/>
      <c r="L839" s="15"/>
      <c r="M839" s="15"/>
      <c r="N839" s="15"/>
      <c r="O839" s="15"/>
      <c r="P839" s="15"/>
      <c r="Q839" s="15"/>
      <c r="R839" s="15"/>
      <c r="S839" s="15"/>
      <c r="T839" s="15"/>
      <c r="U839" s="15"/>
      <c r="V839" s="15"/>
      <c r="W839" s="15"/>
      <c r="X839" s="15"/>
      <c r="Y839" s="15"/>
      <c r="Z839" s="15"/>
      <c r="AA839" s="15"/>
    </row>
    <row r="840" spans="9:27" ht="15.75" hidden="1" customHeight="1" x14ac:dyDescent="0.25">
      <c r="I840" s="15"/>
      <c r="J840" s="15"/>
      <c r="K840" s="15"/>
      <c r="L840" s="15"/>
      <c r="M840" s="15"/>
      <c r="N840" s="15"/>
      <c r="O840" s="15"/>
      <c r="P840" s="15"/>
      <c r="Q840" s="15"/>
      <c r="R840" s="15"/>
      <c r="S840" s="15"/>
      <c r="T840" s="15"/>
      <c r="U840" s="15"/>
      <c r="V840" s="15"/>
      <c r="W840" s="15"/>
      <c r="X840" s="15"/>
      <c r="Y840" s="15"/>
      <c r="Z840" s="15"/>
      <c r="AA840" s="15"/>
    </row>
    <row r="841" spans="9:27" ht="15.75" hidden="1" customHeight="1" x14ac:dyDescent="0.25">
      <c r="I841" s="15"/>
      <c r="J841" s="15"/>
      <c r="K841" s="15"/>
      <c r="L841" s="15"/>
      <c r="M841" s="15"/>
      <c r="N841" s="15"/>
      <c r="O841" s="15"/>
      <c r="P841" s="15"/>
      <c r="Q841" s="15"/>
      <c r="R841" s="15"/>
      <c r="S841" s="15"/>
      <c r="T841" s="15"/>
      <c r="U841" s="15"/>
      <c r="V841" s="15"/>
      <c r="W841" s="15"/>
      <c r="X841" s="15"/>
      <c r="Y841" s="15"/>
      <c r="Z841" s="15"/>
      <c r="AA841" s="15"/>
    </row>
    <row r="842" spans="9:27" ht="15.75" hidden="1" customHeight="1" x14ac:dyDescent="0.25">
      <c r="I842" s="15"/>
      <c r="J842" s="15"/>
      <c r="K842" s="15"/>
      <c r="L842" s="15"/>
      <c r="M842" s="15"/>
      <c r="N842" s="15"/>
      <c r="O842" s="15"/>
      <c r="P842" s="15"/>
      <c r="Q842" s="15"/>
      <c r="R842" s="15"/>
      <c r="S842" s="15"/>
      <c r="T842" s="15"/>
      <c r="U842" s="15"/>
      <c r="V842" s="15"/>
      <c r="W842" s="15"/>
      <c r="X842" s="15"/>
      <c r="Y842" s="15"/>
      <c r="Z842" s="15"/>
      <c r="AA842" s="15"/>
    </row>
    <row r="843" spans="9:27" ht="15.75" hidden="1" customHeight="1" x14ac:dyDescent="0.25">
      <c r="I843" s="15"/>
      <c r="J843" s="15"/>
      <c r="K843" s="15"/>
      <c r="L843" s="15"/>
      <c r="M843" s="15"/>
      <c r="N843" s="15"/>
      <c r="O843" s="15"/>
      <c r="P843" s="15"/>
      <c r="Q843" s="15"/>
      <c r="R843" s="15"/>
      <c r="S843" s="15"/>
      <c r="T843" s="15"/>
      <c r="U843" s="15"/>
      <c r="V843" s="15"/>
      <c r="W843" s="15"/>
      <c r="X843" s="15"/>
      <c r="Y843" s="15"/>
      <c r="Z843" s="15"/>
      <c r="AA843" s="15"/>
    </row>
    <row r="844" spans="9:27" ht="15.75" hidden="1" customHeight="1" x14ac:dyDescent="0.25">
      <c r="I844" s="15"/>
      <c r="J844" s="15"/>
      <c r="K844" s="15"/>
      <c r="L844" s="15"/>
      <c r="M844" s="15"/>
      <c r="N844" s="15"/>
      <c r="O844" s="15"/>
      <c r="P844" s="15"/>
      <c r="Q844" s="15"/>
      <c r="R844" s="15"/>
      <c r="S844" s="15"/>
      <c r="T844" s="15"/>
      <c r="U844" s="15"/>
      <c r="V844" s="15"/>
      <c r="W844" s="15"/>
      <c r="X844" s="15"/>
      <c r="Y844" s="15"/>
      <c r="Z844" s="15"/>
      <c r="AA844" s="15"/>
    </row>
    <row r="845" spans="9:27" ht="15.75" hidden="1" customHeight="1" x14ac:dyDescent="0.25">
      <c r="I845" s="15"/>
      <c r="J845" s="15"/>
      <c r="K845" s="15"/>
      <c r="L845" s="15"/>
      <c r="M845" s="15"/>
      <c r="N845" s="15"/>
      <c r="O845" s="15"/>
      <c r="P845" s="15"/>
      <c r="Q845" s="15"/>
      <c r="R845" s="15"/>
      <c r="S845" s="15"/>
      <c r="T845" s="15"/>
      <c r="U845" s="15"/>
      <c r="V845" s="15"/>
      <c r="W845" s="15"/>
      <c r="X845" s="15"/>
      <c r="Y845" s="15"/>
      <c r="Z845" s="15"/>
      <c r="AA845" s="15"/>
    </row>
    <row r="846" spans="9:27" ht="15.75" hidden="1" customHeight="1" x14ac:dyDescent="0.25">
      <c r="I846" s="15"/>
      <c r="J846" s="15"/>
      <c r="K846" s="15"/>
      <c r="L846" s="15"/>
      <c r="M846" s="15"/>
      <c r="N846" s="15"/>
      <c r="O846" s="15"/>
      <c r="P846" s="15"/>
      <c r="Q846" s="15"/>
      <c r="R846" s="15"/>
      <c r="S846" s="15"/>
      <c r="T846" s="15"/>
      <c r="U846" s="15"/>
      <c r="V846" s="15"/>
      <c r="W846" s="15"/>
      <c r="X846" s="15"/>
      <c r="Y846" s="15"/>
      <c r="Z846" s="15"/>
      <c r="AA846" s="15"/>
    </row>
    <row r="847" spans="9:27" ht="15.75" hidden="1" customHeight="1" x14ac:dyDescent="0.25">
      <c r="I847" s="15"/>
      <c r="J847" s="15"/>
      <c r="K847" s="15"/>
      <c r="L847" s="15"/>
      <c r="M847" s="15"/>
      <c r="N847" s="15"/>
      <c r="O847" s="15"/>
      <c r="P847" s="15"/>
      <c r="Q847" s="15"/>
      <c r="R847" s="15"/>
      <c r="S847" s="15"/>
      <c r="T847" s="15"/>
      <c r="U847" s="15"/>
      <c r="V847" s="15"/>
      <c r="W847" s="15"/>
      <c r="X847" s="15"/>
      <c r="Y847" s="15"/>
      <c r="Z847" s="15"/>
      <c r="AA847" s="15"/>
    </row>
    <row r="848" spans="9:27" ht="15.75" hidden="1" customHeight="1" x14ac:dyDescent="0.25">
      <c r="I848" s="15"/>
      <c r="J848" s="15"/>
      <c r="K848" s="15"/>
      <c r="L848" s="15"/>
      <c r="M848" s="15"/>
      <c r="N848" s="15"/>
      <c r="O848" s="15"/>
      <c r="P848" s="15"/>
      <c r="Q848" s="15"/>
      <c r="R848" s="15"/>
      <c r="S848" s="15"/>
      <c r="T848" s="15"/>
      <c r="U848" s="15"/>
      <c r="V848" s="15"/>
      <c r="W848" s="15"/>
      <c r="X848" s="15"/>
      <c r="Y848" s="15"/>
      <c r="Z848" s="15"/>
      <c r="AA848" s="15"/>
    </row>
    <row r="849" spans="9:27" ht="15.75" hidden="1" customHeight="1" x14ac:dyDescent="0.25">
      <c r="I849" s="15"/>
      <c r="J849" s="15"/>
      <c r="K849" s="15"/>
      <c r="L849" s="15"/>
      <c r="M849" s="15"/>
      <c r="N849" s="15"/>
      <c r="O849" s="15"/>
      <c r="P849" s="15"/>
      <c r="Q849" s="15"/>
      <c r="R849" s="15"/>
      <c r="S849" s="15"/>
      <c r="T849" s="15"/>
      <c r="U849" s="15"/>
      <c r="V849" s="15"/>
      <c r="W849" s="15"/>
      <c r="X849" s="15"/>
      <c r="Y849" s="15"/>
      <c r="Z849" s="15"/>
      <c r="AA849" s="15"/>
    </row>
    <row r="850" spans="9:27" ht="15.75" hidden="1" customHeight="1" x14ac:dyDescent="0.25">
      <c r="I850" s="15"/>
      <c r="J850" s="15"/>
      <c r="K850" s="15"/>
      <c r="L850" s="15"/>
      <c r="M850" s="15"/>
      <c r="N850" s="15"/>
      <c r="O850" s="15"/>
      <c r="P850" s="15"/>
      <c r="Q850" s="15"/>
      <c r="R850" s="15"/>
      <c r="S850" s="15"/>
      <c r="T850" s="15"/>
      <c r="U850" s="15"/>
      <c r="V850" s="15"/>
      <c r="W850" s="15"/>
      <c r="X850" s="15"/>
      <c r="Y850" s="15"/>
      <c r="Z850" s="15"/>
      <c r="AA850" s="15"/>
    </row>
    <row r="851" spans="9:27" ht="15.75" hidden="1" customHeight="1" x14ac:dyDescent="0.25">
      <c r="I851" s="15"/>
      <c r="J851" s="15"/>
      <c r="K851" s="15"/>
      <c r="L851" s="15"/>
      <c r="M851" s="15"/>
      <c r="N851" s="15"/>
      <c r="O851" s="15"/>
      <c r="P851" s="15"/>
      <c r="Q851" s="15"/>
      <c r="R851" s="15"/>
      <c r="S851" s="15"/>
      <c r="T851" s="15"/>
      <c r="U851" s="15"/>
      <c r="V851" s="15"/>
      <c r="W851" s="15"/>
      <c r="X851" s="15"/>
      <c r="Y851" s="15"/>
      <c r="Z851" s="15"/>
      <c r="AA851" s="15"/>
    </row>
    <row r="852" spans="9:27" ht="15.75" hidden="1" customHeight="1" x14ac:dyDescent="0.25">
      <c r="I852" s="15"/>
      <c r="J852" s="15"/>
      <c r="K852" s="15"/>
      <c r="L852" s="15"/>
      <c r="M852" s="15"/>
      <c r="N852" s="15"/>
      <c r="O852" s="15"/>
      <c r="P852" s="15"/>
      <c r="Q852" s="15"/>
      <c r="R852" s="15"/>
      <c r="S852" s="15"/>
      <c r="T852" s="15"/>
      <c r="U852" s="15"/>
      <c r="V852" s="15"/>
      <c r="W852" s="15"/>
      <c r="X852" s="15"/>
      <c r="Y852" s="15"/>
      <c r="Z852" s="15"/>
      <c r="AA852" s="15"/>
    </row>
    <row r="853" spans="9:27" ht="15.75" hidden="1" customHeight="1" x14ac:dyDescent="0.25">
      <c r="I853" s="15"/>
      <c r="J853" s="15"/>
      <c r="K853" s="15"/>
      <c r="L853" s="15"/>
      <c r="M853" s="15"/>
      <c r="N853" s="15"/>
      <c r="O853" s="15"/>
      <c r="P853" s="15"/>
      <c r="Q853" s="15"/>
      <c r="R853" s="15"/>
      <c r="S853" s="15"/>
      <c r="T853" s="15"/>
      <c r="U853" s="15"/>
      <c r="V853" s="15"/>
      <c r="W853" s="15"/>
      <c r="X853" s="15"/>
      <c r="Y853" s="15"/>
      <c r="Z853" s="15"/>
      <c r="AA853" s="15"/>
    </row>
    <row r="854" spans="9:27" ht="15.75" hidden="1" customHeight="1" x14ac:dyDescent="0.25">
      <c r="I854" s="15"/>
      <c r="J854" s="15"/>
      <c r="K854" s="15"/>
      <c r="L854" s="15"/>
      <c r="M854" s="15"/>
      <c r="N854" s="15"/>
      <c r="O854" s="15"/>
      <c r="P854" s="15"/>
      <c r="Q854" s="15"/>
      <c r="R854" s="15"/>
      <c r="S854" s="15"/>
      <c r="T854" s="15"/>
      <c r="U854" s="15"/>
      <c r="V854" s="15"/>
      <c r="W854" s="15"/>
      <c r="X854" s="15"/>
      <c r="Y854" s="15"/>
      <c r="Z854" s="15"/>
      <c r="AA854" s="15"/>
    </row>
    <row r="855" spans="9:27" ht="15.75" hidden="1" customHeight="1" x14ac:dyDescent="0.25">
      <c r="I855" s="15"/>
      <c r="J855" s="15"/>
      <c r="K855" s="15"/>
      <c r="L855" s="15"/>
      <c r="M855" s="15"/>
      <c r="N855" s="15"/>
      <c r="O855" s="15"/>
      <c r="P855" s="15"/>
      <c r="Q855" s="15"/>
      <c r="R855" s="15"/>
      <c r="S855" s="15"/>
      <c r="T855" s="15"/>
      <c r="U855" s="15"/>
      <c r="V855" s="15"/>
      <c r="W855" s="15"/>
      <c r="X855" s="15"/>
      <c r="Y855" s="15"/>
      <c r="Z855" s="15"/>
      <c r="AA855" s="15"/>
    </row>
    <row r="856" spans="9:27" ht="15.75" hidden="1" customHeight="1" x14ac:dyDescent="0.25">
      <c r="I856" s="15"/>
      <c r="J856" s="15"/>
      <c r="K856" s="15"/>
      <c r="L856" s="15"/>
      <c r="M856" s="15"/>
      <c r="N856" s="15"/>
      <c r="O856" s="15"/>
      <c r="P856" s="15"/>
      <c r="Q856" s="15"/>
      <c r="R856" s="15"/>
      <c r="S856" s="15"/>
      <c r="T856" s="15"/>
      <c r="U856" s="15"/>
      <c r="V856" s="15"/>
      <c r="W856" s="15"/>
      <c r="X856" s="15"/>
      <c r="Y856" s="15"/>
      <c r="Z856" s="15"/>
      <c r="AA856" s="15"/>
    </row>
    <row r="857" spans="9:27" ht="15.75" hidden="1" customHeight="1" x14ac:dyDescent="0.25">
      <c r="I857" s="15"/>
      <c r="J857" s="15"/>
      <c r="K857" s="15"/>
      <c r="L857" s="15"/>
      <c r="M857" s="15"/>
      <c r="N857" s="15"/>
      <c r="O857" s="15"/>
      <c r="P857" s="15"/>
      <c r="Q857" s="15"/>
      <c r="R857" s="15"/>
      <c r="S857" s="15"/>
      <c r="T857" s="15"/>
      <c r="U857" s="15"/>
      <c r="V857" s="15"/>
      <c r="W857" s="15"/>
      <c r="X857" s="15"/>
      <c r="Y857" s="15"/>
      <c r="Z857" s="15"/>
      <c r="AA857" s="15"/>
    </row>
    <row r="858" spans="9:27" ht="15.75" hidden="1" customHeight="1" x14ac:dyDescent="0.25">
      <c r="I858" s="15"/>
      <c r="J858" s="15"/>
      <c r="K858" s="15"/>
      <c r="L858" s="15"/>
      <c r="M858" s="15"/>
      <c r="N858" s="15"/>
      <c r="O858" s="15"/>
      <c r="P858" s="15"/>
      <c r="Q858" s="15"/>
      <c r="R858" s="15"/>
      <c r="S858" s="15"/>
      <c r="T858" s="15"/>
      <c r="U858" s="15"/>
      <c r="V858" s="15"/>
      <c r="W858" s="15"/>
      <c r="X858" s="15"/>
      <c r="Y858" s="15"/>
      <c r="Z858" s="15"/>
      <c r="AA858" s="15"/>
    </row>
    <row r="859" spans="9:27" ht="15.75" hidden="1" customHeight="1" x14ac:dyDescent="0.25">
      <c r="I859" s="15"/>
      <c r="J859" s="15"/>
      <c r="K859" s="15"/>
      <c r="L859" s="15"/>
      <c r="M859" s="15"/>
      <c r="N859" s="15"/>
      <c r="O859" s="15"/>
      <c r="P859" s="15"/>
      <c r="Q859" s="15"/>
      <c r="R859" s="15"/>
      <c r="S859" s="15"/>
      <c r="T859" s="15"/>
      <c r="U859" s="15"/>
      <c r="V859" s="15"/>
      <c r="W859" s="15"/>
      <c r="X859" s="15"/>
      <c r="Y859" s="15"/>
      <c r="Z859" s="15"/>
      <c r="AA859" s="15"/>
    </row>
    <row r="860" spans="9:27" ht="15.75" hidden="1" customHeight="1" x14ac:dyDescent="0.25">
      <c r="I860" s="15"/>
      <c r="J860" s="15"/>
      <c r="K860" s="15"/>
      <c r="L860" s="15"/>
      <c r="M860" s="15"/>
      <c r="N860" s="15"/>
      <c r="O860" s="15"/>
      <c r="P860" s="15"/>
      <c r="Q860" s="15"/>
      <c r="R860" s="15"/>
      <c r="S860" s="15"/>
      <c r="T860" s="15"/>
      <c r="U860" s="15"/>
      <c r="V860" s="15"/>
      <c r="W860" s="15"/>
      <c r="X860" s="15"/>
      <c r="Y860" s="15"/>
      <c r="Z860" s="15"/>
      <c r="AA860" s="15"/>
    </row>
    <row r="861" spans="9:27" ht="15.75" hidden="1" customHeight="1" x14ac:dyDescent="0.25">
      <c r="I861" s="15"/>
      <c r="J861" s="15"/>
      <c r="K861" s="15"/>
      <c r="L861" s="15"/>
      <c r="M861" s="15"/>
      <c r="N861" s="15"/>
      <c r="O861" s="15"/>
      <c r="P861" s="15"/>
      <c r="Q861" s="15"/>
      <c r="R861" s="15"/>
      <c r="S861" s="15"/>
      <c r="T861" s="15"/>
      <c r="U861" s="15"/>
      <c r="V861" s="15"/>
      <c r="W861" s="15"/>
      <c r="X861" s="15"/>
      <c r="Y861" s="15"/>
      <c r="Z861" s="15"/>
      <c r="AA861" s="15"/>
    </row>
    <row r="862" spans="9:27" ht="15.75" hidden="1" customHeight="1" x14ac:dyDescent="0.25">
      <c r="I862" s="15"/>
      <c r="J862" s="15"/>
      <c r="K862" s="15"/>
      <c r="L862" s="15"/>
      <c r="M862" s="15"/>
      <c r="N862" s="15"/>
      <c r="O862" s="15"/>
      <c r="P862" s="15"/>
      <c r="Q862" s="15"/>
      <c r="R862" s="15"/>
      <c r="S862" s="15"/>
      <c r="T862" s="15"/>
      <c r="U862" s="15"/>
      <c r="V862" s="15"/>
      <c r="W862" s="15"/>
      <c r="X862" s="15"/>
      <c r="Y862" s="15"/>
      <c r="Z862" s="15"/>
      <c r="AA862" s="15"/>
    </row>
    <row r="863" spans="9:27" ht="15.75" hidden="1" customHeight="1" x14ac:dyDescent="0.25">
      <c r="I863" s="15"/>
      <c r="J863" s="15"/>
      <c r="K863" s="15"/>
      <c r="L863" s="15"/>
      <c r="M863" s="15"/>
      <c r="N863" s="15"/>
      <c r="O863" s="15"/>
      <c r="P863" s="15"/>
      <c r="Q863" s="15"/>
      <c r="R863" s="15"/>
      <c r="S863" s="15"/>
      <c r="T863" s="15"/>
      <c r="U863" s="15"/>
      <c r="V863" s="15"/>
      <c r="W863" s="15"/>
      <c r="X863" s="15"/>
      <c r="Y863" s="15"/>
      <c r="Z863" s="15"/>
      <c r="AA863" s="15"/>
    </row>
    <row r="864" spans="9:27" ht="15.75" hidden="1" customHeight="1" x14ac:dyDescent="0.25">
      <c r="I864" s="15"/>
      <c r="J864" s="15"/>
      <c r="K864" s="15"/>
      <c r="L864" s="15"/>
      <c r="M864" s="15"/>
      <c r="N864" s="15"/>
      <c r="O864" s="15"/>
      <c r="P864" s="15"/>
      <c r="Q864" s="15"/>
      <c r="R864" s="15"/>
      <c r="S864" s="15"/>
      <c r="T864" s="15"/>
      <c r="U864" s="15"/>
      <c r="V864" s="15"/>
      <c r="W864" s="15"/>
      <c r="X864" s="15"/>
      <c r="Y864" s="15"/>
      <c r="Z864" s="15"/>
      <c r="AA864" s="15"/>
    </row>
    <row r="865" spans="9:27" ht="15.75" hidden="1" customHeight="1" x14ac:dyDescent="0.25">
      <c r="I865" s="15"/>
      <c r="J865" s="15"/>
      <c r="K865" s="15"/>
      <c r="L865" s="15"/>
      <c r="M865" s="15"/>
      <c r="N865" s="15"/>
      <c r="O865" s="15"/>
      <c r="P865" s="15"/>
      <c r="Q865" s="15"/>
      <c r="R865" s="15"/>
      <c r="S865" s="15"/>
      <c r="T865" s="15"/>
      <c r="U865" s="15"/>
      <c r="V865" s="15"/>
      <c r="W865" s="15"/>
      <c r="X865" s="15"/>
      <c r="Y865" s="15"/>
      <c r="Z865" s="15"/>
      <c r="AA865" s="15"/>
    </row>
    <row r="866" spans="9:27" ht="15.75" hidden="1" customHeight="1" x14ac:dyDescent="0.25">
      <c r="I866" s="15"/>
      <c r="J866" s="15"/>
      <c r="K866" s="15"/>
      <c r="L866" s="15"/>
      <c r="M866" s="15"/>
      <c r="N866" s="15"/>
      <c r="O866" s="15"/>
      <c r="P866" s="15"/>
      <c r="Q866" s="15"/>
      <c r="R866" s="15"/>
      <c r="S866" s="15"/>
      <c r="T866" s="15"/>
      <c r="U866" s="15"/>
      <c r="V866" s="15"/>
      <c r="W866" s="15"/>
      <c r="X866" s="15"/>
      <c r="Y866" s="15"/>
      <c r="Z866" s="15"/>
      <c r="AA866" s="15"/>
    </row>
    <row r="867" spans="9:27" ht="15.75" hidden="1" customHeight="1" x14ac:dyDescent="0.25">
      <c r="I867" s="15"/>
      <c r="J867" s="15"/>
      <c r="K867" s="15"/>
      <c r="L867" s="15"/>
      <c r="M867" s="15"/>
      <c r="N867" s="15"/>
      <c r="O867" s="15"/>
      <c r="P867" s="15"/>
      <c r="Q867" s="15"/>
      <c r="R867" s="15"/>
      <c r="S867" s="15"/>
      <c r="T867" s="15"/>
      <c r="U867" s="15"/>
      <c r="V867" s="15"/>
      <c r="W867" s="15"/>
      <c r="X867" s="15"/>
      <c r="Y867" s="15"/>
      <c r="Z867" s="15"/>
      <c r="AA867" s="15"/>
    </row>
    <row r="868" spans="9:27" ht="15.75" hidden="1" customHeight="1" x14ac:dyDescent="0.25">
      <c r="I868" s="15"/>
      <c r="J868" s="15"/>
      <c r="K868" s="15"/>
      <c r="L868" s="15"/>
      <c r="M868" s="15"/>
      <c r="N868" s="15"/>
      <c r="O868" s="15"/>
      <c r="P868" s="15"/>
      <c r="Q868" s="15"/>
      <c r="R868" s="15"/>
      <c r="S868" s="15"/>
      <c r="T868" s="15"/>
      <c r="U868" s="15"/>
      <c r="V868" s="15"/>
      <c r="W868" s="15"/>
      <c r="X868" s="15"/>
      <c r="Y868" s="15"/>
      <c r="Z868" s="15"/>
      <c r="AA868" s="15"/>
    </row>
    <row r="869" spans="9:27" ht="15.75" hidden="1" customHeight="1" x14ac:dyDescent="0.25">
      <c r="I869" s="15"/>
      <c r="J869" s="15"/>
      <c r="K869" s="15"/>
      <c r="L869" s="15"/>
      <c r="M869" s="15"/>
      <c r="N869" s="15"/>
      <c r="O869" s="15"/>
      <c r="P869" s="15"/>
      <c r="Q869" s="15"/>
      <c r="R869" s="15"/>
      <c r="S869" s="15"/>
      <c r="T869" s="15"/>
      <c r="U869" s="15"/>
      <c r="V869" s="15"/>
      <c r="W869" s="15"/>
      <c r="X869" s="15"/>
      <c r="Y869" s="15"/>
      <c r="Z869" s="15"/>
      <c r="AA869" s="15"/>
    </row>
    <row r="870" spans="9:27" ht="15.75" hidden="1" customHeight="1" x14ac:dyDescent="0.25">
      <c r="I870" s="15"/>
      <c r="J870" s="15"/>
      <c r="K870" s="15"/>
      <c r="L870" s="15"/>
      <c r="M870" s="15"/>
      <c r="N870" s="15"/>
      <c r="O870" s="15"/>
      <c r="P870" s="15"/>
      <c r="Q870" s="15"/>
      <c r="R870" s="15"/>
      <c r="S870" s="15"/>
      <c r="T870" s="15"/>
      <c r="U870" s="15"/>
      <c r="V870" s="15"/>
      <c r="W870" s="15"/>
      <c r="X870" s="15"/>
      <c r="Y870" s="15"/>
      <c r="Z870" s="15"/>
      <c r="AA870" s="15"/>
    </row>
    <row r="871" spans="9:27" ht="15.75" hidden="1" customHeight="1" x14ac:dyDescent="0.25">
      <c r="I871" s="15"/>
      <c r="J871" s="15"/>
      <c r="K871" s="15"/>
      <c r="L871" s="15"/>
      <c r="M871" s="15"/>
      <c r="N871" s="15"/>
      <c r="O871" s="15"/>
      <c r="P871" s="15"/>
      <c r="Q871" s="15"/>
      <c r="R871" s="15"/>
      <c r="S871" s="15"/>
      <c r="T871" s="15"/>
      <c r="U871" s="15"/>
      <c r="V871" s="15"/>
      <c r="W871" s="15"/>
      <c r="X871" s="15"/>
      <c r="Y871" s="15"/>
      <c r="Z871" s="15"/>
      <c r="AA871" s="15"/>
    </row>
    <row r="872" spans="9:27" ht="15.75" hidden="1" customHeight="1" x14ac:dyDescent="0.25">
      <c r="I872" s="15"/>
      <c r="J872" s="15"/>
      <c r="K872" s="15"/>
      <c r="L872" s="15"/>
      <c r="M872" s="15"/>
      <c r="N872" s="15"/>
      <c r="O872" s="15"/>
      <c r="P872" s="15"/>
      <c r="Q872" s="15"/>
      <c r="R872" s="15"/>
      <c r="S872" s="15"/>
      <c r="T872" s="15"/>
      <c r="U872" s="15"/>
      <c r="V872" s="15"/>
      <c r="W872" s="15"/>
      <c r="X872" s="15"/>
      <c r="Y872" s="15"/>
      <c r="Z872" s="15"/>
      <c r="AA872" s="15"/>
    </row>
    <row r="873" spans="9:27" ht="15.75" hidden="1" customHeight="1" x14ac:dyDescent="0.25">
      <c r="I873" s="15"/>
      <c r="J873" s="15"/>
      <c r="K873" s="15"/>
      <c r="L873" s="15"/>
      <c r="M873" s="15"/>
      <c r="N873" s="15"/>
      <c r="O873" s="15"/>
      <c r="P873" s="15"/>
      <c r="Q873" s="15"/>
      <c r="R873" s="15"/>
      <c r="S873" s="15"/>
      <c r="T873" s="15"/>
      <c r="U873" s="15"/>
      <c r="V873" s="15"/>
      <c r="W873" s="15"/>
      <c r="X873" s="15"/>
      <c r="Y873" s="15"/>
      <c r="Z873" s="15"/>
      <c r="AA873" s="15"/>
    </row>
    <row r="874" spans="9:27" ht="15.75" hidden="1" customHeight="1" x14ac:dyDescent="0.25">
      <c r="I874" s="15"/>
      <c r="J874" s="15"/>
      <c r="K874" s="15"/>
      <c r="L874" s="15"/>
      <c r="M874" s="15"/>
      <c r="N874" s="15"/>
      <c r="O874" s="15"/>
      <c r="P874" s="15"/>
      <c r="Q874" s="15"/>
      <c r="R874" s="15"/>
      <c r="S874" s="15"/>
      <c r="T874" s="15"/>
      <c r="U874" s="15"/>
      <c r="V874" s="15"/>
      <c r="W874" s="15"/>
      <c r="X874" s="15"/>
      <c r="Y874" s="15"/>
      <c r="Z874" s="15"/>
      <c r="AA874" s="15"/>
    </row>
    <row r="875" spans="9:27" ht="15.75" hidden="1" customHeight="1" x14ac:dyDescent="0.25">
      <c r="I875" s="15"/>
      <c r="J875" s="15"/>
      <c r="K875" s="15"/>
      <c r="L875" s="15"/>
      <c r="M875" s="15"/>
      <c r="N875" s="15"/>
      <c r="O875" s="15"/>
      <c r="P875" s="15"/>
      <c r="Q875" s="15"/>
      <c r="R875" s="15"/>
      <c r="S875" s="15"/>
      <c r="T875" s="15"/>
      <c r="U875" s="15"/>
      <c r="V875" s="15"/>
      <c r="W875" s="15"/>
      <c r="X875" s="15"/>
      <c r="Y875" s="15"/>
      <c r="Z875" s="15"/>
      <c r="AA875" s="15"/>
    </row>
    <row r="876" spans="9:27" ht="15.75" hidden="1" customHeight="1" x14ac:dyDescent="0.25">
      <c r="I876" s="15"/>
      <c r="J876" s="15"/>
      <c r="K876" s="15"/>
      <c r="L876" s="15"/>
      <c r="M876" s="15"/>
      <c r="N876" s="15"/>
      <c r="O876" s="15"/>
      <c r="P876" s="15"/>
      <c r="Q876" s="15"/>
      <c r="R876" s="15"/>
      <c r="S876" s="15"/>
      <c r="T876" s="15"/>
      <c r="U876" s="15"/>
      <c r="V876" s="15"/>
      <c r="W876" s="15"/>
      <c r="X876" s="15"/>
      <c r="Y876" s="15"/>
      <c r="Z876" s="15"/>
      <c r="AA876" s="15"/>
    </row>
    <row r="877" spans="9:27" ht="15.75" hidden="1" customHeight="1" x14ac:dyDescent="0.25">
      <c r="I877" s="15"/>
      <c r="J877" s="15"/>
      <c r="K877" s="15"/>
      <c r="L877" s="15"/>
      <c r="M877" s="15"/>
      <c r="N877" s="15"/>
      <c r="O877" s="15"/>
      <c r="P877" s="15"/>
      <c r="Q877" s="15"/>
      <c r="R877" s="15"/>
      <c r="S877" s="15"/>
      <c r="T877" s="15"/>
      <c r="U877" s="15"/>
      <c r="V877" s="15"/>
      <c r="W877" s="15"/>
      <c r="X877" s="15"/>
      <c r="Y877" s="15"/>
      <c r="Z877" s="15"/>
      <c r="AA877" s="15"/>
    </row>
    <row r="878" spans="9:27" ht="15.75" hidden="1" customHeight="1" x14ac:dyDescent="0.25">
      <c r="I878" s="15"/>
      <c r="J878" s="15"/>
      <c r="K878" s="15"/>
      <c r="L878" s="15"/>
      <c r="M878" s="15"/>
      <c r="N878" s="15"/>
      <c r="O878" s="15"/>
      <c r="P878" s="15"/>
      <c r="Q878" s="15"/>
      <c r="R878" s="15"/>
      <c r="S878" s="15"/>
      <c r="T878" s="15"/>
      <c r="U878" s="15"/>
      <c r="V878" s="15"/>
      <c r="W878" s="15"/>
      <c r="X878" s="15"/>
      <c r="Y878" s="15"/>
      <c r="Z878" s="15"/>
      <c r="AA878" s="15"/>
    </row>
    <row r="879" spans="9:27" ht="15.75" hidden="1" customHeight="1" x14ac:dyDescent="0.25">
      <c r="I879" s="15"/>
      <c r="J879" s="15"/>
      <c r="K879" s="15"/>
      <c r="L879" s="15"/>
      <c r="M879" s="15"/>
      <c r="N879" s="15"/>
      <c r="O879" s="15"/>
      <c r="P879" s="15"/>
      <c r="Q879" s="15"/>
      <c r="R879" s="15"/>
      <c r="S879" s="15"/>
      <c r="T879" s="15"/>
      <c r="U879" s="15"/>
      <c r="V879" s="15"/>
      <c r="W879" s="15"/>
      <c r="X879" s="15"/>
      <c r="Y879" s="15"/>
      <c r="Z879" s="15"/>
      <c r="AA879" s="15"/>
    </row>
    <row r="880" spans="9:27" ht="15.75" hidden="1" customHeight="1" x14ac:dyDescent="0.25">
      <c r="I880" s="15"/>
      <c r="J880" s="15"/>
      <c r="K880" s="15"/>
      <c r="L880" s="15"/>
      <c r="M880" s="15"/>
      <c r="N880" s="15"/>
      <c r="O880" s="15"/>
      <c r="P880" s="15"/>
      <c r="Q880" s="15"/>
      <c r="R880" s="15"/>
      <c r="S880" s="15"/>
      <c r="T880" s="15"/>
      <c r="U880" s="15"/>
      <c r="V880" s="15"/>
      <c r="W880" s="15"/>
      <c r="X880" s="15"/>
      <c r="Y880" s="15"/>
      <c r="Z880" s="15"/>
      <c r="AA880" s="15"/>
    </row>
    <row r="881" spans="9:27" ht="15.75" hidden="1" customHeight="1" x14ac:dyDescent="0.25">
      <c r="I881" s="15"/>
      <c r="J881" s="15"/>
      <c r="K881" s="15"/>
      <c r="L881" s="15"/>
      <c r="M881" s="15"/>
      <c r="N881" s="15"/>
      <c r="O881" s="15"/>
      <c r="P881" s="15"/>
      <c r="Q881" s="15"/>
      <c r="R881" s="15"/>
      <c r="S881" s="15"/>
      <c r="T881" s="15"/>
      <c r="U881" s="15"/>
      <c r="V881" s="15"/>
      <c r="W881" s="15"/>
      <c r="X881" s="15"/>
      <c r="Y881" s="15"/>
      <c r="Z881" s="15"/>
      <c r="AA881" s="15"/>
    </row>
    <row r="882" spans="9:27" ht="15.75" hidden="1" customHeight="1" x14ac:dyDescent="0.25">
      <c r="I882" s="15"/>
      <c r="J882" s="15"/>
      <c r="K882" s="15"/>
      <c r="L882" s="15"/>
      <c r="M882" s="15"/>
      <c r="N882" s="15"/>
      <c r="O882" s="15"/>
      <c r="P882" s="15"/>
      <c r="Q882" s="15"/>
      <c r="R882" s="15"/>
      <c r="S882" s="15"/>
      <c r="T882" s="15"/>
      <c r="U882" s="15"/>
      <c r="V882" s="15"/>
      <c r="W882" s="15"/>
      <c r="X882" s="15"/>
      <c r="Y882" s="15"/>
      <c r="Z882" s="15"/>
      <c r="AA882" s="15"/>
    </row>
    <row r="883" spans="9:27" ht="15.75" hidden="1" customHeight="1" x14ac:dyDescent="0.25">
      <c r="I883" s="15"/>
      <c r="J883" s="15"/>
      <c r="K883" s="15"/>
      <c r="L883" s="15"/>
      <c r="M883" s="15"/>
      <c r="N883" s="15"/>
      <c r="O883" s="15"/>
      <c r="P883" s="15"/>
      <c r="Q883" s="15"/>
      <c r="R883" s="15"/>
      <c r="S883" s="15"/>
      <c r="T883" s="15"/>
      <c r="U883" s="15"/>
      <c r="V883" s="15"/>
      <c r="W883" s="15"/>
      <c r="X883" s="15"/>
      <c r="Y883" s="15"/>
      <c r="Z883" s="15"/>
      <c r="AA883" s="15"/>
    </row>
    <row r="884" spans="9:27" ht="15.75" hidden="1" customHeight="1" x14ac:dyDescent="0.25">
      <c r="I884" s="15"/>
      <c r="J884" s="15"/>
      <c r="K884" s="15"/>
      <c r="L884" s="15"/>
      <c r="M884" s="15"/>
      <c r="N884" s="15"/>
      <c r="O884" s="15"/>
      <c r="P884" s="15"/>
      <c r="Q884" s="15"/>
      <c r="R884" s="15"/>
      <c r="S884" s="15"/>
      <c r="T884" s="15"/>
      <c r="U884" s="15"/>
      <c r="V884" s="15"/>
      <c r="W884" s="15"/>
      <c r="X884" s="15"/>
      <c r="Y884" s="15"/>
      <c r="Z884" s="15"/>
      <c r="AA884" s="15"/>
    </row>
    <row r="885" spans="9:27" ht="15.75" hidden="1" customHeight="1" x14ac:dyDescent="0.25">
      <c r="I885" s="15"/>
      <c r="J885" s="15"/>
      <c r="K885" s="15"/>
      <c r="L885" s="15"/>
      <c r="M885" s="15"/>
      <c r="N885" s="15"/>
      <c r="O885" s="15"/>
      <c r="P885" s="15"/>
      <c r="Q885" s="15"/>
      <c r="R885" s="15"/>
      <c r="S885" s="15"/>
      <c r="T885" s="15"/>
      <c r="U885" s="15"/>
      <c r="V885" s="15"/>
      <c r="W885" s="15"/>
      <c r="X885" s="15"/>
      <c r="Y885" s="15"/>
      <c r="Z885" s="15"/>
      <c r="AA885" s="15"/>
    </row>
    <row r="886" spans="9:27" ht="15.75" hidden="1" customHeight="1" x14ac:dyDescent="0.25">
      <c r="I886" s="15"/>
      <c r="J886" s="15"/>
      <c r="K886" s="15"/>
      <c r="L886" s="15"/>
      <c r="M886" s="15"/>
      <c r="N886" s="15"/>
      <c r="O886" s="15"/>
      <c r="P886" s="15"/>
      <c r="Q886" s="15"/>
      <c r="R886" s="15"/>
      <c r="S886" s="15"/>
      <c r="T886" s="15"/>
      <c r="U886" s="15"/>
      <c r="V886" s="15"/>
      <c r="W886" s="15"/>
      <c r="X886" s="15"/>
      <c r="Y886" s="15"/>
      <c r="Z886" s="15"/>
      <c r="AA886" s="15"/>
    </row>
    <row r="887" spans="9:27" ht="15.75" hidden="1" customHeight="1" x14ac:dyDescent="0.25">
      <c r="I887" s="15"/>
      <c r="J887" s="15"/>
      <c r="K887" s="15"/>
      <c r="L887" s="15"/>
      <c r="M887" s="15"/>
      <c r="N887" s="15"/>
      <c r="O887" s="15"/>
      <c r="P887" s="15"/>
      <c r="Q887" s="15"/>
      <c r="R887" s="15"/>
      <c r="S887" s="15"/>
      <c r="T887" s="15"/>
      <c r="U887" s="15"/>
      <c r="V887" s="15"/>
      <c r="W887" s="15"/>
      <c r="X887" s="15"/>
      <c r="Y887" s="15"/>
      <c r="Z887" s="15"/>
      <c r="AA887" s="15"/>
    </row>
    <row r="888" spans="9:27" ht="15.75" hidden="1" customHeight="1" x14ac:dyDescent="0.25">
      <c r="I888" s="15"/>
      <c r="J888" s="15"/>
      <c r="K888" s="15"/>
      <c r="L888" s="15"/>
      <c r="M888" s="15"/>
      <c r="N888" s="15"/>
      <c r="O888" s="15"/>
      <c r="P888" s="15"/>
      <c r="Q888" s="15"/>
      <c r="R888" s="15"/>
      <c r="S888" s="15"/>
      <c r="T888" s="15"/>
      <c r="U888" s="15"/>
      <c r="V888" s="15"/>
      <c r="W888" s="15"/>
      <c r="X888" s="15"/>
      <c r="Y888" s="15"/>
      <c r="Z888" s="15"/>
      <c r="AA888" s="15"/>
    </row>
    <row r="889" spans="9:27" ht="15.75" hidden="1" customHeight="1" x14ac:dyDescent="0.25">
      <c r="I889" s="15"/>
      <c r="J889" s="15"/>
      <c r="K889" s="15"/>
      <c r="L889" s="15"/>
      <c r="M889" s="15"/>
      <c r="N889" s="15"/>
      <c r="O889" s="15"/>
      <c r="P889" s="15"/>
      <c r="Q889" s="15"/>
      <c r="R889" s="15"/>
      <c r="S889" s="15"/>
      <c r="T889" s="15"/>
      <c r="U889" s="15"/>
      <c r="V889" s="15"/>
      <c r="W889" s="15"/>
      <c r="X889" s="15"/>
      <c r="Y889" s="15"/>
      <c r="Z889" s="15"/>
      <c r="AA889" s="15"/>
    </row>
    <row r="890" spans="9:27" ht="15.75" hidden="1" customHeight="1" x14ac:dyDescent="0.25">
      <c r="I890" s="15"/>
      <c r="J890" s="15"/>
      <c r="K890" s="15"/>
      <c r="L890" s="15"/>
      <c r="M890" s="15"/>
      <c r="N890" s="15"/>
      <c r="O890" s="15"/>
      <c r="P890" s="15"/>
      <c r="Q890" s="15"/>
      <c r="R890" s="15"/>
      <c r="S890" s="15"/>
      <c r="T890" s="15"/>
      <c r="U890" s="15"/>
      <c r="V890" s="15"/>
      <c r="W890" s="15"/>
      <c r="X890" s="15"/>
      <c r="Y890" s="15"/>
      <c r="Z890" s="15"/>
      <c r="AA890" s="15"/>
    </row>
    <row r="891" spans="9:27" ht="15.75" hidden="1" customHeight="1" x14ac:dyDescent="0.25">
      <c r="I891" s="15"/>
      <c r="J891" s="15"/>
      <c r="K891" s="15"/>
      <c r="L891" s="15"/>
      <c r="M891" s="15"/>
      <c r="N891" s="15"/>
      <c r="O891" s="15"/>
      <c r="P891" s="15"/>
      <c r="Q891" s="15"/>
      <c r="R891" s="15"/>
      <c r="S891" s="15"/>
      <c r="T891" s="15"/>
      <c r="U891" s="15"/>
      <c r="V891" s="15"/>
      <c r="W891" s="15"/>
      <c r="X891" s="15"/>
      <c r="Y891" s="15"/>
      <c r="Z891" s="15"/>
      <c r="AA891" s="15"/>
    </row>
    <row r="892" spans="9:27" ht="15.75" hidden="1" customHeight="1" x14ac:dyDescent="0.25">
      <c r="I892" s="15"/>
      <c r="J892" s="15"/>
      <c r="K892" s="15"/>
      <c r="L892" s="15"/>
      <c r="M892" s="15"/>
      <c r="N892" s="15"/>
      <c r="O892" s="15"/>
      <c r="P892" s="15"/>
      <c r="Q892" s="15"/>
      <c r="R892" s="15"/>
      <c r="S892" s="15"/>
      <c r="T892" s="15"/>
      <c r="U892" s="15"/>
      <c r="V892" s="15"/>
      <c r="W892" s="15"/>
      <c r="X892" s="15"/>
      <c r="Y892" s="15"/>
      <c r="Z892" s="15"/>
      <c r="AA892" s="15"/>
    </row>
    <row r="893" spans="9:27" ht="15.75" hidden="1" customHeight="1" x14ac:dyDescent="0.25">
      <c r="I893" s="15"/>
      <c r="J893" s="15"/>
      <c r="K893" s="15"/>
      <c r="L893" s="15"/>
      <c r="M893" s="15"/>
      <c r="N893" s="15"/>
      <c r="O893" s="15"/>
      <c r="P893" s="15"/>
      <c r="Q893" s="15"/>
      <c r="R893" s="15"/>
      <c r="S893" s="15"/>
      <c r="T893" s="15"/>
      <c r="U893" s="15"/>
      <c r="V893" s="15"/>
      <c r="W893" s="15"/>
      <c r="X893" s="15"/>
      <c r="Y893" s="15"/>
      <c r="Z893" s="15"/>
      <c r="AA893" s="15"/>
    </row>
    <row r="894" spans="9:27" ht="15.75" hidden="1" customHeight="1" x14ac:dyDescent="0.25">
      <c r="I894" s="15"/>
      <c r="J894" s="15"/>
      <c r="K894" s="15"/>
      <c r="L894" s="15"/>
      <c r="M894" s="15"/>
      <c r="N894" s="15"/>
      <c r="O894" s="15"/>
      <c r="P894" s="15"/>
      <c r="Q894" s="15"/>
      <c r="R894" s="15"/>
      <c r="S894" s="15"/>
      <c r="T894" s="15"/>
      <c r="U894" s="15"/>
      <c r="V894" s="15"/>
      <c r="W894" s="15"/>
      <c r="X894" s="15"/>
      <c r="Y894" s="15"/>
      <c r="Z894" s="15"/>
      <c r="AA894" s="15"/>
    </row>
    <row r="895" spans="9:27" ht="15.75" hidden="1" customHeight="1" x14ac:dyDescent="0.25">
      <c r="I895" s="15"/>
      <c r="J895" s="15"/>
      <c r="K895" s="15"/>
      <c r="L895" s="15"/>
      <c r="M895" s="15"/>
      <c r="N895" s="15"/>
      <c r="O895" s="15"/>
      <c r="P895" s="15"/>
      <c r="Q895" s="15"/>
      <c r="R895" s="15"/>
      <c r="S895" s="15"/>
      <c r="T895" s="15"/>
      <c r="U895" s="15"/>
      <c r="V895" s="15"/>
      <c r="W895" s="15"/>
      <c r="X895" s="15"/>
      <c r="Y895" s="15"/>
      <c r="Z895" s="15"/>
      <c r="AA895" s="15"/>
    </row>
    <row r="896" spans="9:27" ht="15.75" hidden="1" customHeight="1" x14ac:dyDescent="0.25">
      <c r="I896" s="15"/>
      <c r="J896" s="15"/>
      <c r="K896" s="15"/>
      <c r="L896" s="15"/>
      <c r="M896" s="15"/>
      <c r="N896" s="15"/>
      <c r="O896" s="15"/>
      <c r="P896" s="15"/>
      <c r="Q896" s="15"/>
      <c r="R896" s="15"/>
      <c r="S896" s="15"/>
      <c r="T896" s="15"/>
      <c r="U896" s="15"/>
      <c r="V896" s="15"/>
      <c r="W896" s="15"/>
      <c r="X896" s="15"/>
      <c r="Y896" s="15"/>
      <c r="Z896" s="15"/>
      <c r="AA896" s="15"/>
    </row>
    <row r="897" spans="9:27" ht="15.75" hidden="1" customHeight="1" x14ac:dyDescent="0.25">
      <c r="I897" s="15"/>
      <c r="J897" s="15"/>
      <c r="K897" s="15"/>
      <c r="L897" s="15"/>
      <c r="M897" s="15"/>
      <c r="N897" s="15"/>
      <c r="O897" s="15"/>
      <c r="P897" s="15"/>
      <c r="Q897" s="15"/>
      <c r="R897" s="15"/>
      <c r="S897" s="15"/>
      <c r="T897" s="15"/>
      <c r="U897" s="15"/>
      <c r="V897" s="15"/>
      <c r="W897" s="15"/>
      <c r="X897" s="15"/>
      <c r="Y897" s="15"/>
      <c r="Z897" s="15"/>
      <c r="AA897" s="15"/>
    </row>
    <row r="898" spans="9:27" ht="15.75" hidden="1" customHeight="1" x14ac:dyDescent="0.25">
      <c r="I898" s="15"/>
      <c r="J898" s="15"/>
      <c r="K898" s="15"/>
      <c r="L898" s="15"/>
      <c r="M898" s="15"/>
      <c r="N898" s="15"/>
      <c r="O898" s="15"/>
      <c r="P898" s="15"/>
      <c r="Q898" s="15"/>
      <c r="R898" s="15"/>
      <c r="S898" s="15"/>
      <c r="T898" s="15"/>
      <c r="U898" s="15"/>
      <c r="V898" s="15"/>
      <c r="W898" s="15"/>
      <c r="X898" s="15"/>
      <c r="Y898" s="15"/>
      <c r="Z898" s="15"/>
      <c r="AA898" s="15"/>
    </row>
    <row r="899" spans="9:27" ht="15.75" hidden="1" customHeight="1" x14ac:dyDescent="0.25">
      <c r="I899" s="15"/>
      <c r="J899" s="15"/>
      <c r="K899" s="15"/>
      <c r="L899" s="15"/>
      <c r="M899" s="15"/>
      <c r="N899" s="15"/>
      <c r="O899" s="15"/>
      <c r="P899" s="15"/>
      <c r="Q899" s="15"/>
      <c r="R899" s="15"/>
      <c r="S899" s="15"/>
      <c r="T899" s="15"/>
      <c r="U899" s="15"/>
      <c r="V899" s="15"/>
      <c r="W899" s="15"/>
      <c r="X899" s="15"/>
      <c r="Y899" s="15"/>
      <c r="Z899" s="15"/>
      <c r="AA899" s="15"/>
    </row>
    <row r="900" spans="9:27" ht="15.75" hidden="1" customHeight="1" x14ac:dyDescent="0.25">
      <c r="I900" s="15"/>
      <c r="J900" s="15"/>
      <c r="K900" s="15"/>
      <c r="L900" s="15"/>
      <c r="M900" s="15"/>
      <c r="N900" s="15"/>
      <c r="O900" s="15"/>
      <c r="P900" s="15"/>
      <c r="Q900" s="15"/>
      <c r="R900" s="15"/>
      <c r="S900" s="15"/>
      <c r="T900" s="15"/>
      <c r="U900" s="15"/>
      <c r="V900" s="15"/>
      <c r="W900" s="15"/>
      <c r="X900" s="15"/>
      <c r="Y900" s="15"/>
      <c r="Z900" s="15"/>
      <c r="AA900" s="15"/>
    </row>
    <row r="901" spans="9:27" ht="15.75" hidden="1" customHeight="1" x14ac:dyDescent="0.25">
      <c r="I901" s="15"/>
      <c r="J901" s="15"/>
      <c r="K901" s="15"/>
      <c r="L901" s="15"/>
      <c r="M901" s="15"/>
      <c r="N901" s="15"/>
      <c r="O901" s="15"/>
      <c r="P901" s="15"/>
      <c r="Q901" s="15"/>
      <c r="R901" s="15"/>
      <c r="S901" s="15"/>
      <c r="T901" s="15"/>
      <c r="U901" s="15"/>
      <c r="V901" s="15"/>
      <c r="W901" s="15"/>
      <c r="X901" s="15"/>
      <c r="Y901" s="15"/>
      <c r="Z901" s="15"/>
      <c r="AA901" s="15"/>
    </row>
    <row r="902" spans="9:27" ht="15.75" hidden="1" customHeight="1" x14ac:dyDescent="0.25">
      <c r="I902" s="15"/>
      <c r="J902" s="15"/>
      <c r="K902" s="15"/>
      <c r="L902" s="15"/>
      <c r="M902" s="15"/>
      <c r="N902" s="15"/>
      <c r="O902" s="15"/>
      <c r="P902" s="15"/>
      <c r="Q902" s="15"/>
      <c r="R902" s="15"/>
      <c r="S902" s="15"/>
      <c r="T902" s="15"/>
      <c r="U902" s="15"/>
      <c r="V902" s="15"/>
      <c r="W902" s="15"/>
      <c r="X902" s="15"/>
      <c r="Y902" s="15"/>
      <c r="Z902" s="15"/>
      <c r="AA902" s="15"/>
    </row>
    <row r="903" spans="9:27" ht="15.75" hidden="1" customHeight="1" x14ac:dyDescent="0.25">
      <c r="I903" s="15"/>
      <c r="J903" s="15"/>
      <c r="K903" s="15"/>
      <c r="L903" s="15"/>
      <c r="M903" s="15"/>
      <c r="N903" s="15"/>
      <c r="O903" s="15"/>
      <c r="P903" s="15"/>
      <c r="Q903" s="15"/>
      <c r="R903" s="15"/>
      <c r="S903" s="15"/>
      <c r="T903" s="15"/>
      <c r="U903" s="15"/>
      <c r="V903" s="15"/>
      <c r="W903" s="15"/>
      <c r="X903" s="15"/>
      <c r="Y903" s="15"/>
      <c r="Z903" s="15"/>
      <c r="AA903" s="15"/>
    </row>
    <row r="904" spans="9:27" ht="15.75" hidden="1" customHeight="1" x14ac:dyDescent="0.25">
      <c r="I904" s="15"/>
      <c r="J904" s="15"/>
      <c r="K904" s="15"/>
      <c r="L904" s="15"/>
      <c r="M904" s="15"/>
      <c r="N904" s="15"/>
      <c r="O904" s="15"/>
      <c r="P904" s="15"/>
      <c r="Q904" s="15"/>
      <c r="R904" s="15"/>
      <c r="S904" s="15"/>
      <c r="T904" s="15"/>
      <c r="U904" s="15"/>
      <c r="V904" s="15"/>
      <c r="W904" s="15"/>
      <c r="X904" s="15"/>
      <c r="Y904" s="15"/>
      <c r="Z904" s="15"/>
      <c r="AA904" s="15"/>
    </row>
    <row r="905" spans="9:27" ht="15.75" hidden="1" customHeight="1" x14ac:dyDescent="0.25">
      <c r="I905" s="15"/>
      <c r="J905" s="15"/>
      <c r="K905" s="15"/>
      <c r="L905" s="15"/>
      <c r="M905" s="15"/>
      <c r="N905" s="15"/>
      <c r="O905" s="15"/>
      <c r="P905" s="15"/>
      <c r="Q905" s="15"/>
      <c r="R905" s="15"/>
      <c r="S905" s="15"/>
      <c r="T905" s="15"/>
      <c r="U905" s="15"/>
      <c r="V905" s="15"/>
      <c r="W905" s="15"/>
      <c r="X905" s="15"/>
      <c r="Y905" s="15"/>
      <c r="Z905" s="15"/>
      <c r="AA905" s="15"/>
    </row>
    <row r="906" spans="9:27" ht="15.75" hidden="1" customHeight="1" x14ac:dyDescent="0.25">
      <c r="I906" s="15"/>
      <c r="J906" s="15"/>
      <c r="K906" s="15"/>
      <c r="L906" s="15"/>
      <c r="M906" s="15"/>
      <c r="N906" s="15"/>
      <c r="O906" s="15"/>
      <c r="P906" s="15"/>
      <c r="Q906" s="15"/>
      <c r="R906" s="15"/>
      <c r="S906" s="15"/>
      <c r="T906" s="15"/>
      <c r="U906" s="15"/>
      <c r="V906" s="15"/>
      <c r="W906" s="15"/>
      <c r="X906" s="15"/>
      <c r="Y906" s="15"/>
      <c r="Z906" s="15"/>
      <c r="AA906" s="15"/>
    </row>
    <row r="907" spans="9:27" ht="15.75" hidden="1" customHeight="1" x14ac:dyDescent="0.25">
      <c r="I907" s="15"/>
      <c r="J907" s="15"/>
      <c r="K907" s="15"/>
      <c r="L907" s="15"/>
      <c r="M907" s="15"/>
      <c r="N907" s="15"/>
      <c r="O907" s="15"/>
      <c r="P907" s="15"/>
      <c r="Q907" s="15"/>
      <c r="R907" s="15"/>
      <c r="S907" s="15"/>
      <c r="T907" s="15"/>
      <c r="U907" s="15"/>
      <c r="V907" s="15"/>
      <c r="W907" s="15"/>
      <c r="X907" s="15"/>
      <c r="Y907" s="15"/>
      <c r="Z907" s="15"/>
      <c r="AA907" s="15"/>
    </row>
    <row r="908" spans="9:27" ht="15.75" hidden="1" customHeight="1" x14ac:dyDescent="0.25">
      <c r="I908" s="15"/>
      <c r="J908" s="15"/>
      <c r="K908" s="15"/>
      <c r="L908" s="15"/>
      <c r="M908" s="15"/>
      <c r="N908" s="15"/>
      <c r="O908" s="15"/>
      <c r="P908" s="15"/>
      <c r="Q908" s="15"/>
      <c r="R908" s="15"/>
      <c r="S908" s="15"/>
      <c r="T908" s="15"/>
      <c r="U908" s="15"/>
      <c r="V908" s="15"/>
      <c r="W908" s="15"/>
      <c r="X908" s="15"/>
      <c r="Y908" s="15"/>
      <c r="Z908" s="15"/>
      <c r="AA908" s="15"/>
    </row>
    <row r="909" spans="9:27" ht="15.75" hidden="1" customHeight="1" x14ac:dyDescent="0.25">
      <c r="I909" s="15"/>
      <c r="J909" s="15"/>
      <c r="K909" s="15"/>
      <c r="L909" s="15"/>
      <c r="M909" s="15"/>
      <c r="N909" s="15"/>
      <c r="O909" s="15"/>
      <c r="P909" s="15"/>
      <c r="Q909" s="15"/>
      <c r="R909" s="15"/>
      <c r="S909" s="15"/>
      <c r="T909" s="15"/>
      <c r="U909" s="15"/>
      <c r="V909" s="15"/>
      <c r="W909" s="15"/>
      <c r="X909" s="15"/>
      <c r="Y909" s="15"/>
      <c r="Z909" s="15"/>
      <c r="AA909" s="15"/>
    </row>
    <row r="910" spans="9:27" ht="15.75" hidden="1" customHeight="1" x14ac:dyDescent="0.25">
      <c r="I910" s="15"/>
      <c r="J910" s="15"/>
      <c r="K910" s="15"/>
      <c r="L910" s="15"/>
      <c r="M910" s="15"/>
      <c r="N910" s="15"/>
      <c r="O910" s="15"/>
      <c r="P910" s="15"/>
      <c r="Q910" s="15"/>
      <c r="R910" s="15"/>
      <c r="S910" s="15"/>
      <c r="T910" s="15"/>
      <c r="U910" s="15"/>
      <c r="V910" s="15"/>
      <c r="W910" s="15"/>
      <c r="X910" s="15"/>
      <c r="Y910" s="15"/>
      <c r="Z910" s="15"/>
      <c r="AA910" s="15"/>
    </row>
    <row r="911" spans="9:27" ht="15.75" hidden="1" customHeight="1" x14ac:dyDescent="0.25">
      <c r="I911" s="15"/>
      <c r="J911" s="15"/>
      <c r="K911" s="15"/>
      <c r="L911" s="15"/>
      <c r="M911" s="15"/>
      <c r="N911" s="15"/>
      <c r="O911" s="15"/>
      <c r="P911" s="15"/>
      <c r="Q911" s="15"/>
      <c r="R911" s="15"/>
      <c r="S911" s="15"/>
      <c r="T911" s="15"/>
      <c r="U911" s="15"/>
      <c r="V911" s="15"/>
      <c r="W911" s="15"/>
      <c r="X911" s="15"/>
      <c r="Y911" s="15"/>
      <c r="Z911" s="15"/>
      <c r="AA911" s="15"/>
    </row>
    <row r="912" spans="9:27" ht="15.75" hidden="1" customHeight="1" x14ac:dyDescent="0.25">
      <c r="I912" s="15"/>
      <c r="J912" s="15"/>
      <c r="K912" s="15"/>
      <c r="L912" s="15"/>
      <c r="M912" s="15"/>
      <c r="N912" s="15"/>
      <c r="O912" s="15"/>
      <c r="P912" s="15"/>
      <c r="Q912" s="15"/>
      <c r="R912" s="15"/>
      <c r="S912" s="15"/>
      <c r="T912" s="15"/>
      <c r="U912" s="15"/>
      <c r="V912" s="15"/>
      <c r="W912" s="15"/>
      <c r="X912" s="15"/>
      <c r="Y912" s="15"/>
      <c r="Z912" s="15"/>
      <c r="AA912" s="15"/>
    </row>
    <row r="913" spans="9:27" ht="15.75" hidden="1" customHeight="1" x14ac:dyDescent="0.25">
      <c r="I913" s="15"/>
      <c r="J913" s="15"/>
      <c r="K913" s="15"/>
      <c r="L913" s="15"/>
      <c r="M913" s="15"/>
      <c r="N913" s="15"/>
      <c r="O913" s="15"/>
      <c r="P913" s="15"/>
      <c r="Q913" s="15"/>
      <c r="R913" s="15"/>
      <c r="S913" s="15"/>
      <c r="T913" s="15"/>
      <c r="U913" s="15"/>
      <c r="V913" s="15"/>
      <c r="W913" s="15"/>
      <c r="X913" s="15"/>
      <c r="Y913" s="15"/>
      <c r="Z913" s="15"/>
      <c r="AA913" s="15"/>
    </row>
    <row r="914" spans="9:27" ht="15.75" hidden="1" customHeight="1" x14ac:dyDescent="0.25">
      <c r="I914" s="15"/>
      <c r="J914" s="15"/>
      <c r="K914" s="15"/>
      <c r="L914" s="15"/>
      <c r="M914" s="15"/>
      <c r="N914" s="15"/>
      <c r="O914" s="15"/>
      <c r="P914" s="15"/>
      <c r="Q914" s="15"/>
      <c r="R914" s="15"/>
      <c r="S914" s="15"/>
      <c r="T914" s="15"/>
      <c r="U914" s="15"/>
      <c r="V914" s="15"/>
      <c r="W914" s="15"/>
      <c r="X914" s="15"/>
      <c r="Y914" s="15"/>
      <c r="Z914" s="15"/>
      <c r="AA914" s="15"/>
    </row>
    <row r="915" spans="9:27" ht="15.75" hidden="1" customHeight="1" x14ac:dyDescent="0.25">
      <c r="I915" s="15"/>
      <c r="J915" s="15"/>
      <c r="K915" s="15"/>
      <c r="L915" s="15"/>
      <c r="M915" s="15"/>
      <c r="N915" s="15"/>
      <c r="O915" s="15"/>
      <c r="P915" s="15"/>
      <c r="Q915" s="15"/>
      <c r="R915" s="15"/>
      <c r="S915" s="15"/>
      <c r="T915" s="15"/>
      <c r="U915" s="15"/>
      <c r="V915" s="15"/>
      <c r="W915" s="15"/>
      <c r="X915" s="15"/>
      <c r="Y915" s="15"/>
      <c r="Z915" s="15"/>
      <c r="AA915" s="15"/>
    </row>
    <row r="916" spans="9:27" ht="15.75" hidden="1" customHeight="1" x14ac:dyDescent="0.25">
      <c r="I916" s="15"/>
      <c r="J916" s="15"/>
      <c r="K916" s="15"/>
      <c r="L916" s="15"/>
      <c r="M916" s="15"/>
      <c r="N916" s="15"/>
      <c r="O916" s="15"/>
      <c r="P916" s="15"/>
      <c r="Q916" s="15"/>
      <c r="R916" s="15"/>
      <c r="S916" s="15"/>
      <c r="T916" s="15"/>
      <c r="U916" s="15"/>
      <c r="V916" s="15"/>
      <c r="W916" s="15"/>
      <c r="X916" s="15"/>
      <c r="Y916" s="15"/>
      <c r="Z916" s="15"/>
      <c r="AA916" s="15"/>
    </row>
    <row r="917" spans="9:27" ht="15.75" hidden="1" customHeight="1" x14ac:dyDescent="0.25">
      <c r="I917" s="15"/>
      <c r="J917" s="15"/>
      <c r="K917" s="15"/>
      <c r="L917" s="15"/>
      <c r="M917" s="15"/>
      <c r="N917" s="15"/>
      <c r="O917" s="15"/>
      <c r="P917" s="15"/>
      <c r="Q917" s="15"/>
      <c r="R917" s="15"/>
      <c r="S917" s="15"/>
      <c r="T917" s="15"/>
      <c r="U917" s="15"/>
      <c r="V917" s="15"/>
      <c r="W917" s="15"/>
      <c r="X917" s="15"/>
      <c r="Y917" s="15"/>
      <c r="Z917" s="15"/>
      <c r="AA917" s="15"/>
    </row>
    <row r="918" spans="9:27" ht="15.75" hidden="1" customHeight="1" x14ac:dyDescent="0.25">
      <c r="I918" s="15"/>
      <c r="J918" s="15"/>
      <c r="K918" s="15"/>
      <c r="L918" s="15"/>
      <c r="M918" s="15"/>
      <c r="N918" s="15"/>
      <c r="O918" s="15"/>
      <c r="P918" s="15"/>
      <c r="Q918" s="15"/>
      <c r="R918" s="15"/>
      <c r="S918" s="15"/>
      <c r="T918" s="15"/>
      <c r="U918" s="15"/>
      <c r="V918" s="15"/>
      <c r="W918" s="15"/>
      <c r="X918" s="15"/>
      <c r="Y918" s="15"/>
      <c r="Z918" s="15"/>
      <c r="AA918" s="15"/>
    </row>
    <row r="919" spans="9:27" ht="15.75" hidden="1" customHeight="1" x14ac:dyDescent="0.25">
      <c r="I919" s="15"/>
      <c r="J919" s="15"/>
      <c r="K919" s="15"/>
      <c r="L919" s="15"/>
      <c r="M919" s="15"/>
      <c r="N919" s="15"/>
      <c r="O919" s="15"/>
      <c r="P919" s="15"/>
      <c r="Q919" s="15"/>
      <c r="R919" s="15"/>
      <c r="S919" s="15"/>
      <c r="T919" s="15"/>
      <c r="U919" s="15"/>
      <c r="V919" s="15"/>
      <c r="W919" s="15"/>
      <c r="X919" s="15"/>
      <c r="Y919" s="15"/>
      <c r="Z919" s="15"/>
      <c r="AA919" s="15"/>
    </row>
    <row r="920" spans="9:27" ht="15.75" hidden="1" customHeight="1" x14ac:dyDescent="0.25">
      <c r="I920" s="15"/>
      <c r="J920" s="15"/>
      <c r="K920" s="15"/>
      <c r="L920" s="15"/>
      <c r="M920" s="15"/>
      <c r="N920" s="15"/>
      <c r="O920" s="15"/>
      <c r="P920" s="15"/>
      <c r="Q920" s="15"/>
      <c r="R920" s="15"/>
      <c r="S920" s="15"/>
      <c r="T920" s="15"/>
      <c r="U920" s="15"/>
      <c r="V920" s="15"/>
      <c r="W920" s="15"/>
      <c r="X920" s="15"/>
      <c r="Y920" s="15"/>
      <c r="Z920" s="15"/>
      <c r="AA920" s="15"/>
    </row>
    <row r="921" spans="9:27" ht="15.75" hidden="1" customHeight="1" x14ac:dyDescent="0.25">
      <c r="I921" s="15"/>
      <c r="J921" s="15"/>
      <c r="K921" s="15"/>
      <c r="L921" s="15"/>
      <c r="M921" s="15"/>
      <c r="N921" s="15"/>
      <c r="O921" s="15"/>
      <c r="P921" s="15"/>
      <c r="Q921" s="15"/>
      <c r="R921" s="15"/>
      <c r="S921" s="15"/>
      <c r="T921" s="15"/>
      <c r="U921" s="15"/>
      <c r="V921" s="15"/>
      <c r="W921" s="15"/>
      <c r="X921" s="15"/>
      <c r="Y921" s="15"/>
      <c r="Z921" s="15"/>
      <c r="AA921" s="15"/>
    </row>
    <row r="922" spans="9:27" ht="15.75" hidden="1" customHeight="1" x14ac:dyDescent="0.25">
      <c r="I922" s="15"/>
      <c r="J922" s="15"/>
      <c r="K922" s="15"/>
      <c r="L922" s="15"/>
      <c r="M922" s="15"/>
      <c r="N922" s="15"/>
      <c r="O922" s="15"/>
      <c r="P922" s="15"/>
      <c r="Q922" s="15"/>
      <c r="R922" s="15"/>
      <c r="S922" s="15"/>
      <c r="T922" s="15"/>
      <c r="U922" s="15"/>
      <c r="V922" s="15"/>
      <c r="W922" s="15"/>
      <c r="X922" s="15"/>
      <c r="Y922" s="15"/>
      <c r="Z922" s="15"/>
      <c r="AA922" s="15"/>
    </row>
    <row r="923" spans="9:27" ht="15.75" hidden="1" customHeight="1" x14ac:dyDescent="0.25">
      <c r="I923" s="15"/>
      <c r="J923" s="15"/>
      <c r="K923" s="15"/>
      <c r="L923" s="15"/>
      <c r="M923" s="15"/>
      <c r="N923" s="15"/>
      <c r="O923" s="15"/>
      <c r="P923" s="15"/>
      <c r="Q923" s="15"/>
      <c r="R923" s="15"/>
      <c r="S923" s="15"/>
      <c r="T923" s="15"/>
      <c r="U923" s="15"/>
      <c r="V923" s="15"/>
      <c r="W923" s="15"/>
      <c r="X923" s="15"/>
      <c r="Y923" s="15"/>
      <c r="Z923" s="15"/>
      <c r="AA923" s="15"/>
    </row>
    <row r="924" spans="9:27" ht="15.75" hidden="1" customHeight="1" x14ac:dyDescent="0.25">
      <c r="I924" s="15"/>
      <c r="J924" s="15"/>
      <c r="K924" s="15"/>
      <c r="L924" s="15"/>
      <c r="M924" s="15"/>
      <c r="N924" s="15"/>
      <c r="O924" s="15"/>
      <c r="P924" s="15"/>
      <c r="Q924" s="15"/>
      <c r="R924" s="15"/>
      <c r="S924" s="15"/>
      <c r="T924" s="15"/>
      <c r="U924" s="15"/>
      <c r="V924" s="15"/>
      <c r="W924" s="15"/>
      <c r="X924" s="15"/>
      <c r="Y924" s="15"/>
      <c r="Z924" s="15"/>
      <c r="AA924" s="15"/>
    </row>
    <row r="925" spans="9:27" ht="15.75" hidden="1" customHeight="1" x14ac:dyDescent="0.25">
      <c r="I925" s="15"/>
      <c r="J925" s="15"/>
      <c r="K925" s="15"/>
      <c r="L925" s="15"/>
      <c r="M925" s="15"/>
      <c r="N925" s="15"/>
      <c r="O925" s="15"/>
      <c r="P925" s="15"/>
      <c r="Q925" s="15"/>
      <c r="R925" s="15"/>
      <c r="S925" s="15"/>
      <c r="T925" s="15"/>
      <c r="U925" s="15"/>
      <c r="V925" s="15"/>
      <c r="W925" s="15"/>
      <c r="X925" s="15"/>
      <c r="Y925" s="15"/>
      <c r="Z925" s="15"/>
      <c r="AA925" s="15"/>
    </row>
    <row r="926" spans="9:27" ht="15.75" hidden="1" customHeight="1" x14ac:dyDescent="0.25">
      <c r="I926" s="15"/>
      <c r="J926" s="15"/>
      <c r="K926" s="15"/>
      <c r="L926" s="15"/>
      <c r="M926" s="15"/>
      <c r="N926" s="15"/>
      <c r="O926" s="15"/>
      <c r="P926" s="15"/>
      <c r="Q926" s="15"/>
      <c r="R926" s="15"/>
      <c r="S926" s="15"/>
      <c r="T926" s="15"/>
      <c r="U926" s="15"/>
      <c r="V926" s="15"/>
      <c r="W926" s="15"/>
      <c r="X926" s="15"/>
      <c r="Y926" s="15"/>
      <c r="Z926" s="15"/>
      <c r="AA926" s="15"/>
    </row>
    <row r="927" spans="9:27" ht="15.75" hidden="1" customHeight="1" x14ac:dyDescent="0.25">
      <c r="I927" s="15"/>
      <c r="J927" s="15"/>
      <c r="K927" s="15"/>
      <c r="L927" s="15"/>
      <c r="M927" s="15"/>
      <c r="N927" s="15"/>
      <c r="O927" s="15"/>
      <c r="P927" s="15"/>
      <c r="Q927" s="15"/>
      <c r="R927" s="15"/>
      <c r="S927" s="15"/>
      <c r="T927" s="15"/>
      <c r="U927" s="15"/>
      <c r="V927" s="15"/>
      <c r="W927" s="15"/>
      <c r="X927" s="15"/>
      <c r="Y927" s="15"/>
      <c r="Z927" s="15"/>
      <c r="AA927" s="15"/>
    </row>
    <row r="928" spans="9:27" ht="15.75" hidden="1" customHeight="1" x14ac:dyDescent="0.25">
      <c r="I928" s="15"/>
      <c r="J928" s="15"/>
      <c r="K928" s="15"/>
      <c r="L928" s="15"/>
      <c r="M928" s="15"/>
      <c r="N928" s="15"/>
      <c r="O928" s="15"/>
      <c r="P928" s="15"/>
      <c r="Q928" s="15"/>
      <c r="R928" s="15"/>
      <c r="S928" s="15"/>
      <c r="T928" s="15"/>
      <c r="U928" s="15"/>
      <c r="V928" s="15"/>
      <c r="W928" s="15"/>
      <c r="X928" s="15"/>
      <c r="Y928" s="15"/>
      <c r="Z928" s="15"/>
      <c r="AA928" s="15"/>
    </row>
    <row r="929" spans="9:27" ht="15.75" hidden="1" customHeight="1" x14ac:dyDescent="0.25">
      <c r="I929" s="15"/>
      <c r="J929" s="15"/>
      <c r="K929" s="15"/>
      <c r="L929" s="15"/>
      <c r="M929" s="15"/>
      <c r="N929" s="15"/>
      <c r="O929" s="15"/>
      <c r="P929" s="15"/>
      <c r="Q929" s="15"/>
      <c r="R929" s="15"/>
      <c r="S929" s="15"/>
      <c r="T929" s="15"/>
      <c r="U929" s="15"/>
      <c r="V929" s="15"/>
      <c r="W929" s="15"/>
      <c r="X929" s="15"/>
      <c r="Y929" s="15"/>
      <c r="Z929" s="15"/>
      <c r="AA929" s="15"/>
    </row>
    <row r="930" spans="9:27" ht="15.75" hidden="1" customHeight="1" x14ac:dyDescent="0.25">
      <c r="I930" s="15"/>
      <c r="J930" s="15"/>
      <c r="K930" s="15"/>
      <c r="L930" s="15"/>
      <c r="M930" s="15"/>
      <c r="N930" s="15"/>
      <c r="O930" s="15"/>
      <c r="P930" s="15"/>
      <c r="Q930" s="15"/>
      <c r="R930" s="15"/>
      <c r="S930" s="15"/>
      <c r="T930" s="15"/>
      <c r="U930" s="15"/>
      <c r="V930" s="15"/>
      <c r="W930" s="15"/>
      <c r="X930" s="15"/>
      <c r="Y930" s="15"/>
      <c r="Z930" s="15"/>
      <c r="AA930" s="15"/>
    </row>
    <row r="931" spans="9:27" ht="15.75" hidden="1" customHeight="1" x14ac:dyDescent="0.25">
      <c r="I931" s="15"/>
      <c r="J931" s="15"/>
      <c r="K931" s="15"/>
      <c r="L931" s="15"/>
      <c r="M931" s="15"/>
      <c r="N931" s="15"/>
      <c r="O931" s="15"/>
      <c r="P931" s="15"/>
      <c r="Q931" s="15"/>
      <c r="R931" s="15"/>
      <c r="S931" s="15"/>
      <c r="T931" s="15"/>
      <c r="U931" s="15"/>
      <c r="V931" s="15"/>
      <c r="W931" s="15"/>
      <c r="X931" s="15"/>
      <c r="Y931" s="15"/>
      <c r="Z931" s="15"/>
      <c r="AA931" s="15"/>
    </row>
    <row r="932" spans="9:27" ht="15.75" hidden="1" customHeight="1" x14ac:dyDescent="0.25">
      <c r="I932" s="15"/>
      <c r="J932" s="15"/>
      <c r="K932" s="15"/>
      <c r="L932" s="15"/>
      <c r="M932" s="15"/>
      <c r="N932" s="15"/>
      <c r="O932" s="15"/>
      <c r="P932" s="15"/>
      <c r="Q932" s="15"/>
      <c r="R932" s="15"/>
      <c r="S932" s="15"/>
      <c r="T932" s="15"/>
      <c r="U932" s="15"/>
      <c r="V932" s="15"/>
      <c r="W932" s="15"/>
      <c r="X932" s="15"/>
      <c r="Y932" s="15"/>
      <c r="Z932" s="15"/>
      <c r="AA932" s="15"/>
    </row>
    <row r="933" spans="9:27" ht="15.75" hidden="1" customHeight="1" x14ac:dyDescent="0.25">
      <c r="I933" s="15"/>
      <c r="J933" s="15"/>
      <c r="K933" s="15"/>
      <c r="L933" s="15"/>
      <c r="M933" s="15"/>
      <c r="N933" s="15"/>
      <c r="O933" s="15"/>
      <c r="P933" s="15"/>
      <c r="Q933" s="15"/>
      <c r="R933" s="15"/>
      <c r="S933" s="15"/>
      <c r="T933" s="15"/>
      <c r="U933" s="15"/>
      <c r="V933" s="15"/>
      <c r="W933" s="15"/>
      <c r="X933" s="15"/>
      <c r="Y933" s="15"/>
      <c r="Z933" s="15"/>
      <c r="AA933" s="15"/>
    </row>
    <row r="934" spans="9:27" ht="15.75" hidden="1" customHeight="1" x14ac:dyDescent="0.25">
      <c r="I934" s="15"/>
      <c r="J934" s="15"/>
      <c r="K934" s="15"/>
      <c r="L934" s="15"/>
      <c r="M934" s="15"/>
      <c r="N934" s="15"/>
      <c r="O934" s="15"/>
      <c r="P934" s="15"/>
      <c r="Q934" s="15"/>
      <c r="R934" s="15"/>
      <c r="S934" s="15"/>
      <c r="T934" s="15"/>
      <c r="U934" s="15"/>
      <c r="V934" s="15"/>
      <c r="W934" s="15"/>
      <c r="X934" s="15"/>
      <c r="Y934" s="15"/>
      <c r="Z934" s="15"/>
      <c r="AA934" s="15"/>
    </row>
    <row r="935" spans="9:27" ht="15.75" hidden="1" customHeight="1" x14ac:dyDescent="0.25">
      <c r="I935" s="15"/>
      <c r="J935" s="15"/>
      <c r="K935" s="15"/>
      <c r="L935" s="15"/>
      <c r="M935" s="15"/>
      <c r="N935" s="15"/>
      <c r="O935" s="15"/>
      <c r="P935" s="15"/>
      <c r="Q935" s="15"/>
      <c r="R935" s="15"/>
      <c r="S935" s="15"/>
      <c r="T935" s="15"/>
      <c r="U935" s="15"/>
      <c r="V935" s="15"/>
      <c r="W935" s="15"/>
      <c r="X935" s="15"/>
      <c r="Y935" s="15"/>
      <c r="Z935" s="15"/>
      <c r="AA935" s="15"/>
    </row>
    <row r="936" spans="9:27" ht="15.75" hidden="1" customHeight="1" x14ac:dyDescent="0.25">
      <c r="I936" s="15"/>
      <c r="J936" s="15"/>
      <c r="K936" s="15"/>
      <c r="L936" s="15"/>
      <c r="M936" s="15"/>
      <c r="N936" s="15"/>
      <c r="O936" s="15"/>
      <c r="P936" s="15"/>
      <c r="Q936" s="15"/>
      <c r="R936" s="15"/>
      <c r="S936" s="15"/>
      <c r="T936" s="15"/>
      <c r="U936" s="15"/>
      <c r="V936" s="15"/>
      <c r="W936" s="15"/>
      <c r="X936" s="15"/>
      <c r="Y936" s="15"/>
      <c r="Z936" s="15"/>
      <c r="AA936" s="15"/>
    </row>
    <row r="937" spans="9:27" ht="15.75" hidden="1" customHeight="1" x14ac:dyDescent="0.25">
      <c r="I937" s="15"/>
      <c r="J937" s="15"/>
      <c r="K937" s="15"/>
      <c r="L937" s="15"/>
      <c r="M937" s="15"/>
      <c r="N937" s="15"/>
      <c r="O937" s="15"/>
      <c r="P937" s="15"/>
      <c r="Q937" s="15"/>
      <c r="R937" s="15"/>
      <c r="S937" s="15"/>
      <c r="T937" s="15"/>
      <c r="U937" s="15"/>
      <c r="V937" s="15"/>
      <c r="W937" s="15"/>
      <c r="X937" s="15"/>
      <c r="Y937" s="15"/>
      <c r="Z937" s="15"/>
      <c r="AA937" s="15"/>
    </row>
    <row r="938" spans="9:27" ht="15.75" hidden="1" customHeight="1" x14ac:dyDescent="0.25">
      <c r="I938" s="15"/>
      <c r="J938" s="15"/>
      <c r="K938" s="15"/>
      <c r="L938" s="15"/>
      <c r="M938" s="15"/>
      <c r="N938" s="15"/>
      <c r="O938" s="15"/>
      <c r="P938" s="15"/>
      <c r="Q938" s="15"/>
      <c r="R938" s="15"/>
      <c r="S938" s="15"/>
      <c r="T938" s="15"/>
      <c r="U938" s="15"/>
      <c r="V938" s="15"/>
      <c r="W938" s="15"/>
      <c r="X938" s="15"/>
      <c r="Y938" s="15"/>
      <c r="Z938" s="15"/>
      <c r="AA938" s="15"/>
    </row>
    <row r="939" spans="9:27" ht="15.75" hidden="1" customHeight="1" x14ac:dyDescent="0.25">
      <c r="I939" s="15"/>
      <c r="J939" s="15"/>
      <c r="K939" s="15"/>
      <c r="L939" s="15"/>
      <c r="M939" s="15"/>
      <c r="N939" s="15"/>
      <c r="O939" s="15"/>
      <c r="P939" s="15"/>
      <c r="Q939" s="15"/>
      <c r="R939" s="15"/>
      <c r="S939" s="15"/>
      <c r="T939" s="15"/>
      <c r="U939" s="15"/>
      <c r="V939" s="15"/>
      <c r="W939" s="15"/>
      <c r="X939" s="15"/>
      <c r="Y939" s="15"/>
      <c r="Z939" s="15"/>
      <c r="AA939" s="15"/>
    </row>
    <row r="940" spans="9:27" ht="15.75" hidden="1" customHeight="1" x14ac:dyDescent="0.25">
      <c r="I940" s="15"/>
      <c r="J940" s="15"/>
      <c r="K940" s="15"/>
      <c r="L940" s="15"/>
      <c r="M940" s="15"/>
      <c r="N940" s="15"/>
      <c r="O940" s="15"/>
      <c r="P940" s="15"/>
      <c r="Q940" s="15"/>
      <c r="R940" s="15"/>
      <c r="S940" s="15"/>
      <c r="T940" s="15"/>
      <c r="U940" s="15"/>
      <c r="V940" s="15"/>
      <c r="W940" s="15"/>
      <c r="X940" s="15"/>
      <c r="Y940" s="15"/>
      <c r="Z940" s="15"/>
      <c r="AA940" s="15"/>
    </row>
    <row r="941" spans="9:27" ht="15.75" hidden="1" customHeight="1" x14ac:dyDescent="0.25">
      <c r="I941" s="15"/>
      <c r="J941" s="15"/>
      <c r="K941" s="15"/>
      <c r="L941" s="15"/>
      <c r="M941" s="15"/>
      <c r="N941" s="15"/>
      <c r="O941" s="15"/>
      <c r="P941" s="15"/>
      <c r="Q941" s="15"/>
      <c r="R941" s="15"/>
      <c r="S941" s="15"/>
      <c r="T941" s="15"/>
      <c r="U941" s="15"/>
      <c r="V941" s="15"/>
      <c r="W941" s="15"/>
      <c r="X941" s="15"/>
      <c r="Y941" s="15"/>
      <c r="Z941" s="15"/>
      <c r="AA941" s="15"/>
    </row>
    <row r="942" spans="9:27" ht="15.75" hidden="1" customHeight="1" x14ac:dyDescent="0.25">
      <c r="I942" s="15"/>
      <c r="J942" s="15"/>
      <c r="K942" s="15"/>
      <c r="L942" s="15"/>
      <c r="M942" s="15"/>
      <c r="N942" s="15"/>
      <c r="O942" s="15"/>
      <c r="P942" s="15"/>
      <c r="Q942" s="15"/>
      <c r="R942" s="15"/>
      <c r="S942" s="15"/>
      <c r="T942" s="15"/>
      <c r="U942" s="15"/>
      <c r="V942" s="15"/>
      <c r="W942" s="15"/>
      <c r="X942" s="15"/>
      <c r="Y942" s="15"/>
      <c r="Z942" s="15"/>
      <c r="AA942" s="15"/>
    </row>
    <row r="943" spans="9:27" ht="15.75" hidden="1" customHeight="1" x14ac:dyDescent="0.25">
      <c r="I943" s="15"/>
      <c r="J943" s="15"/>
      <c r="K943" s="15"/>
      <c r="L943" s="15"/>
      <c r="M943" s="15"/>
      <c r="N943" s="15"/>
      <c r="O943" s="15"/>
      <c r="P943" s="15"/>
      <c r="Q943" s="15"/>
      <c r="R943" s="15"/>
      <c r="S943" s="15"/>
      <c r="T943" s="15"/>
      <c r="U943" s="15"/>
      <c r="V943" s="15"/>
      <c r="W943" s="15"/>
      <c r="X943" s="15"/>
      <c r="Y943" s="15"/>
      <c r="Z943" s="15"/>
      <c r="AA943" s="15"/>
    </row>
    <row r="944" spans="9:27" ht="15.75" hidden="1" customHeight="1" x14ac:dyDescent="0.25">
      <c r="I944" s="15"/>
      <c r="J944" s="15"/>
      <c r="K944" s="15"/>
      <c r="L944" s="15"/>
      <c r="M944" s="15"/>
      <c r="N944" s="15"/>
      <c r="O944" s="15"/>
      <c r="P944" s="15"/>
      <c r="Q944" s="15"/>
      <c r="R944" s="15"/>
      <c r="S944" s="15"/>
      <c r="T944" s="15"/>
      <c r="U944" s="15"/>
      <c r="V944" s="15"/>
      <c r="W944" s="15"/>
      <c r="X944" s="15"/>
      <c r="Y944" s="15"/>
      <c r="Z944" s="15"/>
      <c r="AA944" s="15"/>
    </row>
    <row r="945" spans="9:27" ht="15.75" hidden="1" customHeight="1" x14ac:dyDescent="0.25">
      <c r="I945" s="15"/>
      <c r="J945" s="15"/>
      <c r="K945" s="15"/>
      <c r="L945" s="15"/>
      <c r="M945" s="15"/>
      <c r="N945" s="15"/>
      <c r="O945" s="15"/>
      <c r="P945" s="15"/>
      <c r="Q945" s="15"/>
      <c r="R945" s="15"/>
      <c r="S945" s="15"/>
      <c r="T945" s="15"/>
      <c r="U945" s="15"/>
      <c r="V945" s="15"/>
      <c r="W945" s="15"/>
      <c r="X945" s="15"/>
      <c r="Y945" s="15"/>
      <c r="Z945" s="15"/>
      <c r="AA945" s="15"/>
    </row>
    <row r="946" spans="9:27" ht="15.75" hidden="1" customHeight="1" x14ac:dyDescent="0.25">
      <c r="I946" s="15"/>
      <c r="J946" s="15"/>
      <c r="K946" s="15"/>
      <c r="L946" s="15"/>
      <c r="M946" s="15"/>
      <c r="N946" s="15"/>
      <c r="O946" s="15"/>
      <c r="P946" s="15"/>
      <c r="Q946" s="15"/>
      <c r="R946" s="15"/>
      <c r="S946" s="15"/>
      <c r="T946" s="15"/>
      <c r="U946" s="15"/>
      <c r="V946" s="15"/>
      <c r="W946" s="15"/>
      <c r="X946" s="15"/>
      <c r="Y946" s="15"/>
      <c r="Z946" s="15"/>
      <c r="AA946" s="15"/>
    </row>
    <row r="947" spans="9:27" ht="15.75" hidden="1" customHeight="1" x14ac:dyDescent="0.25">
      <c r="I947" s="15"/>
      <c r="J947" s="15"/>
      <c r="K947" s="15"/>
      <c r="L947" s="15"/>
      <c r="M947" s="15"/>
      <c r="N947" s="15"/>
      <c r="O947" s="15"/>
      <c r="P947" s="15"/>
      <c r="Q947" s="15"/>
      <c r="R947" s="15"/>
      <c r="S947" s="15"/>
      <c r="T947" s="15"/>
      <c r="U947" s="15"/>
      <c r="V947" s="15"/>
      <c r="W947" s="15"/>
      <c r="X947" s="15"/>
      <c r="Y947" s="15"/>
      <c r="Z947" s="15"/>
      <c r="AA947" s="15"/>
    </row>
    <row r="948" spans="9:27" ht="15.75" hidden="1" customHeight="1" x14ac:dyDescent="0.25">
      <c r="I948" s="15"/>
      <c r="J948" s="15"/>
      <c r="K948" s="15"/>
      <c r="L948" s="15"/>
      <c r="M948" s="15"/>
      <c r="N948" s="15"/>
      <c r="O948" s="15"/>
      <c r="P948" s="15"/>
      <c r="Q948" s="15"/>
      <c r="R948" s="15"/>
      <c r="S948" s="15"/>
      <c r="T948" s="15"/>
      <c r="U948" s="15"/>
      <c r="V948" s="15"/>
      <c r="W948" s="15"/>
      <c r="X948" s="15"/>
      <c r="Y948" s="15"/>
      <c r="Z948" s="15"/>
      <c r="AA948" s="15"/>
    </row>
    <row r="949" spans="9:27" ht="15.75" hidden="1" customHeight="1" x14ac:dyDescent="0.25">
      <c r="I949" s="15"/>
      <c r="J949" s="15"/>
      <c r="K949" s="15"/>
      <c r="L949" s="15"/>
      <c r="M949" s="15"/>
      <c r="N949" s="15"/>
      <c r="O949" s="15"/>
      <c r="P949" s="15"/>
      <c r="Q949" s="15"/>
      <c r="R949" s="15"/>
      <c r="S949" s="15"/>
      <c r="T949" s="15"/>
      <c r="U949" s="15"/>
      <c r="V949" s="15"/>
      <c r="W949" s="15"/>
      <c r="X949" s="15"/>
      <c r="Y949" s="15"/>
      <c r="Z949" s="15"/>
      <c r="AA949" s="15"/>
    </row>
    <row r="950" spans="9:27" ht="15.75" hidden="1" customHeight="1" x14ac:dyDescent="0.25">
      <c r="I950" s="15"/>
      <c r="J950" s="15"/>
      <c r="K950" s="15"/>
      <c r="L950" s="15"/>
      <c r="M950" s="15"/>
      <c r="N950" s="15"/>
      <c r="O950" s="15"/>
      <c r="P950" s="15"/>
      <c r="Q950" s="15"/>
      <c r="R950" s="15"/>
      <c r="S950" s="15"/>
      <c r="T950" s="15"/>
      <c r="U950" s="15"/>
      <c r="V950" s="15"/>
      <c r="W950" s="15"/>
      <c r="X950" s="15"/>
      <c r="Y950" s="15"/>
      <c r="Z950" s="15"/>
      <c r="AA950" s="15"/>
    </row>
    <row r="951" spans="9:27" ht="15.75" hidden="1" customHeight="1" x14ac:dyDescent="0.25">
      <c r="I951" s="15"/>
      <c r="J951" s="15"/>
      <c r="K951" s="15"/>
      <c r="L951" s="15"/>
      <c r="M951" s="15"/>
      <c r="N951" s="15"/>
      <c r="O951" s="15"/>
      <c r="P951" s="15"/>
      <c r="Q951" s="15"/>
      <c r="R951" s="15"/>
      <c r="S951" s="15"/>
      <c r="T951" s="15"/>
      <c r="U951" s="15"/>
      <c r="V951" s="15"/>
      <c r="W951" s="15"/>
      <c r="X951" s="15"/>
      <c r="Y951" s="15"/>
      <c r="Z951" s="15"/>
      <c r="AA951" s="15"/>
    </row>
    <row r="952" spans="9:27" ht="15.75" hidden="1" customHeight="1" x14ac:dyDescent="0.25">
      <c r="I952" s="15"/>
      <c r="J952" s="15"/>
      <c r="K952" s="15"/>
      <c r="L952" s="15"/>
      <c r="M952" s="15"/>
      <c r="N952" s="15"/>
      <c r="O952" s="15"/>
      <c r="P952" s="15"/>
      <c r="Q952" s="15"/>
      <c r="R952" s="15"/>
      <c r="S952" s="15"/>
      <c r="T952" s="15"/>
      <c r="U952" s="15"/>
      <c r="V952" s="15"/>
      <c r="W952" s="15"/>
      <c r="X952" s="15"/>
      <c r="Y952" s="15"/>
      <c r="Z952" s="15"/>
      <c r="AA952" s="15"/>
    </row>
    <row r="953" spans="9:27" ht="15.75" hidden="1" customHeight="1" x14ac:dyDescent="0.25">
      <c r="I953" s="15"/>
      <c r="J953" s="15"/>
      <c r="K953" s="15"/>
      <c r="L953" s="15"/>
      <c r="M953" s="15"/>
      <c r="N953" s="15"/>
      <c r="O953" s="15"/>
      <c r="P953" s="15"/>
      <c r="Q953" s="15"/>
      <c r="R953" s="15"/>
      <c r="S953" s="15"/>
      <c r="T953" s="15"/>
      <c r="U953" s="15"/>
      <c r="V953" s="15"/>
      <c r="W953" s="15"/>
      <c r="X953" s="15"/>
      <c r="Y953" s="15"/>
      <c r="Z953" s="15"/>
      <c r="AA953" s="15"/>
    </row>
    <row r="954" spans="9:27" ht="15.75" hidden="1" customHeight="1" x14ac:dyDescent="0.25">
      <c r="I954" s="15"/>
      <c r="J954" s="15"/>
      <c r="K954" s="15"/>
      <c r="L954" s="15"/>
      <c r="M954" s="15"/>
      <c r="N954" s="15"/>
      <c r="O954" s="15"/>
      <c r="P954" s="15"/>
      <c r="Q954" s="15"/>
      <c r="R954" s="15"/>
      <c r="S954" s="15"/>
      <c r="T954" s="15"/>
      <c r="U954" s="15"/>
      <c r="V954" s="15"/>
      <c r="W954" s="15"/>
      <c r="X954" s="15"/>
      <c r="Y954" s="15"/>
      <c r="Z954" s="15"/>
      <c r="AA954" s="15"/>
    </row>
    <row r="955" spans="9:27" ht="15.75" hidden="1" customHeight="1" x14ac:dyDescent="0.25">
      <c r="I955" s="15"/>
      <c r="J955" s="15"/>
      <c r="K955" s="15"/>
      <c r="L955" s="15"/>
      <c r="M955" s="15"/>
      <c r="N955" s="15"/>
      <c r="O955" s="15"/>
      <c r="P955" s="15"/>
      <c r="Q955" s="15"/>
      <c r="R955" s="15"/>
      <c r="S955" s="15"/>
      <c r="T955" s="15"/>
      <c r="U955" s="15"/>
      <c r="V955" s="15"/>
      <c r="W955" s="15"/>
      <c r="X955" s="15"/>
      <c r="Y955" s="15"/>
      <c r="Z955" s="15"/>
      <c r="AA955" s="15"/>
    </row>
    <row r="956" spans="9:27" ht="15.75" hidden="1" customHeight="1" x14ac:dyDescent="0.25">
      <c r="I956" s="15"/>
      <c r="J956" s="15"/>
      <c r="K956" s="15"/>
      <c r="L956" s="15"/>
      <c r="M956" s="15"/>
      <c r="N956" s="15"/>
      <c r="O956" s="15"/>
      <c r="P956" s="15"/>
      <c r="Q956" s="15"/>
      <c r="R956" s="15"/>
      <c r="S956" s="15"/>
      <c r="T956" s="15"/>
      <c r="U956" s="15"/>
      <c r="V956" s="15"/>
      <c r="W956" s="15"/>
      <c r="X956" s="15"/>
      <c r="Y956" s="15"/>
      <c r="Z956" s="15"/>
      <c r="AA956" s="15"/>
    </row>
    <row r="957" spans="9:27" ht="15.75" hidden="1" customHeight="1" x14ac:dyDescent="0.25">
      <c r="I957" s="15"/>
      <c r="J957" s="15"/>
      <c r="K957" s="15"/>
      <c r="L957" s="15"/>
      <c r="M957" s="15"/>
      <c r="N957" s="15"/>
      <c r="O957" s="15"/>
      <c r="P957" s="15"/>
      <c r="Q957" s="15"/>
      <c r="R957" s="15"/>
      <c r="S957" s="15"/>
      <c r="T957" s="15"/>
      <c r="U957" s="15"/>
      <c r="V957" s="15"/>
      <c r="W957" s="15"/>
      <c r="X957" s="15"/>
      <c r="Y957" s="15"/>
      <c r="Z957" s="15"/>
      <c r="AA957" s="15"/>
    </row>
    <row r="958" spans="9:27" ht="15.75" hidden="1" customHeight="1" x14ac:dyDescent="0.25">
      <c r="I958" s="15"/>
      <c r="J958" s="15"/>
      <c r="K958" s="15"/>
      <c r="L958" s="15"/>
      <c r="M958" s="15"/>
      <c r="N958" s="15"/>
      <c r="O958" s="15"/>
      <c r="P958" s="15"/>
      <c r="Q958" s="15"/>
      <c r="R958" s="15"/>
      <c r="S958" s="15"/>
      <c r="T958" s="15"/>
      <c r="U958" s="15"/>
      <c r="V958" s="15"/>
      <c r="W958" s="15"/>
      <c r="X958" s="15"/>
      <c r="Y958" s="15"/>
      <c r="Z958" s="15"/>
      <c r="AA958" s="15"/>
    </row>
    <row r="959" spans="9:27" ht="15.75" hidden="1" customHeight="1" x14ac:dyDescent="0.25">
      <c r="I959" s="15"/>
      <c r="J959" s="15"/>
      <c r="K959" s="15"/>
      <c r="L959" s="15"/>
      <c r="M959" s="15"/>
      <c r="N959" s="15"/>
      <c r="O959" s="15"/>
      <c r="P959" s="15"/>
      <c r="Q959" s="15"/>
      <c r="R959" s="15"/>
      <c r="S959" s="15"/>
      <c r="T959" s="15"/>
      <c r="U959" s="15"/>
      <c r="V959" s="15"/>
      <c r="W959" s="15"/>
      <c r="X959" s="15"/>
      <c r="Y959" s="15"/>
      <c r="Z959" s="15"/>
      <c r="AA959" s="15"/>
    </row>
    <row r="960" spans="9:27" ht="15.75" hidden="1" customHeight="1" x14ac:dyDescent="0.25">
      <c r="I960" s="15"/>
      <c r="J960" s="15"/>
      <c r="K960" s="15"/>
      <c r="L960" s="15"/>
      <c r="M960" s="15"/>
      <c r="N960" s="15"/>
      <c r="O960" s="15"/>
      <c r="P960" s="15"/>
      <c r="Q960" s="15"/>
      <c r="R960" s="15"/>
      <c r="S960" s="15"/>
      <c r="T960" s="15"/>
      <c r="U960" s="15"/>
      <c r="V960" s="15"/>
      <c r="W960" s="15"/>
      <c r="X960" s="15"/>
      <c r="Y960" s="15"/>
      <c r="Z960" s="15"/>
      <c r="AA960" s="15"/>
    </row>
    <row r="961" spans="9:27" ht="15.75" hidden="1" customHeight="1" x14ac:dyDescent="0.25">
      <c r="I961" s="15"/>
      <c r="J961" s="15"/>
      <c r="K961" s="15"/>
      <c r="L961" s="15"/>
      <c r="M961" s="15"/>
      <c r="N961" s="15"/>
      <c r="O961" s="15"/>
      <c r="P961" s="15"/>
      <c r="Q961" s="15"/>
      <c r="R961" s="15"/>
      <c r="S961" s="15"/>
      <c r="T961" s="15"/>
      <c r="U961" s="15"/>
      <c r="V961" s="15"/>
      <c r="W961" s="15"/>
      <c r="X961" s="15"/>
      <c r="Y961" s="15"/>
      <c r="Z961" s="15"/>
      <c r="AA961" s="15"/>
    </row>
    <row r="962" spans="9:27" ht="15.75" hidden="1" customHeight="1" x14ac:dyDescent="0.25">
      <c r="I962" s="15"/>
      <c r="J962" s="15"/>
      <c r="K962" s="15"/>
      <c r="L962" s="15"/>
      <c r="M962" s="15"/>
      <c r="N962" s="15"/>
      <c r="O962" s="15"/>
      <c r="P962" s="15"/>
      <c r="Q962" s="15"/>
      <c r="R962" s="15"/>
      <c r="S962" s="15"/>
      <c r="T962" s="15"/>
      <c r="U962" s="15"/>
      <c r="V962" s="15"/>
      <c r="W962" s="15"/>
      <c r="X962" s="15"/>
      <c r="Y962" s="15"/>
      <c r="Z962" s="15"/>
      <c r="AA962" s="15"/>
    </row>
    <row r="963" spans="9:27" ht="15.75" hidden="1" customHeight="1" x14ac:dyDescent="0.25">
      <c r="I963" s="15"/>
      <c r="J963" s="15"/>
      <c r="K963" s="15"/>
      <c r="L963" s="15"/>
      <c r="M963" s="15"/>
      <c r="N963" s="15"/>
      <c r="O963" s="15"/>
      <c r="P963" s="15"/>
      <c r="Q963" s="15"/>
      <c r="R963" s="15"/>
      <c r="S963" s="15"/>
      <c r="T963" s="15"/>
      <c r="U963" s="15"/>
      <c r="V963" s="15"/>
      <c r="W963" s="15"/>
      <c r="X963" s="15"/>
      <c r="Y963" s="15"/>
      <c r="Z963" s="15"/>
      <c r="AA963" s="15"/>
    </row>
    <row r="964" spans="9:27" ht="15.75" hidden="1" customHeight="1" x14ac:dyDescent="0.25">
      <c r="I964" s="15"/>
      <c r="J964" s="15"/>
      <c r="K964" s="15"/>
      <c r="L964" s="15"/>
      <c r="M964" s="15"/>
      <c r="N964" s="15"/>
      <c r="O964" s="15"/>
      <c r="P964" s="15"/>
      <c r="Q964" s="15"/>
      <c r="R964" s="15"/>
      <c r="S964" s="15"/>
      <c r="T964" s="15"/>
      <c r="U964" s="15"/>
      <c r="V964" s="15"/>
      <c r="W964" s="15"/>
      <c r="X964" s="15"/>
      <c r="Y964" s="15"/>
      <c r="Z964" s="15"/>
      <c r="AA964" s="15"/>
    </row>
    <row r="965" spans="9:27" ht="15.75" hidden="1" customHeight="1" x14ac:dyDescent="0.25">
      <c r="I965" s="15"/>
      <c r="J965" s="15"/>
      <c r="K965" s="15"/>
      <c r="L965" s="15"/>
      <c r="M965" s="15"/>
      <c r="N965" s="15"/>
      <c r="O965" s="15"/>
      <c r="P965" s="15"/>
      <c r="Q965" s="15"/>
      <c r="R965" s="15"/>
      <c r="S965" s="15"/>
      <c r="T965" s="15"/>
      <c r="U965" s="15"/>
      <c r="V965" s="15"/>
      <c r="W965" s="15"/>
      <c r="X965" s="15"/>
      <c r="Y965" s="15"/>
      <c r="Z965" s="15"/>
      <c r="AA965" s="15"/>
    </row>
    <row r="966" spans="9:27" ht="15.75" hidden="1" customHeight="1" x14ac:dyDescent="0.25">
      <c r="I966" s="15"/>
      <c r="J966" s="15"/>
      <c r="K966" s="15"/>
      <c r="L966" s="15"/>
      <c r="M966" s="15"/>
      <c r="N966" s="15"/>
      <c r="O966" s="15"/>
      <c r="P966" s="15"/>
      <c r="Q966" s="15"/>
      <c r="R966" s="15"/>
      <c r="S966" s="15"/>
      <c r="T966" s="15"/>
      <c r="U966" s="15"/>
      <c r="V966" s="15"/>
      <c r="W966" s="15"/>
      <c r="X966" s="15"/>
      <c r="Y966" s="15"/>
      <c r="Z966" s="15"/>
      <c r="AA966" s="15"/>
    </row>
    <row r="967" spans="9:27" ht="15.75" hidden="1" customHeight="1" x14ac:dyDescent="0.25">
      <c r="I967" s="15"/>
      <c r="J967" s="15"/>
      <c r="K967" s="15"/>
      <c r="L967" s="15"/>
      <c r="M967" s="15"/>
      <c r="N967" s="15"/>
      <c r="O967" s="15"/>
      <c r="P967" s="15"/>
      <c r="Q967" s="15"/>
      <c r="R967" s="15"/>
      <c r="S967" s="15"/>
      <c r="T967" s="15"/>
      <c r="U967" s="15"/>
      <c r="V967" s="15"/>
      <c r="W967" s="15"/>
      <c r="X967" s="15"/>
      <c r="Y967" s="15"/>
      <c r="Z967" s="15"/>
      <c r="AA967" s="15"/>
    </row>
    <row r="968" spans="9:27" ht="15.75" hidden="1" customHeight="1" x14ac:dyDescent="0.25">
      <c r="I968" s="15"/>
      <c r="J968" s="15"/>
      <c r="K968" s="15"/>
      <c r="L968" s="15"/>
      <c r="M968" s="15"/>
      <c r="N968" s="15"/>
      <c r="O968" s="15"/>
      <c r="P968" s="15"/>
      <c r="Q968" s="15"/>
      <c r="R968" s="15"/>
      <c r="S968" s="15"/>
      <c r="T968" s="15"/>
      <c r="U968" s="15"/>
      <c r="V968" s="15"/>
      <c r="W968" s="15"/>
      <c r="X968" s="15"/>
      <c r="Y968" s="15"/>
      <c r="Z968" s="15"/>
      <c r="AA968" s="15"/>
    </row>
    <row r="969" spans="9:27" ht="15.75" hidden="1" customHeight="1" x14ac:dyDescent="0.25">
      <c r="I969" s="15"/>
      <c r="J969" s="15"/>
      <c r="K969" s="15"/>
      <c r="L969" s="15"/>
      <c r="M969" s="15"/>
      <c r="N969" s="15"/>
      <c r="O969" s="15"/>
      <c r="P969" s="15"/>
      <c r="Q969" s="15"/>
      <c r="R969" s="15"/>
      <c r="S969" s="15"/>
      <c r="T969" s="15"/>
      <c r="U969" s="15"/>
      <c r="V969" s="15"/>
      <c r="W969" s="15"/>
      <c r="X969" s="15"/>
      <c r="Y969" s="15"/>
      <c r="Z969" s="15"/>
      <c r="AA969" s="15"/>
    </row>
    <row r="970" spans="9:27" ht="15.75" hidden="1" customHeight="1" x14ac:dyDescent="0.25">
      <c r="I970" s="15"/>
      <c r="J970" s="15"/>
      <c r="K970" s="15"/>
      <c r="L970" s="15"/>
      <c r="M970" s="15"/>
      <c r="N970" s="15"/>
      <c r="O970" s="15"/>
      <c r="P970" s="15"/>
      <c r="Q970" s="15"/>
      <c r="R970" s="15"/>
      <c r="S970" s="15"/>
      <c r="T970" s="15"/>
      <c r="U970" s="15"/>
      <c r="V970" s="15"/>
      <c r="W970" s="15"/>
      <c r="X970" s="15"/>
      <c r="Y970" s="15"/>
      <c r="Z970" s="15"/>
      <c r="AA970" s="15"/>
    </row>
    <row r="971" spans="9:27" ht="15.75" hidden="1" customHeight="1" x14ac:dyDescent="0.25">
      <c r="I971" s="15"/>
      <c r="J971" s="15"/>
      <c r="K971" s="15"/>
      <c r="L971" s="15"/>
      <c r="M971" s="15"/>
      <c r="N971" s="15"/>
      <c r="O971" s="15"/>
      <c r="P971" s="15"/>
      <c r="Q971" s="15"/>
      <c r="R971" s="15"/>
      <c r="S971" s="15"/>
      <c r="T971" s="15"/>
      <c r="U971" s="15"/>
      <c r="V971" s="15"/>
      <c r="W971" s="15"/>
      <c r="X971" s="15"/>
      <c r="Y971" s="15"/>
      <c r="Z971" s="15"/>
      <c r="AA971" s="15"/>
    </row>
    <row r="972" spans="9:27" ht="15.75" hidden="1" customHeight="1" x14ac:dyDescent="0.25">
      <c r="I972" s="15"/>
      <c r="J972" s="15"/>
      <c r="K972" s="15"/>
      <c r="L972" s="15"/>
      <c r="M972" s="15"/>
      <c r="N972" s="15"/>
      <c r="O972" s="15"/>
      <c r="P972" s="15"/>
      <c r="Q972" s="15"/>
      <c r="R972" s="15"/>
      <c r="S972" s="15"/>
      <c r="T972" s="15"/>
      <c r="U972" s="15"/>
      <c r="V972" s="15"/>
      <c r="W972" s="15"/>
      <c r="X972" s="15"/>
      <c r="Y972" s="15"/>
      <c r="Z972" s="15"/>
      <c r="AA972" s="15"/>
    </row>
    <row r="973" spans="9:27" ht="15.75" hidden="1" customHeight="1" x14ac:dyDescent="0.25">
      <c r="I973" s="15"/>
      <c r="J973" s="15"/>
      <c r="K973" s="15"/>
      <c r="L973" s="15"/>
      <c r="M973" s="15"/>
      <c r="N973" s="15"/>
      <c r="O973" s="15"/>
      <c r="P973" s="15"/>
      <c r="Q973" s="15"/>
      <c r="R973" s="15"/>
      <c r="S973" s="15"/>
      <c r="T973" s="15"/>
      <c r="U973" s="15"/>
      <c r="V973" s="15"/>
      <c r="W973" s="15"/>
      <c r="X973" s="15"/>
      <c r="Y973" s="15"/>
      <c r="Z973" s="15"/>
      <c r="AA973" s="15"/>
    </row>
    <row r="974" spans="9:27" ht="15.75" hidden="1" customHeight="1" x14ac:dyDescent="0.25">
      <c r="I974" s="15"/>
      <c r="J974" s="15"/>
      <c r="K974" s="15"/>
      <c r="L974" s="15"/>
      <c r="M974" s="15"/>
      <c r="N974" s="15"/>
      <c r="O974" s="15"/>
      <c r="P974" s="15"/>
      <c r="Q974" s="15"/>
      <c r="R974" s="15"/>
      <c r="S974" s="15"/>
      <c r="T974" s="15"/>
      <c r="U974" s="15"/>
      <c r="V974" s="15"/>
      <c r="W974" s="15"/>
      <c r="X974" s="15"/>
      <c r="Y974" s="15"/>
      <c r="Z974" s="15"/>
      <c r="AA974" s="15"/>
    </row>
    <row r="975" spans="9:27" ht="15.75" hidden="1" customHeight="1" x14ac:dyDescent="0.25">
      <c r="I975" s="15"/>
      <c r="J975" s="15"/>
      <c r="K975" s="15"/>
      <c r="L975" s="15"/>
      <c r="M975" s="15"/>
      <c r="N975" s="15"/>
      <c r="O975" s="15"/>
      <c r="P975" s="15"/>
      <c r="Q975" s="15"/>
      <c r="R975" s="15"/>
      <c r="S975" s="15"/>
      <c r="T975" s="15"/>
      <c r="U975" s="15"/>
      <c r="V975" s="15"/>
      <c r="W975" s="15"/>
      <c r="X975" s="15"/>
      <c r="Y975" s="15"/>
      <c r="Z975" s="15"/>
      <c r="AA975" s="15"/>
    </row>
    <row r="976" spans="9:27" ht="15.75" hidden="1" customHeight="1" x14ac:dyDescent="0.25">
      <c r="I976" s="15"/>
      <c r="J976" s="15"/>
      <c r="K976" s="15"/>
      <c r="L976" s="15"/>
      <c r="M976" s="15"/>
      <c r="N976" s="15"/>
      <c r="O976" s="15"/>
      <c r="P976" s="15"/>
      <c r="Q976" s="15"/>
      <c r="R976" s="15"/>
      <c r="S976" s="15"/>
      <c r="T976" s="15"/>
      <c r="U976" s="15"/>
      <c r="V976" s="15"/>
      <c r="W976" s="15"/>
      <c r="X976" s="15"/>
      <c r="Y976" s="15"/>
      <c r="Z976" s="15"/>
      <c r="AA976" s="15"/>
    </row>
    <row r="977" spans="9:27" ht="15.75" hidden="1" customHeight="1" x14ac:dyDescent="0.25">
      <c r="I977" s="15"/>
      <c r="J977" s="15"/>
      <c r="K977" s="15"/>
      <c r="L977" s="15"/>
      <c r="M977" s="15"/>
      <c r="N977" s="15"/>
      <c r="O977" s="15"/>
      <c r="P977" s="15"/>
      <c r="Q977" s="15"/>
      <c r="R977" s="15"/>
      <c r="S977" s="15"/>
      <c r="T977" s="15"/>
      <c r="U977" s="15"/>
      <c r="V977" s="15"/>
      <c r="W977" s="15"/>
      <c r="X977" s="15"/>
      <c r="Y977" s="15"/>
      <c r="Z977" s="15"/>
      <c r="AA977" s="15"/>
    </row>
    <row r="978" spans="9:27" ht="15.75" hidden="1" customHeight="1" x14ac:dyDescent="0.25">
      <c r="I978" s="15"/>
      <c r="J978" s="15"/>
      <c r="K978" s="15"/>
      <c r="L978" s="15"/>
      <c r="M978" s="15"/>
      <c r="N978" s="15"/>
      <c r="O978" s="15"/>
      <c r="P978" s="15"/>
      <c r="Q978" s="15"/>
      <c r="R978" s="15"/>
      <c r="S978" s="15"/>
      <c r="T978" s="15"/>
      <c r="U978" s="15"/>
      <c r="V978" s="15"/>
      <c r="W978" s="15"/>
      <c r="X978" s="15"/>
      <c r="Y978" s="15"/>
      <c r="Z978" s="15"/>
      <c r="AA978" s="15"/>
    </row>
    <row r="979" spans="9:27" ht="15.75" hidden="1" customHeight="1" x14ac:dyDescent="0.25">
      <c r="I979" s="15"/>
      <c r="J979" s="15"/>
      <c r="K979" s="15"/>
      <c r="L979" s="15"/>
      <c r="M979" s="15"/>
      <c r="N979" s="15"/>
      <c r="O979" s="15"/>
      <c r="P979" s="15"/>
      <c r="Q979" s="15"/>
      <c r="R979" s="15"/>
      <c r="S979" s="15"/>
      <c r="T979" s="15"/>
      <c r="U979" s="15"/>
      <c r="V979" s="15"/>
      <c r="W979" s="15"/>
      <c r="X979" s="15"/>
      <c r="Y979" s="15"/>
      <c r="Z979" s="15"/>
      <c r="AA979" s="15"/>
    </row>
    <row r="980" spans="9:27" ht="15.75" hidden="1" customHeight="1" x14ac:dyDescent="0.25">
      <c r="I980" s="15"/>
      <c r="J980" s="15"/>
      <c r="K980" s="15"/>
      <c r="L980" s="15"/>
      <c r="M980" s="15"/>
      <c r="N980" s="15"/>
      <c r="O980" s="15"/>
      <c r="P980" s="15"/>
      <c r="Q980" s="15"/>
      <c r="R980" s="15"/>
      <c r="S980" s="15"/>
      <c r="T980" s="15"/>
      <c r="U980" s="15"/>
      <c r="V980" s="15"/>
      <c r="W980" s="15"/>
      <c r="X980" s="15"/>
      <c r="Y980" s="15"/>
      <c r="Z980" s="15"/>
      <c r="AA980" s="15"/>
    </row>
    <row r="981" spans="9:27" ht="15.75" hidden="1" customHeight="1" x14ac:dyDescent="0.25">
      <c r="I981" s="15"/>
      <c r="J981" s="15"/>
      <c r="K981" s="15"/>
      <c r="L981" s="15"/>
      <c r="M981" s="15"/>
      <c r="N981" s="15"/>
      <c r="O981" s="15"/>
      <c r="P981" s="15"/>
      <c r="Q981" s="15"/>
      <c r="R981" s="15"/>
      <c r="S981" s="15"/>
      <c r="T981" s="15"/>
      <c r="U981" s="15"/>
      <c r="V981" s="15"/>
      <c r="W981" s="15"/>
      <c r="X981" s="15"/>
      <c r="Y981" s="15"/>
      <c r="Z981" s="15"/>
      <c r="AA981" s="15"/>
    </row>
    <row r="982" spans="9:27" ht="15.75" hidden="1" customHeight="1" x14ac:dyDescent="0.25">
      <c r="I982" s="15"/>
      <c r="J982" s="15"/>
      <c r="K982" s="15"/>
      <c r="L982" s="15"/>
      <c r="M982" s="15"/>
      <c r="N982" s="15"/>
      <c r="O982" s="15"/>
      <c r="P982" s="15"/>
      <c r="Q982" s="15"/>
      <c r="R982" s="15"/>
      <c r="S982" s="15"/>
      <c r="T982" s="15"/>
      <c r="U982" s="15"/>
      <c r="V982" s="15"/>
      <c r="W982" s="15"/>
      <c r="X982" s="15"/>
      <c r="Y982" s="15"/>
      <c r="Z982" s="15"/>
      <c r="AA982" s="15"/>
    </row>
    <row r="983" spans="9:27" ht="15.75" hidden="1" customHeight="1" x14ac:dyDescent="0.25">
      <c r="I983" s="15"/>
      <c r="J983" s="15"/>
      <c r="K983" s="15"/>
      <c r="L983" s="15"/>
      <c r="M983" s="15"/>
      <c r="N983" s="15"/>
      <c r="O983" s="15"/>
      <c r="P983" s="15"/>
      <c r="Q983" s="15"/>
      <c r="R983" s="15"/>
      <c r="S983" s="15"/>
      <c r="T983" s="15"/>
      <c r="U983" s="15"/>
      <c r="V983" s="15"/>
      <c r="W983" s="15"/>
      <c r="X983" s="15"/>
      <c r="Y983" s="15"/>
      <c r="Z983" s="15"/>
      <c r="AA983" s="15"/>
    </row>
    <row r="984" spans="9:27" ht="15.75" hidden="1" customHeight="1" x14ac:dyDescent="0.25">
      <c r="I984" s="15"/>
      <c r="J984" s="15"/>
      <c r="K984" s="15"/>
      <c r="L984" s="15"/>
      <c r="M984" s="15"/>
      <c r="N984" s="15"/>
      <c r="O984" s="15"/>
      <c r="P984" s="15"/>
      <c r="Q984" s="15"/>
      <c r="R984" s="15"/>
      <c r="S984" s="15"/>
      <c r="T984" s="15"/>
      <c r="U984" s="15"/>
      <c r="V984" s="15"/>
      <c r="W984" s="15"/>
      <c r="X984" s="15"/>
      <c r="Y984" s="15"/>
      <c r="Z984" s="15"/>
      <c r="AA984" s="15"/>
    </row>
    <row r="985" spans="9:27" ht="15.75" hidden="1" customHeight="1" x14ac:dyDescent="0.25">
      <c r="I985" s="15"/>
      <c r="J985" s="15"/>
      <c r="K985" s="15"/>
      <c r="L985" s="15"/>
      <c r="M985" s="15"/>
      <c r="N985" s="15"/>
      <c r="O985" s="15"/>
      <c r="P985" s="15"/>
      <c r="Q985" s="15"/>
      <c r="R985" s="15"/>
      <c r="S985" s="15"/>
      <c r="T985" s="15"/>
      <c r="U985" s="15"/>
      <c r="V985" s="15"/>
      <c r="W985" s="15"/>
      <c r="X985" s="15"/>
      <c r="Y985" s="15"/>
      <c r="Z985" s="15"/>
      <c r="AA985" s="15"/>
    </row>
    <row r="986" spans="9:27" ht="15.75" hidden="1" customHeight="1" x14ac:dyDescent="0.25">
      <c r="I986" s="15"/>
      <c r="J986" s="15"/>
      <c r="K986" s="15"/>
      <c r="L986" s="15"/>
      <c r="M986" s="15"/>
      <c r="N986" s="15"/>
      <c r="O986" s="15"/>
      <c r="P986" s="15"/>
      <c r="Q986" s="15"/>
      <c r="R986" s="15"/>
      <c r="S986" s="15"/>
      <c r="T986" s="15"/>
      <c r="U986" s="15"/>
      <c r="V986" s="15"/>
      <c r="W986" s="15"/>
      <c r="X986" s="15"/>
      <c r="Y986" s="15"/>
      <c r="Z986" s="15"/>
      <c r="AA986" s="15"/>
    </row>
    <row r="987" spans="9:27" ht="15.75" hidden="1" customHeight="1" x14ac:dyDescent="0.25">
      <c r="I987" s="15"/>
      <c r="J987" s="15"/>
      <c r="K987" s="15"/>
      <c r="L987" s="15"/>
      <c r="M987" s="15"/>
      <c r="N987" s="15"/>
      <c r="O987" s="15"/>
      <c r="P987" s="15"/>
      <c r="Q987" s="15"/>
      <c r="R987" s="15"/>
      <c r="S987" s="15"/>
      <c r="T987" s="15"/>
      <c r="U987" s="15"/>
      <c r="V987" s="15"/>
      <c r="W987" s="15"/>
      <c r="X987" s="15"/>
      <c r="Y987" s="15"/>
      <c r="Z987" s="15"/>
      <c r="AA987" s="15"/>
    </row>
    <row r="988" spans="9:27" ht="15.75" hidden="1" customHeight="1" x14ac:dyDescent="0.25">
      <c r="I988" s="15"/>
      <c r="J988" s="15"/>
      <c r="K988" s="15"/>
      <c r="L988" s="15"/>
      <c r="M988" s="15"/>
      <c r="N988" s="15"/>
      <c r="O988" s="15"/>
      <c r="P988" s="15"/>
      <c r="Q988" s="15"/>
      <c r="R988" s="15"/>
      <c r="S988" s="15"/>
      <c r="T988" s="15"/>
      <c r="U988" s="15"/>
      <c r="V988" s="15"/>
      <c r="W988" s="15"/>
      <c r="X988" s="15"/>
      <c r="Y988" s="15"/>
      <c r="Z988" s="15"/>
      <c r="AA988" s="15"/>
    </row>
    <row r="989" spans="9:27" ht="15.75" hidden="1" customHeight="1" x14ac:dyDescent="0.25">
      <c r="I989" s="15"/>
      <c r="J989" s="15"/>
      <c r="K989" s="15"/>
      <c r="L989" s="15"/>
      <c r="M989" s="15"/>
      <c r="N989" s="15"/>
      <c r="O989" s="15"/>
      <c r="P989" s="15"/>
      <c r="Q989" s="15"/>
      <c r="R989" s="15"/>
      <c r="S989" s="15"/>
      <c r="T989" s="15"/>
      <c r="U989" s="15"/>
      <c r="V989" s="15"/>
      <c r="W989" s="15"/>
      <c r="X989" s="15"/>
      <c r="Y989" s="15"/>
      <c r="Z989" s="15"/>
      <c r="AA989" s="15"/>
    </row>
    <row r="990" spans="9:27" ht="15.75" hidden="1" customHeight="1" x14ac:dyDescent="0.25">
      <c r="I990" s="15"/>
      <c r="J990" s="15"/>
      <c r="K990" s="15"/>
      <c r="L990" s="15"/>
      <c r="M990" s="15"/>
      <c r="N990" s="15"/>
      <c r="O990" s="15"/>
      <c r="P990" s="15"/>
      <c r="Q990" s="15"/>
      <c r="R990" s="15"/>
      <c r="S990" s="15"/>
      <c r="T990" s="15"/>
      <c r="U990" s="15"/>
      <c r="V990" s="15"/>
      <c r="W990" s="15"/>
      <c r="X990" s="15"/>
      <c r="Y990" s="15"/>
      <c r="Z990" s="15"/>
      <c r="AA990" s="15"/>
    </row>
    <row r="991" spans="9:27" ht="15.75" hidden="1" customHeight="1" x14ac:dyDescent="0.25">
      <c r="I991" s="15"/>
      <c r="J991" s="15"/>
      <c r="K991" s="15"/>
      <c r="L991" s="15"/>
      <c r="M991" s="15"/>
      <c r="N991" s="15"/>
      <c r="O991" s="15"/>
      <c r="P991" s="15"/>
      <c r="Q991" s="15"/>
      <c r="R991" s="15"/>
      <c r="S991" s="15"/>
      <c r="T991" s="15"/>
      <c r="U991" s="15"/>
      <c r="V991" s="15"/>
      <c r="W991" s="15"/>
      <c r="X991" s="15"/>
      <c r="Y991" s="15"/>
      <c r="Z991" s="15"/>
      <c r="AA991" s="15"/>
    </row>
    <row r="992" spans="9:27" ht="15.75" hidden="1" customHeight="1" x14ac:dyDescent="0.25">
      <c r="I992" s="15"/>
      <c r="J992" s="15"/>
      <c r="K992" s="15"/>
      <c r="L992" s="15"/>
      <c r="M992" s="15"/>
      <c r="N992" s="15"/>
      <c r="O992" s="15"/>
      <c r="P992" s="15"/>
      <c r="Q992" s="15"/>
      <c r="R992" s="15"/>
      <c r="S992" s="15"/>
      <c r="T992" s="15"/>
      <c r="U992" s="15"/>
      <c r="V992" s="15"/>
      <c r="W992" s="15"/>
      <c r="X992" s="15"/>
      <c r="Y992" s="15"/>
      <c r="Z992" s="15"/>
      <c r="AA992" s="15"/>
    </row>
    <row r="993" spans="9:27" ht="15.75" hidden="1" customHeight="1" x14ac:dyDescent="0.25">
      <c r="I993" s="15"/>
      <c r="J993" s="15"/>
      <c r="K993" s="15"/>
      <c r="L993" s="15"/>
      <c r="M993" s="15"/>
      <c r="N993" s="15"/>
      <c r="O993" s="15"/>
      <c r="P993" s="15"/>
      <c r="Q993" s="15"/>
      <c r="R993" s="15"/>
      <c r="S993" s="15"/>
      <c r="T993" s="15"/>
      <c r="U993" s="15"/>
      <c r="V993" s="15"/>
      <c r="W993" s="15"/>
      <c r="X993" s="15"/>
      <c r="Y993" s="15"/>
      <c r="Z993" s="15"/>
      <c r="AA993" s="15"/>
    </row>
    <row r="994" spans="9:27" ht="15.75" hidden="1" customHeight="1" x14ac:dyDescent="0.25">
      <c r="I994" s="15"/>
      <c r="J994" s="15"/>
      <c r="K994" s="15"/>
      <c r="L994" s="15"/>
      <c r="M994" s="15"/>
      <c r="N994" s="15"/>
      <c r="O994" s="15"/>
      <c r="P994" s="15"/>
      <c r="Q994" s="15"/>
      <c r="R994" s="15"/>
      <c r="S994" s="15"/>
      <c r="T994" s="15"/>
      <c r="U994" s="15"/>
      <c r="V994" s="15"/>
      <c r="W994" s="15"/>
      <c r="X994" s="15"/>
      <c r="Y994" s="15"/>
      <c r="Z994" s="15"/>
      <c r="AA994" s="15"/>
    </row>
    <row r="995" spans="9:27" ht="15.75" hidden="1" customHeight="1" x14ac:dyDescent="0.25">
      <c r="I995" s="15"/>
      <c r="J995" s="15"/>
      <c r="K995" s="15"/>
      <c r="L995" s="15"/>
      <c r="M995" s="15"/>
      <c r="N995" s="15"/>
      <c r="O995" s="15"/>
      <c r="P995" s="15"/>
      <c r="Q995" s="15"/>
      <c r="R995" s="15"/>
      <c r="S995" s="15"/>
      <c r="T995" s="15"/>
      <c r="U995" s="15"/>
      <c r="V995" s="15"/>
      <c r="W995" s="15"/>
      <c r="X995" s="15"/>
      <c r="Y995" s="15"/>
      <c r="Z995" s="15"/>
      <c r="AA995" s="15"/>
    </row>
    <row r="996" spans="9:27" ht="15.75" hidden="1" customHeight="1" x14ac:dyDescent="0.25">
      <c r="I996" s="15"/>
      <c r="J996" s="15"/>
      <c r="K996" s="15"/>
      <c r="L996" s="15"/>
      <c r="M996" s="15"/>
      <c r="N996" s="15"/>
      <c r="O996" s="15"/>
      <c r="P996" s="15"/>
      <c r="Q996" s="15"/>
      <c r="R996" s="15"/>
      <c r="S996" s="15"/>
      <c r="T996" s="15"/>
      <c r="U996" s="15"/>
      <c r="V996" s="15"/>
      <c r="W996" s="15"/>
      <c r="X996" s="15"/>
      <c r="Y996" s="15"/>
      <c r="Z996" s="15"/>
      <c r="AA996" s="15"/>
    </row>
    <row r="997" spans="9:27" ht="15.75" hidden="1" customHeight="1" x14ac:dyDescent="0.25">
      <c r="I997" s="15"/>
      <c r="J997" s="15"/>
      <c r="K997" s="15"/>
      <c r="L997" s="15"/>
      <c r="M997" s="15"/>
      <c r="N997" s="15"/>
      <c r="O997" s="15"/>
      <c r="P997" s="15"/>
      <c r="Q997" s="15"/>
      <c r="R997" s="15"/>
      <c r="S997" s="15"/>
      <c r="T997" s="15"/>
      <c r="U997" s="15"/>
      <c r="V997" s="15"/>
      <c r="W997" s="15"/>
      <c r="X997" s="15"/>
      <c r="Y997" s="15"/>
      <c r="Z997" s="15"/>
      <c r="AA997" s="15"/>
    </row>
    <row r="998" spans="9:27" ht="15.75" hidden="1" customHeight="1" x14ac:dyDescent="0.25">
      <c r="I998" s="15"/>
      <c r="J998" s="15"/>
      <c r="K998" s="15"/>
      <c r="L998" s="15"/>
      <c r="M998" s="15"/>
      <c r="N998" s="15"/>
      <c r="O998" s="15"/>
      <c r="P998" s="15"/>
      <c r="Q998" s="15"/>
      <c r="R998" s="15"/>
      <c r="S998" s="15"/>
      <c r="T998" s="15"/>
      <c r="U998" s="15"/>
      <c r="V998" s="15"/>
      <c r="W998" s="15"/>
      <c r="X998" s="15"/>
      <c r="Y998" s="15"/>
      <c r="Z998" s="15"/>
      <c r="AA998" s="15"/>
    </row>
    <row r="999" spans="9:27" ht="15.75" hidden="1" customHeight="1" x14ac:dyDescent="0.25">
      <c r="I999" s="15"/>
      <c r="J999" s="15"/>
      <c r="K999" s="15"/>
      <c r="L999" s="15"/>
      <c r="M999" s="15"/>
      <c r="N999" s="15"/>
      <c r="O999" s="15"/>
      <c r="P999" s="15"/>
      <c r="Q999" s="15"/>
      <c r="R999" s="15"/>
      <c r="S999" s="15"/>
      <c r="T999" s="15"/>
      <c r="U999" s="15"/>
      <c r="V999" s="15"/>
      <c r="W999" s="15"/>
      <c r="X999" s="15"/>
      <c r="Y999" s="15"/>
      <c r="Z999" s="15"/>
      <c r="AA999" s="15"/>
    </row>
    <row r="1000" spans="9:27" ht="15.75" hidden="1" customHeight="1" x14ac:dyDescent="0.25">
      <c r="I1000" s="15"/>
      <c r="J1000" s="15"/>
      <c r="K1000" s="15"/>
      <c r="L1000" s="15"/>
      <c r="M1000" s="15"/>
      <c r="N1000" s="15"/>
      <c r="O1000" s="15"/>
      <c r="P1000" s="15"/>
      <c r="Q1000" s="15"/>
      <c r="R1000" s="15"/>
      <c r="S1000" s="15"/>
      <c r="T1000" s="15"/>
      <c r="U1000" s="15"/>
      <c r="V1000" s="15"/>
      <c r="W1000" s="15"/>
      <c r="X1000" s="15"/>
      <c r="Y1000" s="15"/>
      <c r="Z1000" s="15"/>
      <c r="AA1000" s="15"/>
    </row>
  </sheetData>
  <mergeCells count="1">
    <mergeCell ref="A1:F1"/>
  </mergeCells>
  <pageMargins left="0.70866141732283472" right="0.70866141732283472" top="0.74803149606299213" bottom="0.74803149606299213" header="0" footer="0"/>
  <pageSetup paperSize="9" scale="90"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135"/>
    <pageSetUpPr fitToPage="1"/>
  </sheetPr>
  <dimension ref="A1:Z1000"/>
  <sheetViews>
    <sheetView zoomScaleNormal="100" workbookViewId="0">
      <selection activeCell="B2" sqref="B2"/>
    </sheetView>
  </sheetViews>
  <sheetFormatPr defaultColWidth="14.42578125" defaultRowHeight="15" customHeight="1" zeroHeight="1" x14ac:dyDescent="0.25"/>
  <cols>
    <col min="1" max="1" width="8.42578125" customWidth="1"/>
    <col min="2" max="2" width="40.28515625" customWidth="1"/>
    <col min="3" max="13" width="12.85546875" customWidth="1"/>
    <col min="14" max="14" width="2.140625" customWidth="1"/>
    <col min="15" max="20" width="8.7109375" hidden="1" customWidth="1"/>
    <col min="21" max="21" width="9" hidden="1" customWidth="1"/>
    <col min="22" max="26" width="8.7109375" customWidth="1"/>
  </cols>
  <sheetData>
    <row r="1" spans="1:26" ht="30.75" customHeight="1" x14ac:dyDescent="0.25">
      <c r="A1" s="238" t="s">
        <v>51</v>
      </c>
      <c r="B1" s="239"/>
      <c r="C1" s="239"/>
      <c r="D1" s="239"/>
      <c r="E1" s="239"/>
      <c r="F1" s="240"/>
      <c r="G1" s="24" t="s">
        <v>48</v>
      </c>
      <c r="H1" s="5"/>
      <c r="I1" s="5"/>
      <c r="J1" s="5"/>
      <c r="K1" s="5"/>
      <c r="L1" s="5"/>
      <c r="M1" s="6"/>
      <c r="N1" s="6"/>
      <c r="O1" s="15"/>
      <c r="P1" s="15"/>
      <c r="Q1" s="15"/>
      <c r="R1" s="15"/>
      <c r="S1" s="15"/>
      <c r="T1" s="15"/>
      <c r="U1" s="15"/>
    </row>
    <row r="2" spans="1:26" ht="15.75" x14ac:dyDescent="0.25">
      <c r="A2" s="16" t="s">
        <v>23</v>
      </c>
      <c r="B2" s="16" t="s">
        <v>52</v>
      </c>
      <c r="C2" s="16">
        <v>2019</v>
      </c>
      <c r="D2" s="16">
        <v>2020</v>
      </c>
      <c r="E2" s="16">
        <v>2021</v>
      </c>
      <c r="F2" s="16">
        <v>2022</v>
      </c>
      <c r="G2" s="5"/>
      <c r="H2" s="5"/>
      <c r="I2" s="5"/>
      <c r="J2" s="5"/>
      <c r="K2" s="5"/>
      <c r="L2" s="5"/>
      <c r="M2" s="6"/>
      <c r="N2" s="6"/>
      <c r="O2" s="15"/>
      <c r="P2" s="15"/>
      <c r="Q2" s="15"/>
      <c r="R2" s="15"/>
      <c r="S2" s="15"/>
      <c r="T2" s="15"/>
      <c r="U2" s="15"/>
    </row>
    <row r="3" spans="1:26" ht="15.75" x14ac:dyDescent="0.25">
      <c r="A3" s="17" t="s">
        <v>25</v>
      </c>
      <c r="B3" s="8" t="s">
        <v>53</v>
      </c>
      <c r="C3" s="18">
        <v>55</v>
      </c>
      <c r="D3" s="18">
        <v>55</v>
      </c>
      <c r="E3" s="18">
        <v>55</v>
      </c>
      <c r="F3" s="18">
        <v>55</v>
      </c>
      <c r="G3" s="19"/>
      <c r="H3" s="5"/>
      <c r="I3" s="5"/>
      <c r="J3" s="5"/>
      <c r="K3" s="5"/>
      <c r="L3" s="5"/>
      <c r="M3" s="6"/>
      <c r="N3" s="6"/>
      <c r="O3" s="15"/>
      <c r="P3" s="15"/>
      <c r="Q3" s="15"/>
      <c r="R3" s="15"/>
      <c r="S3" s="15"/>
      <c r="T3" s="15"/>
      <c r="U3" s="15"/>
    </row>
    <row r="4" spans="1:26" ht="15.75" x14ac:dyDescent="0.25">
      <c r="A4" s="17" t="s">
        <v>26</v>
      </c>
      <c r="B4" s="8" t="s">
        <v>54</v>
      </c>
      <c r="C4" s="18">
        <f t="shared" ref="C4:F4" si="0">C16</f>
        <v>14.272179</v>
      </c>
      <c r="D4" s="18">
        <f t="shared" si="0"/>
        <v>14.272179</v>
      </c>
      <c r="E4" s="18">
        <f t="shared" si="0"/>
        <v>14.272179</v>
      </c>
      <c r="F4" s="18">
        <f t="shared" si="0"/>
        <v>14.272179</v>
      </c>
      <c r="G4" s="19"/>
      <c r="H4" s="5"/>
      <c r="I4" s="5"/>
      <c r="J4" s="5"/>
      <c r="K4" s="5"/>
      <c r="L4" s="5"/>
      <c r="M4" s="6"/>
      <c r="N4" s="6"/>
      <c r="O4" s="15"/>
      <c r="P4" s="15"/>
      <c r="Q4" s="15"/>
      <c r="R4" s="15"/>
      <c r="S4" s="15"/>
      <c r="T4" s="15"/>
      <c r="U4" s="15"/>
    </row>
    <row r="5" spans="1:26" ht="15.75" x14ac:dyDescent="0.25">
      <c r="A5" s="17" t="s">
        <v>27</v>
      </c>
      <c r="B5" s="8" t="s">
        <v>55</v>
      </c>
      <c r="C5" s="18">
        <f t="shared" ref="C5:F5" si="1">C17</f>
        <v>30.689970331700842</v>
      </c>
      <c r="D5" s="18">
        <f t="shared" si="1"/>
        <v>32.473813188208496</v>
      </c>
      <c r="E5" s="18">
        <f t="shared" si="1"/>
        <v>34.238352573763216</v>
      </c>
      <c r="F5" s="18">
        <f t="shared" si="1"/>
        <v>36.087223612746428</v>
      </c>
      <c r="G5" s="19"/>
      <c r="H5" s="5"/>
      <c r="I5" s="5"/>
      <c r="J5" s="5"/>
      <c r="K5" s="5"/>
      <c r="L5" s="5"/>
      <c r="M5" s="6"/>
      <c r="N5" s="6"/>
      <c r="O5" s="15"/>
      <c r="P5" s="15"/>
      <c r="Q5" s="15"/>
      <c r="R5" s="15"/>
      <c r="S5" s="15"/>
      <c r="T5" s="15"/>
      <c r="U5" s="15"/>
    </row>
    <row r="6" spans="1:26" ht="15.75" x14ac:dyDescent="0.25">
      <c r="A6" s="17" t="s">
        <v>28</v>
      </c>
      <c r="B6" s="10"/>
      <c r="C6" s="18"/>
      <c r="D6" s="18"/>
      <c r="E6" s="18"/>
      <c r="F6" s="18"/>
      <c r="G6" s="19"/>
      <c r="H6" s="5"/>
      <c r="I6" s="5"/>
      <c r="J6" s="5"/>
      <c r="K6" s="5"/>
      <c r="L6" s="5"/>
      <c r="M6" s="6"/>
      <c r="N6" s="6"/>
      <c r="O6" s="15"/>
      <c r="P6" s="15"/>
      <c r="Q6" s="15"/>
      <c r="R6" s="15"/>
      <c r="S6" s="15"/>
      <c r="T6" s="15"/>
      <c r="U6" s="15"/>
    </row>
    <row r="7" spans="1:26" ht="15.75" x14ac:dyDescent="0.25">
      <c r="A7" s="17" t="s">
        <v>29</v>
      </c>
      <c r="B7" s="10"/>
      <c r="C7" s="18"/>
      <c r="D7" s="18"/>
      <c r="E7" s="18"/>
      <c r="F7" s="18"/>
      <c r="G7" s="19"/>
      <c r="H7" s="5"/>
      <c r="I7" s="5"/>
      <c r="J7" s="5"/>
      <c r="K7" s="5"/>
      <c r="L7" s="5"/>
      <c r="M7" s="6"/>
      <c r="N7" s="6"/>
      <c r="O7" s="15"/>
      <c r="P7" s="15"/>
      <c r="Q7" s="15"/>
      <c r="R7" s="15"/>
      <c r="S7" s="15"/>
      <c r="T7" s="15"/>
      <c r="U7" s="15"/>
    </row>
    <row r="8" spans="1:26" ht="15.75" x14ac:dyDescent="0.25">
      <c r="A8" s="17" t="s">
        <v>30</v>
      </c>
      <c r="B8" s="10"/>
      <c r="C8" s="18"/>
      <c r="D8" s="18"/>
      <c r="E8" s="18"/>
      <c r="F8" s="18"/>
      <c r="G8" s="19"/>
      <c r="H8" s="5"/>
      <c r="I8" s="5"/>
      <c r="J8" s="5"/>
      <c r="K8" s="5"/>
      <c r="L8" s="5"/>
      <c r="M8" s="6"/>
      <c r="N8" s="6"/>
      <c r="O8" s="15"/>
      <c r="P8" s="15"/>
      <c r="Q8" s="15"/>
      <c r="R8" s="15"/>
      <c r="S8" s="15"/>
      <c r="T8" s="15"/>
      <c r="U8" s="15"/>
    </row>
    <row r="9" spans="1:26" ht="15.75" x14ac:dyDescent="0.25">
      <c r="A9" s="17" t="s">
        <v>31</v>
      </c>
      <c r="B9" s="10"/>
      <c r="C9" s="18"/>
      <c r="D9" s="18"/>
      <c r="E9" s="18"/>
      <c r="F9" s="18"/>
      <c r="G9" s="19"/>
      <c r="H9" s="5"/>
      <c r="I9" s="5"/>
      <c r="J9" s="5"/>
      <c r="K9" s="5"/>
      <c r="L9" s="5"/>
      <c r="M9" s="6"/>
      <c r="N9" s="6"/>
      <c r="O9" s="15"/>
      <c r="P9" s="15"/>
      <c r="Q9" s="15"/>
      <c r="R9" s="15"/>
      <c r="S9" s="15"/>
      <c r="T9" s="15"/>
      <c r="U9" s="15"/>
    </row>
    <row r="10" spans="1:26" ht="15.75" x14ac:dyDescent="0.25">
      <c r="A10" s="17"/>
      <c r="B10" s="21" t="s">
        <v>45</v>
      </c>
      <c r="C10" s="22">
        <f t="shared" ref="C10:F10" si="2">SUM(C3:C9)</f>
        <v>99.962149331700829</v>
      </c>
      <c r="D10" s="22">
        <f t="shared" si="2"/>
        <v>101.74599218820849</v>
      </c>
      <c r="E10" s="22">
        <f t="shared" si="2"/>
        <v>103.51053157376322</v>
      </c>
      <c r="F10" s="22">
        <f t="shared" si="2"/>
        <v>105.35940261274642</v>
      </c>
      <c r="G10" s="19"/>
      <c r="H10" s="5"/>
      <c r="I10" s="5"/>
      <c r="J10" s="5"/>
      <c r="K10" s="5"/>
      <c r="L10" s="5"/>
      <c r="M10" s="6"/>
      <c r="N10" s="6"/>
      <c r="O10" s="15"/>
      <c r="P10" s="15"/>
      <c r="Q10" s="15"/>
      <c r="R10" s="15"/>
      <c r="S10" s="15"/>
      <c r="T10" s="15"/>
      <c r="U10" s="15"/>
    </row>
    <row r="11" spans="1:26" ht="15.75" x14ac:dyDescent="0.25">
      <c r="A11" s="17"/>
      <c r="B11" s="25" t="s">
        <v>56</v>
      </c>
      <c r="C11" s="26">
        <f>C10/Makro!R6*100</f>
        <v>0.32571601813653794</v>
      </c>
      <c r="D11" s="26">
        <f>D10/Makro!S6*100</f>
        <v>0.31331704594874399</v>
      </c>
      <c r="E11" s="26">
        <f>E10/Makro!T6*100</f>
        <v>0.30232334149477491</v>
      </c>
      <c r="F11" s="26">
        <f>F10/Makro!U6*100</f>
        <v>0.29195762950168397</v>
      </c>
      <c r="G11" s="19"/>
      <c r="H11" s="5"/>
      <c r="I11" s="5"/>
      <c r="J11" s="5"/>
      <c r="K11" s="5"/>
      <c r="L11" s="5"/>
      <c r="M11" s="6"/>
      <c r="N11" s="6"/>
      <c r="O11" s="15"/>
      <c r="P11" s="15"/>
      <c r="Q11" s="15"/>
      <c r="R11" s="15"/>
      <c r="S11" s="15"/>
      <c r="T11" s="15"/>
      <c r="U11" s="15"/>
      <c r="V11" s="15"/>
      <c r="W11" s="15"/>
      <c r="X11" s="15"/>
      <c r="Y11" s="15"/>
      <c r="Z11" s="15"/>
    </row>
    <row r="12" spans="1:26" ht="15.75" x14ac:dyDescent="0.25">
      <c r="A12" s="7"/>
      <c r="B12" s="7"/>
      <c r="C12" s="7"/>
      <c r="D12" s="7"/>
      <c r="E12" s="7"/>
      <c r="F12" s="7"/>
      <c r="G12" s="19"/>
      <c r="H12" s="6"/>
      <c r="I12" s="6"/>
      <c r="J12" s="6"/>
      <c r="K12" s="6"/>
      <c r="L12" s="6"/>
      <c r="M12" s="6"/>
      <c r="N12" s="6"/>
      <c r="O12" s="15"/>
      <c r="P12" s="15"/>
      <c r="Q12" s="15"/>
      <c r="R12" s="15"/>
      <c r="S12" s="15"/>
      <c r="T12" s="15"/>
      <c r="U12" s="15"/>
      <c r="V12" s="15"/>
      <c r="W12" s="15"/>
      <c r="X12" s="15"/>
      <c r="Y12" s="15"/>
      <c r="Z12" s="15"/>
    </row>
    <row r="13" spans="1:26" ht="15.75" x14ac:dyDescent="0.25">
      <c r="A13" s="27" t="s">
        <v>57</v>
      </c>
      <c r="B13" s="27"/>
      <c r="C13" s="6"/>
      <c r="D13" s="6"/>
      <c r="E13" s="6"/>
      <c r="F13" s="19"/>
      <c r="G13" s="19"/>
      <c r="H13" s="6"/>
      <c r="I13" s="6"/>
      <c r="J13" s="6"/>
      <c r="K13" s="6"/>
      <c r="L13" s="6"/>
      <c r="M13" s="6"/>
      <c r="N13" s="6"/>
      <c r="O13" s="15"/>
      <c r="P13" s="15"/>
      <c r="Q13" s="15"/>
      <c r="R13" s="15"/>
      <c r="S13" s="15"/>
      <c r="T13" s="15"/>
      <c r="U13" s="15"/>
      <c r="V13" s="15"/>
      <c r="W13" s="15"/>
      <c r="X13" s="15"/>
      <c r="Y13" s="15"/>
      <c r="Z13" s="15"/>
    </row>
    <row r="14" spans="1:26" ht="15.75" x14ac:dyDescent="0.25">
      <c r="A14" s="16" t="s">
        <v>23</v>
      </c>
      <c r="B14" s="16" t="s">
        <v>52</v>
      </c>
      <c r="C14" s="28" t="s">
        <v>58</v>
      </c>
      <c r="D14" s="28" t="s">
        <v>59</v>
      </c>
      <c r="E14" s="28" t="s">
        <v>60</v>
      </c>
      <c r="F14" s="28" t="s">
        <v>61</v>
      </c>
      <c r="G14" s="19"/>
      <c r="H14" s="6"/>
      <c r="I14" s="6"/>
      <c r="J14" s="6"/>
      <c r="K14" s="6"/>
      <c r="L14" s="6"/>
      <c r="M14" s="6"/>
      <c r="N14" s="6"/>
      <c r="O14" s="15"/>
      <c r="P14" s="15"/>
      <c r="Q14" s="15"/>
      <c r="R14" s="15"/>
      <c r="S14" s="15"/>
      <c r="T14" s="15"/>
      <c r="U14" s="15"/>
      <c r="V14" s="15"/>
      <c r="W14" s="15"/>
      <c r="X14" s="15"/>
      <c r="Y14" s="15"/>
      <c r="Z14" s="15"/>
    </row>
    <row r="15" spans="1:26" ht="15.75" x14ac:dyDescent="0.25">
      <c r="A15" s="17" t="s">
        <v>25</v>
      </c>
      <c r="B15" s="29" t="s">
        <v>53</v>
      </c>
      <c r="C15" s="26">
        <f t="shared" ref="C15:C16" si="3">M22</f>
        <v>43.545932000000001</v>
      </c>
      <c r="D15" s="26">
        <f t="shared" ref="D15:F15" si="4">C15</f>
        <v>43.545932000000001</v>
      </c>
      <c r="E15" s="26">
        <f t="shared" si="4"/>
        <v>43.545932000000001</v>
      </c>
      <c r="F15" s="26">
        <f t="shared" si="4"/>
        <v>43.545932000000001</v>
      </c>
      <c r="G15" s="19"/>
      <c r="H15" s="6"/>
      <c r="I15" s="6"/>
      <c r="J15" s="6"/>
      <c r="K15" s="6"/>
      <c r="L15" s="6"/>
      <c r="M15" s="6"/>
      <c r="N15" s="6"/>
      <c r="O15" s="15"/>
      <c r="P15" s="15"/>
      <c r="Q15" s="15"/>
      <c r="R15" s="15"/>
      <c r="S15" s="15"/>
      <c r="T15" s="15"/>
      <c r="U15" s="15"/>
      <c r="V15" s="15"/>
      <c r="W15" s="15"/>
      <c r="X15" s="15"/>
      <c r="Y15" s="15"/>
      <c r="Z15" s="15"/>
    </row>
    <row r="16" spans="1:26" ht="15.75" x14ac:dyDescent="0.25">
      <c r="A16" s="17" t="s">
        <v>26</v>
      </c>
      <c r="B16" s="29" t="s">
        <v>54</v>
      </c>
      <c r="C16" s="26">
        <f t="shared" si="3"/>
        <v>14.272179</v>
      </c>
      <c r="D16" s="26">
        <f t="shared" ref="D16:F16" si="5">C16</f>
        <v>14.272179</v>
      </c>
      <c r="E16" s="26">
        <f t="shared" si="5"/>
        <v>14.272179</v>
      </c>
      <c r="F16" s="26">
        <f t="shared" si="5"/>
        <v>14.272179</v>
      </c>
      <c r="G16" s="19"/>
      <c r="H16" s="6"/>
      <c r="I16" s="6"/>
      <c r="J16" s="6"/>
      <c r="K16" s="6"/>
      <c r="L16" s="6"/>
      <c r="M16" s="6"/>
      <c r="N16" s="6"/>
      <c r="O16" s="15"/>
      <c r="P16" s="15"/>
      <c r="Q16" s="15"/>
      <c r="R16" s="15"/>
      <c r="S16" s="15"/>
      <c r="T16" s="15"/>
      <c r="U16" s="15"/>
      <c r="V16" s="15"/>
      <c r="W16" s="15"/>
      <c r="X16" s="15"/>
      <c r="Y16" s="15"/>
      <c r="Z16" s="15"/>
    </row>
    <row r="17" spans="1:26" ht="15.75" x14ac:dyDescent="0.25">
      <c r="A17" s="17" t="s">
        <v>27</v>
      </c>
      <c r="B17" s="29" t="s">
        <v>55</v>
      </c>
      <c r="C17" s="26">
        <f>Makro!R6/100*0.1</f>
        <v>30.689970331700842</v>
      </c>
      <c r="D17" s="26">
        <f>Makro!S6/100*0.1</f>
        <v>32.473813188208496</v>
      </c>
      <c r="E17" s="26">
        <f>Makro!T6/100*0.1</f>
        <v>34.238352573763216</v>
      </c>
      <c r="F17" s="26">
        <f>Makro!U6/100*0.1</f>
        <v>36.087223612746428</v>
      </c>
      <c r="G17" s="19"/>
      <c r="H17" s="6"/>
      <c r="I17" s="6"/>
      <c r="J17" s="6"/>
      <c r="K17" s="6"/>
      <c r="L17" s="6"/>
      <c r="M17" s="6"/>
      <c r="N17" s="6"/>
      <c r="O17" s="15"/>
      <c r="P17" s="15"/>
      <c r="Q17" s="15"/>
      <c r="R17" s="15"/>
      <c r="S17" s="15"/>
      <c r="T17" s="15"/>
      <c r="U17" s="15"/>
      <c r="V17" s="15"/>
      <c r="W17" s="15"/>
      <c r="X17" s="15"/>
      <c r="Y17" s="15"/>
      <c r="Z17" s="15"/>
    </row>
    <row r="18" spans="1:26" ht="15.75" x14ac:dyDescent="0.25">
      <c r="A18" s="17"/>
      <c r="B18" s="25" t="s">
        <v>56</v>
      </c>
      <c r="C18" s="26">
        <f>(C15+C16+C17)/Makro!R6*100</f>
        <v>0.2883941573585605</v>
      </c>
      <c r="D18" s="26">
        <f>(D15+D16+D17)/Makro!S6*100</f>
        <v>0.2780453396861759</v>
      </c>
      <c r="E18" s="26">
        <f>(E15+E16+E17)/Makro!T6*100</f>
        <v>0.26886943048862083</v>
      </c>
      <c r="F18" s="26">
        <f>(F15+F16+F17)/Makro!U6*100</f>
        <v>0.26021767598540879</v>
      </c>
      <c r="G18" s="19"/>
      <c r="H18" s="6"/>
      <c r="I18" s="6"/>
      <c r="J18" s="6"/>
      <c r="K18" s="6"/>
      <c r="L18" s="6"/>
      <c r="M18" s="6"/>
      <c r="N18" s="6"/>
      <c r="O18" s="15"/>
      <c r="P18" s="15"/>
      <c r="Q18" s="15"/>
      <c r="R18" s="15"/>
      <c r="S18" s="15"/>
      <c r="T18" s="15"/>
      <c r="U18" s="15"/>
      <c r="V18" s="15"/>
      <c r="W18" s="15"/>
      <c r="X18" s="15"/>
      <c r="Y18" s="15"/>
      <c r="Z18" s="15"/>
    </row>
    <row r="19" spans="1:26" ht="15.75" x14ac:dyDescent="0.25">
      <c r="A19" s="7"/>
      <c r="B19" s="7"/>
      <c r="C19" s="7"/>
      <c r="D19" s="7"/>
      <c r="E19" s="7"/>
      <c r="F19" s="7"/>
      <c r="G19" s="19"/>
      <c r="H19" s="6"/>
      <c r="I19" s="6"/>
      <c r="J19" s="6"/>
      <c r="K19" s="6"/>
      <c r="L19" s="6"/>
      <c r="M19" s="6"/>
      <c r="N19" s="6"/>
      <c r="O19" s="15"/>
      <c r="P19" s="15"/>
      <c r="Q19" s="15"/>
      <c r="R19" s="15"/>
      <c r="S19" s="15"/>
      <c r="T19" s="15"/>
      <c r="U19" s="15"/>
      <c r="V19" s="15"/>
      <c r="W19" s="15"/>
      <c r="X19" s="15"/>
      <c r="Y19" s="15"/>
      <c r="Z19" s="15"/>
    </row>
    <row r="20" spans="1:26" ht="15.75" x14ac:dyDescent="0.25">
      <c r="A20" s="23" t="s">
        <v>48</v>
      </c>
      <c r="B20" s="7"/>
      <c r="C20" s="7"/>
      <c r="D20" s="7"/>
      <c r="E20" s="7"/>
      <c r="F20" s="7"/>
      <c r="G20" s="7"/>
      <c r="H20" s="19"/>
      <c r="I20" s="6"/>
      <c r="J20" s="6"/>
      <c r="K20" s="6"/>
      <c r="L20" s="6"/>
      <c r="M20" s="6"/>
      <c r="N20" s="6"/>
      <c r="O20" s="15"/>
      <c r="P20" s="15"/>
      <c r="Q20" s="15"/>
      <c r="R20" s="15"/>
      <c r="S20" s="15"/>
      <c r="T20" s="15"/>
      <c r="U20" s="15"/>
      <c r="V20" s="15"/>
      <c r="W20" s="15"/>
      <c r="X20" s="15"/>
      <c r="Y20" s="15"/>
      <c r="Z20" s="15"/>
    </row>
    <row r="21" spans="1:26" ht="15.75" customHeight="1" x14ac:dyDescent="0.25">
      <c r="A21" s="16" t="s">
        <v>23</v>
      </c>
      <c r="B21" s="16" t="s">
        <v>62</v>
      </c>
      <c r="C21" s="16">
        <v>2008</v>
      </c>
      <c r="D21" s="16">
        <v>2009</v>
      </c>
      <c r="E21" s="16">
        <v>2010</v>
      </c>
      <c r="F21" s="16">
        <v>2011</v>
      </c>
      <c r="G21" s="16">
        <v>2012</v>
      </c>
      <c r="H21" s="16">
        <v>2013</v>
      </c>
      <c r="I21" s="16">
        <v>2014</v>
      </c>
      <c r="J21" s="16">
        <v>2015</v>
      </c>
      <c r="K21" s="16">
        <v>2016</v>
      </c>
      <c r="L21" s="28" t="s">
        <v>63</v>
      </c>
      <c r="M21" s="28" t="s">
        <v>64</v>
      </c>
      <c r="N21" s="6"/>
      <c r="O21" s="15"/>
      <c r="P21" s="15"/>
      <c r="Q21" s="15"/>
      <c r="R21" s="15"/>
      <c r="S21" s="15"/>
      <c r="T21" s="15"/>
      <c r="U21" s="15"/>
      <c r="V21" s="15"/>
      <c r="W21" s="15"/>
      <c r="X21" s="15"/>
      <c r="Y21" s="15"/>
      <c r="Z21" s="15"/>
    </row>
    <row r="22" spans="1:26" ht="15.75" customHeight="1" x14ac:dyDescent="0.25">
      <c r="A22" s="17" t="s">
        <v>25</v>
      </c>
      <c r="B22" s="29" t="s">
        <v>53</v>
      </c>
      <c r="C22" s="26">
        <v>8.3585949999999993</v>
      </c>
      <c r="D22" s="26">
        <v>108.10707600000001</v>
      </c>
      <c r="E22" s="26">
        <v>118.475241</v>
      </c>
      <c r="F22" s="26">
        <v>68.096461000000005</v>
      </c>
      <c r="G22" s="26">
        <v>10.563726000000001</v>
      </c>
      <c r="H22" s="26">
        <v>53.348809000000003</v>
      </c>
      <c r="I22" s="26">
        <v>47.380226</v>
      </c>
      <c r="J22" s="26">
        <v>38.063631999999998</v>
      </c>
      <c r="K22" s="26">
        <v>45.553699999999999</v>
      </c>
      <c r="L22" s="26">
        <v>68.021347000000006</v>
      </c>
      <c r="M22" s="26">
        <v>43.545932000000001</v>
      </c>
      <c r="N22" s="6"/>
      <c r="O22" s="15"/>
      <c r="P22" s="15"/>
      <c r="Q22" s="15"/>
      <c r="R22" s="15"/>
      <c r="S22" s="15"/>
      <c r="T22" s="15"/>
      <c r="U22" s="15"/>
      <c r="V22" s="15"/>
      <c r="W22" s="15"/>
      <c r="X22" s="15"/>
      <c r="Y22" s="15"/>
      <c r="Z22" s="15"/>
    </row>
    <row r="23" spans="1:26" ht="15.75" customHeight="1" x14ac:dyDescent="0.25">
      <c r="A23" s="17" t="s">
        <v>26</v>
      </c>
      <c r="B23" s="29" t="s">
        <v>54</v>
      </c>
      <c r="C23" s="30" t="s">
        <v>65</v>
      </c>
      <c r="D23" s="30" t="s">
        <v>65</v>
      </c>
      <c r="E23" s="26">
        <v>0.142287</v>
      </c>
      <c r="F23" s="26">
        <v>1.937441</v>
      </c>
      <c r="G23" s="26">
        <v>2.1343079999999999</v>
      </c>
      <c r="H23" s="26">
        <v>3.2209379999999999</v>
      </c>
      <c r="I23" s="26">
        <v>4.2686159999999997</v>
      </c>
      <c r="J23" s="26">
        <v>5</v>
      </c>
      <c r="K23" s="26">
        <v>4.3404990000000003</v>
      </c>
      <c r="L23" s="26">
        <v>15.587272</v>
      </c>
      <c r="M23" s="26">
        <v>14.272179</v>
      </c>
      <c r="N23" s="6"/>
      <c r="O23" s="15"/>
      <c r="P23" s="15"/>
      <c r="Q23" s="15"/>
      <c r="R23" s="15"/>
      <c r="S23" s="15"/>
      <c r="T23" s="15"/>
      <c r="U23" s="15"/>
      <c r="V23" s="15"/>
      <c r="W23" s="15"/>
      <c r="X23" s="15"/>
      <c r="Y23" s="15"/>
      <c r="Z23" s="15"/>
    </row>
    <row r="24" spans="1:26" ht="15.75" customHeight="1" x14ac:dyDescent="0.25">
      <c r="A24" s="17" t="s">
        <v>27</v>
      </c>
      <c r="B24" s="29" t="s">
        <v>55</v>
      </c>
      <c r="C24" s="30" t="s">
        <v>65</v>
      </c>
      <c r="D24" s="30" t="s">
        <v>65</v>
      </c>
      <c r="E24" s="30" t="s">
        <v>65</v>
      </c>
      <c r="F24" s="30" t="s">
        <v>65</v>
      </c>
      <c r="G24" s="30" t="s">
        <v>65</v>
      </c>
      <c r="H24" s="30" t="s">
        <v>65</v>
      </c>
      <c r="I24" s="30" t="s">
        <v>65</v>
      </c>
      <c r="J24" s="30" t="s">
        <v>65</v>
      </c>
      <c r="K24" s="26">
        <v>0</v>
      </c>
      <c r="L24" s="26">
        <v>22.766999999999999</v>
      </c>
      <c r="M24" s="26">
        <v>23.533999999999999</v>
      </c>
      <c r="N24" s="6"/>
      <c r="O24" s="15"/>
      <c r="P24" s="15"/>
      <c r="Q24" s="15"/>
      <c r="R24" s="15"/>
      <c r="S24" s="15"/>
      <c r="T24" s="15"/>
      <c r="U24" s="15"/>
      <c r="V24" s="15"/>
      <c r="W24" s="15"/>
      <c r="X24" s="15"/>
      <c r="Y24" s="15"/>
      <c r="Z24" s="15"/>
    </row>
    <row r="25" spans="1:26" ht="15.75" customHeight="1" x14ac:dyDescent="0.25">
      <c r="A25" s="17"/>
      <c r="B25" s="25" t="s">
        <v>56</v>
      </c>
      <c r="C25" s="26">
        <f>C22/Makro!G6*100</f>
        <v>3.4325137924216161E-2</v>
      </c>
      <c r="D25" s="26">
        <f>D22/Makro!H6*100</f>
        <v>0.5742254147750161</v>
      </c>
      <c r="E25" s="26">
        <f>(E22+E23)/Makro!I6*100</f>
        <v>0.66126830358232913</v>
      </c>
      <c r="F25" s="26">
        <f>(F22+F23)/Makro!J6*100</f>
        <v>0.34494765786054138</v>
      </c>
      <c r="G25" s="26">
        <f>(G22+G23)/Makro!K6*100</f>
        <v>5.8020006110863789E-2</v>
      </c>
      <c r="H25" s="26">
        <f>(H22+H23)/Makro!L6*100</f>
        <v>0.24777016584206912</v>
      </c>
      <c r="I25" s="26">
        <f>(I22+I23)/Makro!M6*100</f>
        <v>0.2180976459198864</v>
      </c>
      <c r="J25" s="26">
        <f>(J22+J23)/Makro!N6*100</f>
        <v>0.17683006971263962</v>
      </c>
      <c r="K25" s="26">
        <f>(K22+K23+K24)/Makro!O6*100</f>
        <v>0.20016377225887369</v>
      </c>
      <c r="L25" s="26">
        <f>(L22+L23+L24)/Makro!P6*100</f>
        <v>0.39593880823954103</v>
      </c>
      <c r="M25" s="26">
        <f>(M22+M23+M24)/Makro!Q6*100</f>
        <v>0.28233230621235811</v>
      </c>
      <c r="N25" s="6"/>
      <c r="O25" s="15"/>
      <c r="P25" s="15"/>
      <c r="Q25" s="15"/>
      <c r="R25" s="15"/>
      <c r="S25" s="15"/>
      <c r="T25" s="15"/>
      <c r="U25" s="15"/>
      <c r="V25" s="15"/>
      <c r="W25" s="15"/>
      <c r="X25" s="15"/>
      <c r="Y25" s="15"/>
      <c r="Z25" s="15"/>
    </row>
    <row r="26" spans="1:26" ht="15.75" customHeight="1" x14ac:dyDescent="0.25">
      <c r="A26" s="27" t="s">
        <v>66</v>
      </c>
      <c r="B26" s="31"/>
      <c r="C26" s="19"/>
      <c r="D26" s="19"/>
      <c r="E26" s="19"/>
      <c r="F26" s="19"/>
      <c r="G26" s="19"/>
      <c r="H26" s="6"/>
      <c r="I26" s="6"/>
      <c r="J26" s="6"/>
      <c r="K26" s="6"/>
      <c r="L26" s="6"/>
      <c r="M26" s="6"/>
      <c r="N26" s="6"/>
      <c r="O26" s="15"/>
      <c r="P26" s="15"/>
      <c r="Q26" s="15"/>
      <c r="R26" s="15"/>
      <c r="S26" s="15"/>
      <c r="T26" s="15"/>
      <c r="U26" s="15"/>
      <c r="V26" s="15"/>
      <c r="W26" s="15"/>
      <c r="X26" s="15"/>
      <c r="Y26" s="15"/>
      <c r="Z26" s="15"/>
    </row>
    <row r="27" spans="1:26" hidden="1" x14ac:dyDescent="0.25">
      <c r="A27" t="s">
        <v>46</v>
      </c>
      <c r="H27" s="6"/>
      <c r="I27" s="6"/>
      <c r="J27" s="6"/>
      <c r="K27" s="6"/>
      <c r="L27" s="6"/>
      <c r="M27" s="6"/>
      <c r="N27" s="6"/>
      <c r="O27" s="15"/>
      <c r="P27" s="15"/>
      <c r="Q27" s="15"/>
      <c r="R27" s="15"/>
      <c r="S27" s="15"/>
      <c r="T27" s="15"/>
      <c r="U27" s="15"/>
    </row>
    <row r="28" spans="1:26" hidden="1" x14ac:dyDescent="0.25">
      <c r="H28" s="6"/>
      <c r="I28" s="6"/>
      <c r="J28" s="6"/>
      <c r="K28" s="6"/>
      <c r="L28" s="6"/>
      <c r="M28" s="6"/>
      <c r="N28" s="6"/>
      <c r="O28" s="15"/>
      <c r="P28" s="15"/>
      <c r="Q28" s="15"/>
      <c r="R28" s="15"/>
      <c r="S28" s="15"/>
      <c r="T28" s="15"/>
      <c r="U28" s="15"/>
    </row>
    <row r="29" spans="1:26" hidden="1" x14ac:dyDescent="0.25">
      <c r="H29" s="6"/>
      <c r="I29" s="6"/>
      <c r="J29" s="6"/>
      <c r="K29" s="6"/>
      <c r="L29" s="6"/>
      <c r="M29" s="6"/>
      <c r="N29" s="6"/>
      <c r="O29" s="15"/>
      <c r="P29" s="15"/>
      <c r="Q29" s="15"/>
      <c r="R29" s="15"/>
      <c r="S29" s="15"/>
      <c r="T29" s="15"/>
      <c r="U29" s="15"/>
    </row>
    <row r="30" spans="1:26" hidden="1" x14ac:dyDescent="0.25">
      <c r="H30" s="6"/>
      <c r="I30" s="6"/>
      <c r="J30" s="6"/>
      <c r="K30" s="6"/>
      <c r="L30" s="6"/>
      <c r="M30" s="6"/>
      <c r="N30" s="6"/>
      <c r="O30" s="15"/>
      <c r="P30" s="15"/>
      <c r="Q30" s="15"/>
      <c r="R30" s="15"/>
      <c r="S30" s="15"/>
      <c r="T30" s="15"/>
      <c r="U30" s="15"/>
    </row>
    <row r="31" spans="1:26" hidden="1" x14ac:dyDescent="0.25">
      <c r="H31" s="6"/>
      <c r="I31" s="6"/>
      <c r="J31" s="6"/>
      <c r="K31" s="6"/>
      <c r="L31" s="6"/>
      <c r="M31" s="6"/>
      <c r="N31" s="6"/>
      <c r="O31" s="15"/>
      <c r="P31" s="15"/>
      <c r="Q31" s="15"/>
      <c r="R31" s="15"/>
      <c r="S31" s="15"/>
      <c r="T31" s="15"/>
      <c r="U31" s="15"/>
    </row>
    <row r="32" spans="1:26" hidden="1" x14ac:dyDescent="0.25">
      <c r="H32" s="6"/>
      <c r="I32" s="6"/>
      <c r="J32" s="6"/>
      <c r="K32" s="6"/>
      <c r="L32" s="6"/>
      <c r="M32" s="6"/>
      <c r="N32" s="6"/>
      <c r="O32" s="15"/>
      <c r="P32" s="15"/>
      <c r="Q32" s="15"/>
      <c r="R32" s="15"/>
      <c r="S32" s="15"/>
      <c r="T32" s="15"/>
      <c r="U32" s="15"/>
    </row>
    <row r="33" spans="8:21" hidden="1" x14ac:dyDescent="0.25">
      <c r="H33" s="6"/>
      <c r="I33" s="6"/>
      <c r="J33" s="6"/>
      <c r="K33" s="6"/>
      <c r="L33" s="6"/>
      <c r="M33" s="6"/>
      <c r="N33" s="6"/>
      <c r="O33" s="15"/>
      <c r="P33" s="15"/>
      <c r="Q33" s="15"/>
      <c r="R33" s="15"/>
      <c r="S33" s="15"/>
      <c r="T33" s="15"/>
      <c r="U33" s="15"/>
    </row>
    <row r="34" spans="8:21" hidden="1" x14ac:dyDescent="0.25">
      <c r="H34" s="6"/>
      <c r="I34" s="6"/>
      <c r="J34" s="6"/>
      <c r="K34" s="6"/>
      <c r="L34" s="6"/>
      <c r="M34" s="6"/>
      <c r="N34" s="6"/>
      <c r="O34" s="15"/>
      <c r="P34" s="15"/>
      <c r="Q34" s="15"/>
      <c r="R34" s="15"/>
      <c r="S34" s="15"/>
      <c r="T34" s="15"/>
      <c r="U34" s="15"/>
    </row>
    <row r="35" spans="8:21" hidden="1" x14ac:dyDescent="0.25">
      <c r="H35" s="6"/>
      <c r="I35" s="6"/>
      <c r="J35" s="6"/>
      <c r="K35" s="6"/>
      <c r="L35" s="6"/>
      <c r="M35" s="6"/>
      <c r="N35" s="6"/>
      <c r="O35" s="15"/>
      <c r="P35" s="15"/>
      <c r="Q35" s="15"/>
      <c r="R35" s="15"/>
      <c r="S35" s="15"/>
      <c r="T35" s="15"/>
      <c r="U35" s="15"/>
    </row>
    <row r="36" spans="8:21" hidden="1" x14ac:dyDescent="0.25">
      <c r="H36" s="6"/>
      <c r="I36" s="6"/>
      <c r="J36" s="6"/>
      <c r="K36" s="6"/>
      <c r="L36" s="6"/>
      <c r="M36" s="6"/>
      <c r="N36" s="6"/>
      <c r="O36" s="15"/>
      <c r="P36" s="15"/>
      <c r="Q36" s="15"/>
      <c r="R36" s="15"/>
      <c r="S36" s="15"/>
      <c r="T36" s="15"/>
      <c r="U36" s="15"/>
    </row>
    <row r="37" spans="8:21" hidden="1" x14ac:dyDescent="0.25">
      <c r="H37" s="6"/>
      <c r="I37" s="6"/>
      <c r="J37" s="6"/>
      <c r="K37" s="6"/>
      <c r="L37" s="6"/>
      <c r="M37" s="6"/>
      <c r="N37" s="6"/>
      <c r="O37" s="15"/>
      <c r="P37" s="15"/>
      <c r="Q37" s="15"/>
      <c r="R37" s="15"/>
      <c r="S37" s="15"/>
      <c r="T37" s="15"/>
      <c r="U37" s="15"/>
    </row>
    <row r="38" spans="8:21" hidden="1" x14ac:dyDescent="0.25">
      <c r="H38" s="6"/>
      <c r="I38" s="6"/>
      <c r="J38" s="6"/>
      <c r="K38" s="6"/>
      <c r="L38" s="6"/>
      <c r="M38" s="6"/>
      <c r="N38" s="6"/>
      <c r="O38" s="15"/>
      <c r="P38" s="15"/>
      <c r="Q38" s="15"/>
      <c r="R38" s="15"/>
      <c r="S38" s="15"/>
      <c r="T38" s="15"/>
      <c r="U38" s="15"/>
    </row>
    <row r="39" spans="8:21" hidden="1" x14ac:dyDescent="0.25">
      <c r="H39" s="6"/>
      <c r="I39" s="6"/>
      <c r="J39" s="6"/>
      <c r="K39" s="6"/>
      <c r="L39" s="6"/>
      <c r="M39" s="6"/>
      <c r="N39" s="6"/>
      <c r="O39" s="15"/>
      <c r="P39" s="15"/>
      <c r="Q39" s="15"/>
      <c r="R39" s="15"/>
      <c r="S39" s="15"/>
      <c r="T39" s="15"/>
      <c r="U39" s="15"/>
    </row>
    <row r="40" spans="8:21" hidden="1" x14ac:dyDescent="0.25">
      <c r="H40" s="6"/>
      <c r="I40" s="6"/>
      <c r="J40" s="6"/>
      <c r="K40" s="6"/>
      <c r="L40" s="6"/>
      <c r="M40" s="6"/>
      <c r="N40" s="6"/>
      <c r="O40" s="15"/>
      <c r="P40" s="15"/>
      <c r="Q40" s="15"/>
      <c r="R40" s="15"/>
      <c r="S40" s="15"/>
      <c r="T40" s="15"/>
      <c r="U40" s="15"/>
    </row>
    <row r="41" spans="8:21" hidden="1" x14ac:dyDescent="0.25">
      <c r="H41" s="6"/>
      <c r="I41" s="6"/>
      <c r="J41" s="6"/>
      <c r="K41" s="6"/>
      <c r="L41" s="6"/>
      <c r="M41" s="6"/>
      <c r="N41" s="6"/>
      <c r="O41" s="15"/>
      <c r="P41" s="15"/>
      <c r="Q41" s="15"/>
      <c r="R41" s="15"/>
      <c r="S41" s="15"/>
      <c r="T41" s="15"/>
      <c r="U41" s="15"/>
    </row>
    <row r="42" spans="8:21" hidden="1" x14ac:dyDescent="0.25">
      <c r="H42" s="6"/>
      <c r="I42" s="6"/>
      <c r="J42" s="6"/>
      <c r="K42" s="6"/>
      <c r="L42" s="6"/>
      <c r="M42" s="6"/>
      <c r="N42" s="6"/>
      <c r="O42" s="15"/>
      <c r="P42" s="15"/>
      <c r="Q42" s="15"/>
      <c r="R42" s="15"/>
      <c r="S42" s="15"/>
      <c r="T42" s="15"/>
      <c r="U42" s="15"/>
    </row>
    <row r="43" spans="8:21" hidden="1" x14ac:dyDescent="0.25">
      <c r="H43" s="6"/>
      <c r="I43" s="6"/>
      <c r="J43" s="6"/>
      <c r="K43" s="6"/>
      <c r="L43" s="6"/>
      <c r="M43" s="6"/>
      <c r="N43" s="6"/>
      <c r="O43" s="15"/>
      <c r="P43" s="15"/>
      <c r="Q43" s="15"/>
      <c r="R43" s="15"/>
      <c r="S43" s="15"/>
      <c r="T43" s="15"/>
      <c r="U43" s="15"/>
    </row>
    <row r="44" spans="8:21" hidden="1" x14ac:dyDescent="0.25">
      <c r="H44" s="6"/>
      <c r="I44" s="6"/>
      <c r="J44" s="6"/>
      <c r="K44" s="6"/>
      <c r="L44" s="6"/>
      <c r="M44" s="6"/>
      <c r="N44" s="6"/>
      <c r="O44" s="15"/>
      <c r="P44" s="15"/>
      <c r="Q44" s="15"/>
      <c r="R44" s="15"/>
      <c r="S44" s="15"/>
      <c r="T44" s="15"/>
      <c r="U44" s="15"/>
    </row>
    <row r="45" spans="8:21" hidden="1" x14ac:dyDescent="0.25">
      <c r="H45" s="6"/>
      <c r="I45" s="6"/>
      <c r="J45" s="6"/>
      <c r="K45" s="6"/>
      <c r="L45" s="6"/>
      <c r="M45" s="6"/>
      <c r="N45" s="6"/>
      <c r="O45" s="15"/>
      <c r="P45" s="15"/>
      <c r="Q45" s="15"/>
      <c r="R45" s="15"/>
      <c r="S45" s="15"/>
      <c r="T45" s="15"/>
      <c r="U45" s="15"/>
    </row>
    <row r="46" spans="8:21" hidden="1" x14ac:dyDescent="0.25">
      <c r="H46" s="6"/>
      <c r="I46" s="6"/>
      <c r="J46" s="6"/>
      <c r="K46" s="6"/>
      <c r="L46" s="6"/>
      <c r="M46" s="6"/>
      <c r="N46" s="6"/>
      <c r="O46" s="15"/>
      <c r="P46" s="15"/>
      <c r="Q46" s="15"/>
      <c r="R46" s="15"/>
      <c r="S46" s="15"/>
      <c r="T46" s="15"/>
      <c r="U46" s="15"/>
    </row>
    <row r="47" spans="8:21" hidden="1" x14ac:dyDescent="0.25">
      <c r="H47" s="6"/>
      <c r="I47" s="6"/>
      <c r="J47" s="6"/>
      <c r="K47" s="6"/>
      <c r="L47" s="6"/>
      <c r="M47" s="6"/>
      <c r="N47" s="6"/>
      <c r="O47" s="15"/>
      <c r="P47" s="15"/>
      <c r="Q47" s="15"/>
      <c r="R47" s="15"/>
      <c r="S47" s="15"/>
      <c r="T47" s="15"/>
      <c r="U47" s="15"/>
    </row>
    <row r="48" spans="8:21" hidden="1" x14ac:dyDescent="0.25">
      <c r="H48" s="6"/>
      <c r="I48" s="6"/>
      <c r="J48" s="6"/>
      <c r="K48" s="6"/>
      <c r="L48" s="6"/>
      <c r="M48" s="6"/>
      <c r="N48" s="6"/>
      <c r="O48" s="15"/>
      <c r="P48" s="15"/>
      <c r="Q48" s="15"/>
      <c r="R48" s="15"/>
      <c r="S48" s="15"/>
      <c r="T48" s="15"/>
      <c r="U48" s="15"/>
    </row>
    <row r="49" spans="1:21" hidden="1" x14ac:dyDescent="0.25">
      <c r="H49" s="6"/>
      <c r="I49" s="6"/>
      <c r="J49" s="6"/>
      <c r="K49" s="6"/>
      <c r="L49" s="6"/>
      <c r="M49" s="6"/>
      <c r="N49" s="6"/>
      <c r="O49" s="15"/>
      <c r="P49" s="15"/>
      <c r="Q49" s="15"/>
      <c r="R49" s="15"/>
      <c r="S49" s="15"/>
      <c r="T49" s="15"/>
      <c r="U49" s="15"/>
    </row>
    <row r="50" spans="1:21" hidden="1" x14ac:dyDescent="0.25">
      <c r="H50" s="6"/>
      <c r="I50" s="6"/>
      <c r="J50" s="6"/>
      <c r="K50" s="6"/>
      <c r="L50" s="6"/>
      <c r="M50" s="6"/>
      <c r="N50" s="6"/>
      <c r="O50" s="15"/>
      <c r="P50" s="15"/>
      <c r="Q50" s="15"/>
      <c r="R50" s="15"/>
      <c r="S50" s="15"/>
      <c r="T50" s="15"/>
      <c r="U50" s="15"/>
    </row>
    <row r="51" spans="1:21" ht="15.75" hidden="1" customHeight="1" x14ac:dyDescent="0.25">
      <c r="A51" s="6"/>
      <c r="B51" s="6"/>
      <c r="C51" s="6"/>
      <c r="D51" s="6"/>
      <c r="E51" s="6"/>
      <c r="F51" s="6"/>
      <c r="G51" s="6"/>
      <c r="H51" s="6"/>
      <c r="I51" s="6"/>
      <c r="J51" s="6"/>
      <c r="K51" s="6"/>
      <c r="L51" s="6"/>
      <c r="M51" s="6"/>
      <c r="N51" s="6"/>
      <c r="O51" s="15"/>
      <c r="P51" s="15"/>
      <c r="Q51" s="15"/>
      <c r="R51" s="15"/>
      <c r="S51" s="15"/>
      <c r="T51" s="15"/>
      <c r="U51" s="15"/>
    </row>
    <row r="52" spans="1:21" ht="15.75" hidden="1" customHeight="1" x14ac:dyDescent="0.25">
      <c r="H52" s="6"/>
      <c r="I52" s="6"/>
      <c r="J52" s="6"/>
      <c r="K52" s="6"/>
      <c r="L52" s="6"/>
      <c r="M52" s="6"/>
      <c r="N52" s="6"/>
      <c r="O52" s="15"/>
      <c r="P52" s="15"/>
      <c r="Q52" s="15"/>
      <c r="R52" s="15"/>
      <c r="S52" s="15"/>
      <c r="T52" s="15"/>
      <c r="U52" s="15"/>
    </row>
    <row r="53" spans="1:21" ht="15.75" hidden="1" customHeight="1" x14ac:dyDescent="0.25">
      <c r="H53" s="6"/>
      <c r="I53" s="6"/>
      <c r="J53" s="6"/>
      <c r="K53" s="6"/>
      <c r="L53" s="6"/>
      <c r="M53" s="6"/>
      <c r="N53" s="6"/>
      <c r="O53" s="15"/>
      <c r="P53" s="15"/>
      <c r="Q53" s="15"/>
      <c r="R53" s="15"/>
      <c r="S53" s="15"/>
      <c r="T53" s="15"/>
      <c r="U53" s="15"/>
    </row>
    <row r="54" spans="1:21" ht="15.75" hidden="1" customHeight="1" x14ac:dyDescent="0.25">
      <c r="H54" s="6"/>
      <c r="I54" s="6"/>
      <c r="J54" s="6"/>
      <c r="K54" s="6"/>
      <c r="L54" s="6"/>
      <c r="M54" s="6"/>
      <c r="N54" s="6"/>
      <c r="O54" s="15"/>
      <c r="P54" s="15"/>
      <c r="Q54" s="15"/>
      <c r="R54" s="15"/>
      <c r="S54" s="15"/>
      <c r="T54" s="15"/>
      <c r="U54" s="15"/>
    </row>
    <row r="55" spans="1:21" ht="15.75" hidden="1" customHeight="1" x14ac:dyDescent="0.25">
      <c r="H55" s="6"/>
      <c r="I55" s="6"/>
      <c r="J55" s="6"/>
      <c r="K55" s="6"/>
      <c r="L55" s="6"/>
      <c r="M55" s="6"/>
      <c r="N55" s="6"/>
      <c r="O55" s="15"/>
      <c r="P55" s="15"/>
      <c r="Q55" s="15"/>
      <c r="R55" s="15"/>
      <c r="S55" s="15"/>
      <c r="T55" s="15"/>
      <c r="U55" s="15"/>
    </row>
    <row r="56" spans="1:21" ht="15.75" hidden="1" customHeight="1" x14ac:dyDescent="0.25">
      <c r="H56" s="6"/>
      <c r="I56" s="6"/>
      <c r="J56" s="6"/>
      <c r="K56" s="6"/>
      <c r="L56" s="6"/>
      <c r="M56" s="6"/>
      <c r="N56" s="6"/>
      <c r="O56" s="15"/>
      <c r="P56" s="15"/>
      <c r="Q56" s="15"/>
      <c r="R56" s="15"/>
      <c r="S56" s="15"/>
      <c r="T56" s="15"/>
      <c r="U56" s="15"/>
    </row>
    <row r="57" spans="1:21" ht="15.75" hidden="1" customHeight="1" x14ac:dyDescent="0.25">
      <c r="H57" s="6"/>
      <c r="I57" s="6"/>
      <c r="J57" s="6"/>
      <c r="K57" s="6"/>
      <c r="L57" s="6"/>
      <c r="M57" s="6"/>
      <c r="N57" s="6"/>
      <c r="O57" s="15"/>
      <c r="P57" s="15"/>
      <c r="Q57" s="15"/>
      <c r="R57" s="15"/>
      <c r="S57" s="15"/>
      <c r="T57" s="15"/>
      <c r="U57" s="15"/>
    </row>
    <row r="58" spans="1:21" ht="15.75" hidden="1" customHeight="1" x14ac:dyDescent="0.25">
      <c r="H58" s="6"/>
      <c r="I58" s="6"/>
      <c r="J58" s="6"/>
      <c r="K58" s="6"/>
      <c r="L58" s="6"/>
      <c r="M58" s="6"/>
      <c r="N58" s="6"/>
      <c r="O58" s="15"/>
      <c r="P58" s="15"/>
      <c r="Q58" s="15"/>
      <c r="R58" s="15"/>
      <c r="S58" s="15"/>
      <c r="T58" s="15"/>
      <c r="U58" s="15"/>
    </row>
    <row r="59" spans="1:21" ht="15.75" hidden="1" customHeight="1" x14ac:dyDescent="0.25">
      <c r="H59" s="6"/>
      <c r="I59" s="6"/>
      <c r="J59" s="6"/>
      <c r="K59" s="6"/>
      <c r="L59" s="6"/>
      <c r="M59" s="6"/>
      <c r="N59" s="6"/>
      <c r="O59" s="15"/>
      <c r="P59" s="15"/>
      <c r="Q59" s="15"/>
      <c r="R59" s="15"/>
      <c r="S59" s="15"/>
      <c r="T59" s="15"/>
      <c r="U59" s="15"/>
    </row>
    <row r="60" spans="1:21" ht="15.75" hidden="1" customHeight="1" x14ac:dyDescent="0.25">
      <c r="H60" s="6"/>
      <c r="I60" s="6"/>
      <c r="J60" s="6"/>
      <c r="K60" s="6"/>
      <c r="L60" s="6"/>
      <c r="M60" s="6"/>
      <c r="N60" s="6"/>
      <c r="O60" s="15"/>
      <c r="P60" s="15"/>
      <c r="Q60" s="15"/>
      <c r="R60" s="15"/>
      <c r="S60" s="15"/>
      <c r="T60" s="15"/>
      <c r="U60" s="15"/>
    </row>
    <row r="61" spans="1:21" ht="15.75" hidden="1" customHeight="1" x14ac:dyDescent="0.25">
      <c r="H61" s="6"/>
      <c r="I61" s="6"/>
      <c r="J61" s="6"/>
      <c r="K61" s="6"/>
      <c r="L61" s="6"/>
      <c r="M61" s="6"/>
      <c r="N61" s="6"/>
      <c r="O61" s="15"/>
      <c r="P61" s="15"/>
      <c r="Q61" s="15"/>
      <c r="R61" s="15"/>
      <c r="S61" s="15"/>
      <c r="T61" s="15"/>
      <c r="U61" s="15"/>
    </row>
    <row r="62" spans="1:21" ht="15.75" hidden="1" customHeight="1" x14ac:dyDescent="0.25">
      <c r="H62" s="6"/>
      <c r="I62" s="6"/>
      <c r="J62" s="6"/>
      <c r="K62" s="6"/>
      <c r="L62" s="6"/>
      <c r="M62" s="6"/>
      <c r="N62" s="6"/>
      <c r="O62" s="15"/>
      <c r="P62" s="15"/>
      <c r="Q62" s="15"/>
      <c r="R62" s="15"/>
      <c r="S62" s="15"/>
      <c r="T62" s="15"/>
      <c r="U62" s="15"/>
    </row>
    <row r="63" spans="1:21" ht="15.75" hidden="1" customHeight="1" x14ac:dyDescent="0.25">
      <c r="H63" s="6"/>
      <c r="I63" s="6"/>
      <c r="J63" s="6"/>
      <c r="K63" s="6"/>
      <c r="L63" s="6"/>
      <c r="M63" s="6"/>
      <c r="N63" s="6"/>
      <c r="O63" s="15"/>
      <c r="P63" s="15"/>
      <c r="Q63" s="15"/>
      <c r="R63" s="15"/>
      <c r="S63" s="15"/>
      <c r="T63" s="15"/>
      <c r="U63" s="15"/>
    </row>
    <row r="64" spans="1:21" ht="15.75" hidden="1" customHeight="1" x14ac:dyDescent="0.25">
      <c r="H64" s="6"/>
      <c r="I64" s="6"/>
      <c r="J64" s="6"/>
      <c r="K64" s="6"/>
      <c r="L64" s="6"/>
      <c r="M64" s="6"/>
      <c r="N64" s="6"/>
      <c r="O64" s="15"/>
      <c r="P64" s="15"/>
      <c r="Q64" s="15"/>
      <c r="R64" s="15"/>
      <c r="S64" s="15"/>
      <c r="T64" s="15"/>
      <c r="U64" s="15"/>
    </row>
    <row r="65" spans="8:21" ht="15.75" hidden="1" customHeight="1" x14ac:dyDescent="0.25">
      <c r="H65" s="6"/>
      <c r="I65" s="6"/>
      <c r="J65" s="6"/>
      <c r="K65" s="6"/>
      <c r="L65" s="6"/>
      <c r="M65" s="6"/>
      <c r="N65" s="6"/>
      <c r="O65" s="15"/>
      <c r="P65" s="15"/>
      <c r="Q65" s="15"/>
      <c r="R65" s="15"/>
      <c r="S65" s="15"/>
      <c r="T65" s="15"/>
      <c r="U65" s="15"/>
    </row>
    <row r="66" spans="8:21" ht="15.75" hidden="1" customHeight="1" x14ac:dyDescent="0.25">
      <c r="H66" s="6"/>
      <c r="I66" s="6"/>
      <c r="J66" s="6"/>
      <c r="K66" s="6"/>
      <c r="L66" s="6"/>
      <c r="M66" s="6"/>
      <c r="N66" s="6"/>
      <c r="O66" s="15"/>
      <c r="P66" s="15"/>
      <c r="Q66" s="15"/>
      <c r="R66" s="15"/>
      <c r="S66" s="15"/>
      <c r="T66" s="15"/>
      <c r="U66" s="15"/>
    </row>
    <row r="67" spans="8:21" ht="15.75" hidden="1" customHeight="1" x14ac:dyDescent="0.25">
      <c r="H67" s="6"/>
      <c r="I67" s="6"/>
      <c r="J67" s="6"/>
      <c r="K67" s="6"/>
      <c r="L67" s="6"/>
      <c r="M67" s="6"/>
      <c r="N67" s="6"/>
      <c r="O67" s="15"/>
      <c r="P67" s="15"/>
      <c r="Q67" s="15"/>
      <c r="R67" s="15"/>
      <c r="S67" s="15"/>
      <c r="T67" s="15"/>
      <c r="U67" s="15"/>
    </row>
    <row r="68" spans="8:21" ht="15.75" hidden="1" customHeight="1" x14ac:dyDescent="0.25">
      <c r="H68" s="6"/>
      <c r="I68" s="6"/>
      <c r="J68" s="6"/>
      <c r="K68" s="6"/>
      <c r="L68" s="6"/>
      <c r="M68" s="6"/>
      <c r="N68" s="6"/>
      <c r="O68" s="15"/>
      <c r="P68" s="15"/>
      <c r="Q68" s="15"/>
      <c r="R68" s="15"/>
      <c r="S68" s="15"/>
      <c r="T68" s="15"/>
      <c r="U68" s="15"/>
    </row>
    <row r="69" spans="8:21" ht="15.75" hidden="1" customHeight="1" x14ac:dyDescent="0.25">
      <c r="H69" s="6"/>
      <c r="I69" s="6"/>
      <c r="J69" s="6"/>
      <c r="K69" s="6"/>
      <c r="L69" s="6"/>
      <c r="M69" s="6"/>
      <c r="N69" s="6"/>
      <c r="O69" s="15"/>
      <c r="P69" s="15"/>
      <c r="Q69" s="15"/>
      <c r="R69" s="15"/>
      <c r="S69" s="15"/>
      <c r="T69" s="15"/>
      <c r="U69" s="15"/>
    </row>
    <row r="70" spans="8:21" ht="15.75" hidden="1" customHeight="1" x14ac:dyDescent="0.25">
      <c r="H70" s="6"/>
      <c r="I70" s="6"/>
      <c r="J70" s="6"/>
      <c r="K70" s="6"/>
      <c r="L70" s="6"/>
      <c r="M70" s="6"/>
      <c r="N70" s="6"/>
      <c r="O70" s="15"/>
      <c r="P70" s="15"/>
      <c r="Q70" s="15"/>
      <c r="R70" s="15"/>
      <c r="S70" s="15"/>
      <c r="T70" s="15"/>
      <c r="U70" s="15"/>
    </row>
    <row r="71" spans="8:21" ht="15.75" hidden="1" customHeight="1" x14ac:dyDescent="0.25">
      <c r="H71" s="6"/>
      <c r="I71" s="6"/>
      <c r="J71" s="6"/>
      <c r="K71" s="6"/>
      <c r="L71" s="6"/>
      <c r="M71" s="6"/>
      <c r="N71" s="6"/>
      <c r="O71" s="15"/>
      <c r="P71" s="15"/>
      <c r="Q71" s="15"/>
      <c r="R71" s="15"/>
      <c r="S71" s="15"/>
      <c r="T71" s="15"/>
      <c r="U71" s="15"/>
    </row>
    <row r="72" spans="8:21" ht="15.75" hidden="1" customHeight="1" x14ac:dyDescent="0.25">
      <c r="H72" s="6"/>
      <c r="I72" s="6"/>
      <c r="J72" s="6"/>
      <c r="K72" s="6"/>
      <c r="L72" s="6"/>
      <c r="M72" s="6"/>
      <c r="N72" s="6"/>
      <c r="O72" s="15"/>
      <c r="P72" s="15"/>
      <c r="Q72" s="15"/>
      <c r="R72" s="15"/>
      <c r="S72" s="15"/>
      <c r="T72" s="15"/>
      <c r="U72" s="15"/>
    </row>
    <row r="73" spans="8:21" ht="15.75" hidden="1" customHeight="1" x14ac:dyDescent="0.25">
      <c r="H73" s="6"/>
      <c r="I73" s="6"/>
      <c r="J73" s="6"/>
      <c r="K73" s="6"/>
      <c r="L73" s="6"/>
      <c r="M73" s="6"/>
      <c r="N73" s="6"/>
      <c r="O73" s="15"/>
      <c r="P73" s="15"/>
      <c r="Q73" s="15"/>
      <c r="R73" s="15"/>
      <c r="S73" s="15"/>
      <c r="T73" s="15"/>
      <c r="U73" s="15"/>
    </row>
    <row r="74" spans="8:21" ht="15.75" hidden="1" customHeight="1" x14ac:dyDescent="0.25">
      <c r="H74" s="6"/>
      <c r="I74" s="6"/>
      <c r="J74" s="6"/>
      <c r="K74" s="6"/>
      <c r="L74" s="6"/>
      <c r="M74" s="6"/>
      <c r="N74" s="6"/>
      <c r="O74" s="15"/>
      <c r="P74" s="15"/>
      <c r="Q74" s="15"/>
      <c r="R74" s="15"/>
      <c r="S74" s="15"/>
      <c r="T74" s="15"/>
      <c r="U74" s="15"/>
    </row>
    <row r="75" spans="8:21" ht="15.75" hidden="1" customHeight="1" x14ac:dyDescent="0.25">
      <c r="H75" s="6"/>
      <c r="I75" s="6"/>
      <c r="J75" s="6"/>
      <c r="K75" s="6"/>
      <c r="L75" s="6"/>
      <c r="M75" s="6"/>
      <c r="N75" s="6"/>
      <c r="O75" s="15"/>
      <c r="P75" s="15"/>
      <c r="Q75" s="15"/>
      <c r="R75" s="15"/>
      <c r="S75" s="15"/>
      <c r="T75" s="15"/>
      <c r="U75" s="15"/>
    </row>
    <row r="76" spans="8:21" ht="15.75" hidden="1" customHeight="1" x14ac:dyDescent="0.25">
      <c r="H76" s="6"/>
      <c r="I76" s="6"/>
      <c r="J76" s="6"/>
      <c r="K76" s="6"/>
      <c r="L76" s="6"/>
      <c r="M76" s="6"/>
      <c r="N76" s="6"/>
      <c r="O76" s="15"/>
      <c r="P76" s="15"/>
      <c r="Q76" s="15"/>
      <c r="R76" s="15"/>
      <c r="S76" s="15"/>
      <c r="T76" s="15"/>
      <c r="U76" s="15"/>
    </row>
    <row r="77" spans="8:21" ht="15.75" hidden="1" customHeight="1" x14ac:dyDescent="0.25">
      <c r="H77" s="6"/>
      <c r="I77" s="6"/>
      <c r="J77" s="6"/>
      <c r="K77" s="6"/>
      <c r="L77" s="6"/>
      <c r="M77" s="6"/>
      <c r="N77" s="6"/>
      <c r="O77" s="15"/>
      <c r="P77" s="15"/>
      <c r="Q77" s="15"/>
      <c r="R77" s="15"/>
      <c r="S77" s="15"/>
      <c r="T77" s="15"/>
      <c r="U77" s="15"/>
    </row>
    <row r="78" spans="8:21" ht="15.75" hidden="1" customHeight="1" x14ac:dyDescent="0.25">
      <c r="H78" s="6"/>
      <c r="I78" s="6"/>
      <c r="J78" s="6"/>
      <c r="K78" s="6"/>
      <c r="L78" s="6"/>
      <c r="M78" s="6"/>
      <c r="N78" s="6"/>
      <c r="O78" s="15"/>
      <c r="P78" s="15"/>
      <c r="Q78" s="15"/>
      <c r="R78" s="15"/>
      <c r="S78" s="15"/>
      <c r="T78" s="15"/>
      <c r="U78" s="15"/>
    </row>
    <row r="79" spans="8:21" ht="15.75" hidden="1" customHeight="1" x14ac:dyDescent="0.25">
      <c r="H79" s="6"/>
      <c r="I79" s="6"/>
      <c r="J79" s="6"/>
      <c r="K79" s="6"/>
      <c r="L79" s="6"/>
      <c r="M79" s="6"/>
      <c r="N79" s="6"/>
      <c r="O79" s="15"/>
      <c r="P79" s="15"/>
      <c r="Q79" s="15"/>
      <c r="R79" s="15"/>
      <c r="S79" s="15"/>
      <c r="T79" s="15"/>
      <c r="U79" s="15"/>
    </row>
    <row r="80" spans="8:21" ht="15.75" hidden="1" customHeight="1" x14ac:dyDescent="0.25">
      <c r="H80" s="6"/>
      <c r="I80" s="6"/>
      <c r="J80" s="6"/>
      <c r="K80" s="6"/>
      <c r="L80" s="6"/>
      <c r="M80" s="6"/>
      <c r="N80" s="6"/>
      <c r="O80" s="15"/>
      <c r="P80" s="15"/>
      <c r="Q80" s="15"/>
      <c r="R80" s="15"/>
      <c r="S80" s="15"/>
      <c r="T80" s="15"/>
      <c r="U80" s="15"/>
    </row>
    <row r="81" spans="8:21" ht="15.75" hidden="1" customHeight="1" x14ac:dyDescent="0.25">
      <c r="H81" s="6"/>
      <c r="I81" s="6"/>
      <c r="J81" s="6"/>
      <c r="K81" s="6"/>
      <c r="L81" s="6"/>
      <c r="M81" s="6"/>
      <c r="N81" s="6"/>
      <c r="O81" s="15"/>
      <c r="P81" s="15"/>
      <c r="Q81" s="15"/>
      <c r="R81" s="15"/>
      <c r="S81" s="15"/>
      <c r="T81" s="15"/>
      <c r="U81" s="15"/>
    </row>
    <row r="82" spans="8:21" ht="15.75" hidden="1" customHeight="1" x14ac:dyDescent="0.25">
      <c r="H82" s="6"/>
      <c r="I82" s="6"/>
      <c r="J82" s="6"/>
      <c r="K82" s="6"/>
      <c r="L82" s="6"/>
      <c r="M82" s="6"/>
      <c r="N82" s="6"/>
      <c r="O82" s="15"/>
      <c r="P82" s="15"/>
      <c r="Q82" s="15"/>
      <c r="R82" s="15"/>
      <c r="S82" s="15"/>
      <c r="T82" s="15"/>
      <c r="U82" s="15"/>
    </row>
    <row r="83" spans="8:21" ht="15.75" hidden="1" customHeight="1" x14ac:dyDescent="0.25">
      <c r="H83" s="6"/>
      <c r="I83" s="6"/>
      <c r="J83" s="6"/>
      <c r="K83" s="6"/>
      <c r="L83" s="6"/>
      <c r="M83" s="6"/>
      <c r="N83" s="6"/>
      <c r="O83" s="15"/>
      <c r="P83" s="15"/>
      <c r="Q83" s="15"/>
      <c r="R83" s="15"/>
      <c r="S83" s="15"/>
      <c r="T83" s="15"/>
      <c r="U83" s="15"/>
    </row>
    <row r="84" spans="8:21" ht="15.75" hidden="1" customHeight="1" x14ac:dyDescent="0.25">
      <c r="H84" s="6"/>
      <c r="I84" s="6"/>
      <c r="J84" s="6"/>
      <c r="K84" s="6"/>
      <c r="L84" s="6"/>
      <c r="M84" s="6"/>
      <c r="N84" s="6"/>
      <c r="O84" s="15"/>
      <c r="P84" s="15"/>
      <c r="Q84" s="15"/>
      <c r="R84" s="15"/>
      <c r="S84" s="15"/>
      <c r="T84" s="15"/>
      <c r="U84" s="15"/>
    </row>
    <row r="85" spans="8:21" ht="15.75" hidden="1" customHeight="1" x14ac:dyDescent="0.25">
      <c r="H85" s="6"/>
      <c r="I85" s="6"/>
      <c r="J85" s="6"/>
      <c r="K85" s="6"/>
      <c r="L85" s="6"/>
      <c r="M85" s="6"/>
      <c r="N85" s="6"/>
      <c r="O85" s="15"/>
      <c r="P85" s="15"/>
      <c r="Q85" s="15"/>
      <c r="R85" s="15"/>
      <c r="S85" s="15"/>
      <c r="T85" s="15"/>
      <c r="U85" s="15"/>
    </row>
    <row r="86" spans="8:21" ht="15.75" hidden="1" customHeight="1" x14ac:dyDescent="0.25">
      <c r="H86" s="6"/>
      <c r="I86" s="6"/>
      <c r="J86" s="6"/>
      <c r="K86" s="6"/>
      <c r="L86" s="6"/>
      <c r="M86" s="6"/>
      <c r="N86" s="6"/>
      <c r="O86" s="15"/>
      <c r="P86" s="15"/>
      <c r="Q86" s="15"/>
      <c r="R86" s="15"/>
      <c r="S86" s="15"/>
      <c r="T86" s="15"/>
      <c r="U86" s="15"/>
    </row>
    <row r="87" spans="8:21" ht="15.75" hidden="1" customHeight="1" x14ac:dyDescent="0.25">
      <c r="H87" s="6"/>
      <c r="I87" s="6"/>
      <c r="J87" s="6"/>
      <c r="K87" s="6"/>
      <c r="L87" s="6"/>
      <c r="M87" s="6"/>
      <c r="N87" s="6"/>
      <c r="O87" s="15"/>
      <c r="P87" s="15"/>
      <c r="Q87" s="15"/>
      <c r="R87" s="15"/>
      <c r="S87" s="15"/>
      <c r="T87" s="15"/>
      <c r="U87" s="15"/>
    </row>
    <row r="88" spans="8:21" ht="15.75" hidden="1" customHeight="1" x14ac:dyDescent="0.25">
      <c r="H88" s="6"/>
      <c r="I88" s="6"/>
      <c r="J88" s="6"/>
      <c r="K88" s="6"/>
      <c r="L88" s="6"/>
      <c r="M88" s="6"/>
      <c r="N88" s="6"/>
      <c r="O88" s="15"/>
      <c r="P88" s="15"/>
      <c r="Q88" s="15"/>
      <c r="R88" s="15"/>
      <c r="S88" s="15"/>
      <c r="T88" s="15"/>
      <c r="U88" s="15"/>
    </row>
    <row r="89" spans="8:21" ht="15.75" hidden="1" customHeight="1" x14ac:dyDescent="0.25">
      <c r="H89" s="6"/>
      <c r="I89" s="6"/>
      <c r="J89" s="6"/>
      <c r="K89" s="6"/>
      <c r="L89" s="6"/>
      <c r="M89" s="6"/>
      <c r="N89" s="6"/>
      <c r="O89" s="15"/>
      <c r="P89" s="15"/>
      <c r="Q89" s="15"/>
      <c r="R89" s="15"/>
      <c r="S89" s="15"/>
      <c r="T89" s="15"/>
      <c r="U89" s="15"/>
    </row>
    <row r="90" spans="8:21" ht="15.75" hidden="1" customHeight="1" x14ac:dyDescent="0.25">
      <c r="H90" s="6"/>
      <c r="I90" s="6"/>
      <c r="J90" s="6"/>
      <c r="K90" s="6"/>
      <c r="L90" s="6"/>
      <c r="M90" s="6"/>
      <c r="N90" s="6"/>
      <c r="O90" s="15"/>
      <c r="P90" s="15"/>
      <c r="Q90" s="15"/>
      <c r="R90" s="15"/>
      <c r="S90" s="15"/>
      <c r="T90" s="15"/>
      <c r="U90" s="15"/>
    </row>
    <row r="91" spans="8:21" ht="15.75" hidden="1" customHeight="1" x14ac:dyDescent="0.25">
      <c r="H91" s="6"/>
      <c r="I91" s="6"/>
      <c r="J91" s="6"/>
      <c r="K91" s="6"/>
      <c r="L91" s="6"/>
      <c r="M91" s="6"/>
      <c r="N91" s="6"/>
      <c r="O91" s="15"/>
      <c r="P91" s="15"/>
      <c r="Q91" s="15"/>
      <c r="R91" s="15"/>
      <c r="S91" s="15"/>
      <c r="T91" s="15"/>
      <c r="U91" s="15"/>
    </row>
    <row r="92" spans="8:21" ht="15.75" hidden="1" customHeight="1" x14ac:dyDescent="0.25">
      <c r="H92" s="6"/>
      <c r="I92" s="6"/>
      <c r="J92" s="6"/>
      <c r="K92" s="6"/>
      <c r="L92" s="6"/>
      <c r="M92" s="6"/>
      <c r="N92" s="6"/>
      <c r="O92" s="15"/>
      <c r="P92" s="15"/>
      <c r="Q92" s="15"/>
      <c r="R92" s="15"/>
      <c r="S92" s="15"/>
      <c r="T92" s="15"/>
      <c r="U92" s="15"/>
    </row>
    <row r="93" spans="8:21" ht="15.75" hidden="1" customHeight="1" x14ac:dyDescent="0.25">
      <c r="H93" s="6"/>
      <c r="I93" s="6"/>
      <c r="J93" s="6"/>
      <c r="K93" s="6"/>
      <c r="L93" s="6"/>
      <c r="M93" s="6"/>
      <c r="N93" s="6"/>
      <c r="O93" s="15"/>
      <c r="P93" s="15"/>
      <c r="Q93" s="15"/>
      <c r="R93" s="15"/>
      <c r="S93" s="15"/>
      <c r="T93" s="15"/>
      <c r="U93" s="15"/>
    </row>
    <row r="94" spans="8:21" ht="15.75" hidden="1" customHeight="1" x14ac:dyDescent="0.25">
      <c r="H94" s="6"/>
      <c r="I94" s="6"/>
      <c r="J94" s="6"/>
      <c r="K94" s="6"/>
      <c r="L94" s="6"/>
      <c r="M94" s="6"/>
      <c r="N94" s="6"/>
      <c r="O94" s="15"/>
      <c r="P94" s="15"/>
      <c r="Q94" s="15"/>
      <c r="R94" s="15"/>
      <c r="S94" s="15"/>
      <c r="T94" s="15"/>
      <c r="U94" s="15"/>
    </row>
    <row r="95" spans="8:21" ht="15.75" hidden="1" customHeight="1" x14ac:dyDescent="0.25">
      <c r="H95" s="6"/>
      <c r="I95" s="6"/>
      <c r="J95" s="6"/>
      <c r="K95" s="6"/>
      <c r="L95" s="6"/>
      <c r="M95" s="6"/>
      <c r="N95" s="6"/>
      <c r="O95" s="15"/>
      <c r="P95" s="15"/>
      <c r="Q95" s="15"/>
      <c r="R95" s="15"/>
      <c r="S95" s="15"/>
      <c r="T95" s="15"/>
      <c r="U95" s="15"/>
    </row>
    <row r="96" spans="8:21" ht="15.75" hidden="1" customHeight="1" x14ac:dyDescent="0.25">
      <c r="H96" s="6"/>
      <c r="I96" s="6"/>
      <c r="J96" s="6"/>
      <c r="K96" s="6"/>
      <c r="L96" s="6"/>
      <c r="M96" s="6"/>
      <c r="N96" s="6"/>
      <c r="O96" s="15"/>
      <c r="P96" s="15"/>
      <c r="Q96" s="15"/>
      <c r="R96" s="15"/>
      <c r="S96" s="15"/>
      <c r="T96" s="15"/>
      <c r="U96" s="15"/>
    </row>
    <row r="97" spans="8:21" ht="15.75" hidden="1" customHeight="1" x14ac:dyDescent="0.25">
      <c r="H97" s="6"/>
      <c r="I97" s="6"/>
      <c r="J97" s="6"/>
      <c r="K97" s="6"/>
      <c r="L97" s="6"/>
      <c r="M97" s="6"/>
      <c r="N97" s="6"/>
      <c r="O97" s="15"/>
      <c r="P97" s="15"/>
      <c r="Q97" s="15"/>
      <c r="R97" s="15"/>
      <c r="S97" s="15"/>
      <c r="T97" s="15"/>
      <c r="U97" s="15"/>
    </row>
    <row r="98" spans="8:21" ht="15.75" hidden="1" customHeight="1" x14ac:dyDescent="0.25">
      <c r="H98" s="6"/>
      <c r="I98" s="6"/>
      <c r="J98" s="6"/>
      <c r="K98" s="6"/>
      <c r="L98" s="6"/>
      <c r="M98" s="6"/>
      <c r="N98" s="6"/>
      <c r="O98" s="15"/>
      <c r="P98" s="15"/>
      <c r="Q98" s="15"/>
      <c r="R98" s="15"/>
      <c r="S98" s="15"/>
      <c r="T98" s="15"/>
      <c r="U98" s="15"/>
    </row>
    <row r="99" spans="8:21" ht="15.75" hidden="1" customHeight="1" x14ac:dyDescent="0.25">
      <c r="H99" s="6"/>
      <c r="I99" s="6"/>
      <c r="J99" s="6"/>
      <c r="K99" s="6"/>
      <c r="L99" s="6"/>
      <c r="M99" s="6"/>
      <c r="N99" s="6"/>
      <c r="O99" s="15"/>
      <c r="P99" s="15"/>
      <c r="Q99" s="15"/>
      <c r="R99" s="15"/>
      <c r="S99" s="15"/>
      <c r="T99" s="15"/>
      <c r="U99" s="15"/>
    </row>
    <row r="100" spans="8:21" ht="15.75" hidden="1" customHeight="1" x14ac:dyDescent="0.25">
      <c r="H100" s="6"/>
      <c r="I100" s="6"/>
      <c r="J100" s="6"/>
      <c r="K100" s="6"/>
      <c r="L100" s="6"/>
      <c r="M100" s="6"/>
      <c r="N100" s="6"/>
      <c r="O100" s="15"/>
      <c r="P100" s="15"/>
      <c r="Q100" s="15"/>
      <c r="R100" s="15"/>
      <c r="S100" s="15"/>
      <c r="T100" s="15"/>
      <c r="U100" s="15"/>
    </row>
    <row r="101" spans="8:21" ht="15.75" hidden="1" customHeight="1" x14ac:dyDescent="0.25">
      <c r="H101" s="6"/>
      <c r="I101" s="6"/>
      <c r="J101" s="6"/>
      <c r="K101" s="6"/>
      <c r="L101" s="6"/>
      <c r="M101" s="6"/>
      <c r="N101" s="6"/>
      <c r="O101" s="15"/>
      <c r="P101" s="15"/>
      <c r="Q101" s="15"/>
      <c r="R101" s="15"/>
      <c r="S101" s="15"/>
      <c r="T101" s="15"/>
      <c r="U101" s="15"/>
    </row>
    <row r="102" spans="8:21" ht="15.75" hidden="1" customHeight="1" x14ac:dyDescent="0.25">
      <c r="H102" s="6"/>
      <c r="I102" s="6"/>
      <c r="J102" s="6"/>
      <c r="K102" s="6"/>
      <c r="L102" s="6"/>
      <c r="M102" s="6"/>
      <c r="N102" s="6"/>
      <c r="O102" s="15"/>
      <c r="P102" s="15"/>
      <c r="Q102" s="15"/>
      <c r="R102" s="15"/>
      <c r="S102" s="15"/>
      <c r="T102" s="15"/>
      <c r="U102" s="15"/>
    </row>
    <row r="103" spans="8:21" ht="15.75" hidden="1" customHeight="1" x14ac:dyDescent="0.25">
      <c r="H103" s="6"/>
      <c r="I103" s="6"/>
      <c r="J103" s="6"/>
      <c r="K103" s="6"/>
      <c r="L103" s="6"/>
      <c r="M103" s="6"/>
      <c r="N103" s="6"/>
      <c r="O103" s="15"/>
      <c r="P103" s="15"/>
      <c r="Q103" s="15"/>
      <c r="R103" s="15"/>
      <c r="S103" s="15"/>
      <c r="T103" s="15"/>
      <c r="U103" s="15"/>
    </row>
    <row r="104" spans="8:21" ht="15.75" hidden="1" customHeight="1" x14ac:dyDescent="0.25">
      <c r="H104" s="6"/>
      <c r="I104" s="6"/>
      <c r="J104" s="6"/>
      <c r="K104" s="6"/>
      <c r="L104" s="6"/>
      <c r="M104" s="6"/>
      <c r="N104" s="6"/>
      <c r="O104" s="15"/>
      <c r="P104" s="15"/>
      <c r="Q104" s="15"/>
      <c r="R104" s="15"/>
      <c r="S104" s="15"/>
      <c r="T104" s="15"/>
      <c r="U104" s="15"/>
    </row>
    <row r="105" spans="8:21" ht="15.75" hidden="1" customHeight="1" x14ac:dyDescent="0.25">
      <c r="H105" s="6"/>
      <c r="I105" s="6"/>
      <c r="J105" s="6"/>
      <c r="K105" s="6"/>
      <c r="L105" s="6"/>
      <c r="M105" s="6"/>
      <c r="N105" s="6"/>
      <c r="O105" s="15"/>
      <c r="P105" s="15"/>
      <c r="Q105" s="15"/>
      <c r="R105" s="15"/>
      <c r="S105" s="15"/>
      <c r="T105" s="15"/>
      <c r="U105" s="15"/>
    </row>
    <row r="106" spans="8:21" ht="15.75" hidden="1" customHeight="1" x14ac:dyDescent="0.25">
      <c r="H106" s="6"/>
      <c r="I106" s="6"/>
      <c r="J106" s="6"/>
      <c r="K106" s="6"/>
      <c r="L106" s="6"/>
      <c r="M106" s="6"/>
      <c r="N106" s="6"/>
      <c r="O106" s="15"/>
      <c r="P106" s="15"/>
      <c r="Q106" s="15"/>
      <c r="R106" s="15"/>
      <c r="S106" s="15"/>
      <c r="T106" s="15"/>
      <c r="U106" s="15"/>
    </row>
    <row r="107" spans="8:21" ht="15.75" hidden="1" customHeight="1" x14ac:dyDescent="0.25">
      <c r="H107" s="6"/>
      <c r="I107" s="6"/>
      <c r="J107" s="6"/>
      <c r="K107" s="6"/>
      <c r="L107" s="6"/>
      <c r="M107" s="6"/>
      <c r="N107" s="6"/>
      <c r="O107" s="15"/>
      <c r="P107" s="15"/>
      <c r="Q107" s="15"/>
      <c r="R107" s="15"/>
      <c r="S107" s="15"/>
      <c r="T107" s="15"/>
      <c r="U107" s="15"/>
    </row>
    <row r="108" spans="8:21" ht="15.75" hidden="1" customHeight="1" x14ac:dyDescent="0.25">
      <c r="H108" s="6"/>
      <c r="I108" s="6"/>
      <c r="J108" s="6"/>
      <c r="K108" s="6"/>
      <c r="L108" s="6"/>
      <c r="M108" s="6"/>
      <c r="N108" s="6"/>
      <c r="O108" s="15"/>
      <c r="P108" s="15"/>
      <c r="Q108" s="15"/>
      <c r="R108" s="15"/>
      <c r="S108" s="15"/>
      <c r="T108" s="15"/>
      <c r="U108" s="15"/>
    </row>
    <row r="109" spans="8:21" ht="15.75" hidden="1" customHeight="1" x14ac:dyDescent="0.25">
      <c r="H109" s="6"/>
      <c r="I109" s="6"/>
      <c r="J109" s="6"/>
      <c r="K109" s="6"/>
      <c r="L109" s="6"/>
      <c r="M109" s="6"/>
      <c r="N109" s="6"/>
      <c r="O109" s="15"/>
      <c r="P109" s="15"/>
      <c r="Q109" s="15"/>
      <c r="R109" s="15"/>
      <c r="S109" s="15"/>
      <c r="T109" s="15"/>
      <c r="U109" s="15"/>
    </row>
    <row r="110" spans="8:21" ht="15.75" hidden="1" customHeight="1" x14ac:dyDescent="0.25">
      <c r="H110" s="6"/>
      <c r="I110" s="6"/>
      <c r="J110" s="6"/>
      <c r="K110" s="6"/>
      <c r="L110" s="6"/>
      <c r="M110" s="6"/>
      <c r="N110" s="6"/>
      <c r="O110" s="15"/>
      <c r="P110" s="15"/>
      <c r="Q110" s="15"/>
      <c r="R110" s="15"/>
      <c r="S110" s="15"/>
      <c r="T110" s="15"/>
      <c r="U110" s="15"/>
    </row>
    <row r="111" spans="8:21" ht="15.75" hidden="1" customHeight="1" x14ac:dyDescent="0.25">
      <c r="H111" s="6"/>
      <c r="I111" s="6"/>
      <c r="J111" s="6"/>
      <c r="K111" s="6"/>
      <c r="L111" s="6"/>
      <c r="M111" s="6"/>
      <c r="N111" s="6"/>
      <c r="O111" s="15"/>
      <c r="P111" s="15"/>
      <c r="Q111" s="15"/>
      <c r="R111" s="15"/>
      <c r="S111" s="15"/>
      <c r="T111" s="15"/>
      <c r="U111" s="15"/>
    </row>
    <row r="112" spans="8:21" ht="15.75" hidden="1" customHeight="1" x14ac:dyDescent="0.25">
      <c r="H112" s="6"/>
      <c r="I112" s="6"/>
      <c r="J112" s="6"/>
      <c r="K112" s="6"/>
      <c r="L112" s="6"/>
      <c r="M112" s="6"/>
      <c r="N112" s="6"/>
      <c r="O112" s="15"/>
      <c r="P112" s="15"/>
      <c r="Q112" s="15"/>
      <c r="R112" s="15"/>
      <c r="S112" s="15"/>
      <c r="T112" s="15"/>
      <c r="U112" s="15"/>
    </row>
    <row r="113" spans="8:21" ht="15.75" hidden="1" customHeight="1" x14ac:dyDescent="0.25">
      <c r="H113" s="6"/>
      <c r="I113" s="6"/>
      <c r="J113" s="6"/>
      <c r="K113" s="6"/>
      <c r="L113" s="6"/>
      <c r="M113" s="6"/>
      <c r="N113" s="6"/>
      <c r="O113" s="15"/>
      <c r="P113" s="15"/>
      <c r="Q113" s="15"/>
      <c r="R113" s="15"/>
      <c r="S113" s="15"/>
      <c r="T113" s="15"/>
      <c r="U113" s="15"/>
    </row>
    <row r="114" spans="8:21" ht="15.75" hidden="1" customHeight="1" x14ac:dyDescent="0.25">
      <c r="H114" s="6"/>
      <c r="I114" s="6"/>
      <c r="J114" s="6"/>
      <c r="K114" s="6"/>
      <c r="L114" s="6"/>
      <c r="M114" s="6"/>
      <c r="N114" s="6"/>
      <c r="O114" s="15"/>
      <c r="P114" s="15"/>
      <c r="Q114" s="15"/>
      <c r="R114" s="15"/>
      <c r="S114" s="15"/>
      <c r="T114" s="15"/>
      <c r="U114" s="15"/>
    </row>
    <row r="115" spans="8:21" ht="15.75" hidden="1" customHeight="1" x14ac:dyDescent="0.25">
      <c r="H115" s="6"/>
      <c r="I115" s="6"/>
      <c r="J115" s="6"/>
      <c r="K115" s="6"/>
      <c r="L115" s="6"/>
      <c r="M115" s="6"/>
      <c r="N115" s="6"/>
      <c r="O115" s="15"/>
      <c r="P115" s="15"/>
      <c r="Q115" s="15"/>
      <c r="R115" s="15"/>
      <c r="S115" s="15"/>
      <c r="T115" s="15"/>
      <c r="U115" s="15"/>
    </row>
    <row r="116" spans="8:21" ht="15.75" hidden="1" customHeight="1" x14ac:dyDescent="0.25">
      <c r="H116" s="6"/>
      <c r="I116" s="6"/>
      <c r="J116" s="6"/>
      <c r="K116" s="6"/>
      <c r="L116" s="6"/>
      <c r="M116" s="6"/>
      <c r="N116" s="6"/>
      <c r="O116" s="15"/>
      <c r="P116" s="15"/>
      <c r="Q116" s="15"/>
      <c r="R116" s="15"/>
      <c r="S116" s="15"/>
      <c r="T116" s="15"/>
      <c r="U116" s="15"/>
    </row>
    <row r="117" spans="8:21" ht="15.75" hidden="1" customHeight="1" x14ac:dyDescent="0.25">
      <c r="H117" s="6"/>
      <c r="I117" s="6"/>
      <c r="J117" s="6"/>
      <c r="K117" s="6"/>
      <c r="L117" s="6"/>
      <c r="M117" s="6"/>
      <c r="N117" s="6"/>
      <c r="O117" s="15"/>
      <c r="P117" s="15"/>
      <c r="Q117" s="15"/>
      <c r="R117" s="15"/>
      <c r="S117" s="15"/>
      <c r="T117" s="15"/>
      <c r="U117" s="15"/>
    </row>
    <row r="118" spans="8:21" ht="15.75" hidden="1" customHeight="1" x14ac:dyDescent="0.25">
      <c r="H118" s="6"/>
      <c r="I118" s="6"/>
      <c r="J118" s="6"/>
      <c r="K118" s="6"/>
      <c r="L118" s="6"/>
      <c r="M118" s="6"/>
      <c r="N118" s="6"/>
      <c r="O118" s="15"/>
      <c r="P118" s="15"/>
      <c r="Q118" s="15"/>
      <c r="R118" s="15"/>
      <c r="S118" s="15"/>
      <c r="T118" s="15"/>
      <c r="U118" s="15"/>
    </row>
    <row r="119" spans="8:21" ht="15.75" hidden="1" customHeight="1" x14ac:dyDescent="0.25">
      <c r="H119" s="6"/>
      <c r="I119" s="6"/>
      <c r="J119" s="6"/>
      <c r="K119" s="6"/>
      <c r="L119" s="6"/>
      <c r="M119" s="6"/>
      <c r="N119" s="6"/>
      <c r="O119" s="15"/>
      <c r="P119" s="15"/>
      <c r="Q119" s="15"/>
      <c r="R119" s="15"/>
      <c r="S119" s="15"/>
      <c r="T119" s="15"/>
      <c r="U119" s="15"/>
    </row>
    <row r="120" spans="8:21" ht="15.75" hidden="1" customHeight="1" x14ac:dyDescent="0.25">
      <c r="H120" s="6"/>
      <c r="I120" s="6"/>
      <c r="J120" s="6"/>
      <c r="K120" s="6"/>
      <c r="L120" s="6"/>
      <c r="M120" s="6"/>
      <c r="N120" s="6"/>
      <c r="O120" s="15"/>
      <c r="P120" s="15"/>
      <c r="Q120" s="15"/>
      <c r="R120" s="15"/>
      <c r="S120" s="15"/>
      <c r="T120" s="15"/>
      <c r="U120" s="15"/>
    </row>
    <row r="121" spans="8:21" ht="15.75" hidden="1" customHeight="1" x14ac:dyDescent="0.25">
      <c r="H121" s="6"/>
      <c r="I121" s="6"/>
      <c r="J121" s="6"/>
      <c r="K121" s="6"/>
      <c r="L121" s="6"/>
      <c r="M121" s="6"/>
      <c r="N121" s="6"/>
      <c r="O121" s="15"/>
      <c r="P121" s="15"/>
      <c r="Q121" s="15"/>
      <c r="R121" s="15"/>
      <c r="S121" s="15"/>
      <c r="T121" s="15"/>
      <c r="U121" s="15"/>
    </row>
    <row r="122" spans="8:21" ht="15.75" hidden="1" customHeight="1" x14ac:dyDescent="0.25">
      <c r="H122" s="6"/>
      <c r="I122" s="6"/>
      <c r="J122" s="6"/>
      <c r="K122" s="6"/>
      <c r="L122" s="6"/>
      <c r="M122" s="6"/>
      <c r="N122" s="6"/>
      <c r="O122" s="15"/>
      <c r="P122" s="15"/>
      <c r="Q122" s="15"/>
      <c r="R122" s="15"/>
      <c r="S122" s="15"/>
      <c r="T122" s="15"/>
      <c r="U122" s="15"/>
    </row>
    <row r="123" spans="8:21" ht="15.75" hidden="1" customHeight="1" x14ac:dyDescent="0.25">
      <c r="H123" s="6"/>
      <c r="I123" s="6"/>
      <c r="J123" s="6"/>
      <c r="K123" s="6"/>
      <c r="L123" s="6"/>
      <c r="M123" s="6"/>
      <c r="N123" s="6"/>
      <c r="O123" s="15"/>
      <c r="P123" s="15"/>
      <c r="Q123" s="15"/>
      <c r="R123" s="15"/>
      <c r="S123" s="15"/>
      <c r="T123" s="15"/>
      <c r="U123" s="15"/>
    </row>
    <row r="124" spans="8:21" ht="15.75" hidden="1" customHeight="1" x14ac:dyDescent="0.25">
      <c r="H124" s="6"/>
      <c r="I124" s="6"/>
      <c r="J124" s="6"/>
      <c r="K124" s="6"/>
      <c r="L124" s="6"/>
      <c r="M124" s="6"/>
      <c r="N124" s="6"/>
      <c r="O124" s="15"/>
      <c r="P124" s="15"/>
      <c r="Q124" s="15"/>
      <c r="R124" s="15"/>
      <c r="S124" s="15"/>
      <c r="T124" s="15"/>
      <c r="U124" s="15"/>
    </row>
    <row r="125" spans="8:21" ht="15.75" hidden="1" customHeight="1" x14ac:dyDescent="0.25">
      <c r="H125" s="6"/>
      <c r="I125" s="6"/>
      <c r="J125" s="6"/>
      <c r="K125" s="6"/>
      <c r="L125" s="6"/>
      <c r="M125" s="6"/>
      <c r="N125" s="6"/>
      <c r="O125" s="15"/>
      <c r="P125" s="15"/>
      <c r="Q125" s="15"/>
      <c r="R125" s="15"/>
      <c r="S125" s="15"/>
      <c r="T125" s="15"/>
      <c r="U125" s="15"/>
    </row>
    <row r="126" spans="8:21" ht="15.75" hidden="1" customHeight="1" x14ac:dyDescent="0.25">
      <c r="H126" s="6"/>
      <c r="I126" s="6"/>
      <c r="J126" s="6"/>
      <c r="K126" s="6"/>
      <c r="L126" s="6"/>
      <c r="M126" s="6"/>
      <c r="N126" s="6"/>
      <c r="O126" s="15"/>
      <c r="P126" s="15"/>
      <c r="Q126" s="15"/>
      <c r="R126" s="15"/>
      <c r="S126" s="15"/>
      <c r="T126" s="15"/>
      <c r="U126" s="15"/>
    </row>
    <row r="127" spans="8:21" ht="15.75" hidden="1" customHeight="1" x14ac:dyDescent="0.25">
      <c r="H127" s="6"/>
      <c r="I127" s="6"/>
      <c r="J127" s="6"/>
      <c r="K127" s="6"/>
      <c r="L127" s="6"/>
      <c r="M127" s="6"/>
      <c r="N127" s="6"/>
      <c r="O127" s="15"/>
      <c r="P127" s="15"/>
      <c r="Q127" s="15"/>
      <c r="R127" s="15"/>
      <c r="S127" s="15"/>
      <c r="T127" s="15"/>
      <c r="U127" s="15"/>
    </row>
    <row r="128" spans="8:21" ht="15.75" hidden="1" customHeight="1" x14ac:dyDescent="0.25">
      <c r="H128" s="6"/>
      <c r="I128" s="6"/>
      <c r="J128" s="6"/>
      <c r="K128" s="6"/>
      <c r="L128" s="6"/>
      <c r="M128" s="6"/>
      <c r="N128" s="6"/>
      <c r="O128" s="15"/>
      <c r="P128" s="15"/>
      <c r="Q128" s="15"/>
      <c r="R128" s="15"/>
      <c r="S128" s="15"/>
      <c r="T128" s="15"/>
      <c r="U128" s="15"/>
    </row>
    <row r="129" spans="8:21" ht="15.75" hidden="1" customHeight="1" x14ac:dyDescent="0.25">
      <c r="H129" s="6"/>
      <c r="I129" s="6"/>
      <c r="J129" s="6"/>
      <c r="K129" s="6"/>
      <c r="L129" s="6"/>
      <c r="M129" s="6"/>
      <c r="N129" s="6"/>
      <c r="O129" s="15"/>
      <c r="P129" s="15"/>
      <c r="Q129" s="15"/>
      <c r="R129" s="15"/>
      <c r="S129" s="15"/>
      <c r="T129" s="15"/>
      <c r="U129" s="15"/>
    </row>
    <row r="130" spans="8:21" ht="15.75" hidden="1" customHeight="1" x14ac:dyDescent="0.25">
      <c r="H130" s="6"/>
      <c r="I130" s="6"/>
      <c r="J130" s="6"/>
      <c r="K130" s="6"/>
      <c r="L130" s="6"/>
      <c r="M130" s="6"/>
      <c r="N130" s="6"/>
      <c r="O130" s="15"/>
      <c r="P130" s="15"/>
      <c r="Q130" s="15"/>
      <c r="R130" s="15"/>
      <c r="S130" s="15"/>
      <c r="T130" s="15"/>
      <c r="U130" s="15"/>
    </row>
    <row r="131" spans="8:21" ht="15.75" hidden="1" customHeight="1" x14ac:dyDescent="0.25">
      <c r="H131" s="6"/>
      <c r="I131" s="6"/>
      <c r="J131" s="6"/>
      <c r="K131" s="6"/>
      <c r="L131" s="6"/>
      <c r="M131" s="6"/>
      <c r="N131" s="6"/>
      <c r="O131" s="15"/>
      <c r="P131" s="15"/>
      <c r="Q131" s="15"/>
      <c r="R131" s="15"/>
      <c r="S131" s="15"/>
      <c r="T131" s="15"/>
      <c r="U131" s="15"/>
    </row>
    <row r="132" spans="8:21" ht="15.75" hidden="1" customHeight="1" x14ac:dyDescent="0.25">
      <c r="H132" s="6"/>
      <c r="I132" s="6"/>
      <c r="J132" s="6"/>
      <c r="K132" s="6"/>
      <c r="L132" s="6"/>
      <c r="M132" s="6"/>
      <c r="N132" s="6"/>
      <c r="O132" s="15"/>
      <c r="P132" s="15"/>
      <c r="Q132" s="15"/>
      <c r="R132" s="15"/>
      <c r="S132" s="15"/>
      <c r="T132" s="15"/>
      <c r="U132" s="15"/>
    </row>
    <row r="133" spans="8:21" ht="15.75" hidden="1" customHeight="1" x14ac:dyDescent="0.25">
      <c r="H133" s="6"/>
      <c r="I133" s="6"/>
      <c r="J133" s="6"/>
      <c r="K133" s="6"/>
      <c r="L133" s="6"/>
      <c r="M133" s="6"/>
      <c r="N133" s="6"/>
      <c r="O133" s="15"/>
      <c r="P133" s="15"/>
      <c r="Q133" s="15"/>
      <c r="R133" s="15"/>
      <c r="S133" s="15"/>
      <c r="T133" s="15"/>
      <c r="U133" s="15"/>
    </row>
    <row r="134" spans="8:21" ht="15.75" hidden="1" customHeight="1" x14ac:dyDescent="0.25">
      <c r="H134" s="6"/>
      <c r="I134" s="6"/>
      <c r="J134" s="6"/>
      <c r="K134" s="6"/>
      <c r="L134" s="6"/>
      <c r="M134" s="6"/>
      <c r="N134" s="6"/>
      <c r="O134" s="15"/>
      <c r="P134" s="15"/>
      <c r="Q134" s="15"/>
      <c r="R134" s="15"/>
      <c r="S134" s="15"/>
      <c r="T134" s="15"/>
      <c r="U134" s="15"/>
    </row>
    <row r="135" spans="8:21" ht="15.75" hidden="1" customHeight="1" x14ac:dyDescent="0.25">
      <c r="H135" s="6"/>
      <c r="I135" s="6"/>
      <c r="J135" s="6"/>
      <c r="K135" s="6"/>
      <c r="L135" s="6"/>
      <c r="M135" s="6"/>
      <c r="N135" s="6"/>
      <c r="O135" s="15"/>
      <c r="P135" s="15"/>
      <c r="Q135" s="15"/>
      <c r="R135" s="15"/>
      <c r="S135" s="15"/>
      <c r="T135" s="15"/>
      <c r="U135" s="15"/>
    </row>
    <row r="136" spans="8:21" ht="15.75" hidden="1" customHeight="1" x14ac:dyDescent="0.25">
      <c r="H136" s="6"/>
      <c r="I136" s="6"/>
      <c r="J136" s="6"/>
      <c r="K136" s="6"/>
      <c r="L136" s="6"/>
      <c r="M136" s="6"/>
      <c r="N136" s="6"/>
      <c r="O136" s="15"/>
      <c r="P136" s="15"/>
      <c r="Q136" s="15"/>
      <c r="R136" s="15"/>
      <c r="S136" s="15"/>
      <c r="T136" s="15"/>
      <c r="U136" s="15"/>
    </row>
    <row r="137" spans="8:21" ht="15.75" hidden="1" customHeight="1" x14ac:dyDescent="0.25">
      <c r="H137" s="6"/>
      <c r="I137" s="6"/>
      <c r="J137" s="6"/>
      <c r="K137" s="6"/>
      <c r="L137" s="6"/>
      <c r="M137" s="6"/>
      <c r="N137" s="6"/>
      <c r="O137" s="15"/>
      <c r="P137" s="15"/>
      <c r="Q137" s="15"/>
      <c r="R137" s="15"/>
      <c r="S137" s="15"/>
      <c r="T137" s="15"/>
      <c r="U137" s="15"/>
    </row>
    <row r="138" spans="8:21" ht="15.75" hidden="1" customHeight="1" x14ac:dyDescent="0.25">
      <c r="H138" s="6"/>
      <c r="I138" s="6"/>
      <c r="J138" s="6"/>
      <c r="K138" s="6"/>
      <c r="L138" s="6"/>
      <c r="M138" s="6"/>
      <c r="N138" s="6"/>
      <c r="O138" s="15"/>
      <c r="P138" s="15"/>
      <c r="Q138" s="15"/>
      <c r="R138" s="15"/>
      <c r="S138" s="15"/>
      <c r="T138" s="15"/>
      <c r="U138" s="15"/>
    </row>
    <row r="139" spans="8:21" ht="15.75" hidden="1" customHeight="1" x14ac:dyDescent="0.25">
      <c r="H139" s="6"/>
      <c r="I139" s="6"/>
      <c r="J139" s="6"/>
      <c r="K139" s="6"/>
      <c r="L139" s="6"/>
      <c r="M139" s="6"/>
      <c r="N139" s="6"/>
      <c r="O139" s="15"/>
      <c r="P139" s="15"/>
      <c r="Q139" s="15"/>
      <c r="R139" s="15"/>
      <c r="S139" s="15"/>
      <c r="T139" s="15"/>
      <c r="U139" s="15"/>
    </row>
    <row r="140" spans="8:21" ht="15.75" hidden="1" customHeight="1" x14ac:dyDescent="0.25">
      <c r="H140" s="6"/>
      <c r="I140" s="6"/>
      <c r="J140" s="6"/>
      <c r="K140" s="6"/>
      <c r="L140" s="6"/>
      <c r="M140" s="6"/>
      <c r="N140" s="6"/>
      <c r="O140" s="15"/>
      <c r="P140" s="15"/>
      <c r="Q140" s="15"/>
      <c r="R140" s="15"/>
      <c r="S140" s="15"/>
      <c r="T140" s="15"/>
      <c r="U140" s="15"/>
    </row>
    <row r="141" spans="8:21" ht="15.75" hidden="1" customHeight="1" x14ac:dyDescent="0.25">
      <c r="H141" s="6"/>
      <c r="I141" s="6"/>
      <c r="J141" s="6"/>
      <c r="K141" s="6"/>
      <c r="L141" s="6"/>
      <c r="M141" s="6"/>
      <c r="N141" s="6"/>
      <c r="O141" s="15"/>
      <c r="P141" s="15"/>
      <c r="Q141" s="15"/>
      <c r="R141" s="15"/>
      <c r="S141" s="15"/>
      <c r="T141" s="15"/>
      <c r="U141" s="15"/>
    </row>
    <row r="142" spans="8:21" ht="15.75" hidden="1" customHeight="1" x14ac:dyDescent="0.25">
      <c r="H142" s="6"/>
      <c r="I142" s="6"/>
      <c r="J142" s="6"/>
      <c r="K142" s="6"/>
      <c r="L142" s="6"/>
      <c r="M142" s="6"/>
      <c r="N142" s="6"/>
      <c r="O142" s="15"/>
      <c r="P142" s="15"/>
      <c r="Q142" s="15"/>
      <c r="R142" s="15"/>
      <c r="S142" s="15"/>
      <c r="T142" s="15"/>
      <c r="U142" s="15"/>
    </row>
    <row r="143" spans="8:21" ht="15.75" hidden="1" customHeight="1" x14ac:dyDescent="0.25">
      <c r="H143" s="6"/>
      <c r="I143" s="6"/>
      <c r="J143" s="6"/>
      <c r="K143" s="6"/>
      <c r="L143" s="6"/>
      <c r="M143" s="6"/>
      <c r="N143" s="6"/>
      <c r="O143" s="15"/>
      <c r="P143" s="15"/>
      <c r="Q143" s="15"/>
      <c r="R143" s="15"/>
      <c r="S143" s="15"/>
      <c r="T143" s="15"/>
      <c r="U143" s="15"/>
    </row>
    <row r="144" spans="8:21" ht="15.75" hidden="1" customHeight="1" x14ac:dyDescent="0.25">
      <c r="H144" s="6"/>
      <c r="I144" s="6"/>
      <c r="J144" s="6"/>
      <c r="K144" s="6"/>
      <c r="L144" s="6"/>
      <c r="M144" s="6"/>
      <c r="N144" s="6"/>
      <c r="O144" s="15"/>
      <c r="P144" s="15"/>
      <c r="Q144" s="15"/>
      <c r="R144" s="15"/>
      <c r="S144" s="15"/>
      <c r="T144" s="15"/>
      <c r="U144" s="15"/>
    </row>
    <row r="145" spans="8:21" ht="15.75" hidden="1" customHeight="1" x14ac:dyDescent="0.25">
      <c r="H145" s="6"/>
      <c r="I145" s="6"/>
      <c r="J145" s="6"/>
      <c r="K145" s="6"/>
      <c r="L145" s="6"/>
      <c r="M145" s="6"/>
      <c r="N145" s="6"/>
      <c r="O145" s="15"/>
      <c r="P145" s="15"/>
      <c r="Q145" s="15"/>
      <c r="R145" s="15"/>
      <c r="S145" s="15"/>
      <c r="T145" s="15"/>
      <c r="U145" s="15"/>
    </row>
    <row r="146" spans="8:21" ht="15.75" hidden="1" customHeight="1" x14ac:dyDescent="0.25">
      <c r="H146" s="6"/>
      <c r="I146" s="6"/>
      <c r="J146" s="6"/>
      <c r="K146" s="6"/>
      <c r="L146" s="6"/>
      <c r="M146" s="6"/>
      <c r="N146" s="6"/>
      <c r="O146" s="15"/>
      <c r="P146" s="15"/>
      <c r="Q146" s="15"/>
      <c r="R146" s="15"/>
      <c r="S146" s="15"/>
      <c r="T146" s="15"/>
      <c r="U146" s="15"/>
    </row>
    <row r="147" spans="8:21" ht="15.75" hidden="1" customHeight="1" x14ac:dyDescent="0.25">
      <c r="H147" s="6"/>
      <c r="I147" s="6"/>
      <c r="J147" s="6"/>
      <c r="K147" s="6"/>
      <c r="L147" s="6"/>
      <c r="M147" s="6"/>
      <c r="N147" s="6"/>
      <c r="O147" s="15"/>
      <c r="P147" s="15"/>
      <c r="Q147" s="15"/>
      <c r="R147" s="15"/>
      <c r="S147" s="15"/>
      <c r="T147" s="15"/>
      <c r="U147" s="15"/>
    </row>
    <row r="148" spans="8:21" ht="15.75" hidden="1" customHeight="1" x14ac:dyDescent="0.25">
      <c r="H148" s="6"/>
      <c r="I148" s="6"/>
      <c r="J148" s="6"/>
      <c r="K148" s="6"/>
      <c r="L148" s="6"/>
      <c r="M148" s="6"/>
      <c r="N148" s="6"/>
      <c r="O148" s="15"/>
      <c r="P148" s="15"/>
      <c r="Q148" s="15"/>
      <c r="R148" s="15"/>
      <c r="S148" s="15"/>
      <c r="T148" s="15"/>
      <c r="U148" s="15"/>
    </row>
    <row r="149" spans="8:21" ht="15.75" hidden="1" customHeight="1" x14ac:dyDescent="0.25">
      <c r="H149" s="6"/>
      <c r="I149" s="6"/>
      <c r="J149" s="6"/>
      <c r="K149" s="6"/>
      <c r="L149" s="6"/>
      <c r="M149" s="6"/>
      <c r="N149" s="6"/>
      <c r="O149" s="15"/>
      <c r="P149" s="15"/>
      <c r="Q149" s="15"/>
      <c r="R149" s="15"/>
      <c r="S149" s="15"/>
      <c r="T149" s="15"/>
      <c r="U149" s="15"/>
    </row>
    <row r="150" spans="8:21" ht="15.75" hidden="1" customHeight="1" x14ac:dyDescent="0.25">
      <c r="H150" s="6"/>
      <c r="I150" s="6"/>
      <c r="J150" s="6"/>
      <c r="K150" s="6"/>
      <c r="L150" s="6"/>
      <c r="M150" s="6"/>
      <c r="N150" s="6"/>
      <c r="O150" s="15"/>
      <c r="P150" s="15"/>
      <c r="Q150" s="15"/>
      <c r="R150" s="15"/>
      <c r="S150" s="15"/>
      <c r="T150" s="15"/>
      <c r="U150" s="15"/>
    </row>
    <row r="151" spans="8:21" ht="15.75" hidden="1" customHeight="1" x14ac:dyDescent="0.25">
      <c r="H151" s="6"/>
      <c r="I151" s="6"/>
      <c r="J151" s="6"/>
      <c r="K151" s="6"/>
      <c r="L151" s="6"/>
      <c r="M151" s="6"/>
      <c r="N151" s="6"/>
      <c r="O151" s="15"/>
      <c r="P151" s="15"/>
      <c r="Q151" s="15"/>
      <c r="R151" s="15"/>
      <c r="S151" s="15"/>
      <c r="T151" s="15"/>
      <c r="U151" s="15"/>
    </row>
    <row r="152" spans="8:21" ht="15.75" hidden="1" customHeight="1" x14ac:dyDescent="0.25">
      <c r="H152" s="6"/>
      <c r="I152" s="6"/>
      <c r="J152" s="6"/>
      <c r="K152" s="6"/>
      <c r="L152" s="6"/>
      <c r="M152" s="6"/>
      <c r="N152" s="6"/>
      <c r="O152" s="15"/>
      <c r="P152" s="15"/>
      <c r="Q152" s="15"/>
      <c r="R152" s="15"/>
      <c r="S152" s="15"/>
      <c r="T152" s="15"/>
      <c r="U152" s="15"/>
    </row>
    <row r="153" spans="8:21" ht="15.75" hidden="1" customHeight="1" x14ac:dyDescent="0.25">
      <c r="H153" s="6"/>
      <c r="I153" s="6"/>
      <c r="J153" s="6"/>
      <c r="K153" s="6"/>
      <c r="L153" s="6"/>
      <c r="M153" s="6"/>
      <c r="N153" s="6"/>
      <c r="O153" s="15"/>
      <c r="P153" s="15"/>
      <c r="Q153" s="15"/>
      <c r="R153" s="15"/>
      <c r="S153" s="15"/>
      <c r="T153" s="15"/>
      <c r="U153" s="15"/>
    </row>
    <row r="154" spans="8:21" ht="15.75" hidden="1" customHeight="1" x14ac:dyDescent="0.25">
      <c r="H154" s="6"/>
      <c r="I154" s="6"/>
      <c r="J154" s="6"/>
      <c r="K154" s="6"/>
      <c r="L154" s="6"/>
      <c r="M154" s="6"/>
      <c r="N154" s="6"/>
      <c r="O154" s="15"/>
      <c r="P154" s="15"/>
      <c r="Q154" s="15"/>
      <c r="R154" s="15"/>
      <c r="S154" s="15"/>
      <c r="T154" s="15"/>
      <c r="U154" s="15"/>
    </row>
    <row r="155" spans="8:21" ht="15.75" hidden="1" customHeight="1" x14ac:dyDescent="0.25">
      <c r="H155" s="6"/>
      <c r="I155" s="6"/>
      <c r="J155" s="6"/>
      <c r="K155" s="6"/>
      <c r="L155" s="6"/>
      <c r="M155" s="6"/>
      <c r="N155" s="6"/>
      <c r="O155" s="15"/>
      <c r="P155" s="15"/>
      <c r="Q155" s="15"/>
      <c r="R155" s="15"/>
      <c r="S155" s="15"/>
      <c r="T155" s="15"/>
      <c r="U155" s="15"/>
    </row>
    <row r="156" spans="8:21" ht="15.75" hidden="1" customHeight="1" x14ac:dyDescent="0.25">
      <c r="H156" s="6"/>
      <c r="I156" s="6"/>
      <c r="J156" s="6"/>
      <c r="K156" s="6"/>
      <c r="L156" s="6"/>
      <c r="M156" s="6"/>
      <c r="N156" s="6"/>
      <c r="O156" s="15"/>
      <c r="P156" s="15"/>
      <c r="Q156" s="15"/>
      <c r="R156" s="15"/>
      <c r="S156" s="15"/>
      <c r="T156" s="15"/>
      <c r="U156" s="15"/>
    </row>
    <row r="157" spans="8:21" ht="15.75" hidden="1" customHeight="1" x14ac:dyDescent="0.25">
      <c r="H157" s="6"/>
      <c r="I157" s="6"/>
      <c r="J157" s="6"/>
      <c r="K157" s="6"/>
      <c r="L157" s="6"/>
      <c r="M157" s="6"/>
      <c r="N157" s="6"/>
      <c r="O157" s="15"/>
      <c r="P157" s="15"/>
      <c r="Q157" s="15"/>
      <c r="R157" s="15"/>
      <c r="S157" s="15"/>
      <c r="T157" s="15"/>
      <c r="U157" s="15"/>
    </row>
    <row r="158" spans="8:21" ht="15.75" hidden="1" customHeight="1" x14ac:dyDescent="0.25">
      <c r="H158" s="6"/>
      <c r="I158" s="6"/>
      <c r="J158" s="6"/>
      <c r="K158" s="6"/>
      <c r="L158" s="6"/>
      <c r="M158" s="6"/>
      <c r="N158" s="6"/>
      <c r="O158" s="15"/>
      <c r="P158" s="15"/>
      <c r="Q158" s="15"/>
      <c r="R158" s="15"/>
      <c r="S158" s="15"/>
      <c r="T158" s="15"/>
      <c r="U158" s="15"/>
    </row>
    <row r="159" spans="8:21" ht="15.75" hidden="1" customHeight="1" x14ac:dyDescent="0.25">
      <c r="H159" s="6"/>
      <c r="I159" s="6"/>
      <c r="J159" s="6"/>
      <c r="K159" s="6"/>
      <c r="L159" s="6"/>
      <c r="M159" s="6"/>
      <c r="N159" s="6"/>
      <c r="O159" s="15"/>
      <c r="P159" s="15"/>
      <c r="Q159" s="15"/>
      <c r="R159" s="15"/>
      <c r="S159" s="15"/>
      <c r="T159" s="15"/>
      <c r="U159" s="15"/>
    </row>
    <row r="160" spans="8:21" ht="15.75" hidden="1" customHeight="1" x14ac:dyDescent="0.25">
      <c r="H160" s="6"/>
      <c r="I160" s="6"/>
      <c r="J160" s="6"/>
      <c r="K160" s="6"/>
      <c r="L160" s="6"/>
      <c r="M160" s="6"/>
      <c r="N160" s="6"/>
      <c r="O160" s="15"/>
      <c r="P160" s="15"/>
      <c r="Q160" s="15"/>
      <c r="R160" s="15"/>
      <c r="S160" s="15"/>
      <c r="T160" s="15"/>
      <c r="U160" s="15"/>
    </row>
    <row r="161" spans="8:21" ht="15.75" hidden="1" customHeight="1" x14ac:dyDescent="0.25">
      <c r="H161" s="6"/>
      <c r="I161" s="6"/>
      <c r="J161" s="6"/>
      <c r="K161" s="6"/>
      <c r="L161" s="6"/>
      <c r="M161" s="6"/>
      <c r="N161" s="6"/>
      <c r="O161" s="15"/>
      <c r="P161" s="15"/>
      <c r="Q161" s="15"/>
      <c r="R161" s="15"/>
      <c r="S161" s="15"/>
      <c r="T161" s="15"/>
      <c r="U161" s="15"/>
    </row>
    <row r="162" spans="8:21" ht="15.75" hidden="1" customHeight="1" x14ac:dyDescent="0.25">
      <c r="H162" s="6"/>
      <c r="I162" s="6"/>
      <c r="J162" s="6"/>
      <c r="K162" s="6"/>
      <c r="L162" s="6"/>
      <c r="M162" s="6"/>
      <c r="N162" s="6"/>
      <c r="O162" s="15"/>
      <c r="P162" s="15"/>
      <c r="Q162" s="15"/>
      <c r="R162" s="15"/>
      <c r="S162" s="15"/>
      <c r="T162" s="15"/>
      <c r="U162" s="15"/>
    </row>
    <row r="163" spans="8:21" ht="15.75" hidden="1" customHeight="1" x14ac:dyDescent="0.25">
      <c r="H163" s="6"/>
      <c r="I163" s="6"/>
      <c r="J163" s="6"/>
      <c r="K163" s="6"/>
      <c r="L163" s="6"/>
      <c r="M163" s="6"/>
      <c r="N163" s="6"/>
      <c r="O163" s="15"/>
      <c r="P163" s="15"/>
      <c r="Q163" s="15"/>
      <c r="R163" s="15"/>
      <c r="S163" s="15"/>
      <c r="T163" s="15"/>
      <c r="U163" s="15"/>
    </row>
    <row r="164" spans="8:21" ht="15.75" hidden="1" customHeight="1" x14ac:dyDescent="0.25">
      <c r="H164" s="6"/>
      <c r="I164" s="6"/>
      <c r="J164" s="6"/>
      <c r="K164" s="6"/>
      <c r="L164" s="6"/>
      <c r="M164" s="6"/>
      <c r="N164" s="6"/>
      <c r="O164" s="15"/>
      <c r="P164" s="15"/>
      <c r="Q164" s="15"/>
      <c r="R164" s="15"/>
      <c r="S164" s="15"/>
      <c r="T164" s="15"/>
      <c r="U164" s="15"/>
    </row>
    <row r="165" spans="8:21" ht="15.75" hidden="1" customHeight="1" x14ac:dyDescent="0.25">
      <c r="H165" s="6"/>
      <c r="I165" s="6"/>
      <c r="J165" s="6"/>
      <c r="K165" s="6"/>
      <c r="L165" s="6"/>
      <c r="M165" s="6"/>
      <c r="N165" s="6"/>
      <c r="O165" s="15"/>
      <c r="P165" s="15"/>
      <c r="Q165" s="15"/>
      <c r="R165" s="15"/>
      <c r="S165" s="15"/>
      <c r="T165" s="15"/>
      <c r="U165" s="15"/>
    </row>
    <row r="166" spans="8:21" ht="15.75" hidden="1" customHeight="1" x14ac:dyDescent="0.25">
      <c r="H166" s="6"/>
      <c r="I166" s="6"/>
      <c r="J166" s="6"/>
      <c r="K166" s="6"/>
      <c r="L166" s="6"/>
      <c r="M166" s="6"/>
      <c r="N166" s="6"/>
      <c r="O166" s="15"/>
      <c r="P166" s="15"/>
      <c r="Q166" s="15"/>
      <c r="R166" s="15"/>
      <c r="S166" s="15"/>
      <c r="T166" s="15"/>
      <c r="U166" s="15"/>
    </row>
    <row r="167" spans="8:21" ht="15.75" hidden="1" customHeight="1" x14ac:dyDescent="0.25">
      <c r="H167" s="6"/>
      <c r="I167" s="6"/>
      <c r="J167" s="6"/>
      <c r="K167" s="6"/>
      <c r="L167" s="6"/>
      <c r="M167" s="6"/>
      <c r="N167" s="6"/>
      <c r="O167" s="15"/>
      <c r="P167" s="15"/>
      <c r="Q167" s="15"/>
      <c r="R167" s="15"/>
      <c r="S167" s="15"/>
      <c r="T167" s="15"/>
      <c r="U167" s="15"/>
    </row>
    <row r="168" spans="8:21" ht="15.75" hidden="1" customHeight="1" x14ac:dyDescent="0.25">
      <c r="H168" s="6"/>
      <c r="I168" s="6"/>
      <c r="J168" s="6"/>
      <c r="K168" s="6"/>
      <c r="L168" s="6"/>
      <c r="M168" s="6"/>
      <c r="N168" s="6"/>
      <c r="O168" s="15"/>
      <c r="P168" s="15"/>
      <c r="Q168" s="15"/>
      <c r="R168" s="15"/>
      <c r="S168" s="15"/>
      <c r="T168" s="15"/>
      <c r="U168" s="15"/>
    </row>
    <row r="169" spans="8:21" ht="15.75" hidden="1" customHeight="1" x14ac:dyDescent="0.25">
      <c r="H169" s="6"/>
      <c r="I169" s="6"/>
      <c r="J169" s="6"/>
      <c r="K169" s="6"/>
      <c r="L169" s="6"/>
      <c r="M169" s="6"/>
      <c r="N169" s="6"/>
      <c r="O169" s="15"/>
      <c r="P169" s="15"/>
      <c r="Q169" s="15"/>
      <c r="R169" s="15"/>
      <c r="S169" s="15"/>
      <c r="T169" s="15"/>
      <c r="U169" s="15"/>
    </row>
    <row r="170" spans="8:21" ht="15.75" hidden="1" customHeight="1" x14ac:dyDescent="0.25">
      <c r="H170" s="6"/>
      <c r="I170" s="6"/>
      <c r="J170" s="6"/>
      <c r="K170" s="6"/>
      <c r="L170" s="6"/>
      <c r="M170" s="6"/>
      <c r="N170" s="6"/>
      <c r="O170" s="15"/>
      <c r="P170" s="15"/>
      <c r="Q170" s="15"/>
      <c r="R170" s="15"/>
      <c r="S170" s="15"/>
      <c r="T170" s="15"/>
      <c r="U170" s="15"/>
    </row>
    <row r="171" spans="8:21" ht="15.75" hidden="1" customHeight="1" x14ac:dyDescent="0.25">
      <c r="H171" s="6"/>
      <c r="I171" s="6"/>
      <c r="J171" s="6"/>
      <c r="K171" s="6"/>
      <c r="L171" s="6"/>
      <c r="M171" s="6"/>
      <c r="N171" s="6"/>
      <c r="O171" s="15"/>
      <c r="P171" s="15"/>
      <c r="Q171" s="15"/>
      <c r="R171" s="15"/>
      <c r="S171" s="15"/>
      <c r="T171" s="15"/>
      <c r="U171" s="15"/>
    </row>
    <row r="172" spans="8:21" ht="15.75" hidden="1" customHeight="1" x14ac:dyDescent="0.25">
      <c r="H172" s="6"/>
      <c r="I172" s="6"/>
      <c r="J172" s="6"/>
      <c r="K172" s="6"/>
      <c r="L172" s="6"/>
      <c r="M172" s="6"/>
      <c r="N172" s="6"/>
      <c r="O172" s="15"/>
      <c r="P172" s="15"/>
      <c r="Q172" s="15"/>
      <c r="R172" s="15"/>
      <c r="S172" s="15"/>
      <c r="T172" s="15"/>
      <c r="U172" s="15"/>
    </row>
    <row r="173" spans="8:21" ht="15.75" hidden="1" customHeight="1" x14ac:dyDescent="0.25">
      <c r="H173" s="6"/>
      <c r="I173" s="6"/>
      <c r="J173" s="6"/>
      <c r="K173" s="6"/>
      <c r="L173" s="6"/>
      <c r="M173" s="6"/>
      <c r="N173" s="6"/>
      <c r="O173" s="15"/>
      <c r="P173" s="15"/>
      <c r="Q173" s="15"/>
      <c r="R173" s="15"/>
      <c r="S173" s="15"/>
      <c r="T173" s="15"/>
      <c r="U173" s="15"/>
    </row>
    <row r="174" spans="8:21" ht="15.75" hidden="1" customHeight="1" x14ac:dyDescent="0.25">
      <c r="H174" s="6"/>
      <c r="I174" s="6"/>
      <c r="J174" s="6"/>
      <c r="K174" s="6"/>
      <c r="L174" s="6"/>
      <c r="M174" s="6"/>
      <c r="N174" s="6"/>
      <c r="O174" s="15"/>
      <c r="P174" s="15"/>
      <c r="Q174" s="15"/>
      <c r="R174" s="15"/>
      <c r="S174" s="15"/>
      <c r="T174" s="15"/>
      <c r="U174" s="15"/>
    </row>
    <row r="175" spans="8:21" ht="15.75" hidden="1" customHeight="1" x14ac:dyDescent="0.25">
      <c r="H175" s="6"/>
      <c r="I175" s="6"/>
      <c r="J175" s="6"/>
      <c r="K175" s="6"/>
      <c r="L175" s="6"/>
      <c r="M175" s="6"/>
      <c r="N175" s="6"/>
      <c r="O175" s="15"/>
      <c r="P175" s="15"/>
      <c r="Q175" s="15"/>
      <c r="R175" s="15"/>
      <c r="S175" s="15"/>
      <c r="T175" s="15"/>
      <c r="U175" s="15"/>
    </row>
    <row r="176" spans="8:21" ht="15.75" hidden="1" customHeight="1" x14ac:dyDescent="0.25">
      <c r="H176" s="6"/>
      <c r="I176" s="6"/>
      <c r="J176" s="6"/>
      <c r="K176" s="6"/>
      <c r="L176" s="6"/>
      <c r="M176" s="6"/>
      <c r="N176" s="6"/>
      <c r="O176" s="15"/>
      <c r="P176" s="15"/>
      <c r="Q176" s="15"/>
      <c r="R176" s="15"/>
      <c r="S176" s="15"/>
      <c r="T176" s="15"/>
      <c r="U176" s="15"/>
    </row>
    <row r="177" spans="8:21" ht="15.75" hidden="1" customHeight="1" x14ac:dyDescent="0.25">
      <c r="H177" s="6"/>
      <c r="I177" s="6"/>
      <c r="J177" s="6"/>
      <c r="K177" s="6"/>
      <c r="L177" s="6"/>
      <c r="M177" s="6"/>
      <c r="N177" s="6"/>
      <c r="O177" s="15"/>
      <c r="P177" s="15"/>
      <c r="Q177" s="15"/>
      <c r="R177" s="15"/>
      <c r="S177" s="15"/>
      <c r="T177" s="15"/>
      <c r="U177" s="15"/>
    </row>
    <row r="178" spans="8:21" ht="15.75" hidden="1" customHeight="1" x14ac:dyDescent="0.25">
      <c r="H178" s="6"/>
      <c r="I178" s="6"/>
      <c r="J178" s="6"/>
      <c r="K178" s="6"/>
      <c r="L178" s="6"/>
      <c r="M178" s="6"/>
      <c r="N178" s="6"/>
      <c r="O178" s="15"/>
      <c r="P178" s="15"/>
      <c r="Q178" s="15"/>
      <c r="R178" s="15"/>
      <c r="S178" s="15"/>
      <c r="T178" s="15"/>
      <c r="U178" s="15"/>
    </row>
    <row r="179" spans="8:21" ht="15.75" hidden="1" customHeight="1" x14ac:dyDescent="0.25">
      <c r="H179" s="6"/>
      <c r="I179" s="6"/>
      <c r="J179" s="6"/>
      <c r="K179" s="6"/>
      <c r="L179" s="6"/>
      <c r="M179" s="6"/>
      <c r="N179" s="6"/>
      <c r="O179" s="15"/>
      <c r="P179" s="15"/>
      <c r="Q179" s="15"/>
      <c r="R179" s="15"/>
      <c r="S179" s="15"/>
      <c r="T179" s="15"/>
      <c r="U179" s="15"/>
    </row>
    <row r="180" spans="8:21" ht="15.75" hidden="1" customHeight="1" x14ac:dyDescent="0.25">
      <c r="H180" s="6"/>
      <c r="I180" s="6"/>
      <c r="J180" s="6"/>
      <c r="K180" s="6"/>
      <c r="L180" s="6"/>
      <c r="M180" s="6"/>
      <c r="N180" s="6"/>
      <c r="O180" s="15"/>
      <c r="P180" s="15"/>
      <c r="Q180" s="15"/>
      <c r="R180" s="15"/>
      <c r="S180" s="15"/>
      <c r="T180" s="15"/>
      <c r="U180" s="15"/>
    </row>
    <row r="181" spans="8:21" ht="15.75" hidden="1" customHeight="1" x14ac:dyDescent="0.25">
      <c r="H181" s="6"/>
      <c r="I181" s="6"/>
      <c r="J181" s="6"/>
      <c r="K181" s="6"/>
      <c r="L181" s="6"/>
      <c r="M181" s="6"/>
      <c r="N181" s="6"/>
      <c r="O181" s="15"/>
      <c r="P181" s="15"/>
      <c r="Q181" s="15"/>
      <c r="R181" s="15"/>
      <c r="S181" s="15"/>
      <c r="T181" s="15"/>
      <c r="U181" s="15"/>
    </row>
    <row r="182" spans="8:21" ht="15.75" hidden="1" customHeight="1" x14ac:dyDescent="0.25">
      <c r="H182" s="6"/>
      <c r="I182" s="6"/>
      <c r="J182" s="6"/>
      <c r="K182" s="6"/>
      <c r="L182" s="6"/>
      <c r="M182" s="6"/>
      <c r="N182" s="6"/>
      <c r="O182" s="15"/>
      <c r="P182" s="15"/>
      <c r="Q182" s="15"/>
      <c r="R182" s="15"/>
      <c r="S182" s="15"/>
      <c r="T182" s="15"/>
      <c r="U182" s="15"/>
    </row>
    <row r="183" spans="8:21" ht="15.75" hidden="1" customHeight="1" x14ac:dyDescent="0.25">
      <c r="H183" s="6"/>
      <c r="I183" s="6"/>
      <c r="J183" s="6"/>
      <c r="K183" s="6"/>
      <c r="L183" s="6"/>
      <c r="M183" s="6"/>
      <c r="N183" s="6"/>
      <c r="O183" s="15"/>
      <c r="P183" s="15"/>
      <c r="Q183" s="15"/>
      <c r="R183" s="15"/>
      <c r="S183" s="15"/>
      <c r="T183" s="15"/>
      <c r="U183" s="15"/>
    </row>
    <row r="184" spans="8:21" ht="15.75" hidden="1" customHeight="1" x14ac:dyDescent="0.25">
      <c r="H184" s="6"/>
      <c r="I184" s="6"/>
      <c r="J184" s="6"/>
      <c r="K184" s="6"/>
      <c r="L184" s="6"/>
      <c r="M184" s="6"/>
      <c r="N184" s="6"/>
      <c r="O184" s="15"/>
      <c r="P184" s="15"/>
      <c r="Q184" s="15"/>
      <c r="R184" s="15"/>
      <c r="S184" s="15"/>
      <c r="T184" s="15"/>
      <c r="U184" s="15"/>
    </row>
    <row r="185" spans="8:21" ht="15.75" hidden="1" customHeight="1" x14ac:dyDescent="0.25">
      <c r="H185" s="6"/>
      <c r="I185" s="6"/>
      <c r="J185" s="6"/>
      <c r="K185" s="6"/>
      <c r="L185" s="6"/>
      <c r="M185" s="6"/>
      <c r="N185" s="6"/>
      <c r="O185" s="15"/>
      <c r="P185" s="15"/>
      <c r="Q185" s="15"/>
      <c r="R185" s="15"/>
      <c r="S185" s="15"/>
      <c r="T185" s="15"/>
      <c r="U185" s="15"/>
    </row>
    <row r="186" spans="8:21" ht="15.75" hidden="1" customHeight="1" x14ac:dyDescent="0.25">
      <c r="H186" s="6"/>
      <c r="I186" s="6"/>
      <c r="J186" s="6"/>
      <c r="K186" s="6"/>
      <c r="L186" s="6"/>
      <c r="M186" s="6"/>
      <c r="N186" s="6"/>
      <c r="O186" s="15"/>
      <c r="P186" s="15"/>
      <c r="Q186" s="15"/>
      <c r="R186" s="15"/>
      <c r="S186" s="15"/>
      <c r="T186" s="15"/>
      <c r="U186" s="15"/>
    </row>
    <row r="187" spans="8:21" ht="15.75" hidden="1" customHeight="1" x14ac:dyDescent="0.25">
      <c r="H187" s="6"/>
      <c r="I187" s="6"/>
      <c r="J187" s="6"/>
      <c r="K187" s="6"/>
      <c r="L187" s="6"/>
      <c r="M187" s="6"/>
      <c r="N187" s="6"/>
      <c r="O187" s="15"/>
      <c r="P187" s="15"/>
      <c r="Q187" s="15"/>
      <c r="R187" s="15"/>
      <c r="S187" s="15"/>
      <c r="T187" s="15"/>
      <c r="U187" s="15"/>
    </row>
    <row r="188" spans="8:21" ht="15.75" hidden="1" customHeight="1" x14ac:dyDescent="0.25">
      <c r="H188" s="6"/>
      <c r="I188" s="6"/>
      <c r="J188" s="6"/>
      <c r="K188" s="6"/>
      <c r="L188" s="6"/>
      <c r="M188" s="6"/>
      <c r="N188" s="6"/>
      <c r="O188" s="15"/>
      <c r="P188" s="15"/>
      <c r="Q188" s="15"/>
      <c r="R188" s="15"/>
      <c r="S188" s="15"/>
      <c r="T188" s="15"/>
      <c r="U188" s="15"/>
    </row>
    <row r="189" spans="8:21" ht="15.75" hidden="1" customHeight="1" x14ac:dyDescent="0.25">
      <c r="H189" s="6"/>
      <c r="I189" s="6"/>
      <c r="J189" s="6"/>
      <c r="K189" s="6"/>
      <c r="L189" s="6"/>
      <c r="M189" s="6"/>
      <c r="N189" s="6"/>
      <c r="O189" s="15"/>
      <c r="P189" s="15"/>
      <c r="Q189" s="15"/>
      <c r="R189" s="15"/>
      <c r="S189" s="15"/>
      <c r="T189" s="15"/>
      <c r="U189" s="15"/>
    </row>
    <row r="190" spans="8:21" ht="15.75" hidden="1" customHeight="1" x14ac:dyDescent="0.25">
      <c r="H190" s="6"/>
      <c r="I190" s="6"/>
      <c r="J190" s="6"/>
      <c r="K190" s="6"/>
      <c r="L190" s="6"/>
      <c r="M190" s="6"/>
      <c r="N190" s="6"/>
      <c r="O190" s="15"/>
      <c r="P190" s="15"/>
      <c r="Q190" s="15"/>
      <c r="R190" s="15"/>
      <c r="S190" s="15"/>
      <c r="T190" s="15"/>
      <c r="U190" s="15"/>
    </row>
    <row r="191" spans="8:21" ht="15.75" hidden="1" customHeight="1" x14ac:dyDescent="0.25">
      <c r="H191" s="6"/>
      <c r="I191" s="6"/>
      <c r="J191" s="6"/>
      <c r="K191" s="6"/>
      <c r="L191" s="6"/>
      <c r="M191" s="6"/>
      <c r="N191" s="6"/>
      <c r="O191" s="15"/>
      <c r="P191" s="15"/>
      <c r="Q191" s="15"/>
      <c r="R191" s="15"/>
      <c r="S191" s="15"/>
      <c r="T191" s="15"/>
      <c r="U191" s="15"/>
    </row>
    <row r="192" spans="8:21" ht="15.75" hidden="1" customHeight="1" x14ac:dyDescent="0.25">
      <c r="H192" s="6"/>
      <c r="I192" s="6"/>
      <c r="J192" s="6"/>
      <c r="K192" s="6"/>
      <c r="L192" s="6"/>
      <c r="M192" s="6"/>
      <c r="N192" s="6"/>
      <c r="O192" s="15"/>
      <c r="P192" s="15"/>
      <c r="Q192" s="15"/>
      <c r="R192" s="15"/>
      <c r="S192" s="15"/>
      <c r="T192" s="15"/>
      <c r="U192" s="15"/>
    </row>
    <row r="193" spans="8:21" ht="15.75" hidden="1" customHeight="1" x14ac:dyDescent="0.25">
      <c r="H193" s="6"/>
      <c r="I193" s="6"/>
      <c r="J193" s="6"/>
      <c r="K193" s="6"/>
      <c r="L193" s="6"/>
      <c r="M193" s="6"/>
      <c r="N193" s="6"/>
      <c r="O193" s="15"/>
      <c r="P193" s="15"/>
      <c r="Q193" s="15"/>
      <c r="R193" s="15"/>
      <c r="S193" s="15"/>
      <c r="T193" s="15"/>
      <c r="U193" s="15"/>
    </row>
    <row r="194" spans="8:21" ht="15.75" hidden="1" customHeight="1" x14ac:dyDescent="0.25">
      <c r="H194" s="6"/>
      <c r="I194" s="6"/>
      <c r="J194" s="6"/>
      <c r="K194" s="6"/>
      <c r="L194" s="6"/>
      <c r="M194" s="6"/>
      <c r="N194" s="6"/>
      <c r="O194" s="15"/>
      <c r="P194" s="15"/>
      <c r="Q194" s="15"/>
      <c r="R194" s="15"/>
      <c r="S194" s="15"/>
      <c r="T194" s="15"/>
      <c r="U194" s="15"/>
    </row>
    <row r="195" spans="8:21" ht="15.75" hidden="1" customHeight="1" x14ac:dyDescent="0.25">
      <c r="H195" s="6"/>
      <c r="I195" s="6"/>
      <c r="J195" s="6"/>
      <c r="K195" s="6"/>
      <c r="L195" s="6"/>
      <c r="M195" s="6"/>
      <c r="N195" s="6"/>
      <c r="O195" s="15"/>
      <c r="P195" s="15"/>
      <c r="Q195" s="15"/>
      <c r="R195" s="15"/>
      <c r="S195" s="15"/>
      <c r="T195" s="15"/>
      <c r="U195" s="15"/>
    </row>
    <row r="196" spans="8:21" ht="15.75" hidden="1" customHeight="1" x14ac:dyDescent="0.25">
      <c r="H196" s="6"/>
      <c r="I196" s="6"/>
      <c r="J196" s="6"/>
      <c r="K196" s="6"/>
      <c r="L196" s="6"/>
      <c r="M196" s="6"/>
      <c r="N196" s="6"/>
      <c r="O196" s="15"/>
      <c r="P196" s="15"/>
      <c r="Q196" s="15"/>
      <c r="R196" s="15"/>
      <c r="S196" s="15"/>
      <c r="T196" s="15"/>
      <c r="U196" s="15"/>
    </row>
    <row r="197" spans="8:21" ht="15.75" hidden="1" customHeight="1" x14ac:dyDescent="0.25">
      <c r="H197" s="6"/>
      <c r="I197" s="6"/>
      <c r="J197" s="6"/>
      <c r="K197" s="6"/>
      <c r="L197" s="6"/>
      <c r="M197" s="6"/>
      <c r="N197" s="6"/>
      <c r="O197" s="15"/>
      <c r="P197" s="15"/>
      <c r="Q197" s="15"/>
      <c r="R197" s="15"/>
      <c r="S197" s="15"/>
      <c r="T197" s="15"/>
      <c r="U197" s="15"/>
    </row>
    <row r="198" spans="8:21" ht="15.75" hidden="1" customHeight="1" x14ac:dyDescent="0.25">
      <c r="H198" s="6"/>
      <c r="I198" s="6"/>
      <c r="J198" s="6"/>
      <c r="K198" s="6"/>
      <c r="L198" s="6"/>
      <c r="M198" s="6"/>
      <c r="N198" s="6"/>
      <c r="O198" s="15"/>
      <c r="P198" s="15"/>
      <c r="Q198" s="15"/>
      <c r="R198" s="15"/>
      <c r="S198" s="15"/>
      <c r="T198" s="15"/>
      <c r="U198" s="15"/>
    </row>
    <row r="199" spans="8:21" ht="15.75" hidden="1" customHeight="1" x14ac:dyDescent="0.25">
      <c r="H199" s="6"/>
      <c r="I199" s="6"/>
      <c r="J199" s="6"/>
      <c r="K199" s="6"/>
      <c r="L199" s="6"/>
      <c r="M199" s="6"/>
      <c r="N199" s="6"/>
      <c r="O199" s="15"/>
      <c r="P199" s="15"/>
      <c r="Q199" s="15"/>
      <c r="R199" s="15"/>
      <c r="S199" s="15"/>
      <c r="T199" s="15"/>
      <c r="U199" s="15"/>
    </row>
    <row r="200" spans="8:21" ht="15.75" hidden="1" customHeight="1" x14ac:dyDescent="0.25">
      <c r="H200" s="6"/>
      <c r="I200" s="6"/>
      <c r="J200" s="6"/>
      <c r="K200" s="6"/>
      <c r="L200" s="6"/>
      <c r="M200" s="6"/>
      <c r="N200" s="6"/>
      <c r="O200" s="15"/>
      <c r="P200" s="15"/>
      <c r="Q200" s="15"/>
      <c r="R200" s="15"/>
      <c r="S200" s="15"/>
      <c r="T200" s="15"/>
      <c r="U200" s="15"/>
    </row>
    <row r="201" spans="8:21" ht="15.75" hidden="1" customHeight="1" x14ac:dyDescent="0.25">
      <c r="H201" s="6"/>
      <c r="I201" s="6"/>
      <c r="J201" s="6"/>
      <c r="K201" s="6"/>
      <c r="L201" s="6"/>
      <c r="M201" s="6"/>
      <c r="N201" s="6"/>
      <c r="O201" s="15"/>
      <c r="P201" s="15"/>
      <c r="Q201" s="15"/>
      <c r="R201" s="15"/>
      <c r="S201" s="15"/>
      <c r="T201" s="15"/>
      <c r="U201" s="15"/>
    </row>
    <row r="202" spans="8:21" ht="15.75" hidden="1" customHeight="1" x14ac:dyDescent="0.25">
      <c r="H202" s="6"/>
      <c r="I202" s="6"/>
      <c r="J202" s="6"/>
      <c r="K202" s="6"/>
      <c r="L202" s="6"/>
      <c r="M202" s="6"/>
      <c r="N202" s="6"/>
      <c r="O202" s="15"/>
      <c r="P202" s="15"/>
      <c r="Q202" s="15"/>
      <c r="R202" s="15"/>
      <c r="S202" s="15"/>
      <c r="T202" s="15"/>
      <c r="U202" s="15"/>
    </row>
    <row r="203" spans="8:21" ht="15.75" hidden="1" customHeight="1" x14ac:dyDescent="0.25">
      <c r="H203" s="6"/>
      <c r="I203" s="6"/>
      <c r="J203" s="6"/>
      <c r="K203" s="6"/>
      <c r="L203" s="6"/>
      <c r="M203" s="6"/>
      <c r="N203" s="6"/>
      <c r="O203" s="15"/>
      <c r="P203" s="15"/>
      <c r="Q203" s="15"/>
      <c r="R203" s="15"/>
      <c r="S203" s="15"/>
      <c r="T203" s="15"/>
      <c r="U203" s="15"/>
    </row>
    <row r="204" spans="8:21" ht="15.75" hidden="1" customHeight="1" x14ac:dyDescent="0.25">
      <c r="H204" s="6"/>
      <c r="I204" s="6"/>
      <c r="J204" s="6"/>
      <c r="K204" s="6"/>
      <c r="L204" s="6"/>
      <c r="M204" s="6"/>
      <c r="N204" s="6"/>
      <c r="O204" s="15"/>
      <c r="P204" s="15"/>
      <c r="Q204" s="15"/>
      <c r="R204" s="15"/>
      <c r="S204" s="15"/>
      <c r="T204" s="15"/>
      <c r="U204" s="15"/>
    </row>
    <row r="205" spans="8:21" ht="15.75" hidden="1" customHeight="1" x14ac:dyDescent="0.25">
      <c r="H205" s="6"/>
      <c r="I205" s="6"/>
      <c r="J205" s="6"/>
      <c r="K205" s="6"/>
      <c r="L205" s="6"/>
      <c r="M205" s="6"/>
      <c r="N205" s="6"/>
      <c r="O205" s="15"/>
      <c r="P205" s="15"/>
      <c r="Q205" s="15"/>
      <c r="R205" s="15"/>
      <c r="S205" s="15"/>
      <c r="T205" s="15"/>
      <c r="U205" s="15"/>
    </row>
    <row r="206" spans="8:21" ht="15.75" hidden="1" customHeight="1" x14ac:dyDescent="0.25">
      <c r="H206" s="6"/>
      <c r="I206" s="6"/>
      <c r="J206" s="6"/>
      <c r="K206" s="6"/>
      <c r="L206" s="6"/>
      <c r="M206" s="6"/>
      <c r="N206" s="6"/>
      <c r="O206" s="15"/>
      <c r="P206" s="15"/>
      <c r="Q206" s="15"/>
      <c r="R206" s="15"/>
      <c r="S206" s="15"/>
      <c r="T206" s="15"/>
      <c r="U206" s="15"/>
    </row>
    <row r="207" spans="8:21" ht="15.75" hidden="1" customHeight="1" x14ac:dyDescent="0.25">
      <c r="H207" s="6"/>
      <c r="I207" s="6"/>
      <c r="J207" s="6"/>
      <c r="K207" s="6"/>
      <c r="L207" s="6"/>
      <c r="M207" s="6"/>
      <c r="N207" s="6"/>
      <c r="O207" s="15"/>
      <c r="P207" s="15"/>
      <c r="Q207" s="15"/>
      <c r="R207" s="15"/>
      <c r="S207" s="15"/>
      <c r="T207" s="15"/>
      <c r="U207" s="15"/>
    </row>
    <row r="208" spans="8:21" ht="15.75" hidden="1" customHeight="1" x14ac:dyDescent="0.25">
      <c r="H208" s="6"/>
      <c r="I208" s="6"/>
      <c r="J208" s="6"/>
      <c r="K208" s="6"/>
      <c r="L208" s="6"/>
      <c r="M208" s="6"/>
      <c r="N208" s="6"/>
      <c r="O208" s="15"/>
      <c r="P208" s="15"/>
      <c r="Q208" s="15"/>
      <c r="R208" s="15"/>
      <c r="S208" s="15"/>
      <c r="T208" s="15"/>
      <c r="U208" s="15"/>
    </row>
    <row r="209" spans="8:21" ht="15.75" hidden="1" customHeight="1" x14ac:dyDescent="0.25">
      <c r="H209" s="6"/>
      <c r="I209" s="6"/>
      <c r="J209" s="6"/>
      <c r="K209" s="6"/>
      <c r="L209" s="6"/>
      <c r="M209" s="6"/>
      <c r="N209" s="6"/>
      <c r="O209" s="15"/>
      <c r="P209" s="15"/>
      <c r="Q209" s="15"/>
      <c r="R209" s="15"/>
      <c r="S209" s="15"/>
      <c r="T209" s="15"/>
      <c r="U209" s="15"/>
    </row>
    <row r="210" spans="8:21" ht="15.75" hidden="1" customHeight="1" x14ac:dyDescent="0.25">
      <c r="H210" s="6"/>
      <c r="I210" s="6"/>
      <c r="J210" s="6"/>
      <c r="K210" s="6"/>
      <c r="L210" s="6"/>
      <c r="M210" s="6"/>
      <c r="N210" s="6"/>
      <c r="O210" s="15"/>
      <c r="P210" s="15"/>
      <c r="Q210" s="15"/>
      <c r="R210" s="15"/>
      <c r="S210" s="15"/>
      <c r="T210" s="15"/>
      <c r="U210" s="15"/>
    </row>
    <row r="211" spans="8:21" ht="15.75" hidden="1" customHeight="1" x14ac:dyDescent="0.25">
      <c r="H211" s="6"/>
      <c r="I211" s="6"/>
      <c r="J211" s="6"/>
      <c r="K211" s="6"/>
      <c r="L211" s="6"/>
      <c r="M211" s="6"/>
      <c r="N211" s="6"/>
      <c r="O211" s="15"/>
      <c r="P211" s="15"/>
      <c r="Q211" s="15"/>
      <c r="R211" s="15"/>
      <c r="S211" s="15"/>
      <c r="T211" s="15"/>
      <c r="U211" s="15"/>
    </row>
    <row r="212" spans="8:21" ht="15.75" hidden="1" customHeight="1" x14ac:dyDescent="0.25">
      <c r="H212" s="6"/>
      <c r="I212" s="6"/>
      <c r="J212" s="6"/>
      <c r="K212" s="6"/>
      <c r="L212" s="6"/>
      <c r="M212" s="6"/>
      <c r="N212" s="6"/>
      <c r="O212" s="15"/>
      <c r="P212" s="15"/>
      <c r="Q212" s="15"/>
      <c r="R212" s="15"/>
      <c r="S212" s="15"/>
      <c r="T212" s="15"/>
      <c r="U212" s="15"/>
    </row>
    <row r="213" spans="8:21" ht="15.75" hidden="1" customHeight="1" x14ac:dyDescent="0.25">
      <c r="H213" s="6"/>
      <c r="I213" s="6"/>
      <c r="J213" s="6"/>
      <c r="K213" s="6"/>
      <c r="L213" s="6"/>
      <c r="M213" s="6"/>
      <c r="N213" s="6"/>
      <c r="O213" s="15"/>
      <c r="P213" s="15"/>
      <c r="Q213" s="15"/>
      <c r="R213" s="15"/>
      <c r="S213" s="15"/>
      <c r="T213" s="15"/>
      <c r="U213" s="15"/>
    </row>
    <row r="214" spans="8:21" ht="15.75" hidden="1" customHeight="1" x14ac:dyDescent="0.25">
      <c r="H214" s="6"/>
      <c r="I214" s="6"/>
      <c r="J214" s="6"/>
      <c r="K214" s="6"/>
      <c r="L214" s="6"/>
      <c r="M214" s="6"/>
      <c r="N214" s="6"/>
      <c r="O214" s="15"/>
      <c r="P214" s="15"/>
      <c r="Q214" s="15"/>
      <c r="R214" s="15"/>
      <c r="S214" s="15"/>
      <c r="T214" s="15"/>
      <c r="U214" s="15"/>
    </row>
    <row r="215" spans="8:21" ht="15.75" hidden="1" customHeight="1" x14ac:dyDescent="0.25">
      <c r="H215" s="6"/>
      <c r="I215" s="6"/>
      <c r="J215" s="6"/>
      <c r="K215" s="6"/>
      <c r="L215" s="6"/>
      <c r="M215" s="6"/>
      <c r="N215" s="6"/>
      <c r="O215" s="15"/>
      <c r="P215" s="15"/>
      <c r="Q215" s="15"/>
      <c r="R215" s="15"/>
      <c r="S215" s="15"/>
      <c r="T215" s="15"/>
      <c r="U215" s="15"/>
    </row>
    <row r="216" spans="8:21" ht="15.75" hidden="1" customHeight="1" x14ac:dyDescent="0.25">
      <c r="H216" s="6"/>
      <c r="I216" s="6"/>
      <c r="J216" s="6"/>
      <c r="K216" s="6"/>
      <c r="L216" s="6"/>
      <c r="M216" s="6"/>
      <c r="N216" s="6"/>
      <c r="O216" s="15"/>
      <c r="P216" s="15"/>
      <c r="Q216" s="15"/>
      <c r="R216" s="15"/>
      <c r="S216" s="15"/>
      <c r="T216" s="15"/>
      <c r="U216" s="15"/>
    </row>
    <row r="217" spans="8:21" ht="15.75" hidden="1" customHeight="1" x14ac:dyDescent="0.25">
      <c r="H217" s="6"/>
      <c r="I217" s="6"/>
      <c r="J217" s="6"/>
      <c r="K217" s="6"/>
      <c r="L217" s="6"/>
      <c r="M217" s="6"/>
      <c r="N217" s="6"/>
      <c r="O217" s="15"/>
      <c r="P217" s="15"/>
      <c r="Q217" s="15"/>
      <c r="R217" s="15"/>
      <c r="S217" s="15"/>
      <c r="T217" s="15"/>
      <c r="U217" s="15"/>
    </row>
    <row r="218" spans="8:21" ht="15.75" hidden="1" customHeight="1" x14ac:dyDescent="0.25">
      <c r="H218" s="6"/>
      <c r="I218" s="6"/>
      <c r="J218" s="6"/>
      <c r="K218" s="6"/>
      <c r="L218" s="6"/>
      <c r="M218" s="6"/>
      <c r="N218" s="6"/>
      <c r="O218" s="15"/>
      <c r="P218" s="15"/>
      <c r="Q218" s="15"/>
      <c r="R218" s="15"/>
      <c r="S218" s="15"/>
      <c r="T218" s="15"/>
      <c r="U218" s="15"/>
    </row>
    <row r="219" spans="8:21" ht="15.75" hidden="1" customHeight="1" x14ac:dyDescent="0.25">
      <c r="H219" s="6"/>
      <c r="I219" s="6"/>
      <c r="J219" s="6"/>
      <c r="K219" s="6"/>
      <c r="L219" s="6"/>
      <c r="M219" s="6"/>
      <c r="N219" s="6"/>
      <c r="O219" s="15"/>
      <c r="P219" s="15"/>
      <c r="Q219" s="15"/>
      <c r="R219" s="15"/>
      <c r="S219" s="15"/>
      <c r="T219" s="15"/>
      <c r="U219" s="15"/>
    </row>
    <row r="220" spans="8:21" ht="15.75" hidden="1" customHeight="1" x14ac:dyDescent="0.25">
      <c r="H220" s="6"/>
      <c r="I220" s="6"/>
      <c r="J220" s="6"/>
      <c r="K220" s="6"/>
      <c r="L220" s="6"/>
      <c r="M220" s="6"/>
      <c r="N220" s="6"/>
      <c r="O220" s="15"/>
      <c r="P220" s="15"/>
      <c r="Q220" s="15"/>
      <c r="R220" s="15"/>
      <c r="S220" s="15"/>
      <c r="T220" s="15"/>
      <c r="U220" s="15"/>
    </row>
    <row r="221" spans="8:21" ht="15.75" hidden="1" customHeight="1" x14ac:dyDescent="0.25">
      <c r="H221" s="6"/>
      <c r="I221" s="6"/>
      <c r="J221" s="6"/>
      <c r="K221" s="6"/>
      <c r="L221" s="6"/>
      <c r="M221" s="6"/>
      <c r="N221" s="6"/>
      <c r="O221" s="15"/>
      <c r="P221" s="15"/>
      <c r="Q221" s="15"/>
      <c r="R221" s="15"/>
      <c r="S221" s="15"/>
      <c r="T221" s="15"/>
      <c r="U221" s="15"/>
    </row>
    <row r="222" spans="8:21" ht="15.75" hidden="1" customHeight="1" x14ac:dyDescent="0.25">
      <c r="H222" s="6"/>
      <c r="I222" s="6"/>
      <c r="J222" s="6"/>
      <c r="K222" s="6"/>
      <c r="L222" s="6"/>
      <c r="M222" s="6"/>
      <c r="N222" s="6"/>
      <c r="O222" s="15"/>
      <c r="P222" s="15"/>
      <c r="Q222" s="15"/>
      <c r="R222" s="15"/>
      <c r="S222" s="15"/>
      <c r="T222" s="15"/>
      <c r="U222" s="15"/>
    </row>
    <row r="223" spans="8:21" ht="15.75" hidden="1" customHeight="1" x14ac:dyDescent="0.25">
      <c r="H223" s="6"/>
      <c r="I223" s="6"/>
      <c r="J223" s="6"/>
      <c r="K223" s="6"/>
      <c r="L223" s="6"/>
      <c r="M223" s="6"/>
      <c r="N223" s="6"/>
      <c r="O223" s="15"/>
      <c r="P223" s="15"/>
      <c r="Q223" s="15"/>
      <c r="R223" s="15"/>
      <c r="S223" s="15"/>
      <c r="T223" s="15"/>
      <c r="U223" s="15"/>
    </row>
    <row r="224" spans="8:21" ht="15.75" hidden="1" customHeight="1" x14ac:dyDescent="0.25">
      <c r="H224" s="6"/>
      <c r="I224" s="6"/>
      <c r="J224" s="6"/>
      <c r="K224" s="6"/>
      <c r="L224" s="6"/>
      <c r="M224" s="6"/>
      <c r="N224" s="6"/>
      <c r="O224" s="15"/>
      <c r="P224" s="15"/>
      <c r="Q224" s="15"/>
      <c r="R224" s="15"/>
      <c r="S224" s="15"/>
      <c r="T224" s="15"/>
      <c r="U224" s="15"/>
    </row>
    <row r="225" spans="8:21" ht="15.75" hidden="1" customHeight="1" x14ac:dyDescent="0.25">
      <c r="H225" s="6"/>
      <c r="I225" s="6"/>
      <c r="J225" s="6"/>
      <c r="K225" s="6"/>
      <c r="L225" s="6"/>
      <c r="M225" s="6"/>
      <c r="N225" s="6"/>
      <c r="O225" s="15"/>
      <c r="P225" s="15"/>
      <c r="Q225" s="15"/>
      <c r="R225" s="15"/>
      <c r="S225" s="15"/>
      <c r="T225" s="15"/>
      <c r="U225" s="15"/>
    </row>
    <row r="226" spans="8:21" ht="15.75" hidden="1" customHeight="1" x14ac:dyDescent="0.25">
      <c r="H226" s="6"/>
      <c r="I226" s="6"/>
      <c r="J226" s="6"/>
      <c r="K226" s="6"/>
      <c r="L226" s="6"/>
      <c r="M226" s="6"/>
      <c r="N226" s="6"/>
      <c r="O226" s="15"/>
      <c r="P226" s="15"/>
      <c r="Q226" s="15"/>
      <c r="R226" s="15"/>
      <c r="S226" s="15"/>
      <c r="T226" s="15"/>
      <c r="U226" s="15"/>
    </row>
    <row r="227" spans="8:21" ht="15.75" hidden="1" customHeight="1" x14ac:dyDescent="0.25">
      <c r="H227" s="6"/>
      <c r="I227" s="6"/>
      <c r="J227" s="6"/>
      <c r="K227" s="6"/>
      <c r="L227" s="6"/>
      <c r="M227" s="6"/>
      <c r="N227" s="6"/>
      <c r="O227" s="15"/>
      <c r="P227" s="15"/>
      <c r="Q227" s="15"/>
      <c r="R227" s="15"/>
      <c r="S227" s="15"/>
      <c r="T227" s="15"/>
      <c r="U227" s="15"/>
    </row>
    <row r="228" spans="8:21" ht="15.75" hidden="1" customHeight="1" x14ac:dyDescent="0.25">
      <c r="H228" s="6"/>
      <c r="I228" s="6"/>
      <c r="J228" s="6"/>
      <c r="K228" s="6"/>
      <c r="L228" s="6"/>
      <c r="M228" s="6"/>
      <c r="N228" s="6"/>
      <c r="O228" s="15"/>
      <c r="P228" s="15"/>
      <c r="Q228" s="15"/>
      <c r="R228" s="15"/>
      <c r="S228" s="15"/>
      <c r="T228" s="15"/>
      <c r="U228" s="15"/>
    </row>
    <row r="229" spans="8:21" ht="15.75" hidden="1" customHeight="1" x14ac:dyDescent="0.25">
      <c r="H229" s="6"/>
      <c r="I229" s="6"/>
      <c r="J229" s="6"/>
      <c r="K229" s="6"/>
      <c r="L229" s="6"/>
      <c r="M229" s="6"/>
      <c r="N229" s="6"/>
      <c r="O229" s="15"/>
      <c r="P229" s="15"/>
      <c r="Q229" s="15"/>
      <c r="R229" s="15"/>
      <c r="S229" s="15"/>
      <c r="T229" s="15"/>
      <c r="U229" s="15"/>
    </row>
    <row r="230" spans="8:21" ht="15.75" hidden="1" customHeight="1" x14ac:dyDescent="0.25">
      <c r="H230" s="6"/>
      <c r="I230" s="6"/>
      <c r="J230" s="6"/>
      <c r="K230" s="6"/>
      <c r="L230" s="6"/>
      <c r="M230" s="6"/>
      <c r="N230" s="6"/>
      <c r="O230" s="15"/>
      <c r="P230" s="15"/>
      <c r="Q230" s="15"/>
      <c r="R230" s="15"/>
      <c r="S230" s="15"/>
      <c r="T230" s="15"/>
      <c r="U230" s="15"/>
    </row>
    <row r="231" spans="8:21" ht="15.75" hidden="1" customHeight="1" x14ac:dyDescent="0.25">
      <c r="H231" s="6"/>
      <c r="I231" s="6"/>
      <c r="J231" s="6"/>
      <c r="K231" s="6"/>
      <c r="L231" s="6"/>
      <c r="M231" s="6"/>
      <c r="N231" s="6"/>
      <c r="O231" s="15"/>
      <c r="P231" s="15"/>
      <c r="Q231" s="15"/>
      <c r="R231" s="15"/>
      <c r="S231" s="15"/>
      <c r="T231" s="15"/>
      <c r="U231" s="15"/>
    </row>
    <row r="232" spans="8:21" ht="15.75" hidden="1" customHeight="1" x14ac:dyDescent="0.25">
      <c r="H232" s="6"/>
      <c r="I232" s="6"/>
      <c r="J232" s="6"/>
      <c r="K232" s="6"/>
      <c r="L232" s="6"/>
      <c r="M232" s="6"/>
      <c r="N232" s="6"/>
      <c r="O232" s="15"/>
      <c r="P232" s="15"/>
      <c r="Q232" s="15"/>
      <c r="R232" s="15"/>
      <c r="S232" s="15"/>
      <c r="T232" s="15"/>
      <c r="U232" s="15"/>
    </row>
    <row r="233" spans="8:21" ht="15.75" hidden="1" customHeight="1" x14ac:dyDescent="0.25">
      <c r="H233" s="6"/>
      <c r="I233" s="6"/>
      <c r="J233" s="6"/>
      <c r="K233" s="6"/>
      <c r="L233" s="6"/>
      <c r="M233" s="6"/>
      <c r="N233" s="6"/>
      <c r="O233" s="15"/>
      <c r="P233" s="15"/>
      <c r="Q233" s="15"/>
      <c r="R233" s="15"/>
      <c r="S233" s="15"/>
      <c r="T233" s="15"/>
      <c r="U233" s="15"/>
    </row>
    <row r="234" spans="8:21" ht="15.75" hidden="1" customHeight="1" x14ac:dyDescent="0.25">
      <c r="H234" s="6"/>
      <c r="I234" s="6"/>
      <c r="J234" s="6"/>
      <c r="K234" s="6"/>
      <c r="L234" s="6"/>
      <c r="M234" s="6"/>
      <c r="N234" s="6"/>
      <c r="O234" s="15"/>
      <c r="P234" s="15"/>
      <c r="Q234" s="15"/>
      <c r="R234" s="15"/>
      <c r="S234" s="15"/>
      <c r="T234" s="15"/>
      <c r="U234" s="15"/>
    </row>
    <row r="235" spans="8:21" ht="15.75" hidden="1" customHeight="1" x14ac:dyDescent="0.25">
      <c r="H235" s="6"/>
      <c r="I235" s="6"/>
      <c r="J235" s="6"/>
      <c r="K235" s="6"/>
      <c r="L235" s="6"/>
      <c r="M235" s="6"/>
      <c r="N235" s="6"/>
      <c r="O235" s="15"/>
      <c r="P235" s="15"/>
      <c r="Q235" s="15"/>
      <c r="R235" s="15"/>
      <c r="S235" s="15"/>
      <c r="T235" s="15"/>
      <c r="U235" s="15"/>
    </row>
    <row r="236" spans="8:21" ht="15.75" hidden="1" customHeight="1" x14ac:dyDescent="0.25">
      <c r="H236" s="6"/>
      <c r="I236" s="6"/>
      <c r="J236" s="6"/>
      <c r="K236" s="6"/>
      <c r="L236" s="6"/>
      <c r="M236" s="6"/>
      <c r="N236" s="6"/>
      <c r="O236" s="15"/>
      <c r="P236" s="15"/>
      <c r="Q236" s="15"/>
      <c r="R236" s="15"/>
      <c r="S236" s="15"/>
      <c r="T236" s="15"/>
      <c r="U236" s="15"/>
    </row>
    <row r="237" spans="8:21" ht="15.75" hidden="1" customHeight="1" x14ac:dyDescent="0.25">
      <c r="H237" s="6"/>
      <c r="I237" s="6"/>
      <c r="J237" s="6"/>
      <c r="K237" s="6"/>
      <c r="L237" s="6"/>
      <c r="M237" s="6"/>
      <c r="N237" s="6"/>
      <c r="O237" s="15"/>
      <c r="P237" s="15"/>
      <c r="Q237" s="15"/>
      <c r="R237" s="15"/>
      <c r="S237" s="15"/>
      <c r="T237" s="15"/>
      <c r="U237" s="15"/>
    </row>
    <row r="238" spans="8:21" ht="15.75" hidden="1" customHeight="1" x14ac:dyDescent="0.25">
      <c r="H238" s="6"/>
      <c r="I238" s="6"/>
      <c r="J238" s="6"/>
      <c r="K238" s="6"/>
      <c r="L238" s="6"/>
      <c r="M238" s="6"/>
      <c r="N238" s="6"/>
      <c r="O238" s="15"/>
      <c r="P238" s="15"/>
      <c r="Q238" s="15"/>
      <c r="R238" s="15"/>
      <c r="S238" s="15"/>
      <c r="T238" s="15"/>
      <c r="U238" s="15"/>
    </row>
    <row r="239" spans="8:21" ht="15.75" hidden="1" customHeight="1" x14ac:dyDescent="0.25">
      <c r="H239" s="6"/>
      <c r="I239" s="6"/>
      <c r="J239" s="6"/>
      <c r="K239" s="6"/>
      <c r="L239" s="6"/>
      <c r="M239" s="6"/>
      <c r="N239" s="6"/>
      <c r="O239" s="15"/>
      <c r="P239" s="15"/>
      <c r="Q239" s="15"/>
      <c r="R239" s="15"/>
      <c r="S239" s="15"/>
      <c r="T239" s="15"/>
      <c r="U239" s="15"/>
    </row>
    <row r="240" spans="8:21" ht="15.75" hidden="1" customHeight="1" x14ac:dyDescent="0.25">
      <c r="H240" s="6"/>
      <c r="I240" s="6"/>
      <c r="J240" s="6"/>
      <c r="K240" s="6"/>
      <c r="L240" s="6"/>
      <c r="M240" s="6"/>
      <c r="N240" s="6"/>
      <c r="O240" s="15"/>
      <c r="P240" s="15"/>
      <c r="Q240" s="15"/>
      <c r="R240" s="15"/>
      <c r="S240" s="15"/>
      <c r="T240" s="15"/>
      <c r="U240" s="15"/>
    </row>
    <row r="241" spans="8:21" ht="15.75" hidden="1" customHeight="1" x14ac:dyDescent="0.25">
      <c r="H241" s="6"/>
      <c r="I241" s="6"/>
      <c r="J241" s="6"/>
      <c r="K241" s="6"/>
      <c r="L241" s="6"/>
      <c r="M241" s="6"/>
      <c r="N241" s="6"/>
      <c r="O241" s="15"/>
      <c r="P241" s="15"/>
      <c r="Q241" s="15"/>
      <c r="R241" s="15"/>
      <c r="S241" s="15"/>
      <c r="T241" s="15"/>
      <c r="U241" s="15"/>
    </row>
    <row r="242" spans="8:21" ht="15.75" hidden="1" customHeight="1" x14ac:dyDescent="0.25">
      <c r="H242" s="6"/>
      <c r="I242" s="6"/>
      <c r="J242" s="6"/>
      <c r="K242" s="6"/>
      <c r="L242" s="6"/>
      <c r="M242" s="6"/>
      <c r="N242" s="6"/>
      <c r="O242" s="15"/>
      <c r="P242" s="15"/>
      <c r="Q242" s="15"/>
      <c r="R242" s="15"/>
      <c r="S242" s="15"/>
      <c r="T242" s="15"/>
      <c r="U242" s="15"/>
    </row>
    <row r="243" spans="8:21" ht="15.75" hidden="1" customHeight="1" x14ac:dyDescent="0.25">
      <c r="H243" s="6"/>
      <c r="I243" s="6"/>
      <c r="J243" s="6"/>
      <c r="K243" s="6"/>
      <c r="L243" s="6"/>
      <c r="M243" s="6"/>
      <c r="N243" s="6"/>
      <c r="O243" s="15"/>
      <c r="P243" s="15"/>
      <c r="Q243" s="15"/>
      <c r="R243" s="15"/>
      <c r="S243" s="15"/>
      <c r="T243" s="15"/>
      <c r="U243" s="15"/>
    </row>
    <row r="244" spans="8:21" ht="15.75" hidden="1" customHeight="1" x14ac:dyDescent="0.25">
      <c r="H244" s="6"/>
      <c r="I244" s="6"/>
      <c r="J244" s="6"/>
      <c r="K244" s="6"/>
      <c r="L244" s="6"/>
      <c r="M244" s="6"/>
      <c r="N244" s="6"/>
      <c r="O244" s="15"/>
      <c r="P244" s="15"/>
      <c r="Q244" s="15"/>
      <c r="R244" s="15"/>
      <c r="S244" s="15"/>
      <c r="T244" s="15"/>
      <c r="U244" s="15"/>
    </row>
    <row r="245" spans="8:21" ht="15.75" hidden="1" customHeight="1" x14ac:dyDescent="0.25">
      <c r="H245" s="6"/>
      <c r="I245" s="6"/>
      <c r="J245" s="6"/>
      <c r="K245" s="6"/>
      <c r="L245" s="6"/>
      <c r="M245" s="6"/>
      <c r="N245" s="6"/>
      <c r="O245" s="15"/>
      <c r="P245" s="15"/>
      <c r="Q245" s="15"/>
      <c r="R245" s="15"/>
      <c r="S245" s="15"/>
      <c r="T245" s="15"/>
      <c r="U245" s="15"/>
    </row>
    <row r="246" spans="8:21" ht="15.75" hidden="1" customHeight="1" x14ac:dyDescent="0.25">
      <c r="H246" s="6"/>
      <c r="I246" s="6"/>
      <c r="J246" s="6"/>
      <c r="K246" s="6"/>
      <c r="L246" s="6"/>
      <c r="M246" s="6"/>
      <c r="N246" s="6"/>
      <c r="O246" s="15"/>
      <c r="P246" s="15"/>
      <c r="Q246" s="15"/>
      <c r="R246" s="15"/>
      <c r="S246" s="15"/>
      <c r="T246" s="15"/>
      <c r="U246" s="15"/>
    </row>
    <row r="247" spans="8:21" ht="15.75" hidden="1" customHeight="1" x14ac:dyDescent="0.25">
      <c r="H247" s="6"/>
      <c r="I247" s="6"/>
      <c r="J247" s="6"/>
      <c r="K247" s="6"/>
      <c r="L247" s="6"/>
      <c r="M247" s="6"/>
      <c r="N247" s="6"/>
      <c r="O247" s="15"/>
      <c r="P247" s="15"/>
      <c r="Q247" s="15"/>
      <c r="R247" s="15"/>
      <c r="S247" s="15"/>
      <c r="T247" s="15"/>
      <c r="U247" s="15"/>
    </row>
    <row r="248" spans="8:21" ht="15.75" hidden="1" customHeight="1" x14ac:dyDescent="0.25">
      <c r="H248" s="6"/>
      <c r="I248" s="6"/>
      <c r="J248" s="6"/>
      <c r="K248" s="6"/>
      <c r="L248" s="6"/>
      <c r="M248" s="6"/>
      <c r="N248" s="6"/>
      <c r="O248" s="15"/>
      <c r="P248" s="15"/>
      <c r="Q248" s="15"/>
      <c r="R248" s="15"/>
      <c r="S248" s="15"/>
      <c r="T248" s="15"/>
      <c r="U248" s="15"/>
    </row>
    <row r="249" spans="8:21" ht="15.75" hidden="1" customHeight="1" x14ac:dyDescent="0.25">
      <c r="H249" s="6"/>
      <c r="I249" s="6"/>
      <c r="J249" s="6"/>
      <c r="K249" s="6"/>
      <c r="L249" s="6"/>
      <c r="M249" s="6"/>
      <c r="N249" s="6"/>
      <c r="O249" s="15"/>
      <c r="P249" s="15"/>
      <c r="Q249" s="15"/>
      <c r="R249" s="15"/>
      <c r="S249" s="15"/>
      <c r="T249" s="15"/>
      <c r="U249" s="15"/>
    </row>
    <row r="250" spans="8:21" ht="15.75" hidden="1" customHeight="1" x14ac:dyDescent="0.25">
      <c r="H250" s="6"/>
      <c r="I250" s="6"/>
      <c r="J250" s="6"/>
      <c r="K250" s="6"/>
      <c r="L250" s="6"/>
      <c r="M250" s="6"/>
      <c r="N250" s="6"/>
      <c r="O250" s="15"/>
      <c r="P250" s="15"/>
      <c r="Q250" s="15"/>
      <c r="R250" s="15"/>
      <c r="S250" s="15"/>
      <c r="T250" s="15"/>
      <c r="U250" s="15"/>
    </row>
    <row r="251" spans="8:21" ht="15.75" hidden="1" customHeight="1" x14ac:dyDescent="0.25">
      <c r="H251" s="6"/>
      <c r="I251" s="6"/>
      <c r="J251" s="6"/>
      <c r="K251" s="6"/>
      <c r="L251" s="6"/>
      <c r="M251" s="6"/>
      <c r="N251" s="6"/>
      <c r="O251" s="15"/>
      <c r="P251" s="15"/>
      <c r="Q251" s="15"/>
      <c r="R251" s="15"/>
      <c r="S251" s="15"/>
      <c r="T251" s="15"/>
      <c r="U251" s="15"/>
    </row>
    <row r="252" spans="8:21" ht="15.75" hidden="1" customHeight="1" x14ac:dyDescent="0.25">
      <c r="H252" s="6"/>
      <c r="I252" s="6"/>
      <c r="J252" s="6"/>
      <c r="K252" s="6"/>
      <c r="L252" s="6"/>
      <c r="M252" s="6"/>
      <c r="N252" s="6"/>
      <c r="O252" s="15"/>
      <c r="P252" s="15"/>
      <c r="Q252" s="15"/>
      <c r="R252" s="15"/>
      <c r="S252" s="15"/>
      <c r="T252" s="15"/>
      <c r="U252" s="15"/>
    </row>
    <row r="253" spans="8:21" ht="15.75" hidden="1" customHeight="1" x14ac:dyDescent="0.25">
      <c r="H253" s="6"/>
      <c r="I253" s="6"/>
      <c r="J253" s="6"/>
      <c r="K253" s="6"/>
      <c r="L253" s="6"/>
      <c r="M253" s="6"/>
      <c r="N253" s="6"/>
      <c r="O253" s="15"/>
      <c r="P253" s="15"/>
      <c r="Q253" s="15"/>
      <c r="R253" s="15"/>
      <c r="S253" s="15"/>
      <c r="T253" s="15"/>
      <c r="U253" s="15"/>
    </row>
    <row r="254" spans="8:21" ht="15.75" hidden="1" customHeight="1" x14ac:dyDescent="0.25">
      <c r="H254" s="6"/>
      <c r="I254" s="6"/>
      <c r="J254" s="6"/>
      <c r="K254" s="6"/>
      <c r="L254" s="6"/>
      <c r="M254" s="6"/>
      <c r="N254" s="6"/>
      <c r="O254" s="15"/>
      <c r="P254" s="15"/>
      <c r="Q254" s="15"/>
      <c r="R254" s="15"/>
      <c r="S254" s="15"/>
      <c r="T254" s="15"/>
      <c r="U254" s="15"/>
    </row>
    <row r="255" spans="8:21" ht="15.75" hidden="1" customHeight="1" x14ac:dyDescent="0.25">
      <c r="H255" s="6"/>
      <c r="I255" s="6"/>
      <c r="J255" s="6"/>
      <c r="K255" s="6"/>
      <c r="L255" s="6"/>
      <c r="M255" s="6"/>
      <c r="N255" s="6"/>
      <c r="O255" s="15"/>
      <c r="P255" s="15"/>
      <c r="Q255" s="15"/>
      <c r="R255" s="15"/>
      <c r="S255" s="15"/>
      <c r="T255" s="15"/>
      <c r="U255" s="15"/>
    </row>
    <row r="256" spans="8:21" ht="15.75" hidden="1" customHeight="1" x14ac:dyDescent="0.25">
      <c r="H256" s="6"/>
      <c r="I256" s="6"/>
      <c r="J256" s="6"/>
      <c r="K256" s="6"/>
      <c r="L256" s="6"/>
      <c r="M256" s="6"/>
      <c r="N256" s="6"/>
      <c r="O256" s="15"/>
      <c r="P256" s="15"/>
      <c r="Q256" s="15"/>
      <c r="R256" s="15"/>
      <c r="S256" s="15"/>
      <c r="T256" s="15"/>
      <c r="U256" s="15"/>
    </row>
    <row r="257" spans="8:21" ht="15.75" hidden="1" customHeight="1" x14ac:dyDescent="0.25">
      <c r="H257" s="6"/>
      <c r="I257" s="6"/>
      <c r="J257" s="6"/>
      <c r="K257" s="6"/>
      <c r="L257" s="6"/>
      <c r="M257" s="6"/>
      <c r="N257" s="6"/>
      <c r="O257" s="15"/>
      <c r="P257" s="15"/>
      <c r="Q257" s="15"/>
      <c r="R257" s="15"/>
      <c r="S257" s="15"/>
      <c r="T257" s="15"/>
      <c r="U257" s="15"/>
    </row>
    <row r="258" spans="8:21" ht="15.75" hidden="1" customHeight="1" x14ac:dyDescent="0.25">
      <c r="H258" s="6"/>
      <c r="I258" s="6"/>
      <c r="J258" s="6"/>
      <c r="K258" s="6"/>
      <c r="L258" s="6"/>
      <c r="M258" s="6"/>
      <c r="N258" s="6"/>
      <c r="O258" s="15"/>
      <c r="P258" s="15"/>
      <c r="Q258" s="15"/>
      <c r="R258" s="15"/>
      <c r="S258" s="15"/>
      <c r="T258" s="15"/>
      <c r="U258" s="15"/>
    </row>
    <row r="259" spans="8:21" ht="15.75" hidden="1" customHeight="1" x14ac:dyDescent="0.25">
      <c r="H259" s="6"/>
      <c r="I259" s="6"/>
      <c r="J259" s="6"/>
      <c r="K259" s="6"/>
      <c r="L259" s="6"/>
      <c r="M259" s="6"/>
      <c r="N259" s="6"/>
      <c r="O259" s="15"/>
      <c r="P259" s="15"/>
      <c r="Q259" s="15"/>
      <c r="R259" s="15"/>
      <c r="S259" s="15"/>
      <c r="T259" s="15"/>
      <c r="U259" s="15"/>
    </row>
    <row r="260" spans="8:21" ht="15.75" hidden="1" customHeight="1" x14ac:dyDescent="0.25">
      <c r="H260" s="6"/>
      <c r="I260" s="6"/>
      <c r="J260" s="6"/>
      <c r="K260" s="6"/>
      <c r="L260" s="6"/>
      <c r="M260" s="6"/>
      <c r="N260" s="6"/>
      <c r="O260" s="15"/>
      <c r="P260" s="15"/>
      <c r="Q260" s="15"/>
      <c r="R260" s="15"/>
      <c r="S260" s="15"/>
      <c r="T260" s="15"/>
      <c r="U260" s="15"/>
    </row>
    <row r="261" spans="8:21" ht="15.75" hidden="1" customHeight="1" x14ac:dyDescent="0.25">
      <c r="H261" s="6"/>
      <c r="I261" s="6"/>
      <c r="J261" s="6"/>
      <c r="K261" s="6"/>
      <c r="L261" s="6"/>
      <c r="M261" s="6"/>
      <c r="N261" s="6"/>
      <c r="O261" s="15"/>
      <c r="P261" s="15"/>
      <c r="Q261" s="15"/>
      <c r="R261" s="15"/>
      <c r="S261" s="15"/>
      <c r="T261" s="15"/>
      <c r="U261" s="15"/>
    </row>
    <row r="262" spans="8:21" ht="15.75" hidden="1" customHeight="1" x14ac:dyDescent="0.25">
      <c r="H262" s="6"/>
      <c r="I262" s="6"/>
      <c r="J262" s="6"/>
      <c r="K262" s="6"/>
      <c r="L262" s="6"/>
      <c r="M262" s="6"/>
      <c r="N262" s="6"/>
      <c r="O262" s="15"/>
      <c r="P262" s="15"/>
      <c r="Q262" s="15"/>
      <c r="R262" s="15"/>
      <c r="S262" s="15"/>
      <c r="T262" s="15"/>
      <c r="U262" s="15"/>
    </row>
    <row r="263" spans="8:21" ht="15.75" hidden="1" customHeight="1" x14ac:dyDescent="0.25">
      <c r="H263" s="6"/>
      <c r="I263" s="6"/>
      <c r="J263" s="6"/>
      <c r="K263" s="6"/>
      <c r="L263" s="6"/>
      <c r="M263" s="6"/>
      <c r="N263" s="6"/>
      <c r="O263" s="15"/>
      <c r="P263" s="15"/>
      <c r="Q263" s="15"/>
      <c r="R263" s="15"/>
      <c r="S263" s="15"/>
      <c r="T263" s="15"/>
      <c r="U263" s="15"/>
    </row>
    <row r="264" spans="8:21" ht="15.75" hidden="1" customHeight="1" x14ac:dyDescent="0.25">
      <c r="H264" s="6"/>
      <c r="I264" s="6"/>
      <c r="J264" s="6"/>
      <c r="K264" s="6"/>
      <c r="L264" s="6"/>
      <c r="M264" s="6"/>
      <c r="N264" s="6"/>
      <c r="O264" s="15"/>
      <c r="P264" s="15"/>
      <c r="Q264" s="15"/>
      <c r="R264" s="15"/>
      <c r="S264" s="15"/>
      <c r="T264" s="15"/>
      <c r="U264" s="15"/>
    </row>
    <row r="265" spans="8:21" ht="15.75" hidden="1" customHeight="1" x14ac:dyDescent="0.25">
      <c r="H265" s="6"/>
      <c r="I265" s="6"/>
      <c r="J265" s="6"/>
      <c r="K265" s="6"/>
      <c r="L265" s="6"/>
      <c r="M265" s="6"/>
      <c r="N265" s="6"/>
      <c r="O265" s="15"/>
      <c r="P265" s="15"/>
      <c r="Q265" s="15"/>
      <c r="R265" s="15"/>
      <c r="S265" s="15"/>
      <c r="T265" s="15"/>
      <c r="U265" s="15"/>
    </row>
    <row r="266" spans="8:21" ht="15.75" hidden="1" customHeight="1" x14ac:dyDescent="0.25">
      <c r="H266" s="6"/>
      <c r="I266" s="6"/>
      <c r="J266" s="6"/>
      <c r="K266" s="6"/>
      <c r="L266" s="6"/>
      <c r="M266" s="6"/>
      <c r="N266" s="6"/>
      <c r="O266" s="15"/>
      <c r="P266" s="15"/>
      <c r="Q266" s="15"/>
      <c r="R266" s="15"/>
      <c r="S266" s="15"/>
      <c r="T266" s="15"/>
      <c r="U266" s="15"/>
    </row>
    <row r="267" spans="8:21" ht="15.75" hidden="1" customHeight="1" x14ac:dyDescent="0.25">
      <c r="H267" s="6"/>
      <c r="I267" s="6"/>
      <c r="J267" s="6"/>
      <c r="K267" s="6"/>
      <c r="L267" s="6"/>
      <c r="M267" s="6"/>
      <c r="N267" s="6"/>
      <c r="O267" s="15"/>
      <c r="P267" s="15"/>
      <c r="Q267" s="15"/>
      <c r="R267" s="15"/>
      <c r="S267" s="15"/>
      <c r="T267" s="15"/>
      <c r="U267" s="15"/>
    </row>
    <row r="268" spans="8:21" ht="15.75" hidden="1" customHeight="1" x14ac:dyDescent="0.25">
      <c r="H268" s="6"/>
      <c r="I268" s="6"/>
      <c r="J268" s="6"/>
      <c r="K268" s="6"/>
      <c r="L268" s="6"/>
      <c r="M268" s="6"/>
      <c r="N268" s="6"/>
      <c r="O268" s="15"/>
      <c r="P268" s="15"/>
      <c r="Q268" s="15"/>
      <c r="R268" s="15"/>
      <c r="S268" s="15"/>
      <c r="T268" s="15"/>
      <c r="U268" s="15"/>
    </row>
    <row r="269" spans="8:21" ht="15.75" hidden="1" customHeight="1" x14ac:dyDescent="0.25">
      <c r="H269" s="6"/>
      <c r="I269" s="6"/>
      <c r="J269" s="6"/>
      <c r="K269" s="6"/>
      <c r="L269" s="6"/>
      <c r="M269" s="6"/>
      <c r="N269" s="6"/>
      <c r="O269" s="15"/>
      <c r="P269" s="15"/>
      <c r="Q269" s="15"/>
      <c r="R269" s="15"/>
      <c r="S269" s="15"/>
      <c r="T269" s="15"/>
      <c r="U269" s="15"/>
    </row>
    <row r="270" spans="8:21" ht="15.75" hidden="1" customHeight="1" x14ac:dyDescent="0.25">
      <c r="H270" s="6"/>
      <c r="I270" s="6"/>
      <c r="J270" s="6"/>
      <c r="K270" s="6"/>
      <c r="L270" s="6"/>
      <c r="M270" s="6"/>
      <c r="N270" s="6"/>
      <c r="O270" s="15"/>
      <c r="P270" s="15"/>
      <c r="Q270" s="15"/>
      <c r="R270" s="15"/>
      <c r="S270" s="15"/>
      <c r="T270" s="15"/>
      <c r="U270" s="15"/>
    </row>
    <row r="271" spans="8:21" ht="15.75" hidden="1" customHeight="1" x14ac:dyDescent="0.25">
      <c r="H271" s="6"/>
      <c r="I271" s="6"/>
      <c r="J271" s="6"/>
      <c r="K271" s="6"/>
      <c r="L271" s="6"/>
      <c r="M271" s="6"/>
      <c r="N271" s="6"/>
      <c r="O271" s="15"/>
      <c r="P271" s="15"/>
      <c r="Q271" s="15"/>
      <c r="R271" s="15"/>
      <c r="S271" s="15"/>
      <c r="T271" s="15"/>
      <c r="U271" s="15"/>
    </row>
    <row r="272" spans="8:21" ht="15.75" hidden="1" customHeight="1" x14ac:dyDescent="0.25">
      <c r="H272" s="6"/>
      <c r="I272" s="6"/>
      <c r="J272" s="6"/>
      <c r="K272" s="6"/>
      <c r="L272" s="6"/>
      <c r="M272" s="6"/>
      <c r="N272" s="6"/>
      <c r="O272" s="15"/>
      <c r="P272" s="15"/>
      <c r="Q272" s="15"/>
      <c r="R272" s="15"/>
      <c r="S272" s="15"/>
      <c r="T272" s="15"/>
      <c r="U272" s="15"/>
    </row>
    <row r="273" spans="8:21" ht="15.75" hidden="1" customHeight="1" x14ac:dyDescent="0.25">
      <c r="H273" s="6"/>
      <c r="I273" s="6"/>
      <c r="J273" s="6"/>
      <c r="K273" s="6"/>
      <c r="L273" s="6"/>
      <c r="M273" s="6"/>
      <c r="N273" s="6"/>
      <c r="O273" s="15"/>
      <c r="P273" s="15"/>
      <c r="Q273" s="15"/>
      <c r="R273" s="15"/>
      <c r="S273" s="15"/>
      <c r="T273" s="15"/>
      <c r="U273" s="15"/>
    </row>
    <row r="274" spans="8:21" ht="15.75" hidden="1" customHeight="1" x14ac:dyDescent="0.25">
      <c r="H274" s="6"/>
      <c r="I274" s="6"/>
      <c r="J274" s="6"/>
      <c r="K274" s="6"/>
      <c r="L274" s="6"/>
      <c r="M274" s="6"/>
      <c r="N274" s="6"/>
      <c r="O274" s="15"/>
      <c r="P274" s="15"/>
      <c r="Q274" s="15"/>
      <c r="R274" s="15"/>
      <c r="S274" s="15"/>
      <c r="T274" s="15"/>
      <c r="U274" s="15"/>
    </row>
    <row r="275" spans="8:21" ht="15.75" hidden="1" customHeight="1" x14ac:dyDescent="0.25">
      <c r="H275" s="6"/>
      <c r="I275" s="6"/>
      <c r="J275" s="6"/>
      <c r="K275" s="6"/>
      <c r="L275" s="6"/>
      <c r="M275" s="6"/>
      <c r="N275" s="6"/>
      <c r="O275" s="15"/>
      <c r="P275" s="15"/>
      <c r="Q275" s="15"/>
      <c r="R275" s="15"/>
      <c r="S275" s="15"/>
      <c r="T275" s="15"/>
      <c r="U275" s="15"/>
    </row>
    <row r="276" spans="8:21" ht="15.75" hidden="1" customHeight="1" x14ac:dyDescent="0.25">
      <c r="H276" s="6"/>
      <c r="I276" s="6"/>
      <c r="J276" s="6"/>
      <c r="K276" s="6"/>
      <c r="L276" s="6"/>
      <c r="M276" s="6"/>
      <c r="N276" s="6"/>
      <c r="O276" s="15"/>
      <c r="P276" s="15"/>
      <c r="Q276" s="15"/>
      <c r="R276" s="15"/>
      <c r="S276" s="15"/>
      <c r="T276" s="15"/>
      <c r="U276" s="15"/>
    </row>
    <row r="277" spans="8:21" ht="15.75" hidden="1" customHeight="1" x14ac:dyDescent="0.25">
      <c r="H277" s="6"/>
      <c r="I277" s="6"/>
      <c r="J277" s="6"/>
      <c r="K277" s="6"/>
      <c r="L277" s="6"/>
      <c r="M277" s="6"/>
      <c r="N277" s="6"/>
      <c r="O277" s="15"/>
      <c r="P277" s="15"/>
      <c r="Q277" s="15"/>
      <c r="R277" s="15"/>
      <c r="S277" s="15"/>
      <c r="T277" s="15"/>
      <c r="U277" s="15"/>
    </row>
    <row r="278" spans="8:21" ht="15.75" hidden="1" customHeight="1" x14ac:dyDescent="0.25">
      <c r="H278" s="6"/>
      <c r="I278" s="6"/>
      <c r="J278" s="6"/>
      <c r="K278" s="6"/>
      <c r="L278" s="6"/>
      <c r="M278" s="6"/>
      <c r="N278" s="6"/>
      <c r="O278" s="15"/>
      <c r="P278" s="15"/>
      <c r="Q278" s="15"/>
      <c r="R278" s="15"/>
      <c r="S278" s="15"/>
      <c r="T278" s="15"/>
      <c r="U278" s="15"/>
    </row>
    <row r="279" spans="8:21" ht="15.75" hidden="1" customHeight="1" x14ac:dyDescent="0.25">
      <c r="H279" s="6"/>
      <c r="I279" s="6"/>
      <c r="J279" s="6"/>
      <c r="K279" s="6"/>
      <c r="L279" s="6"/>
      <c r="M279" s="6"/>
      <c r="N279" s="6"/>
      <c r="O279" s="15"/>
      <c r="P279" s="15"/>
      <c r="Q279" s="15"/>
      <c r="R279" s="15"/>
      <c r="S279" s="15"/>
      <c r="T279" s="15"/>
      <c r="U279" s="15"/>
    </row>
    <row r="280" spans="8:21" ht="15.75" hidden="1" customHeight="1" x14ac:dyDescent="0.25">
      <c r="H280" s="6"/>
      <c r="I280" s="6"/>
      <c r="J280" s="6"/>
      <c r="K280" s="6"/>
      <c r="L280" s="6"/>
      <c r="M280" s="6"/>
      <c r="N280" s="6"/>
      <c r="O280" s="15"/>
      <c r="P280" s="15"/>
      <c r="Q280" s="15"/>
      <c r="R280" s="15"/>
      <c r="S280" s="15"/>
      <c r="T280" s="15"/>
      <c r="U280" s="15"/>
    </row>
    <row r="281" spans="8:21" ht="15.75" hidden="1" customHeight="1" x14ac:dyDescent="0.25">
      <c r="H281" s="6"/>
      <c r="I281" s="6"/>
      <c r="J281" s="6"/>
      <c r="K281" s="6"/>
      <c r="L281" s="6"/>
      <c r="M281" s="6"/>
      <c r="N281" s="6"/>
      <c r="O281" s="15"/>
      <c r="P281" s="15"/>
      <c r="Q281" s="15"/>
      <c r="R281" s="15"/>
      <c r="S281" s="15"/>
      <c r="T281" s="15"/>
      <c r="U281" s="15"/>
    </row>
    <row r="282" spans="8:21" ht="15.75" hidden="1" customHeight="1" x14ac:dyDescent="0.25">
      <c r="H282" s="6"/>
      <c r="I282" s="6"/>
      <c r="J282" s="6"/>
      <c r="K282" s="6"/>
      <c r="L282" s="6"/>
      <c r="M282" s="6"/>
      <c r="N282" s="6"/>
      <c r="O282" s="15"/>
      <c r="P282" s="15"/>
      <c r="Q282" s="15"/>
      <c r="R282" s="15"/>
      <c r="S282" s="15"/>
      <c r="T282" s="15"/>
      <c r="U282" s="15"/>
    </row>
    <row r="283" spans="8:21" ht="15.75" hidden="1" customHeight="1" x14ac:dyDescent="0.25">
      <c r="H283" s="6"/>
      <c r="I283" s="6"/>
      <c r="J283" s="6"/>
      <c r="K283" s="6"/>
      <c r="L283" s="6"/>
      <c r="M283" s="6"/>
      <c r="N283" s="6"/>
      <c r="O283" s="15"/>
      <c r="P283" s="15"/>
      <c r="Q283" s="15"/>
      <c r="R283" s="15"/>
      <c r="S283" s="15"/>
      <c r="T283" s="15"/>
      <c r="U283" s="15"/>
    </row>
    <row r="284" spans="8:21" ht="15.75" hidden="1" customHeight="1" x14ac:dyDescent="0.25">
      <c r="H284" s="6"/>
      <c r="I284" s="6"/>
      <c r="J284" s="6"/>
      <c r="K284" s="6"/>
      <c r="L284" s="6"/>
      <c r="M284" s="6"/>
      <c r="N284" s="6"/>
      <c r="O284" s="15"/>
      <c r="P284" s="15"/>
      <c r="Q284" s="15"/>
      <c r="R284" s="15"/>
      <c r="S284" s="15"/>
      <c r="T284" s="15"/>
      <c r="U284" s="15"/>
    </row>
    <row r="285" spans="8:21" ht="15.75" hidden="1" customHeight="1" x14ac:dyDescent="0.25">
      <c r="H285" s="6"/>
      <c r="I285" s="6"/>
      <c r="J285" s="6"/>
      <c r="K285" s="6"/>
      <c r="L285" s="6"/>
      <c r="M285" s="6"/>
      <c r="N285" s="6"/>
      <c r="O285" s="15"/>
      <c r="P285" s="15"/>
      <c r="Q285" s="15"/>
      <c r="R285" s="15"/>
      <c r="S285" s="15"/>
      <c r="T285" s="15"/>
      <c r="U285" s="15"/>
    </row>
    <row r="286" spans="8:21" ht="15.75" hidden="1" customHeight="1" x14ac:dyDescent="0.25">
      <c r="H286" s="6"/>
      <c r="I286" s="6"/>
      <c r="J286" s="6"/>
      <c r="K286" s="6"/>
      <c r="L286" s="6"/>
      <c r="M286" s="6"/>
      <c r="N286" s="6"/>
      <c r="O286" s="15"/>
      <c r="P286" s="15"/>
      <c r="Q286" s="15"/>
      <c r="R286" s="15"/>
      <c r="S286" s="15"/>
      <c r="T286" s="15"/>
      <c r="U286" s="15"/>
    </row>
    <row r="287" spans="8:21" ht="15.75" hidden="1" customHeight="1" x14ac:dyDescent="0.25">
      <c r="H287" s="6"/>
      <c r="I287" s="6"/>
      <c r="J287" s="6"/>
      <c r="K287" s="6"/>
      <c r="L287" s="6"/>
      <c r="M287" s="6"/>
      <c r="N287" s="6"/>
      <c r="O287" s="15"/>
      <c r="P287" s="15"/>
      <c r="Q287" s="15"/>
      <c r="R287" s="15"/>
      <c r="S287" s="15"/>
      <c r="T287" s="15"/>
      <c r="U287" s="15"/>
    </row>
    <row r="288" spans="8:21" ht="15.75" hidden="1" customHeight="1" x14ac:dyDescent="0.25">
      <c r="H288" s="6"/>
      <c r="I288" s="6"/>
      <c r="J288" s="6"/>
      <c r="K288" s="6"/>
      <c r="L288" s="6"/>
      <c r="M288" s="6"/>
      <c r="N288" s="6"/>
      <c r="O288" s="15"/>
      <c r="P288" s="15"/>
      <c r="Q288" s="15"/>
      <c r="R288" s="15"/>
      <c r="S288" s="15"/>
      <c r="T288" s="15"/>
      <c r="U288" s="15"/>
    </row>
    <row r="289" spans="8:21" ht="15.75" hidden="1" customHeight="1" x14ac:dyDescent="0.25">
      <c r="H289" s="6"/>
      <c r="I289" s="6"/>
      <c r="J289" s="6"/>
      <c r="K289" s="6"/>
      <c r="L289" s="6"/>
      <c r="M289" s="6"/>
      <c r="N289" s="6"/>
      <c r="O289" s="15"/>
      <c r="P289" s="15"/>
      <c r="Q289" s="15"/>
      <c r="R289" s="15"/>
      <c r="S289" s="15"/>
      <c r="T289" s="15"/>
      <c r="U289" s="15"/>
    </row>
    <row r="290" spans="8:21" ht="15.75" hidden="1" customHeight="1" x14ac:dyDescent="0.25">
      <c r="H290" s="6"/>
      <c r="I290" s="6"/>
      <c r="J290" s="6"/>
      <c r="K290" s="6"/>
      <c r="L290" s="6"/>
      <c r="M290" s="6"/>
      <c r="N290" s="6"/>
      <c r="O290" s="15"/>
      <c r="P290" s="15"/>
      <c r="Q290" s="15"/>
      <c r="R290" s="15"/>
      <c r="S290" s="15"/>
      <c r="T290" s="15"/>
      <c r="U290" s="15"/>
    </row>
    <row r="291" spans="8:21" ht="15.75" hidden="1" customHeight="1" x14ac:dyDescent="0.25">
      <c r="H291" s="6"/>
      <c r="I291" s="6"/>
      <c r="J291" s="6"/>
      <c r="K291" s="6"/>
      <c r="L291" s="6"/>
      <c r="M291" s="6"/>
      <c r="N291" s="6"/>
      <c r="O291" s="15"/>
      <c r="P291" s="15"/>
      <c r="Q291" s="15"/>
      <c r="R291" s="15"/>
      <c r="S291" s="15"/>
      <c r="T291" s="15"/>
      <c r="U291" s="15"/>
    </row>
    <row r="292" spans="8:21" ht="15.75" hidden="1" customHeight="1" x14ac:dyDescent="0.25">
      <c r="H292" s="6"/>
      <c r="I292" s="6"/>
      <c r="J292" s="6"/>
      <c r="K292" s="6"/>
      <c r="L292" s="6"/>
      <c r="M292" s="6"/>
      <c r="N292" s="6"/>
      <c r="O292" s="15"/>
      <c r="P292" s="15"/>
      <c r="Q292" s="15"/>
      <c r="R292" s="15"/>
      <c r="S292" s="15"/>
      <c r="T292" s="15"/>
      <c r="U292" s="15"/>
    </row>
    <row r="293" spans="8:21" ht="15.75" hidden="1" customHeight="1" x14ac:dyDescent="0.25">
      <c r="H293" s="6"/>
      <c r="I293" s="6"/>
      <c r="J293" s="6"/>
      <c r="K293" s="6"/>
      <c r="L293" s="6"/>
      <c r="M293" s="6"/>
      <c r="N293" s="6"/>
      <c r="O293" s="15"/>
      <c r="P293" s="15"/>
      <c r="Q293" s="15"/>
      <c r="R293" s="15"/>
      <c r="S293" s="15"/>
      <c r="T293" s="15"/>
      <c r="U293" s="15"/>
    </row>
    <row r="294" spans="8:21" ht="15.75" hidden="1" customHeight="1" x14ac:dyDescent="0.25">
      <c r="H294" s="6"/>
      <c r="I294" s="6"/>
      <c r="J294" s="6"/>
      <c r="K294" s="6"/>
      <c r="L294" s="6"/>
      <c r="M294" s="6"/>
      <c r="N294" s="6"/>
      <c r="O294" s="15"/>
      <c r="P294" s="15"/>
      <c r="Q294" s="15"/>
      <c r="R294" s="15"/>
      <c r="S294" s="15"/>
      <c r="T294" s="15"/>
      <c r="U294" s="15"/>
    </row>
    <row r="295" spans="8:21" ht="15.75" hidden="1" customHeight="1" x14ac:dyDescent="0.25">
      <c r="H295" s="6"/>
      <c r="I295" s="6"/>
      <c r="J295" s="6"/>
      <c r="K295" s="6"/>
      <c r="L295" s="6"/>
      <c r="M295" s="6"/>
      <c r="N295" s="6"/>
      <c r="O295" s="15"/>
      <c r="P295" s="15"/>
      <c r="Q295" s="15"/>
      <c r="R295" s="15"/>
      <c r="S295" s="15"/>
      <c r="T295" s="15"/>
      <c r="U295" s="15"/>
    </row>
    <row r="296" spans="8:21" ht="15.75" hidden="1" customHeight="1" x14ac:dyDescent="0.25">
      <c r="H296" s="6"/>
      <c r="I296" s="6"/>
      <c r="J296" s="6"/>
      <c r="K296" s="6"/>
      <c r="L296" s="6"/>
      <c r="M296" s="6"/>
      <c r="N296" s="6"/>
      <c r="O296" s="15"/>
      <c r="P296" s="15"/>
      <c r="Q296" s="15"/>
      <c r="R296" s="15"/>
      <c r="S296" s="15"/>
      <c r="T296" s="15"/>
      <c r="U296" s="15"/>
    </row>
    <row r="297" spans="8:21" ht="15.75" hidden="1" customHeight="1" x14ac:dyDescent="0.25">
      <c r="H297" s="6"/>
      <c r="I297" s="6"/>
      <c r="J297" s="6"/>
      <c r="K297" s="6"/>
      <c r="L297" s="6"/>
      <c r="M297" s="6"/>
      <c r="N297" s="6"/>
      <c r="O297" s="15"/>
      <c r="P297" s="15"/>
      <c r="Q297" s="15"/>
      <c r="R297" s="15"/>
      <c r="S297" s="15"/>
      <c r="T297" s="15"/>
      <c r="U297" s="15"/>
    </row>
    <row r="298" spans="8:21" ht="15.75" hidden="1" customHeight="1" x14ac:dyDescent="0.25">
      <c r="H298" s="6"/>
      <c r="I298" s="6"/>
      <c r="J298" s="6"/>
      <c r="K298" s="6"/>
      <c r="L298" s="6"/>
      <c r="M298" s="6"/>
      <c r="N298" s="6"/>
      <c r="O298" s="15"/>
      <c r="P298" s="15"/>
      <c r="Q298" s="15"/>
      <c r="R298" s="15"/>
      <c r="S298" s="15"/>
      <c r="T298" s="15"/>
      <c r="U298" s="15"/>
    </row>
    <row r="299" spans="8:21" ht="15.75" hidden="1" customHeight="1" x14ac:dyDescent="0.25">
      <c r="H299" s="6"/>
      <c r="I299" s="6"/>
      <c r="J299" s="6"/>
      <c r="K299" s="6"/>
      <c r="L299" s="6"/>
      <c r="M299" s="6"/>
      <c r="N299" s="6"/>
      <c r="O299" s="15"/>
      <c r="P299" s="15"/>
      <c r="Q299" s="15"/>
      <c r="R299" s="15"/>
      <c r="S299" s="15"/>
      <c r="T299" s="15"/>
      <c r="U299" s="15"/>
    </row>
    <row r="300" spans="8:21" ht="15.75" hidden="1" customHeight="1" x14ac:dyDescent="0.25">
      <c r="H300" s="6"/>
      <c r="I300" s="6"/>
      <c r="J300" s="6"/>
      <c r="K300" s="6"/>
      <c r="L300" s="6"/>
      <c r="M300" s="6"/>
      <c r="N300" s="6"/>
      <c r="O300" s="15"/>
      <c r="P300" s="15"/>
      <c r="Q300" s="15"/>
      <c r="R300" s="15"/>
      <c r="S300" s="15"/>
      <c r="T300" s="15"/>
      <c r="U300" s="15"/>
    </row>
    <row r="301" spans="8:21" ht="15.75" hidden="1" customHeight="1" x14ac:dyDescent="0.25">
      <c r="H301" s="6"/>
      <c r="I301" s="6"/>
      <c r="J301" s="6"/>
      <c r="K301" s="6"/>
      <c r="L301" s="6"/>
      <c r="M301" s="6"/>
      <c r="N301" s="6"/>
      <c r="O301" s="15"/>
      <c r="P301" s="15"/>
      <c r="Q301" s="15"/>
      <c r="R301" s="15"/>
      <c r="S301" s="15"/>
      <c r="T301" s="15"/>
      <c r="U301" s="15"/>
    </row>
    <row r="302" spans="8:21" ht="15.75" hidden="1" customHeight="1" x14ac:dyDescent="0.25">
      <c r="H302" s="6"/>
      <c r="I302" s="6"/>
      <c r="J302" s="6"/>
      <c r="K302" s="6"/>
      <c r="L302" s="6"/>
      <c r="M302" s="6"/>
      <c r="N302" s="6"/>
      <c r="O302" s="15"/>
      <c r="P302" s="15"/>
      <c r="Q302" s="15"/>
      <c r="R302" s="15"/>
      <c r="S302" s="15"/>
      <c r="T302" s="15"/>
      <c r="U302" s="15"/>
    </row>
    <row r="303" spans="8:21" ht="15.75" hidden="1" customHeight="1" x14ac:dyDescent="0.25">
      <c r="H303" s="6"/>
      <c r="I303" s="6"/>
      <c r="J303" s="6"/>
      <c r="K303" s="6"/>
      <c r="L303" s="6"/>
      <c r="M303" s="6"/>
      <c r="N303" s="6"/>
      <c r="O303" s="15"/>
      <c r="P303" s="15"/>
      <c r="Q303" s="15"/>
      <c r="R303" s="15"/>
      <c r="S303" s="15"/>
      <c r="T303" s="15"/>
      <c r="U303" s="15"/>
    </row>
    <row r="304" spans="8:21" ht="15.75" hidden="1" customHeight="1" x14ac:dyDescent="0.25">
      <c r="H304" s="6"/>
      <c r="I304" s="6"/>
      <c r="J304" s="6"/>
      <c r="K304" s="6"/>
      <c r="L304" s="6"/>
      <c r="M304" s="6"/>
      <c r="N304" s="6"/>
      <c r="O304" s="15"/>
      <c r="P304" s="15"/>
      <c r="Q304" s="15"/>
      <c r="R304" s="15"/>
      <c r="S304" s="15"/>
      <c r="T304" s="15"/>
      <c r="U304" s="15"/>
    </row>
    <row r="305" spans="8:21" ht="15.75" hidden="1" customHeight="1" x14ac:dyDescent="0.25">
      <c r="H305" s="6"/>
      <c r="I305" s="6"/>
      <c r="J305" s="6"/>
      <c r="K305" s="6"/>
      <c r="L305" s="6"/>
      <c r="M305" s="6"/>
      <c r="N305" s="6"/>
      <c r="O305" s="15"/>
      <c r="P305" s="15"/>
      <c r="Q305" s="15"/>
      <c r="R305" s="15"/>
      <c r="S305" s="15"/>
      <c r="T305" s="15"/>
      <c r="U305" s="15"/>
    </row>
    <row r="306" spans="8:21" ht="15.75" hidden="1" customHeight="1" x14ac:dyDescent="0.25">
      <c r="H306" s="6"/>
      <c r="I306" s="6"/>
      <c r="J306" s="6"/>
      <c r="K306" s="6"/>
      <c r="L306" s="6"/>
      <c r="M306" s="6"/>
      <c r="N306" s="6"/>
      <c r="O306" s="15"/>
      <c r="P306" s="15"/>
      <c r="Q306" s="15"/>
      <c r="R306" s="15"/>
      <c r="S306" s="15"/>
      <c r="T306" s="15"/>
      <c r="U306" s="15"/>
    </row>
    <row r="307" spans="8:21" ht="15.75" hidden="1" customHeight="1" x14ac:dyDescent="0.25">
      <c r="H307" s="6"/>
      <c r="I307" s="6"/>
      <c r="J307" s="6"/>
      <c r="K307" s="6"/>
      <c r="L307" s="6"/>
      <c r="M307" s="6"/>
      <c r="N307" s="6"/>
      <c r="O307" s="15"/>
      <c r="P307" s="15"/>
      <c r="Q307" s="15"/>
      <c r="R307" s="15"/>
      <c r="S307" s="15"/>
      <c r="T307" s="15"/>
      <c r="U307" s="15"/>
    </row>
    <row r="308" spans="8:21" ht="15.75" hidden="1" customHeight="1" x14ac:dyDescent="0.25">
      <c r="H308" s="6"/>
      <c r="I308" s="6"/>
      <c r="J308" s="6"/>
      <c r="K308" s="6"/>
      <c r="L308" s="6"/>
      <c r="M308" s="6"/>
      <c r="N308" s="6"/>
      <c r="O308" s="15"/>
      <c r="P308" s="15"/>
      <c r="Q308" s="15"/>
      <c r="R308" s="15"/>
      <c r="S308" s="15"/>
      <c r="T308" s="15"/>
      <c r="U308" s="15"/>
    </row>
    <row r="309" spans="8:21" ht="15.75" hidden="1" customHeight="1" x14ac:dyDescent="0.25">
      <c r="H309" s="6"/>
      <c r="I309" s="6"/>
      <c r="J309" s="6"/>
      <c r="K309" s="6"/>
      <c r="L309" s="6"/>
      <c r="M309" s="6"/>
      <c r="N309" s="6"/>
      <c r="O309" s="15"/>
      <c r="P309" s="15"/>
      <c r="Q309" s="15"/>
      <c r="R309" s="15"/>
      <c r="S309" s="15"/>
      <c r="T309" s="15"/>
      <c r="U309" s="15"/>
    </row>
    <row r="310" spans="8:21" ht="15.75" hidden="1" customHeight="1" x14ac:dyDescent="0.25">
      <c r="H310" s="6"/>
      <c r="I310" s="6"/>
      <c r="J310" s="6"/>
      <c r="K310" s="6"/>
      <c r="L310" s="6"/>
      <c r="M310" s="6"/>
      <c r="N310" s="6"/>
      <c r="O310" s="15"/>
      <c r="P310" s="15"/>
      <c r="Q310" s="15"/>
      <c r="R310" s="15"/>
      <c r="S310" s="15"/>
      <c r="T310" s="15"/>
      <c r="U310" s="15"/>
    </row>
    <row r="311" spans="8:21" ht="15.75" hidden="1" customHeight="1" x14ac:dyDescent="0.25">
      <c r="H311" s="6"/>
      <c r="I311" s="6"/>
      <c r="J311" s="6"/>
      <c r="K311" s="6"/>
      <c r="L311" s="6"/>
      <c r="M311" s="6"/>
      <c r="N311" s="6"/>
      <c r="O311" s="15"/>
      <c r="P311" s="15"/>
      <c r="Q311" s="15"/>
      <c r="R311" s="15"/>
      <c r="S311" s="15"/>
      <c r="T311" s="15"/>
      <c r="U311" s="15"/>
    </row>
    <row r="312" spans="8:21" ht="15.75" hidden="1" customHeight="1" x14ac:dyDescent="0.25">
      <c r="H312" s="6"/>
      <c r="I312" s="6"/>
      <c r="J312" s="6"/>
      <c r="K312" s="6"/>
      <c r="L312" s="6"/>
      <c r="M312" s="6"/>
      <c r="N312" s="6"/>
      <c r="O312" s="15"/>
      <c r="P312" s="15"/>
      <c r="Q312" s="15"/>
      <c r="R312" s="15"/>
      <c r="S312" s="15"/>
      <c r="T312" s="15"/>
      <c r="U312" s="15"/>
    </row>
    <row r="313" spans="8:21" ht="15.75" hidden="1" customHeight="1" x14ac:dyDescent="0.25">
      <c r="H313" s="6"/>
      <c r="I313" s="6"/>
      <c r="J313" s="6"/>
      <c r="K313" s="6"/>
      <c r="L313" s="6"/>
      <c r="M313" s="6"/>
      <c r="N313" s="6"/>
      <c r="O313" s="15"/>
      <c r="P313" s="15"/>
      <c r="Q313" s="15"/>
      <c r="R313" s="15"/>
      <c r="S313" s="15"/>
      <c r="T313" s="15"/>
      <c r="U313" s="15"/>
    </row>
    <row r="314" spans="8:21" ht="15.75" hidden="1" customHeight="1" x14ac:dyDescent="0.25">
      <c r="H314" s="6"/>
      <c r="I314" s="6"/>
      <c r="J314" s="6"/>
      <c r="K314" s="6"/>
      <c r="L314" s="6"/>
      <c r="M314" s="6"/>
      <c r="N314" s="6"/>
      <c r="O314" s="15"/>
      <c r="P314" s="15"/>
      <c r="Q314" s="15"/>
      <c r="R314" s="15"/>
      <c r="S314" s="15"/>
      <c r="T314" s="15"/>
      <c r="U314" s="15"/>
    </row>
    <row r="315" spans="8:21" ht="15.75" hidden="1" customHeight="1" x14ac:dyDescent="0.25">
      <c r="H315" s="6"/>
      <c r="I315" s="6"/>
      <c r="J315" s="6"/>
      <c r="K315" s="6"/>
      <c r="L315" s="6"/>
      <c r="M315" s="6"/>
      <c r="N315" s="6"/>
      <c r="O315" s="15"/>
      <c r="P315" s="15"/>
      <c r="Q315" s="15"/>
      <c r="R315" s="15"/>
      <c r="S315" s="15"/>
      <c r="T315" s="15"/>
      <c r="U315" s="15"/>
    </row>
    <row r="316" spans="8:21" ht="15.75" hidden="1" customHeight="1" x14ac:dyDescent="0.25">
      <c r="H316" s="6"/>
      <c r="I316" s="6"/>
      <c r="J316" s="6"/>
      <c r="K316" s="6"/>
      <c r="L316" s="6"/>
      <c r="M316" s="6"/>
      <c r="N316" s="6"/>
      <c r="O316" s="15"/>
      <c r="P316" s="15"/>
      <c r="Q316" s="15"/>
      <c r="R316" s="15"/>
      <c r="S316" s="15"/>
      <c r="T316" s="15"/>
      <c r="U316" s="15"/>
    </row>
    <row r="317" spans="8:21" ht="15.75" hidden="1" customHeight="1" x14ac:dyDescent="0.25">
      <c r="H317" s="6"/>
      <c r="I317" s="6"/>
      <c r="J317" s="6"/>
      <c r="K317" s="6"/>
      <c r="L317" s="6"/>
      <c r="M317" s="6"/>
      <c r="N317" s="6"/>
      <c r="O317" s="15"/>
      <c r="P317" s="15"/>
      <c r="Q317" s="15"/>
      <c r="R317" s="15"/>
      <c r="S317" s="15"/>
      <c r="T317" s="15"/>
      <c r="U317" s="15"/>
    </row>
    <row r="318" spans="8:21" ht="15.75" hidden="1" customHeight="1" x14ac:dyDescent="0.25">
      <c r="H318" s="6"/>
      <c r="I318" s="6"/>
      <c r="J318" s="6"/>
      <c r="K318" s="6"/>
      <c r="L318" s="6"/>
      <c r="M318" s="6"/>
      <c r="N318" s="6"/>
      <c r="O318" s="15"/>
      <c r="P318" s="15"/>
      <c r="Q318" s="15"/>
      <c r="R318" s="15"/>
      <c r="S318" s="15"/>
      <c r="T318" s="15"/>
      <c r="U318" s="15"/>
    </row>
    <row r="319" spans="8:21" ht="15.75" hidden="1" customHeight="1" x14ac:dyDescent="0.25">
      <c r="H319" s="6"/>
      <c r="I319" s="6"/>
      <c r="J319" s="6"/>
      <c r="K319" s="6"/>
      <c r="L319" s="6"/>
      <c r="M319" s="6"/>
      <c r="N319" s="6"/>
      <c r="O319" s="15"/>
      <c r="P319" s="15"/>
      <c r="Q319" s="15"/>
      <c r="R319" s="15"/>
      <c r="S319" s="15"/>
      <c r="T319" s="15"/>
      <c r="U319" s="15"/>
    </row>
    <row r="320" spans="8:21" ht="15.75" hidden="1" customHeight="1" x14ac:dyDescent="0.25">
      <c r="H320" s="6"/>
      <c r="I320" s="6"/>
      <c r="J320" s="6"/>
      <c r="K320" s="6"/>
      <c r="L320" s="6"/>
      <c r="M320" s="6"/>
      <c r="N320" s="6"/>
      <c r="O320" s="15"/>
      <c r="P320" s="15"/>
      <c r="Q320" s="15"/>
      <c r="R320" s="15"/>
      <c r="S320" s="15"/>
      <c r="T320" s="15"/>
      <c r="U320" s="15"/>
    </row>
    <row r="321" spans="8:21" ht="15.75" hidden="1" customHeight="1" x14ac:dyDescent="0.25">
      <c r="H321" s="6"/>
      <c r="I321" s="6"/>
      <c r="J321" s="6"/>
      <c r="K321" s="6"/>
      <c r="L321" s="6"/>
      <c r="M321" s="6"/>
      <c r="N321" s="6"/>
      <c r="O321" s="15"/>
      <c r="P321" s="15"/>
      <c r="Q321" s="15"/>
      <c r="R321" s="15"/>
      <c r="S321" s="15"/>
      <c r="T321" s="15"/>
      <c r="U321" s="15"/>
    </row>
    <row r="322" spans="8:21" ht="15.75" hidden="1" customHeight="1" x14ac:dyDescent="0.25">
      <c r="H322" s="6"/>
      <c r="I322" s="6"/>
      <c r="J322" s="6"/>
      <c r="K322" s="6"/>
      <c r="L322" s="6"/>
      <c r="M322" s="6"/>
      <c r="N322" s="6"/>
      <c r="O322" s="15"/>
      <c r="P322" s="15"/>
      <c r="Q322" s="15"/>
      <c r="R322" s="15"/>
      <c r="S322" s="15"/>
      <c r="T322" s="15"/>
      <c r="U322" s="15"/>
    </row>
    <row r="323" spans="8:21" ht="15.75" hidden="1" customHeight="1" x14ac:dyDescent="0.25">
      <c r="H323" s="6"/>
      <c r="I323" s="6"/>
      <c r="J323" s="6"/>
      <c r="K323" s="6"/>
      <c r="L323" s="6"/>
      <c r="M323" s="6"/>
      <c r="N323" s="6"/>
      <c r="O323" s="15"/>
      <c r="P323" s="15"/>
      <c r="Q323" s="15"/>
      <c r="R323" s="15"/>
      <c r="S323" s="15"/>
      <c r="T323" s="15"/>
      <c r="U323" s="15"/>
    </row>
    <row r="324" spans="8:21" ht="15.75" hidden="1" customHeight="1" x14ac:dyDescent="0.25">
      <c r="H324" s="6"/>
      <c r="I324" s="6"/>
      <c r="J324" s="6"/>
      <c r="K324" s="6"/>
      <c r="L324" s="6"/>
      <c r="M324" s="6"/>
      <c r="N324" s="6"/>
      <c r="O324" s="15"/>
      <c r="P324" s="15"/>
      <c r="Q324" s="15"/>
      <c r="R324" s="15"/>
      <c r="S324" s="15"/>
      <c r="T324" s="15"/>
      <c r="U324" s="15"/>
    </row>
    <row r="325" spans="8:21" ht="15.75" hidden="1" customHeight="1" x14ac:dyDescent="0.25">
      <c r="H325" s="6"/>
      <c r="I325" s="6"/>
      <c r="J325" s="6"/>
      <c r="K325" s="6"/>
      <c r="L325" s="6"/>
      <c r="M325" s="6"/>
      <c r="N325" s="6"/>
      <c r="O325" s="15"/>
      <c r="P325" s="15"/>
      <c r="Q325" s="15"/>
      <c r="R325" s="15"/>
      <c r="S325" s="15"/>
      <c r="T325" s="15"/>
      <c r="U325" s="15"/>
    </row>
    <row r="326" spans="8:21" ht="15.75" hidden="1" customHeight="1" x14ac:dyDescent="0.25">
      <c r="H326" s="6"/>
      <c r="I326" s="6"/>
      <c r="J326" s="6"/>
      <c r="K326" s="6"/>
      <c r="L326" s="6"/>
      <c r="M326" s="6"/>
      <c r="N326" s="6"/>
      <c r="O326" s="15"/>
      <c r="P326" s="15"/>
      <c r="Q326" s="15"/>
      <c r="R326" s="15"/>
      <c r="S326" s="15"/>
      <c r="T326" s="15"/>
      <c r="U326" s="15"/>
    </row>
    <row r="327" spans="8:21" ht="15.75" hidden="1" customHeight="1" x14ac:dyDescent="0.25">
      <c r="H327" s="6"/>
      <c r="I327" s="6"/>
      <c r="J327" s="6"/>
      <c r="K327" s="6"/>
      <c r="L327" s="6"/>
      <c r="M327" s="6"/>
      <c r="N327" s="6"/>
      <c r="O327" s="15"/>
      <c r="P327" s="15"/>
      <c r="Q327" s="15"/>
      <c r="R327" s="15"/>
      <c r="S327" s="15"/>
      <c r="T327" s="15"/>
      <c r="U327" s="15"/>
    </row>
    <row r="328" spans="8:21" ht="15.75" hidden="1" customHeight="1" x14ac:dyDescent="0.25">
      <c r="H328" s="6"/>
      <c r="I328" s="6"/>
      <c r="J328" s="6"/>
      <c r="K328" s="6"/>
      <c r="L328" s="6"/>
      <c r="M328" s="6"/>
      <c r="N328" s="6"/>
      <c r="O328" s="15"/>
      <c r="P328" s="15"/>
      <c r="Q328" s="15"/>
      <c r="R328" s="15"/>
      <c r="S328" s="15"/>
      <c r="T328" s="15"/>
      <c r="U328" s="15"/>
    </row>
    <row r="329" spans="8:21" ht="15.75" hidden="1" customHeight="1" x14ac:dyDescent="0.25">
      <c r="H329" s="6"/>
      <c r="I329" s="6"/>
      <c r="J329" s="6"/>
      <c r="K329" s="6"/>
      <c r="L329" s="6"/>
      <c r="M329" s="6"/>
      <c r="N329" s="6"/>
      <c r="O329" s="15"/>
      <c r="P329" s="15"/>
      <c r="Q329" s="15"/>
      <c r="R329" s="15"/>
      <c r="S329" s="15"/>
      <c r="T329" s="15"/>
      <c r="U329" s="15"/>
    </row>
    <row r="330" spans="8:21" ht="15.75" hidden="1" customHeight="1" x14ac:dyDescent="0.25">
      <c r="H330" s="6"/>
      <c r="I330" s="6"/>
      <c r="J330" s="6"/>
      <c r="K330" s="6"/>
      <c r="L330" s="6"/>
      <c r="M330" s="6"/>
      <c r="N330" s="6"/>
      <c r="O330" s="15"/>
      <c r="P330" s="15"/>
      <c r="Q330" s="15"/>
      <c r="R330" s="15"/>
      <c r="S330" s="15"/>
      <c r="T330" s="15"/>
      <c r="U330" s="15"/>
    </row>
    <row r="331" spans="8:21" ht="15.75" hidden="1" customHeight="1" x14ac:dyDescent="0.25">
      <c r="H331" s="6"/>
      <c r="I331" s="6"/>
      <c r="J331" s="6"/>
      <c r="K331" s="6"/>
      <c r="L331" s="6"/>
      <c r="M331" s="6"/>
      <c r="N331" s="6"/>
      <c r="O331" s="15"/>
      <c r="P331" s="15"/>
      <c r="Q331" s="15"/>
      <c r="R331" s="15"/>
      <c r="S331" s="15"/>
      <c r="T331" s="15"/>
      <c r="U331" s="15"/>
    </row>
    <row r="332" spans="8:21" ht="15.75" hidden="1" customHeight="1" x14ac:dyDescent="0.25">
      <c r="H332" s="6"/>
      <c r="I332" s="6"/>
      <c r="J332" s="6"/>
      <c r="K332" s="6"/>
      <c r="L332" s="6"/>
      <c r="M332" s="6"/>
      <c r="N332" s="6"/>
      <c r="O332" s="15"/>
      <c r="P332" s="15"/>
      <c r="Q332" s="15"/>
      <c r="R332" s="15"/>
      <c r="S332" s="15"/>
      <c r="T332" s="15"/>
      <c r="U332" s="15"/>
    </row>
    <row r="333" spans="8:21" ht="15.75" hidden="1" customHeight="1" x14ac:dyDescent="0.25">
      <c r="H333" s="6"/>
      <c r="I333" s="6"/>
      <c r="J333" s="6"/>
      <c r="K333" s="6"/>
      <c r="L333" s="6"/>
      <c r="M333" s="6"/>
      <c r="N333" s="6"/>
      <c r="O333" s="15"/>
      <c r="P333" s="15"/>
      <c r="Q333" s="15"/>
      <c r="R333" s="15"/>
      <c r="S333" s="15"/>
      <c r="T333" s="15"/>
      <c r="U333" s="15"/>
    </row>
    <row r="334" spans="8:21" ht="15.75" hidden="1" customHeight="1" x14ac:dyDescent="0.25">
      <c r="H334" s="6"/>
      <c r="I334" s="6"/>
      <c r="J334" s="6"/>
      <c r="K334" s="6"/>
      <c r="L334" s="6"/>
      <c r="M334" s="6"/>
      <c r="N334" s="6"/>
      <c r="O334" s="15"/>
      <c r="P334" s="15"/>
      <c r="Q334" s="15"/>
      <c r="R334" s="15"/>
      <c r="S334" s="15"/>
      <c r="T334" s="15"/>
      <c r="U334" s="15"/>
    </row>
    <row r="335" spans="8:21" ht="15.75" hidden="1" customHeight="1" x14ac:dyDescent="0.25">
      <c r="H335" s="6"/>
      <c r="I335" s="6"/>
      <c r="J335" s="6"/>
      <c r="K335" s="6"/>
      <c r="L335" s="6"/>
      <c r="M335" s="6"/>
      <c r="N335" s="6"/>
      <c r="O335" s="15"/>
      <c r="P335" s="15"/>
      <c r="Q335" s="15"/>
      <c r="R335" s="15"/>
      <c r="S335" s="15"/>
      <c r="T335" s="15"/>
      <c r="U335" s="15"/>
    </row>
    <row r="336" spans="8:21" ht="15.75" hidden="1" customHeight="1" x14ac:dyDescent="0.25">
      <c r="H336" s="6"/>
      <c r="I336" s="6"/>
      <c r="J336" s="6"/>
      <c r="K336" s="6"/>
      <c r="L336" s="6"/>
      <c r="M336" s="6"/>
      <c r="N336" s="6"/>
      <c r="O336" s="15"/>
      <c r="P336" s="15"/>
      <c r="Q336" s="15"/>
      <c r="R336" s="15"/>
      <c r="S336" s="15"/>
      <c r="T336" s="15"/>
      <c r="U336" s="15"/>
    </row>
    <row r="337" spans="8:21" ht="15.75" hidden="1" customHeight="1" x14ac:dyDescent="0.25">
      <c r="H337" s="6"/>
      <c r="I337" s="6"/>
      <c r="J337" s="6"/>
      <c r="K337" s="6"/>
      <c r="L337" s="6"/>
      <c r="M337" s="6"/>
      <c r="N337" s="6"/>
      <c r="O337" s="15"/>
      <c r="P337" s="15"/>
      <c r="Q337" s="15"/>
      <c r="R337" s="15"/>
      <c r="S337" s="15"/>
      <c r="T337" s="15"/>
      <c r="U337" s="15"/>
    </row>
    <row r="338" spans="8:21" ht="15.75" hidden="1" customHeight="1" x14ac:dyDescent="0.25">
      <c r="H338" s="6"/>
      <c r="I338" s="6"/>
      <c r="J338" s="6"/>
      <c r="K338" s="6"/>
      <c r="L338" s="6"/>
      <c r="M338" s="6"/>
      <c r="N338" s="6"/>
      <c r="O338" s="15"/>
      <c r="P338" s="15"/>
      <c r="Q338" s="15"/>
      <c r="R338" s="15"/>
      <c r="S338" s="15"/>
      <c r="T338" s="15"/>
      <c r="U338" s="15"/>
    </row>
    <row r="339" spans="8:21" ht="15.75" hidden="1" customHeight="1" x14ac:dyDescent="0.25">
      <c r="H339" s="6"/>
      <c r="I339" s="6"/>
      <c r="J339" s="6"/>
      <c r="K339" s="6"/>
      <c r="L339" s="6"/>
      <c r="M339" s="6"/>
      <c r="N339" s="6"/>
      <c r="O339" s="15"/>
      <c r="P339" s="15"/>
      <c r="Q339" s="15"/>
      <c r="R339" s="15"/>
      <c r="S339" s="15"/>
      <c r="T339" s="15"/>
      <c r="U339" s="15"/>
    </row>
    <row r="340" spans="8:21" ht="15.75" hidden="1" customHeight="1" x14ac:dyDescent="0.25">
      <c r="H340" s="6"/>
      <c r="I340" s="6"/>
      <c r="J340" s="6"/>
      <c r="K340" s="6"/>
      <c r="L340" s="6"/>
      <c r="M340" s="6"/>
      <c r="N340" s="6"/>
      <c r="O340" s="15"/>
      <c r="P340" s="15"/>
      <c r="Q340" s="15"/>
      <c r="R340" s="15"/>
      <c r="S340" s="15"/>
      <c r="T340" s="15"/>
      <c r="U340" s="15"/>
    </row>
    <row r="341" spans="8:21" ht="15.75" hidden="1" customHeight="1" x14ac:dyDescent="0.25">
      <c r="H341" s="6"/>
      <c r="I341" s="6"/>
      <c r="J341" s="6"/>
      <c r="K341" s="6"/>
      <c r="L341" s="6"/>
      <c r="M341" s="6"/>
      <c r="N341" s="6"/>
      <c r="O341" s="15"/>
      <c r="P341" s="15"/>
      <c r="Q341" s="15"/>
      <c r="R341" s="15"/>
      <c r="S341" s="15"/>
      <c r="T341" s="15"/>
      <c r="U341" s="15"/>
    </row>
    <row r="342" spans="8:21" ht="15.75" hidden="1" customHeight="1" x14ac:dyDescent="0.25">
      <c r="H342" s="6"/>
      <c r="I342" s="6"/>
      <c r="J342" s="6"/>
      <c r="K342" s="6"/>
      <c r="L342" s="6"/>
      <c r="M342" s="6"/>
      <c r="N342" s="6"/>
      <c r="O342" s="15"/>
      <c r="P342" s="15"/>
      <c r="Q342" s="15"/>
      <c r="R342" s="15"/>
      <c r="S342" s="15"/>
      <c r="T342" s="15"/>
      <c r="U342" s="15"/>
    </row>
    <row r="343" spans="8:21" ht="15.75" hidden="1" customHeight="1" x14ac:dyDescent="0.25">
      <c r="H343" s="6"/>
      <c r="I343" s="6"/>
      <c r="J343" s="6"/>
      <c r="K343" s="6"/>
      <c r="L343" s="6"/>
      <c r="M343" s="6"/>
      <c r="N343" s="6"/>
      <c r="O343" s="15"/>
      <c r="P343" s="15"/>
      <c r="Q343" s="15"/>
      <c r="R343" s="15"/>
      <c r="S343" s="15"/>
      <c r="T343" s="15"/>
      <c r="U343" s="15"/>
    </row>
    <row r="344" spans="8:21" ht="15.75" hidden="1" customHeight="1" x14ac:dyDescent="0.25">
      <c r="H344" s="6"/>
      <c r="I344" s="6"/>
      <c r="J344" s="6"/>
      <c r="K344" s="6"/>
      <c r="L344" s="6"/>
      <c r="M344" s="6"/>
      <c r="N344" s="6"/>
      <c r="O344" s="15"/>
      <c r="P344" s="15"/>
      <c r="Q344" s="15"/>
      <c r="R344" s="15"/>
      <c r="S344" s="15"/>
      <c r="T344" s="15"/>
      <c r="U344" s="15"/>
    </row>
    <row r="345" spans="8:21" ht="15.75" hidden="1" customHeight="1" x14ac:dyDescent="0.25">
      <c r="H345" s="6"/>
      <c r="I345" s="6"/>
      <c r="J345" s="6"/>
      <c r="K345" s="6"/>
      <c r="L345" s="6"/>
      <c r="M345" s="6"/>
      <c r="N345" s="6"/>
      <c r="O345" s="15"/>
      <c r="P345" s="15"/>
      <c r="Q345" s="15"/>
      <c r="R345" s="15"/>
      <c r="S345" s="15"/>
      <c r="T345" s="15"/>
      <c r="U345" s="15"/>
    </row>
    <row r="346" spans="8:21" ht="15.75" hidden="1" customHeight="1" x14ac:dyDescent="0.25">
      <c r="H346" s="6"/>
      <c r="I346" s="6"/>
      <c r="J346" s="6"/>
      <c r="K346" s="6"/>
      <c r="L346" s="6"/>
      <c r="M346" s="6"/>
      <c r="N346" s="6"/>
      <c r="O346" s="15"/>
      <c r="P346" s="15"/>
      <c r="Q346" s="15"/>
      <c r="R346" s="15"/>
      <c r="S346" s="15"/>
      <c r="T346" s="15"/>
      <c r="U346" s="15"/>
    </row>
    <row r="347" spans="8:21" ht="15.75" hidden="1" customHeight="1" x14ac:dyDescent="0.25">
      <c r="H347" s="6"/>
      <c r="I347" s="6"/>
      <c r="J347" s="6"/>
      <c r="K347" s="6"/>
      <c r="L347" s="6"/>
      <c r="M347" s="6"/>
      <c r="N347" s="6"/>
      <c r="O347" s="15"/>
      <c r="P347" s="15"/>
      <c r="Q347" s="15"/>
      <c r="R347" s="15"/>
      <c r="S347" s="15"/>
      <c r="T347" s="15"/>
      <c r="U347" s="15"/>
    </row>
    <row r="348" spans="8:21" ht="15.75" hidden="1" customHeight="1" x14ac:dyDescent="0.25">
      <c r="H348" s="6"/>
      <c r="I348" s="6"/>
      <c r="J348" s="6"/>
      <c r="K348" s="6"/>
      <c r="L348" s="6"/>
      <c r="M348" s="6"/>
      <c r="N348" s="6"/>
      <c r="O348" s="15"/>
      <c r="P348" s="15"/>
      <c r="Q348" s="15"/>
      <c r="R348" s="15"/>
      <c r="S348" s="15"/>
      <c r="T348" s="15"/>
      <c r="U348" s="15"/>
    </row>
    <row r="349" spans="8:21" ht="15.75" hidden="1" customHeight="1" x14ac:dyDescent="0.25">
      <c r="H349" s="6"/>
      <c r="I349" s="6"/>
      <c r="J349" s="6"/>
      <c r="K349" s="6"/>
      <c r="L349" s="6"/>
      <c r="M349" s="6"/>
      <c r="N349" s="6"/>
      <c r="O349" s="15"/>
      <c r="P349" s="15"/>
      <c r="Q349" s="15"/>
      <c r="R349" s="15"/>
      <c r="S349" s="15"/>
      <c r="T349" s="15"/>
      <c r="U349" s="15"/>
    </row>
    <row r="350" spans="8:21" ht="15.75" hidden="1" customHeight="1" x14ac:dyDescent="0.25">
      <c r="H350" s="6"/>
      <c r="I350" s="6"/>
      <c r="J350" s="6"/>
      <c r="K350" s="6"/>
      <c r="L350" s="6"/>
      <c r="M350" s="6"/>
      <c r="N350" s="6"/>
      <c r="O350" s="15"/>
      <c r="P350" s="15"/>
      <c r="Q350" s="15"/>
      <c r="R350" s="15"/>
      <c r="S350" s="15"/>
      <c r="T350" s="15"/>
      <c r="U350" s="15"/>
    </row>
    <row r="351" spans="8:21" ht="15.75" hidden="1" customHeight="1" x14ac:dyDescent="0.25">
      <c r="H351" s="6"/>
      <c r="I351" s="6"/>
      <c r="J351" s="6"/>
      <c r="K351" s="6"/>
      <c r="L351" s="6"/>
      <c r="M351" s="6"/>
      <c r="N351" s="6"/>
      <c r="O351" s="15"/>
      <c r="P351" s="15"/>
      <c r="Q351" s="15"/>
      <c r="R351" s="15"/>
      <c r="S351" s="15"/>
      <c r="T351" s="15"/>
      <c r="U351" s="15"/>
    </row>
    <row r="352" spans="8:21" ht="15.75" hidden="1" customHeight="1" x14ac:dyDescent="0.25">
      <c r="H352" s="6"/>
      <c r="I352" s="6"/>
      <c r="J352" s="6"/>
      <c r="K352" s="6"/>
      <c r="L352" s="6"/>
      <c r="M352" s="6"/>
      <c r="N352" s="6"/>
      <c r="O352" s="15"/>
      <c r="P352" s="15"/>
      <c r="Q352" s="15"/>
      <c r="R352" s="15"/>
      <c r="S352" s="15"/>
      <c r="T352" s="15"/>
      <c r="U352" s="15"/>
    </row>
    <row r="353" spans="8:21" ht="15.75" hidden="1" customHeight="1" x14ac:dyDescent="0.25">
      <c r="H353" s="6"/>
      <c r="I353" s="6"/>
      <c r="J353" s="6"/>
      <c r="K353" s="6"/>
      <c r="L353" s="6"/>
      <c r="M353" s="6"/>
      <c r="N353" s="6"/>
      <c r="O353" s="15"/>
      <c r="P353" s="15"/>
      <c r="Q353" s="15"/>
      <c r="R353" s="15"/>
      <c r="S353" s="15"/>
      <c r="T353" s="15"/>
      <c r="U353" s="15"/>
    </row>
    <row r="354" spans="8:21" ht="15.75" hidden="1" customHeight="1" x14ac:dyDescent="0.25">
      <c r="H354" s="6"/>
      <c r="I354" s="6"/>
      <c r="J354" s="6"/>
      <c r="K354" s="6"/>
      <c r="L354" s="6"/>
      <c r="M354" s="6"/>
      <c r="N354" s="6"/>
      <c r="O354" s="15"/>
      <c r="P354" s="15"/>
      <c r="Q354" s="15"/>
      <c r="R354" s="15"/>
      <c r="S354" s="15"/>
      <c r="T354" s="15"/>
      <c r="U354" s="15"/>
    </row>
    <row r="355" spans="8:21" ht="15.75" hidden="1" customHeight="1" x14ac:dyDescent="0.25">
      <c r="H355" s="6"/>
      <c r="I355" s="6"/>
      <c r="J355" s="6"/>
      <c r="K355" s="6"/>
      <c r="L355" s="6"/>
      <c r="M355" s="6"/>
      <c r="N355" s="6"/>
      <c r="O355" s="15"/>
      <c r="P355" s="15"/>
      <c r="Q355" s="15"/>
      <c r="R355" s="15"/>
      <c r="S355" s="15"/>
      <c r="T355" s="15"/>
      <c r="U355" s="15"/>
    </row>
    <row r="356" spans="8:21" ht="15.75" hidden="1" customHeight="1" x14ac:dyDescent="0.25">
      <c r="H356" s="6"/>
      <c r="I356" s="6"/>
      <c r="J356" s="6"/>
      <c r="K356" s="6"/>
      <c r="L356" s="6"/>
      <c r="M356" s="6"/>
      <c r="N356" s="6"/>
      <c r="O356" s="15"/>
      <c r="P356" s="15"/>
      <c r="Q356" s="15"/>
      <c r="R356" s="15"/>
      <c r="S356" s="15"/>
      <c r="T356" s="15"/>
      <c r="U356" s="15"/>
    </row>
    <row r="357" spans="8:21" ht="15.75" hidden="1" customHeight="1" x14ac:dyDescent="0.25">
      <c r="H357" s="6"/>
      <c r="I357" s="6"/>
      <c r="J357" s="6"/>
      <c r="K357" s="6"/>
      <c r="L357" s="6"/>
      <c r="M357" s="6"/>
      <c r="N357" s="6"/>
      <c r="O357" s="15"/>
      <c r="P357" s="15"/>
      <c r="Q357" s="15"/>
      <c r="R357" s="15"/>
      <c r="S357" s="15"/>
      <c r="T357" s="15"/>
      <c r="U357" s="15"/>
    </row>
    <row r="358" spans="8:21" ht="15.75" hidden="1" customHeight="1" x14ac:dyDescent="0.25">
      <c r="H358" s="6"/>
      <c r="I358" s="6"/>
      <c r="J358" s="6"/>
      <c r="K358" s="6"/>
      <c r="L358" s="6"/>
      <c r="M358" s="6"/>
      <c r="N358" s="6"/>
      <c r="O358" s="15"/>
      <c r="P358" s="15"/>
      <c r="Q358" s="15"/>
      <c r="R358" s="15"/>
      <c r="S358" s="15"/>
      <c r="T358" s="15"/>
      <c r="U358" s="15"/>
    </row>
    <row r="359" spans="8:21" ht="15.75" hidden="1" customHeight="1" x14ac:dyDescent="0.25">
      <c r="H359" s="6"/>
      <c r="I359" s="6"/>
      <c r="J359" s="6"/>
      <c r="K359" s="6"/>
      <c r="L359" s="6"/>
      <c r="M359" s="6"/>
      <c r="N359" s="6"/>
      <c r="O359" s="15"/>
      <c r="P359" s="15"/>
      <c r="Q359" s="15"/>
      <c r="R359" s="15"/>
      <c r="S359" s="15"/>
      <c r="T359" s="15"/>
      <c r="U359" s="15"/>
    </row>
    <row r="360" spans="8:21" ht="15.75" hidden="1" customHeight="1" x14ac:dyDescent="0.25">
      <c r="H360" s="6"/>
      <c r="I360" s="6"/>
      <c r="J360" s="6"/>
      <c r="K360" s="6"/>
      <c r="L360" s="6"/>
      <c r="M360" s="6"/>
      <c r="N360" s="6"/>
      <c r="O360" s="15"/>
      <c r="P360" s="15"/>
      <c r="Q360" s="15"/>
      <c r="R360" s="15"/>
      <c r="S360" s="15"/>
      <c r="T360" s="15"/>
      <c r="U360" s="15"/>
    </row>
    <row r="361" spans="8:21" ht="15.75" hidden="1" customHeight="1" x14ac:dyDescent="0.25">
      <c r="H361" s="6"/>
      <c r="I361" s="6"/>
      <c r="J361" s="6"/>
      <c r="K361" s="6"/>
      <c r="L361" s="6"/>
      <c r="M361" s="6"/>
      <c r="N361" s="6"/>
      <c r="O361" s="15"/>
      <c r="P361" s="15"/>
      <c r="Q361" s="15"/>
      <c r="R361" s="15"/>
      <c r="S361" s="15"/>
      <c r="T361" s="15"/>
      <c r="U361" s="15"/>
    </row>
    <row r="362" spans="8:21" ht="15.75" hidden="1" customHeight="1" x14ac:dyDescent="0.25">
      <c r="H362" s="6"/>
      <c r="I362" s="6"/>
      <c r="J362" s="6"/>
      <c r="K362" s="6"/>
      <c r="L362" s="6"/>
      <c r="M362" s="6"/>
      <c r="N362" s="6"/>
      <c r="O362" s="15"/>
      <c r="P362" s="15"/>
      <c r="Q362" s="15"/>
      <c r="R362" s="15"/>
      <c r="S362" s="15"/>
      <c r="T362" s="15"/>
      <c r="U362" s="15"/>
    </row>
    <row r="363" spans="8:21" ht="15.75" hidden="1" customHeight="1" x14ac:dyDescent="0.25">
      <c r="H363" s="6"/>
      <c r="I363" s="6"/>
      <c r="J363" s="6"/>
      <c r="K363" s="6"/>
      <c r="L363" s="6"/>
      <c r="M363" s="6"/>
      <c r="N363" s="6"/>
      <c r="O363" s="15"/>
      <c r="P363" s="15"/>
      <c r="Q363" s="15"/>
      <c r="R363" s="15"/>
      <c r="S363" s="15"/>
      <c r="T363" s="15"/>
      <c r="U363" s="15"/>
    </row>
    <row r="364" spans="8:21" ht="15.75" hidden="1" customHeight="1" x14ac:dyDescent="0.25">
      <c r="H364" s="6"/>
      <c r="I364" s="6"/>
      <c r="J364" s="6"/>
      <c r="K364" s="6"/>
      <c r="L364" s="6"/>
      <c r="M364" s="6"/>
      <c r="N364" s="6"/>
      <c r="O364" s="15"/>
      <c r="P364" s="15"/>
      <c r="Q364" s="15"/>
      <c r="R364" s="15"/>
      <c r="S364" s="15"/>
      <c r="T364" s="15"/>
      <c r="U364" s="15"/>
    </row>
    <row r="365" spans="8:21" ht="15.75" hidden="1" customHeight="1" x14ac:dyDescent="0.25">
      <c r="H365" s="6"/>
      <c r="I365" s="6"/>
      <c r="J365" s="6"/>
      <c r="K365" s="6"/>
      <c r="L365" s="6"/>
      <c r="M365" s="6"/>
      <c r="N365" s="6"/>
      <c r="O365" s="15"/>
      <c r="P365" s="15"/>
      <c r="Q365" s="15"/>
      <c r="R365" s="15"/>
      <c r="S365" s="15"/>
      <c r="T365" s="15"/>
      <c r="U365" s="15"/>
    </row>
    <row r="366" spans="8:21" ht="15.75" hidden="1" customHeight="1" x14ac:dyDescent="0.25">
      <c r="H366" s="6"/>
      <c r="I366" s="6"/>
      <c r="J366" s="6"/>
      <c r="K366" s="6"/>
      <c r="L366" s="6"/>
      <c r="M366" s="6"/>
      <c r="N366" s="6"/>
      <c r="O366" s="15"/>
      <c r="P366" s="15"/>
      <c r="Q366" s="15"/>
      <c r="R366" s="15"/>
      <c r="S366" s="15"/>
      <c r="T366" s="15"/>
      <c r="U366" s="15"/>
    </row>
    <row r="367" spans="8:21" ht="15.75" hidden="1" customHeight="1" x14ac:dyDescent="0.25">
      <c r="H367" s="6"/>
      <c r="I367" s="6"/>
      <c r="J367" s="6"/>
      <c r="K367" s="6"/>
      <c r="L367" s="6"/>
      <c r="M367" s="6"/>
      <c r="N367" s="6"/>
      <c r="O367" s="15"/>
      <c r="P367" s="15"/>
      <c r="Q367" s="15"/>
      <c r="R367" s="15"/>
      <c r="S367" s="15"/>
      <c r="T367" s="15"/>
      <c r="U367" s="15"/>
    </row>
    <row r="368" spans="8:21" ht="15.75" hidden="1" customHeight="1" x14ac:dyDescent="0.25">
      <c r="H368" s="6"/>
      <c r="I368" s="6"/>
      <c r="J368" s="6"/>
      <c r="K368" s="6"/>
      <c r="L368" s="6"/>
      <c r="M368" s="6"/>
      <c r="N368" s="6"/>
      <c r="O368" s="15"/>
      <c r="P368" s="15"/>
      <c r="Q368" s="15"/>
      <c r="R368" s="15"/>
      <c r="S368" s="15"/>
      <c r="T368" s="15"/>
      <c r="U368" s="15"/>
    </row>
    <row r="369" spans="8:21" ht="15.75" hidden="1" customHeight="1" x14ac:dyDescent="0.25">
      <c r="H369" s="6"/>
      <c r="I369" s="6"/>
      <c r="J369" s="6"/>
      <c r="K369" s="6"/>
      <c r="L369" s="6"/>
      <c r="M369" s="6"/>
      <c r="N369" s="6"/>
      <c r="O369" s="15"/>
      <c r="P369" s="15"/>
      <c r="Q369" s="15"/>
      <c r="R369" s="15"/>
      <c r="S369" s="15"/>
      <c r="T369" s="15"/>
      <c r="U369" s="15"/>
    </row>
    <row r="370" spans="8:21" ht="15.75" hidden="1" customHeight="1" x14ac:dyDescent="0.25">
      <c r="H370" s="6"/>
      <c r="I370" s="6"/>
      <c r="J370" s="6"/>
      <c r="K370" s="6"/>
      <c r="L370" s="6"/>
      <c r="M370" s="6"/>
      <c r="N370" s="6"/>
      <c r="O370" s="15"/>
      <c r="P370" s="15"/>
      <c r="Q370" s="15"/>
      <c r="R370" s="15"/>
      <c r="S370" s="15"/>
      <c r="T370" s="15"/>
      <c r="U370" s="15"/>
    </row>
    <row r="371" spans="8:21" ht="15.75" hidden="1" customHeight="1" x14ac:dyDescent="0.25">
      <c r="H371" s="6"/>
      <c r="I371" s="6"/>
      <c r="J371" s="6"/>
      <c r="K371" s="6"/>
      <c r="L371" s="6"/>
      <c r="M371" s="6"/>
      <c r="N371" s="6"/>
      <c r="O371" s="15"/>
      <c r="P371" s="15"/>
      <c r="Q371" s="15"/>
      <c r="R371" s="15"/>
      <c r="S371" s="15"/>
      <c r="T371" s="15"/>
      <c r="U371" s="15"/>
    </row>
    <row r="372" spans="8:21" ht="15.75" hidden="1" customHeight="1" x14ac:dyDescent="0.25">
      <c r="H372" s="6"/>
      <c r="I372" s="6"/>
      <c r="J372" s="6"/>
      <c r="K372" s="6"/>
      <c r="L372" s="6"/>
      <c r="M372" s="6"/>
      <c r="N372" s="6"/>
      <c r="O372" s="15"/>
      <c r="P372" s="15"/>
      <c r="Q372" s="15"/>
      <c r="R372" s="15"/>
      <c r="S372" s="15"/>
      <c r="T372" s="15"/>
      <c r="U372" s="15"/>
    </row>
    <row r="373" spans="8:21" ht="15.75" hidden="1" customHeight="1" x14ac:dyDescent="0.25">
      <c r="H373" s="6"/>
      <c r="I373" s="6"/>
      <c r="J373" s="6"/>
      <c r="K373" s="6"/>
      <c r="L373" s="6"/>
      <c r="M373" s="6"/>
      <c r="N373" s="6"/>
      <c r="O373" s="15"/>
      <c r="P373" s="15"/>
      <c r="Q373" s="15"/>
      <c r="R373" s="15"/>
      <c r="S373" s="15"/>
      <c r="T373" s="15"/>
      <c r="U373" s="15"/>
    </row>
    <row r="374" spans="8:21" ht="15.75" hidden="1" customHeight="1" x14ac:dyDescent="0.25">
      <c r="H374" s="6"/>
      <c r="I374" s="6"/>
      <c r="J374" s="6"/>
      <c r="K374" s="6"/>
      <c r="L374" s="6"/>
      <c r="M374" s="6"/>
      <c r="N374" s="6"/>
      <c r="O374" s="15"/>
      <c r="P374" s="15"/>
      <c r="Q374" s="15"/>
      <c r="R374" s="15"/>
      <c r="S374" s="15"/>
      <c r="T374" s="15"/>
      <c r="U374" s="15"/>
    </row>
    <row r="375" spans="8:21" ht="15.75" hidden="1" customHeight="1" x14ac:dyDescent="0.25">
      <c r="H375" s="6"/>
      <c r="I375" s="6"/>
      <c r="J375" s="6"/>
      <c r="K375" s="6"/>
      <c r="L375" s="6"/>
      <c r="M375" s="6"/>
      <c r="N375" s="6"/>
      <c r="O375" s="15"/>
      <c r="P375" s="15"/>
      <c r="Q375" s="15"/>
      <c r="R375" s="15"/>
      <c r="S375" s="15"/>
      <c r="T375" s="15"/>
      <c r="U375" s="15"/>
    </row>
    <row r="376" spans="8:21" ht="15.75" hidden="1" customHeight="1" x14ac:dyDescent="0.25">
      <c r="H376" s="6"/>
      <c r="I376" s="6"/>
      <c r="J376" s="6"/>
      <c r="K376" s="6"/>
      <c r="L376" s="6"/>
      <c r="M376" s="6"/>
      <c r="N376" s="6"/>
      <c r="O376" s="15"/>
      <c r="P376" s="15"/>
      <c r="Q376" s="15"/>
      <c r="R376" s="15"/>
      <c r="S376" s="15"/>
      <c r="T376" s="15"/>
      <c r="U376" s="15"/>
    </row>
    <row r="377" spans="8:21" ht="15.75" hidden="1" customHeight="1" x14ac:dyDescent="0.25">
      <c r="H377" s="6"/>
      <c r="I377" s="6"/>
      <c r="J377" s="6"/>
      <c r="K377" s="6"/>
      <c r="L377" s="6"/>
      <c r="M377" s="6"/>
      <c r="N377" s="6"/>
      <c r="O377" s="15"/>
      <c r="P377" s="15"/>
      <c r="Q377" s="15"/>
      <c r="R377" s="15"/>
      <c r="S377" s="15"/>
      <c r="T377" s="15"/>
      <c r="U377" s="15"/>
    </row>
    <row r="378" spans="8:21" ht="15.75" hidden="1" customHeight="1" x14ac:dyDescent="0.25">
      <c r="H378" s="6"/>
      <c r="I378" s="6"/>
      <c r="J378" s="6"/>
      <c r="K378" s="6"/>
      <c r="L378" s="6"/>
      <c r="M378" s="6"/>
      <c r="N378" s="6"/>
      <c r="O378" s="15"/>
      <c r="P378" s="15"/>
      <c r="Q378" s="15"/>
      <c r="R378" s="15"/>
      <c r="S378" s="15"/>
      <c r="T378" s="15"/>
      <c r="U378" s="15"/>
    </row>
    <row r="379" spans="8:21" ht="15.75" hidden="1" customHeight="1" x14ac:dyDescent="0.25">
      <c r="H379" s="6"/>
      <c r="I379" s="6"/>
      <c r="J379" s="6"/>
      <c r="K379" s="6"/>
      <c r="L379" s="6"/>
      <c r="M379" s="6"/>
      <c r="N379" s="6"/>
      <c r="O379" s="15"/>
      <c r="P379" s="15"/>
      <c r="Q379" s="15"/>
      <c r="R379" s="15"/>
      <c r="S379" s="15"/>
      <c r="T379" s="15"/>
      <c r="U379" s="15"/>
    </row>
    <row r="380" spans="8:21" ht="15.75" hidden="1" customHeight="1" x14ac:dyDescent="0.25">
      <c r="H380" s="6"/>
      <c r="I380" s="6"/>
      <c r="J380" s="6"/>
      <c r="K380" s="6"/>
      <c r="L380" s="6"/>
      <c r="M380" s="6"/>
      <c r="N380" s="6"/>
      <c r="O380" s="15"/>
      <c r="P380" s="15"/>
      <c r="Q380" s="15"/>
      <c r="R380" s="15"/>
      <c r="S380" s="15"/>
      <c r="T380" s="15"/>
      <c r="U380" s="15"/>
    </row>
    <row r="381" spans="8:21" ht="15.75" hidden="1" customHeight="1" x14ac:dyDescent="0.25">
      <c r="H381" s="6"/>
      <c r="I381" s="6"/>
      <c r="J381" s="6"/>
      <c r="K381" s="6"/>
      <c r="L381" s="6"/>
      <c r="M381" s="6"/>
      <c r="N381" s="6"/>
      <c r="O381" s="15"/>
      <c r="P381" s="15"/>
      <c r="Q381" s="15"/>
      <c r="R381" s="15"/>
      <c r="S381" s="15"/>
      <c r="T381" s="15"/>
      <c r="U381" s="15"/>
    </row>
    <row r="382" spans="8:21" ht="15.75" hidden="1" customHeight="1" x14ac:dyDescent="0.25">
      <c r="H382" s="6"/>
      <c r="I382" s="6"/>
      <c r="J382" s="6"/>
      <c r="K382" s="6"/>
      <c r="L382" s="6"/>
      <c r="M382" s="6"/>
      <c r="N382" s="6"/>
      <c r="O382" s="15"/>
      <c r="P382" s="15"/>
      <c r="Q382" s="15"/>
      <c r="R382" s="15"/>
      <c r="S382" s="15"/>
      <c r="T382" s="15"/>
      <c r="U382" s="15"/>
    </row>
    <row r="383" spans="8:21" ht="15.75" hidden="1" customHeight="1" x14ac:dyDescent="0.25">
      <c r="H383" s="6"/>
      <c r="I383" s="6"/>
      <c r="J383" s="6"/>
      <c r="K383" s="6"/>
      <c r="L383" s="6"/>
      <c r="M383" s="6"/>
      <c r="N383" s="6"/>
      <c r="O383" s="15"/>
      <c r="P383" s="15"/>
      <c r="Q383" s="15"/>
      <c r="R383" s="15"/>
      <c r="S383" s="15"/>
      <c r="T383" s="15"/>
      <c r="U383" s="15"/>
    </row>
    <row r="384" spans="8:21" ht="15.75" hidden="1" customHeight="1" x14ac:dyDescent="0.25">
      <c r="H384" s="6"/>
      <c r="I384" s="6"/>
      <c r="J384" s="6"/>
      <c r="K384" s="6"/>
      <c r="L384" s="6"/>
      <c r="M384" s="6"/>
      <c r="N384" s="6"/>
      <c r="O384" s="15"/>
      <c r="P384" s="15"/>
      <c r="Q384" s="15"/>
      <c r="R384" s="15"/>
      <c r="S384" s="15"/>
      <c r="T384" s="15"/>
      <c r="U384" s="15"/>
    </row>
    <row r="385" spans="8:21" ht="15.75" hidden="1" customHeight="1" x14ac:dyDescent="0.25">
      <c r="H385" s="6"/>
      <c r="I385" s="6"/>
      <c r="J385" s="6"/>
      <c r="K385" s="6"/>
      <c r="L385" s="6"/>
      <c r="M385" s="6"/>
      <c r="N385" s="6"/>
      <c r="O385" s="15"/>
      <c r="P385" s="15"/>
      <c r="Q385" s="15"/>
      <c r="R385" s="15"/>
      <c r="S385" s="15"/>
      <c r="T385" s="15"/>
      <c r="U385" s="15"/>
    </row>
    <row r="386" spans="8:21" ht="15.75" hidden="1" customHeight="1" x14ac:dyDescent="0.25">
      <c r="H386" s="6"/>
      <c r="I386" s="6"/>
      <c r="J386" s="6"/>
      <c r="K386" s="6"/>
      <c r="L386" s="6"/>
      <c r="M386" s="6"/>
      <c r="N386" s="6"/>
      <c r="O386" s="15"/>
      <c r="P386" s="15"/>
      <c r="Q386" s="15"/>
      <c r="R386" s="15"/>
      <c r="S386" s="15"/>
      <c r="T386" s="15"/>
      <c r="U386" s="15"/>
    </row>
    <row r="387" spans="8:21" ht="15.75" hidden="1" customHeight="1" x14ac:dyDescent="0.25">
      <c r="H387" s="6"/>
      <c r="I387" s="6"/>
      <c r="J387" s="6"/>
      <c r="K387" s="6"/>
      <c r="L387" s="6"/>
      <c r="M387" s="6"/>
      <c r="N387" s="6"/>
      <c r="O387" s="15"/>
      <c r="P387" s="15"/>
      <c r="Q387" s="15"/>
      <c r="R387" s="15"/>
      <c r="S387" s="15"/>
      <c r="T387" s="15"/>
      <c r="U387" s="15"/>
    </row>
    <row r="388" spans="8:21" ht="15.75" hidden="1" customHeight="1" x14ac:dyDescent="0.25">
      <c r="H388" s="6"/>
      <c r="I388" s="6"/>
      <c r="J388" s="6"/>
      <c r="K388" s="6"/>
      <c r="L388" s="6"/>
      <c r="M388" s="6"/>
      <c r="N388" s="6"/>
      <c r="O388" s="15"/>
      <c r="P388" s="15"/>
      <c r="Q388" s="15"/>
      <c r="R388" s="15"/>
      <c r="S388" s="15"/>
      <c r="T388" s="15"/>
      <c r="U388" s="15"/>
    </row>
    <row r="389" spans="8:21" ht="15.75" hidden="1" customHeight="1" x14ac:dyDescent="0.25">
      <c r="H389" s="6"/>
      <c r="I389" s="6"/>
      <c r="J389" s="6"/>
      <c r="K389" s="6"/>
      <c r="L389" s="6"/>
      <c r="M389" s="6"/>
      <c r="N389" s="6"/>
      <c r="O389" s="15"/>
      <c r="P389" s="15"/>
      <c r="Q389" s="15"/>
      <c r="R389" s="15"/>
      <c r="S389" s="15"/>
      <c r="T389" s="15"/>
      <c r="U389" s="15"/>
    </row>
    <row r="390" spans="8:21" ht="15.75" hidden="1" customHeight="1" x14ac:dyDescent="0.25">
      <c r="H390" s="6"/>
      <c r="I390" s="6"/>
      <c r="J390" s="6"/>
      <c r="K390" s="6"/>
      <c r="L390" s="6"/>
      <c r="M390" s="6"/>
      <c r="N390" s="6"/>
      <c r="O390" s="15"/>
      <c r="P390" s="15"/>
      <c r="Q390" s="15"/>
      <c r="R390" s="15"/>
      <c r="S390" s="15"/>
      <c r="T390" s="15"/>
      <c r="U390" s="15"/>
    </row>
    <row r="391" spans="8:21" ht="15.75" hidden="1" customHeight="1" x14ac:dyDescent="0.25">
      <c r="H391" s="6"/>
      <c r="I391" s="6"/>
      <c r="J391" s="6"/>
      <c r="K391" s="6"/>
      <c r="L391" s="6"/>
      <c r="M391" s="6"/>
      <c r="N391" s="6"/>
      <c r="O391" s="15"/>
      <c r="P391" s="15"/>
      <c r="Q391" s="15"/>
      <c r="R391" s="15"/>
      <c r="S391" s="15"/>
      <c r="T391" s="15"/>
      <c r="U391" s="15"/>
    </row>
    <row r="392" spans="8:21" ht="15.75" hidden="1" customHeight="1" x14ac:dyDescent="0.25">
      <c r="H392" s="6"/>
      <c r="I392" s="6"/>
      <c r="J392" s="6"/>
      <c r="K392" s="6"/>
      <c r="L392" s="6"/>
      <c r="M392" s="6"/>
      <c r="N392" s="6"/>
      <c r="O392" s="15"/>
      <c r="P392" s="15"/>
      <c r="Q392" s="15"/>
      <c r="R392" s="15"/>
      <c r="S392" s="15"/>
      <c r="T392" s="15"/>
      <c r="U392" s="15"/>
    </row>
    <row r="393" spans="8:21" ht="15.75" hidden="1" customHeight="1" x14ac:dyDescent="0.25">
      <c r="H393" s="6"/>
      <c r="I393" s="6"/>
      <c r="J393" s="6"/>
      <c r="K393" s="6"/>
      <c r="L393" s="6"/>
      <c r="M393" s="6"/>
      <c r="N393" s="6"/>
      <c r="O393" s="15"/>
      <c r="P393" s="15"/>
      <c r="Q393" s="15"/>
      <c r="R393" s="15"/>
      <c r="S393" s="15"/>
      <c r="T393" s="15"/>
      <c r="U393" s="15"/>
    </row>
    <row r="394" spans="8:21" ht="15.75" hidden="1" customHeight="1" x14ac:dyDescent="0.25">
      <c r="H394" s="6"/>
      <c r="I394" s="6"/>
      <c r="J394" s="6"/>
      <c r="K394" s="6"/>
      <c r="L394" s="6"/>
      <c r="M394" s="6"/>
      <c r="N394" s="6"/>
      <c r="O394" s="15"/>
      <c r="P394" s="15"/>
      <c r="Q394" s="15"/>
      <c r="R394" s="15"/>
      <c r="S394" s="15"/>
      <c r="T394" s="15"/>
      <c r="U394" s="15"/>
    </row>
    <row r="395" spans="8:21" ht="15.75" hidden="1" customHeight="1" x14ac:dyDescent="0.25">
      <c r="H395" s="6"/>
      <c r="I395" s="6"/>
      <c r="J395" s="6"/>
      <c r="K395" s="6"/>
      <c r="L395" s="6"/>
      <c r="M395" s="6"/>
      <c r="N395" s="6"/>
      <c r="O395" s="15"/>
      <c r="P395" s="15"/>
      <c r="Q395" s="15"/>
      <c r="R395" s="15"/>
      <c r="S395" s="15"/>
      <c r="T395" s="15"/>
      <c r="U395" s="15"/>
    </row>
    <row r="396" spans="8:21" ht="15.75" hidden="1" customHeight="1" x14ac:dyDescent="0.25">
      <c r="H396" s="6"/>
      <c r="I396" s="6"/>
      <c r="J396" s="6"/>
      <c r="K396" s="6"/>
      <c r="L396" s="6"/>
      <c r="M396" s="6"/>
      <c r="N396" s="6"/>
      <c r="O396" s="15"/>
      <c r="P396" s="15"/>
      <c r="Q396" s="15"/>
      <c r="R396" s="15"/>
      <c r="S396" s="15"/>
      <c r="T396" s="15"/>
      <c r="U396" s="15"/>
    </row>
    <row r="397" spans="8:21" ht="15.75" hidden="1" customHeight="1" x14ac:dyDescent="0.25">
      <c r="H397" s="6"/>
      <c r="I397" s="6"/>
      <c r="J397" s="6"/>
      <c r="K397" s="6"/>
      <c r="L397" s="6"/>
      <c r="M397" s="6"/>
      <c r="N397" s="6"/>
      <c r="O397" s="15"/>
      <c r="P397" s="15"/>
      <c r="Q397" s="15"/>
      <c r="R397" s="15"/>
      <c r="S397" s="15"/>
      <c r="T397" s="15"/>
      <c r="U397" s="15"/>
    </row>
    <row r="398" spans="8:21" ht="15.75" hidden="1" customHeight="1" x14ac:dyDescent="0.25">
      <c r="H398" s="6"/>
      <c r="I398" s="6"/>
      <c r="J398" s="6"/>
      <c r="K398" s="6"/>
      <c r="L398" s="6"/>
      <c r="M398" s="6"/>
      <c r="N398" s="6"/>
      <c r="O398" s="15"/>
      <c r="P398" s="15"/>
      <c r="Q398" s="15"/>
      <c r="R398" s="15"/>
      <c r="S398" s="15"/>
      <c r="T398" s="15"/>
      <c r="U398" s="15"/>
    </row>
    <row r="399" spans="8:21" ht="15.75" hidden="1" customHeight="1" x14ac:dyDescent="0.25">
      <c r="H399" s="6"/>
      <c r="I399" s="6"/>
      <c r="J399" s="6"/>
      <c r="K399" s="6"/>
      <c r="L399" s="6"/>
      <c r="M399" s="6"/>
      <c r="N399" s="6"/>
      <c r="O399" s="15"/>
      <c r="P399" s="15"/>
      <c r="Q399" s="15"/>
      <c r="R399" s="15"/>
      <c r="S399" s="15"/>
      <c r="T399" s="15"/>
      <c r="U399" s="15"/>
    </row>
    <row r="400" spans="8:21" ht="15.75" hidden="1" customHeight="1" x14ac:dyDescent="0.25">
      <c r="H400" s="6"/>
      <c r="I400" s="6"/>
      <c r="J400" s="6"/>
      <c r="K400" s="6"/>
      <c r="L400" s="6"/>
      <c r="M400" s="6"/>
      <c r="N400" s="6"/>
      <c r="O400" s="15"/>
      <c r="P400" s="15"/>
      <c r="Q400" s="15"/>
      <c r="R400" s="15"/>
      <c r="S400" s="15"/>
      <c r="T400" s="15"/>
      <c r="U400" s="15"/>
    </row>
    <row r="401" spans="8:21" ht="15.75" hidden="1" customHeight="1" x14ac:dyDescent="0.25">
      <c r="H401" s="6"/>
      <c r="I401" s="6"/>
      <c r="J401" s="6"/>
      <c r="K401" s="6"/>
      <c r="L401" s="6"/>
      <c r="M401" s="6"/>
      <c r="N401" s="6"/>
      <c r="O401" s="15"/>
      <c r="P401" s="15"/>
      <c r="Q401" s="15"/>
      <c r="R401" s="15"/>
      <c r="S401" s="15"/>
      <c r="T401" s="15"/>
      <c r="U401" s="15"/>
    </row>
    <row r="402" spans="8:21" ht="15.75" hidden="1" customHeight="1" x14ac:dyDescent="0.25">
      <c r="H402" s="6"/>
      <c r="I402" s="6"/>
      <c r="J402" s="6"/>
      <c r="K402" s="6"/>
      <c r="L402" s="6"/>
      <c r="M402" s="6"/>
      <c r="N402" s="6"/>
      <c r="O402" s="15"/>
      <c r="P402" s="15"/>
      <c r="Q402" s="15"/>
      <c r="R402" s="15"/>
      <c r="S402" s="15"/>
      <c r="T402" s="15"/>
      <c r="U402" s="15"/>
    </row>
    <row r="403" spans="8:21" ht="15.75" hidden="1" customHeight="1" x14ac:dyDescent="0.25">
      <c r="H403" s="6"/>
      <c r="I403" s="6"/>
      <c r="J403" s="6"/>
      <c r="K403" s="6"/>
      <c r="L403" s="6"/>
      <c r="M403" s="6"/>
      <c r="N403" s="6"/>
      <c r="O403" s="15"/>
      <c r="P403" s="15"/>
      <c r="Q403" s="15"/>
      <c r="R403" s="15"/>
      <c r="S403" s="15"/>
      <c r="T403" s="15"/>
      <c r="U403" s="15"/>
    </row>
    <row r="404" spans="8:21" ht="15.75" hidden="1" customHeight="1" x14ac:dyDescent="0.25">
      <c r="H404" s="6"/>
      <c r="I404" s="6"/>
      <c r="J404" s="6"/>
      <c r="K404" s="6"/>
      <c r="L404" s="6"/>
      <c r="M404" s="6"/>
      <c r="N404" s="6"/>
      <c r="O404" s="15"/>
      <c r="P404" s="15"/>
      <c r="Q404" s="15"/>
      <c r="R404" s="15"/>
      <c r="S404" s="15"/>
      <c r="T404" s="15"/>
      <c r="U404" s="15"/>
    </row>
    <row r="405" spans="8:21" ht="15.75" hidden="1" customHeight="1" x14ac:dyDescent="0.25">
      <c r="H405" s="6"/>
      <c r="I405" s="6"/>
      <c r="J405" s="6"/>
      <c r="K405" s="6"/>
      <c r="L405" s="6"/>
      <c r="M405" s="6"/>
      <c r="N405" s="6"/>
      <c r="O405" s="15"/>
      <c r="P405" s="15"/>
      <c r="Q405" s="15"/>
      <c r="R405" s="15"/>
      <c r="S405" s="15"/>
      <c r="T405" s="15"/>
      <c r="U405" s="15"/>
    </row>
    <row r="406" spans="8:21" ht="15.75" hidden="1" customHeight="1" x14ac:dyDescent="0.25">
      <c r="H406" s="6"/>
      <c r="I406" s="6"/>
      <c r="J406" s="6"/>
      <c r="K406" s="6"/>
      <c r="L406" s="6"/>
      <c r="M406" s="6"/>
      <c r="N406" s="6"/>
      <c r="O406" s="15"/>
      <c r="P406" s="15"/>
      <c r="Q406" s="15"/>
      <c r="R406" s="15"/>
      <c r="S406" s="15"/>
      <c r="T406" s="15"/>
      <c r="U406" s="15"/>
    </row>
    <row r="407" spans="8:21" ht="15.75" hidden="1" customHeight="1" x14ac:dyDescent="0.25">
      <c r="H407" s="6"/>
      <c r="I407" s="6"/>
      <c r="J407" s="6"/>
      <c r="K407" s="6"/>
      <c r="L407" s="6"/>
      <c r="M407" s="6"/>
      <c r="N407" s="6"/>
      <c r="O407" s="15"/>
      <c r="P407" s="15"/>
      <c r="Q407" s="15"/>
      <c r="R407" s="15"/>
      <c r="S407" s="15"/>
      <c r="T407" s="15"/>
      <c r="U407" s="15"/>
    </row>
    <row r="408" spans="8:21" ht="15.75" hidden="1" customHeight="1" x14ac:dyDescent="0.25">
      <c r="H408" s="6"/>
      <c r="I408" s="6"/>
      <c r="J408" s="6"/>
      <c r="K408" s="6"/>
      <c r="L408" s="6"/>
      <c r="M408" s="6"/>
      <c r="N408" s="6"/>
      <c r="O408" s="15"/>
      <c r="P408" s="15"/>
      <c r="Q408" s="15"/>
      <c r="R408" s="15"/>
      <c r="S408" s="15"/>
      <c r="T408" s="15"/>
      <c r="U408" s="15"/>
    </row>
    <row r="409" spans="8:21" ht="15.75" hidden="1" customHeight="1" x14ac:dyDescent="0.25">
      <c r="H409" s="6"/>
      <c r="I409" s="6"/>
      <c r="J409" s="6"/>
      <c r="K409" s="6"/>
      <c r="L409" s="6"/>
      <c r="M409" s="6"/>
      <c r="N409" s="6"/>
      <c r="O409" s="15"/>
      <c r="P409" s="15"/>
      <c r="Q409" s="15"/>
      <c r="R409" s="15"/>
      <c r="S409" s="15"/>
      <c r="T409" s="15"/>
      <c r="U409" s="15"/>
    </row>
    <row r="410" spans="8:21" ht="15.75" hidden="1" customHeight="1" x14ac:dyDescent="0.25">
      <c r="H410" s="6"/>
      <c r="I410" s="6"/>
      <c r="J410" s="6"/>
      <c r="K410" s="6"/>
      <c r="L410" s="6"/>
      <c r="M410" s="6"/>
      <c r="N410" s="6"/>
      <c r="O410" s="15"/>
      <c r="P410" s="15"/>
      <c r="Q410" s="15"/>
      <c r="R410" s="15"/>
      <c r="S410" s="15"/>
      <c r="T410" s="15"/>
      <c r="U410" s="15"/>
    </row>
    <row r="411" spans="8:21" ht="15.75" hidden="1" customHeight="1" x14ac:dyDescent="0.25">
      <c r="H411" s="6"/>
      <c r="I411" s="6"/>
      <c r="J411" s="6"/>
      <c r="K411" s="6"/>
      <c r="L411" s="6"/>
      <c r="M411" s="6"/>
      <c r="N411" s="6"/>
      <c r="O411" s="15"/>
      <c r="P411" s="15"/>
      <c r="Q411" s="15"/>
      <c r="R411" s="15"/>
      <c r="S411" s="15"/>
      <c r="T411" s="15"/>
      <c r="U411" s="15"/>
    </row>
    <row r="412" spans="8:21" ht="15.75" hidden="1" customHeight="1" x14ac:dyDescent="0.25">
      <c r="H412" s="6"/>
      <c r="I412" s="6"/>
      <c r="J412" s="6"/>
      <c r="K412" s="6"/>
      <c r="L412" s="6"/>
      <c r="M412" s="6"/>
      <c r="N412" s="6"/>
      <c r="O412" s="15"/>
      <c r="P412" s="15"/>
      <c r="Q412" s="15"/>
      <c r="R412" s="15"/>
      <c r="S412" s="15"/>
      <c r="T412" s="15"/>
      <c r="U412" s="15"/>
    </row>
    <row r="413" spans="8:21" ht="15.75" hidden="1" customHeight="1" x14ac:dyDescent="0.25">
      <c r="H413" s="6"/>
      <c r="I413" s="6"/>
      <c r="J413" s="6"/>
      <c r="K413" s="6"/>
      <c r="L413" s="6"/>
      <c r="M413" s="6"/>
      <c r="N413" s="6"/>
      <c r="O413" s="15"/>
      <c r="P413" s="15"/>
      <c r="Q413" s="15"/>
      <c r="R413" s="15"/>
      <c r="S413" s="15"/>
      <c r="T413" s="15"/>
      <c r="U413" s="15"/>
    </row>
    <row r="414" spans="8:21" ht="15.75" hidden="1" customHeight="1" x14ac:dyDescent="0.25">
      <c r="H414" s="6"/>
      <c r="I414" s="6"/>
      <c r="J414" s="6"/>
      <c r="K414" s="6"/>
      <c r="L414" s="6"/>
      <c r="M414" s="6"/>
      <c r="N414" s="6"/>
      <c r="O414" s="15"/>
      <c r="P414" s="15"/>
      <c r="Q414" s="15"/>
      <c r="R414" s="15"/>
      <c r="S414" s="15"/>
      <c r="T414" s="15"/>
      <c r="U414" s="15"/>
    </row>
    <row r="415" spans="8:21" ht="15.75" hidden="1" customHeight="1" x14ac:dyDescent="0.25">
      <c r="H415" s="6"/>
      <c r="I415" s="6"/>
      <c r="J415" s="6"/>
      <c r="K415" s="6"/>
      <c r="L415" s="6"/>
      <c r="M415" s="6"/>
      <c r="N415" s="6"/>
      <c r="O415" s="15"/>
      <c r="P415" s="15"/>
      <c r="Q415" s="15"/>
      <c r="R415" s="15"/>
      <c r="S415" s="15"/>
      <c r="T415" s="15"/>
      <c r="U415" s="15"/>
    </row>
    <row r="416" spans="8:21" ht="15.75" hidden="1" customHeight="1" x14ac:dyDescent="0.25">
      <c r="H416" s="6"/>
      <c r="I416" s="6"/>
      <c r="J416" s="6"/>
      <c r="K416" s="6"/>
      <c r="L416" s="6"/>
      <c r="M416" s="6"/>
      <c r="N416" s="6"/>
      <c r="O416" s="15"/>
      <c r="P416" s="15"/>
      <c r="Q416" s="15"/>
      <c r="R416" s="15"/>
      <c r="S416" s="15"/>
      <c r="T416" s="15"/>
      <c r="U416" s="15"/>
    </row>
    <row r="417" spans="8:21" ht="15.75" hidden="1" customHeight="1" x14ac:dyDescent="0.25">
      <c r="H417" s="6"/>
      <c r="I417" s="6"/>
      <c r="J417" s="6"/>
      <c r="K417" s="6"/>
      <c r="L417" s="6"/>
      <c r="M417" s="6"/>
      <c r="N417" s="6"/>
      <c r="O417" s="15"/>
      <c r="P417" s="15"/>
      <c r="Q417" s="15"/>
      <c r="R417" s="15"/>
      <c r="S417" s="15"/>
      <c r="T417" s="15"/>
      <c r="U417" s="15"/>
    </row>
    <row r="418" spans="8:21" ht="15.75" hidden="1" customHeight="1" x14ac:dyDescent="0.25">
      <c r="H418" s="6"/>
      <c r="I418" s="6"/>
      <c r="J418" s="6"/>
      <c r="K418" s="6"/>
      <c r="L418" s="6"/>
      <c r="M418" s="6"/>
      <c r="N418" s="6"/>
      <c r="O418" s="15"/>
      <c r="P418" s="15"/>
      <c r="Q418" s="15"/>
      <c r="R418" s="15"/>
      <c r="S418" s="15"/>
      <c r="T418" s="15"/>
      <c r="U418" s="15"/>
    </row>
    <row r="419" spans="8:21" ht="15.75" hidden="1" customHeight="1" x14ac:dyDescent="0.25">
      <c r="H419" s="6"/>
      <c r="I419" s="6"/>
      <c r="J419" s="6"/>
      <c r="K419" s="6"/>
      <c r="L419" s="6"/>
      <c r="M419" s="6"/>
      <c r="N419" s="6"/>
      <c r="O419" s="15"/>
      <c r="P419" s="15"/>
      <c r="Q419" s="15"/>
      <c r="R419" s="15"/>
      <c r="S419" s="15"/>
      <c r="T419" s="15"/>
      <c r="U419" s="15"/>
    </row>
    <row r="420" spans="8:21" ht="15.75" hidden="1" customHeight="1" x14ac:dyDescent="0.25">
      <c r="H420" s="6"/>
      <c r="I420" s="6"/>
      <c r="J420" s="6"/>
      <c r="K420" s="6"/>
      <c r="L420" s="6"/>
      <c r="M420" s="6"/>
      <c r="N420" s="6"/>
      <c r="O420" s="15"/>
      <c r="P420" s="15"/>
      <c r="Q420" s="15"/>
      <c r="R420" s="15"/>
      <c r="S420" s="15"/>
      <c r="T420" s="15"/>
      <c r="U420" s="15"/>
    </row>
    <row r="421" spans="8:21" ht="15.75" hidden="1" customHeight="1" x14ac:dyDescent="0.25">
      <c r="H421" s="6"/>
      <c r="I421" s="6"/>
      <c r="J421" s="6"/>
      <c r="K421" s="6"/>
      <c r="L421" s="6"/>
      <c r="M421" s="6"/>
      <c r="N421" s="6"/>
      <c r="O421" s="15"/>
      <c r="P421" s="15"/>
      <c r="Q421" s="15"/>
      <c r="R421" s="15"/>
      <c r="S421" s="15"/>
      <c r="T421" s="15"/>
      <c r="U421" s="15"/>
    </row>
    <row r="422" spans="8:21" ht="15.75" hidden="1" customHeight="1" x14ac:dyDescent="0.25">
      <c r="H422" s="6"/>
      <c r="I422" s="6"/>
      <c r="J422" s="6"/>
      <c r="K422" s="6"/>
      <c r="L422" s="6"/>
      <c r="M422" s="6"/>
      <c r="N422" s="6"/>
      <c r="O422" s="15"/>
      <c r="P422" s="15"/>
      <c r="Q422" s="15"/>
      <c r="R422" s="15"/>
      <c r="S422" s="15"/>
      <c r="T422" s="15"/>
      <c r="U422" s="15"/>
    </row>
    <row r="423" spans="8:21" ht="15.75" hidden="1" customHeight="1" x14ac:dyDescent="0.25">
      <c r="H423" s="6"/>
      <c r="I423" s="6"/>
      <c r="J423" s="6"/>
      <c r="K423" s="6"/>
      <c r="L423" s="6"/>
      <c r="M423" s="6"/>
      <c r="N423" s="6"/>
      <c r="O423" s="15"/>
      <c r="P423" s="15"/>
      <c r="Q423" s="15"/>
      <c r="R423" s="15"/>
      <c r="S423" s="15"/>
      <c r="T423" s="15"/>
      <c r="U423" s="15"/>
    </row>
    <row r="424" spans="8:21" ht="15.75" hidden="1" customHeight="1" x14ac:dyDescent="0.25">
      <c r="H424" s="6"/>
      <c r="I424" s="6"/>
      <c r="J424" s="6"/>
      <c r="K424" s="6"/>
      <c r="L424" s="6"/>
      <c r="M424" s="6"/>
      <c r="N424" s="6"/>
      <c r="O424" s="15"/>
      <c r="P424" s="15"/>
      <c r="Q424" s="15"/>
      <c r="R424" s="15"/>
      <c r="S424" s="15"/>
      <c r="T424" s="15"/>
      <c r="U424" s="15"/>
    </row>
    <row r="425" spans="8:21" ht="15.75" hidden="1" customHeight="1" x14ac:dyDescent="0.25">
      <c r="H425" s="6"/>
      <c r="I425" s="6"/>
      <c r="J425" s="6"/>
      <c r="K425" s="6"/>
      <c r="L425" s="6"/>
      <c r="M425" s="6"/>
      <c r="N425" s="6"/>
      <c r="O425" s="15"/>
      <c r="P425" s="15"/>
      <c r="Q425" s="15"/>
      <c r="R425" s="15"/>
      <c r="S425" s="15"/>
      <c r="T425" s="15"/>
      <c r="U425" s="15"/>
    </row>
    <row r="426" spans="8:21" ht="15.75" hidden="1" customHeight="1" x14ac:dyDescent="0.25">
      <c r="H426" s="6"/>
      <c r="I426" s="6"/>
      <c r="J426" s="6"/>
      <c r="K426" s="6"/>
      <c r="L426" s="6"/>
      <c r="M426" s="6"/>
      <c r="N426" s="6"/>
      <c r="O426" s="15"/>
      <c r="P426" s="15"/>
      <c r="Q426" s="15"/>
      <c r="R426" s="15"/>
      <c r="S426" s="15"/>
      <c r="T426" s="15"/>
      <c r="U426" s="15"/>
    </row>
    <row r="427" spans="8:21" ht="15.75" hidden="1" customHeight="1" x14ac:dyDescent="0.25">
      <c r="H427" s="6"/>
      <c r="I427" s="6"/>
      <c r="J427" s="6"/>
      <c r="K427" s="6"/>
      <c r="L427" s="6"/>
      <c r="M427" s="6"/>
      <c r="N427" s="6"/>
      <c r="O427" s="15"/>
      <c r="P427" s="15"/>
      <c r="Q427" s="15"/>
      <c r="R427" s="15"/>
      <c r="S427" s="15"/>
      <c r="T427" s="15"/>
      <c r="U427" s="15"/>
    </row>
    <row r="428" spans="8:21" ht="15.75" hidden="1" customHeight="1" x14ac:dyDescent="0.25">
      <c r="H428" s="6"/>
      <c r="I428" s="6"/>
      <c r="J428" s="6"/>
      <c r="K428" s="6"/>
      <c r="L428" s="6"/>
      <c r="M428" s="6"/>
      <c r="N428" s="6"/>
      <c r="O428" s="15"/>
      <c r="P428" s="15"/>
      <c r="Q428" s="15"/>
      <c r="R428" s="15"/>
      <c r="S428" s="15"/>
      <c r="T428" s="15"/>
      <c r="U428" s="15"/>
    </row>
    <row r="429" spans="8:21" ht="15.75" hidden="1" customHeight="1" x14ac:dyDescent="0.25">
      <c r="H429" s="6"/>
      <c r="I429" s="6"/>
      <c r="J429" s="6"/>
      <c r="K429" s="6"/>
      <c r="L429" s="6"/>
      <c r="M429" s="6"/>
      <c r="N429" s="6"/>
      <c r="O429" s="15"/>
      <c r="P429" s="15"/>
      <c r="Q429" s="15"/>
      <c r="R429" s="15"/>
      <c r="S429" s="15"/>
      <c r="T429" s="15"/>
      <c r="U429" s="15"/>
    </row>
    <row r="430" spans="8:21" ht="15.75" hidden="1" customHeight="1" x14ac:dyDescent="0.25">
      <c r="H430" s="6"/>
      <c r="I430" s="6"/>
      <c r="J430" s="6"/>
      <c r="K430" s="6"/>
      <c r="L430" s="6"/>
      <c r="M430" s="6"/>
      <c r="N430" s="6"/>
      <c r="O430" s="15"/>
      <c r="P430" s="15"/>
      <c r="Q430" s="15"/>
      <c r="R430" s="15"/>
      <c r="S430" s="15"/>
      <c r="T430" s="15"/>
      <c r="U430" s="15"/>
    </row>
    <row r="431" spans="8:21" ht="15.75" hidden="1" customHeight="1" x14ac:dyDescent="0.25">
      <c r="H431" s="6"/>
      <c r="I431" s="6"/>
      <c r="J431" s="6"/>
      <c r="K431" s="6"/>
      <c r="L431" s="6"/>
      <c r="M431" s="6"/>
      <c r="N431" s="6"/>
      <c r="O431" s="15"/>
      <c r="P431" s="15"/>
      <c r="Q431" s="15"/>
      <c r="R431" s="15"/>
      <c r="S431" s="15"/>
      <c r="T431" s="15"/>
      <c r="U431" s="15"/>
    </row>
    <row r="432" spans="8:21" ht="15.75" hidden="1" customHeight="1" x14ac:dyDescent="0.25">
      <c r="H432" s="6"/>
      <c r="I432" s="6"/>
      <c r="J432" s="6"/>
      <c r="K432" s="6"/>
      <c r="L432" s="6"/>
      <c r="M432" s="6"/>
      <c r="N432" s="6"/>
      <c r="O432" s="15"/>
      <c r="P432" s="15"/>
      <c r="Q432" s="15"/>
      <c r="R432" s="15"/>
      <c r="S432" s="15"/>
      <c r="T432" s="15"/>
      <c r="U432" s="15"/>
    </row>
    <row r="433" spans="8:21" ht="15.75" hidden="1" customHeight="1" x14ac:dyDescent="0.25">
      <c r="H433" s="6"/>
      <c r="I433" s="6"/>
      <c r="J433" s="6"/>
      <c r="K433" s="6"/>
      <c r="L433" s="6"/>
      <c r="M433" s="6"/>
      <c r="N433" s="6"/>
      <c r="O433" s="15"/>
      <c r="P433" s="15"/>
      <c r="Q433" s="15"/>
      <c r="R433" s="15"/>
      <c r="S433" s="15"/>
      <c r="T433" s="15"/>
      <c r="U433" s="15"/>
    </row>
    <row r="434" spans="8:21" ht="15.75" hidden="1" customHeight="1" x14ac:dyDescent="0.25">
      <c r="H434" s="6"/>
      <c r="I434" s="6"/>
      <c r="J434" s="6"/>
      <c r="K434" s="6"/>
      <c r="L434" s="6"/>
      <c r="M434" s="6"/>
      <c r="N434" s="6"/>
      <c r="O434" s="15"/>
      <c r="P434" s="15"/>
      <c r="Q434" s="15"/>
      <c r="R434" s="15"/>
      <c r="S434" s="15"/>
      <c r="T434" s="15"/>
      <c r="U434" s="15"/>
    </row>
    <row r="435" spans="8:21" ht="15.75" hidden="1" customHeight="1" x14ac:dyDescent="0.25">
      <c r="H435" s="6"/>
      <c r="I435" s="6"/>
      <c r="J435" s="6"/>
      <c r="K435" s="6"/>
      <c r="L435" s="6"/>
      <c r="M435" s="6"/>
      <c r="N435" s="6"/>
      <c r="O435" s="15"/>
      <c r="P435" s="15"/>
      <c r="Q435" s="15"/>
      <c r="R435" s="15"/>
      <c r="S435" s="15"/>
      <c r="T435" s="15"/>
      <c r="U435" s="15"/>
    </row>
    <row r="436" spans="8:21" ht="15.75" hidden="1" customHeight="1" x14ac:dyDescent="0.25">
      <c r="H436" s="6"/>
      <c r="I436" s="6"/>
      <c r="J436" s="6"/>
      <c r="K436" s="6"/>
      <c r="L436" s="6"/>
      <c r="M436" s="6"/>
      <c r="N436" s="6"/>
      <c r="O436" s="15"/>
      <c r="P436" s="15"/>
      <c r="Q436" s="15"/>
      <c r="R436" s="15"/>
      <c r="S436" s="15"/>
      <c r="T436" s="15"/>
      <c r="U436" s="15"/>
    </row>
    <row r="437" spans="8:21" ht="15.75" hidden="1" customHeight="1" x14ac:dyDescent="0.25">
      <c r="H437" s="6"/>
      <c r="I437" s="6"/>
      <c r="J437" s="6"/>
      <c r="K437" s="6"/>
      <c r="L437" s="6"/>
      <c r="M437" s="6"/>
      <c r="N437" s="6"/>
      <c r="O437" s="15"/>
      <c r="P437" s="15"/>
      <c r="Q437" s="15"/>
      <c r="R437" s="15"/>
      <c r="S437" s="15"/>
      <c r="T437" s="15"/>
      <c r="U437" s="15"/>
    </row>
    <row r="438" spans="8:21" ht="15.75" hidden="1" customHeight="1" x14ac:dyDescent="0.25">
      <c r="H438" s="6"/>
      <c r="I438" s="6"/>
      <c r="J438" s="6"/>
      <c r="K438" s="6"/>
      <c r="L438" s="6"/>
      <c r="M438" s="6"/>
      <c r="N438" s="6"/>
      <c r="O438" s="15"/>
      <c r="P438" s="15"/>
      <c r="Q438" s="15"/>
      <c r="R438" s="15"/>
      <c r="S438" s="15"/>
      <c r="T438" s="15"/>
      <c r="U438" s="15"/>
    </row>
    <row r="439" spans="8:21" ht="15.75" hidden="1" customHeight="1" x14ac:dyDescent="0.25">
      <c r="H439" s="6"/>
      <c r="I439" s="6"/>
      <c r="J439" s="6"/>
      <c r="K439" s="6"/>
      <c r="L439" s="6"/>
      <c r="M439" s="6"/>
      <c r="N439" s="6"/>
      <c r="O439" s="15"/>
      <c r="P439" s="15"/>
      <c r="Q439" s="15"/>
      <c r="R439" s="15"/>
      <c r="S439" s="15"/>
      <c r="T439" s="15"/>
      <c r="U439" s="15"/>
    </row>
    <row r="440" spans="8:21" ht="15.75" hidden="1" customHeight="1" x14ac:dyDescent="0.25">
      <c r="H440" s="6"/>
      <c r="I440" s="6"/>
      <c r="J440" s="6"/>
      <c r="K440" s="6"/>
      <c r="L440" s="6"/>
      <c r="M440" s="6"/>
      <c r="N440" s="6"/>
      <c r="O440" s="15"/>
      <c r="P440" s="15"/>
      <c r="Q440" s="15"/>
      <c r="R440" s="15"/>
      <c r="S440" s="15"/>
      <c r="T440" s="15"/>
      <c r="U440" s="15"/>
    </row>
    <row r="441" spans="8:21" ht="15.75" hidden="1" customHeight="1" x14ac:dyDescent="0.25">
      <c r="H441" s="6"/>
      <c r="I441" s="6"/>
      <c r="J441" s="6"/>
      <c r="K441" s="6"/>
      <c r="L441" s="6"/>
      <c r="M441" s="6"/>
      <c r="N441" s="6"/>
      <c r="O441" s="15"/>
      <c r="P441" s="15"/>
      <c r="Q441" s="15"/>
      <c r="R441" s="15"/>
      <c r="S441" s="15"/>
      <c r="T441" s="15"/>
      <c r="U441" s="15"/>
    </row>
    <row r="442" spans="8:21" ht="15.75" hidden="1" customHeight="1" x14ac:dyDescent="0.25">
      <c r="H442" s="6"/>
      <c r="I442" s="6"/>
      <c r="J442" s="6"/>
      <c r="K442" s="6"/>
      <c r="L442" s="6"/>
      <c r="M442" s="6"/>
      <c r="N442" s="6"/>
      <c r="O442" s="15"/>
      <c r="P442" s="15"/>
      <c r="Q442" s="15"/>
      <c r="R442" s="15"/>
      <c r="S442" s="15"/>
      <c r="T442" s="15"/>
      <c r="U442" s="15"/>
    </row>
    <row r="443" spans="8:21" ht="15.75" hidden="1" customHeight="1" x14ac:dyDescent="0.25">
      <c r="H443" s="6"/>
      <c r="I443" s="6"/>
      <c r="J443" s="6"/>
      <c r="K443" s="6"/>
      <c r="L443" s="6"/>
      <c r="M443" s="6"/>
      <c r="N443" s="6"/>
      <c r="O443" s="15"/>
      <c r="P443" s="15"/>
      <c r="Q443" s="15"/>
      <c r="R443" s="15"/>
      <c r="S443" s="15"/>
      <c r="T443" s="15"/>
      <c r="U443" s="15"/>
    </row>
    <row r="444" spans="8:21" ht="15.75" hidden="1" customHeight="1" x14ac:dyDescent="0.25">
      <c r="H444" s="6"/>
      <c r="I444" s="6"/>
      <c r="J444" s="6"/>
      <c r="K444" s="6"/>
      <c r="L444" s="6"/>
      <c r="M444" s="6"/>
      <c r="N444" s="6"/>
      <c r="O444" s="15"/>
      <c r="P444" s="15"/>
      <c r="Q444" s="15"/>
      <c r="R444" s="15"/>
      <c r="S444" s="15"/>
      <c r="T444" s="15"/>
      <c r="U444" s="15"/>
    </row>
    <row r="445" spans="8:21" ht="15.75" hidden="1" customHeight="1" x14ac:dyDescent="0.25">
      <c r="H445" s="6"/>
      <c r="I445" s="6"/>
      <c r="J445" s="6"/>
      <c r="K445" s="6"/>
      <c r="L445" s="6"/>
      <c r="M445" s="6"/>
      <c r="N445" s="6"/>
      <c r="O445" s="15"/>
      <c r="P445" s="15"/>
      <c r="Q445" s="15"/>
      <c r="R445" s="15"/>
      <c r="S445" s="15"/>
      <c r="T445" s="15"/>
      <c r="U445" s="15"/>
    </row>
    <row r="446" spans="8:21" ht="15.75" hidden="1" customHeight="1" x14ac:dyDescent="0.25">
      <c r="H446" s="6"/>
      <c r="I446" s="6"/>
      <c r="J446" s="6"/>
      <c r="K446" s="6"/>
      <c r="L446" s="6"/>
      <c r="M446" s="6"/>
      <c r="N446" s="6"/>
      <c r="O446" s="15"/>
      <c r="P446" s="15"/>
      <c r="Q446" s="15"/>
      <c r="R446" s="15"/>
      <c r="S446" s="15"/>
      <c r="T446" s="15"/>
      <c r="U446" s="15"/>
    </row>
    <row r="447" spans="8:21" ht="15.75" hidden="1" customHeight="1" x14ac:dyDescent="0.25">
      <c r="H447" s="6"/>
      <c r="I447" s="6"/>
      <c r="J447" s="6"/>
      <c r="K447" s="6"/>
      <c r="L447" s="6"/>
      <c r="M447" s="6"/>
      <c r="N447" s="6"/>
      <c r="O447" s="15"/>
      <c r="P447" s="15"/>
      <c r="Q447" s="15"/>
      <c r="R447" s="15"/>
      <c r="S447" s="15"/>
      <c r="T447" s="15"/>
      <c r="U447" s="15"/>
    </row>
    <row r="448" spans="8:21" ht="15.75" hidden="1" customHeight="1" x14ac:dyDescent="0.25">
      <c r="H448" s="6"/>
      <c r="I448" s="6"/>
      <c r="J448" s="6"/>
      <c r="K448" s="6"/>
      <c r="L448" s="6"/>
      <c r="M448" s="6"/>
      <c r="N448" s="6"/>
      <c r="O448" s="15"/>
      <c r="P448" s="15"/>
      <c r="Q448" s="15"/>
      <c r="R448" s="15"/>
      <c r="S448" s="15"/>
      <c r="T448" s="15"/>
      <c r="U448" s="15"/>
    </row>
    <row r="449" spans="8:21" ht="15.75" hidden="1" customHeight="1" x14ac:dyDescent="0.25">
      <c r="H449" s="6"/>
      <c r="I449" s="6"/>
      <c r="J449" s="6"/>
      <c r="K449" s="6"/>
      <c r="L449" s="6"/>
      <c r="M449" s="6"/>
      <c r="N449" s="6"/>
      <c r="O449" s="15"/>
      <c r="P449" s="15"/>
      <c r="Q449" s="15"/>
      <c r="R449" s="15"/>
      <c r="S449" s="15"/>
      <c r="T449" s="15"/>
      <c r="U449" s="15"/>
    </row>
    <row r="450" spans="8:21" ht="15.75" hidden="1" customHeight="1" x14ac:dyDescent="0.25">
      <c r="H450" s="6"/>
      <c r="I450" s="6"/>
      <c r="J450" s="6"/>
      <c r="K450" s="6"/>
      <c r="L450" s="6"/>
      <c r="M450" s="6"/>
      <c r="N450" s="6"/>
      <c r="O450" s="15"/>
      <c r="P450" s="15"/>
      <c r="Q450" s="15"/>
      <c r="R450" s="15"/>
      <c r="S450" s="15"/>
      <c r="T450" s="15"/>
      <c r="U450" s="15"/>
    </row>
    <row r="451" spans="8:21" ht="15.75" hidden="1" customHeight="1" x14ac:dyDescent="0.25">
      <c r="H451" s="6"/>
      <c r="I451" s="6"/>
      <c r="J451" s="6"/>
      <c r="K451" s="6"/>
      <c r="L451" s="6"/>
      <c r="M451" s="6"/>
      <c r="N451" s="6"/>
      <c r="O451" s="15"/>
      <c r="P451" s="15"/>
      <c r="Q451" s="15"/>
      <c r="R451" s="15"/>
      <c r="S451" s="15"/>
      <c r="T451" s="15"/>
      <c r="U451" s="15"/>
    </row>
    <row r="452" spans="8:21" ht="15.75" hidden="1" customHeight="1" x14ac:dyDescent="0.25">
      <c r="H452" s="6"/>
      <c r="I452" s="6"/>
      <c r="J452" s="6"/>
      <c r="K452" s="6"/>
      <c r="L452" s="6"/>
      <c r="M452" s="6"/>
      <c r="N452" s="6"/>
      <c r="O452" s="15"/>
      <c r="P452" s="15"/>
      <c r="Q452" s="15"/>
      <c r="R452" s="15"/>
      <c r="S452" s="15"/>
      <c r="T452" s="15"/>
      <c r="U452" s="15"/>
    </row>
    <row r="453" spans="8:21" ht="15.75" hidden="1" customHeight="1" x14ac:dyDescent="0.25">
      <c r="H453" s="6"/>
      <c r="I453" s="6"/>
      <c r="J453" s="6"/>
      <c r="K453" s="6"/>
      <c r="L453" s="6"/>
      <c r="M453" s="6"/>
      <c r="N453" s="6"/>
      <c r="O453" s="15"/>
      <c r="P453" s="15"/>
      <c r="Q453" s="15"/>
      <c r="R453" s="15"/>
      <c r="S453" s="15"/>
      <c r="T453" s="15"/>
      <c r="U453" s="15"/>
    </row>
    <row r="454" spans="8:21" ht="15.75" hidden="1" customHeight="1" x14ac:dyDescent="0.25">
      <c r="H454" s="6"/>
      <c r="I454" s="6"/>
      <c r="J454" s="6"/>
      <c r="K454" s="6"/>
      <c r="L454" s="6"/>
      <c r="M454" s="6"/>
      <c r="N454" s="6"/>
      <c r="O454" s="15"/>
      <c r="P454" s="15"/>
      <c r="Q454" s="15"/>
      <c r="R454" s="15"/>
      <c r="S454" s="15"/>
      <c r="T454" s="15"/>
      <c r="U454" s="15"/>
    </row>
    <row r="455" spans="8:21" ht="15.75" hidden="1" customHeight="1" x14ac:dyDescent="0.25">
      <c r="H455" s="6"/>
      <c r="I455" s="6"/>
      <c r="J455" s="6"/>
      <c r="K455" s="6"/>
      <c r="L455" s="6"/>
      <c r="M455" s="6"/>
      <c r="N455" s="6"/>
      <c r="O455" s="15"/>
      <c r="P455" s="15"/>
      <c r="Q455" s="15"/>
      <c r="R455" s="15"/>
      <c r="S455" s="15"/>
      <c r="T455" s="15"/>
      <c r="U455" s="15"/>
    </row>
    <row r="456" spans="8:21" ht="15.75" hidden="1" customHeight="1" x14ac:dyDescent="0.25">
      <c r="H456" s="6"/>
      <c r="I456" s="6"/>
      <c r="J456" s="6"/>
      <c r="K456" s="6"/>
      <c r="L456" s="6"/>
      <c r="M456" s="6"/>
      <c r="N456" s="6"/>
      <c r="O456" s="15"/>
      <c r="P456" s="15"/>
      <c r="Q456" s="15"/>
      <c r="R456" s="15"/>
      <c r="S456" s="15"/>
      <c r="T456" s="15"/>
      <c r="U456" s="15"/>
    </row>
    <row r="457" spans="8:21" ht="15.75" hidden="1" customHeight="1" x14ac:dyDescent="0.25">
      <c r="H457" s="6"/>
      <c r="I457" s="6"/>
      <c r="J457" s="6"/>
      <c r="K457" s="6"/>
      <c r="L457" s="6"/>
      <c r="M457" s="6"/>
      <c r="N457" s="6"/>
      <c r="O457" s="15"/>
      <c r="P457" s="15"/>
      <c r="Q457" s="15"/>
      <c r="R457" s="15"/>
      <c r="S457" s="15"/>
      <c r="T457" s="15"/>
      <c r="U457" s="15"/>
    </row>
    <row r="458" spans="8:21" ht="15.75" hidden="1" customHeight="1" x14ac:dyDescent="0.25">
      <c r="H458" s="6"/>
      <c r="I458" s="6"/>
      <c r="J458" s="6"/>
      <c r="K458" s="6"/>
      <c r="L458" s="6"/>
      <c r="M458" s="6"/>
      <c r="N458" s="6"/>
      <c r="O458" s="15"/>
      <c r="P458" s="15"/>
      <c r="Q458" s="15"/>
      <c r="R458" s="15"/>
      <c r="S458" s="15"/>
      <c r="T458" s="15"/>
      <c r="U458" s="15"/>
    </row>
    <row r="459" spans="8:21" ht="15.75" hidden="1" customHeight="1" x14ac:dyDescent="0.25">
      <c r="H459" s="6"/>
      <c r="I459" s="6"/>
      <c r="J459" s="6"/>
      <c r="K459" s="6"/>
      <c r="L459" s="6"/>
      <c r="M459" s="6"/>
      <c r="N459" s="6"/>
      <c r="O459" s="15"/>
      <c r="P459" s="15"/>
      <c r="Q459" s="15"/>
      <c r="R459" s="15"/>
      <c r="S459" s="15"/>
      <c r="T459" s="15"/>
      <c r="U459" s="15"/>
    </row>
    <row r="460" spans="8:21" ht="15.75" hidden="1" customHeight="1" x14ac:dyDescent="0.25">
      <c r="H460" s="6"/>
      <c r="I460" s="6"/>
      <c r="J460" s="6"/>
      <c r="K460" s="6"/>
      <c r="L460" s="6"/>
      <c r="M460" s="6"/>
      <c r="N460" s="6"/>
      <c r="O460" s="15"/>
      <c r="P460" s="15"/>
      <c r="Q460" s="15"/>
      <c r="R460" s="15"/>
      <c r="S460" s="15"/>
      <c r="T460" s="15"/>
      <c r="U460" s="15"/>
    </row>
    <row r="461" spans="8:21" ht="15.75" hidden="1" customHeight="1" x14ac:dyDescent="0.25">
      <c r="H461" s="6"/>
      <c r="I461" s="6"/>
      <c r="J461" s="6"/>
      <c r="K461" s="6"/>
      <c r="L461" s="6"/>
      <c r="M461" s="6"/>
      <c r="N461" s="6"/>
      <c r="O461" s="15"/>
      <c r="P461" s="15"/>
      <c r="Q461" s="15"/>
      <c r="R461" s="15"/>
      <c r="S461" s="15"/>
      <c r="T461" s="15"/>
      <c r="U461" s="15"/>
    </row>
    <row r="462" spans="8:21" ht="15.75" hidden="1" customHeight="1" x14ac:dyDescent="0.25">
      <c r="H462" s="6"/>
      <c r="I462" s="6"/>
      <c r="J462" s="6"/>
      <c r="K462" s="6"/>
      <c r="L462" s="6"/>
      <c r="M462" s="6"/>
      <c r="N462" s="6"/>
      <c r="O462" s="15"/>
      <c r="P462" s="15"/>
      <c r="Q462" s="15"/>
      <c r="R462" s="15"/>
      <c r="S462" s="15"/>
      <c r="T462" s="15"/>
      <c r="U462" s="15"/>
    </row>
    <row r="463" spans="8:21" ht="15.75" hidden="1" customHeight="1" x14ac:dyDescent="0.25">
      <c r="H463" s="6"/>
      <c r="I463" s="6"/>
      <c r="J463" s="6"/>
      <c r="K463" s="6"/>
      <c r="L463" s="6"/>
      <c r="M463" s="6"/>
      <c r="N463" s="6"/>
      <c r="O463" s="15"/>
      <c r="P463" s="15"/>
      <c r="Q463" s="15"/>
      <c r="R463" s="15"/>
      <c r="S463" s="15"/>
      <c r="T463" s="15"/>
      <c r="U463" s="15"/>
    </row>
    <row r="464" spans="8:21" ht="15.75" hidden="1" customHeight="1" x14ac:dyDescent="0.25">
      <c r="H464" s="6"/>
      <c r="I464" s="6"/>
      <c r="J464" s="6"/>
      <c r="K464" s="6"/>
      <c r="L464" s="6"/>
      <c r="M464" s="6"/>
      <c r="N464" s="6"/>
      <c r="O464" s="15"/>
      <c r="P464" s="15"/>
      <c r="Q464" s="15"/>
      <c r="R464" s="15"/>
      <c r="S464" s="15"/>
      <c r="T464" s="15"/>
      <c r="U464" s="15"/>
    </row>
    <row r="465" spans="8:21" ht="15.75" hidden="1" customHeight="1" x14ac:dyDescent="0.25">
      <c r="H465" s="6"/>
      <c r="I465" s="6"/>
      <c r="J465" s="6"/>
      <c r="K465" s="6"/>
      <c r="L465" s="6"/>
      <c r="M465" s="6"/>
      <c r="N465" s="6"/>
      <c r="O465" s="15"/>
      <c r="P465" s="15"/>
      <c r="Q465" s="15"/>
      <c r="R465" s="15"/>
      <c r="S465" s="15"/>
      <c r="T465" s="15"/>
      <c r="U465" s="15"/>
    </row>
    <row r="466" spans="8:21" ht="15.75" hidden="1" customHeight="1" x14ac:dyDescent="0.25">
      <c r="H466" s="6"/>
      <c r="I466" s="6"/>
      <c r="J466" s="6"/>
      <c r="K466" s="6"/>
      <c r="L466" s="6"/>
      <c r="M466" s="6"/>
      <c r="N466" s="6"/>
      <c r="O466" s="15"/>
      <c r="P466" s="15"/>
      <c r="Q466" s="15"/>
      <c r="R466" s="15"/>
      <c r="S466" s="15"/>
      <c r="T466" s="15"/>
      <c r="U466" s="15"/>
    </row>
    <row r="467" spans="8:21" ht="15.75" hidden="1" customHeight="1" x14ac:dyDescent="0.25">
      <c r="H467" s="6"/>
      <c r="I467" s="6"/>
      <c r="J467" s="6"/>
      <c r="K467" s="6"/>
      <c r="L467" s="6"/>
      <c r="M467" s="6"/>
      <c r="N467" s="6"/>
      <c r="O467" s="15"/>
      <c r="P467" s="15"/>
      <c r="Q467" s="15"/>
      <c r="R467" s="15"/>
      <c r="S467" s="15"/>
      <c r="T467" s="15"/>
      <c r="U467" s="15"/>
    </row>
    <row r="468" spans="8:21" ht="15.75" hidden="1" customHeight="1" x14ac:dyDescent="0.25">
      <c r="H468" s="6"/>
      <c r="I468" s="6"/>
      <c r="J468" s="6"/>
      <c r="K468" s="6"/>
      <c r="L468" s="6"/>
      <c r="M468" s="6"/>
      <c r="N468" s="6"/>
      <c r="O468" s="15"/>
      <c r="P468" s="15"/>
      <c r="Q468" s="15"/>
      <c r="R468" s="15"/>
      <c r="S468" s="15"/>
      <c r="T468" s="15"/>
      <c r="U468" s="15"/>
    </row>
    <row r="469" spans="8:21" ht="15.75" hidden="1" customHeight="1" x14ac:dyDescent="0.25">
      <c r="H469" s="6"/>
      <c r="I469" s="6"/>
      <c r="J469" s="6"/>
      <c r="K469" s="6"/>
      <c r="L469" s="6"/>
      <c r="M469" s="6"/>
      <c r="N469" s="6"/>
      <c r="O469" s="15"/>
      <c r="P469" s="15"/>
      <c r="Q469" s="15"/>
      <c r="R469" s="15"/>
      <c r="S469" s="15"/>
      <c r="T469" s="15"/>
      <c r="U469" s="15"/>
    </row>
    <row r="470" spans="8:21" ht="15.75" hidden="1" customHeight="1" x14ac:dyDescent="0.25">
      <c r="H470" s="6"/>
      <c r="I470" s="6"/>
      <c r="J470" s="6"/>
      <c r="K470" s="6"/>
      <c r="L470" s="6"/>
      <c r="M470" s="6"/>
      <c r="N470" s="6"/>
      <c r="O470" s="15"/>
      <c r="P470" s="15"/>
      <c r="Q470" s="15"/>
      <c r="R470" s="15"/>
      <c r="S470" s="15"/>
      <c r="T470" s="15"/>
      <c r="U470" s="15"/>
    </row>
    <row r="471" spans="8:21" ht="15.75" hidden="1" customHeight="1" x14ac:dyDescent="0.25">
      <c r="H471" s="6"/>
      <c r="I471" s="6"/>
      <c r="J471" s="6"/>
      <c r="K471" s="6"/>
      <c r="L471" s="6"/>
      <c r="M471" s="6"/>
      <c r="N471" s="6"/>
      <c r="O471" s="15"/>
      <c r="P471" s="15"/>
      <c r="Q471" s="15"/>
      <c r="R471" s="15"/>
      <c r="S471" s="15"/>
      <c r="T471" s="15"/>
      <c r="U471" s="15"/>
    </row>
    <row r="472" spans="8:21" ht="15.75" hidden="1" customHeight="1" x14ac:dyDescent="0.25">
      <c r="H472" s="6"/>
      <c r="I472" s="6"/>
      <c r="J472" s="6"/>
      <c r="K472" s="6"/>
      <c r="L472" s="6"/>
      <c r="M472" s="6"/>
      <c r="N472" s="6"/>
      <c r="O472" s="15"/>
      <c r="P472" s="15"/>
      <c r="Q472" s="15"/>
      <c r="R472" s="15"/>
      <c r="S472" s="15"/>
      <c r="T472" s="15"/>
      <c r="U472" s="15"/>
    </row>
    <row r="473" spans="8:21" ht="15.75" hidden="1" customHeight="1" x14ac:dyDescent="0.25">
      <c r="H473" s="6"/>
      <c r="I473" s="6"/>
      <c r="J473" s="6"/>
      <c r="K473" s="6"/>
      <c r="L473" s="6"/>
      <c r="M473" s="6"/>
      <c r="N473" s="6"/>
      <c r="O473" s="15"/>
      <c r="P473" s="15"/>
      <c r="Q473" s="15"/>
      <c r="R473" s="15"/>
      <c r="S473" s="15"/>
      <c r="T473" s="15"/>
      <c r="U473" s="15"/>
    </row>
    <row r="474" spans="8:21" ht="15.75" hidden="1" customHeight="1" x14ac:dyDescent="0.25">
      <c r="H474" s="6"/>
      <c r="I474" s="6"/>
      <c r="J474" s="6"/>
      <c r="K474" s="6"/>
      <c r="L474" s="6"/>
      <c r="M474" s="6"/>
      <c r="N474" s="6"/>
      <c r="O474" s="15"/>
      <c r="P474" s="15"/>
      <c r="Q474" s="15"/>
      <c r="R474" s="15"/>
      <c r="S474" s="15"/>
      <c r="T474" s="15"/>
      <c r="U474" s="15"/>
    </row>
    <row r="475" spans="8:21" ht="15.75" hidden="1" customHeight="1" x14ac:dyDescent="0.25">
      <c r="H475" s="6"/>
      <c r="I475" s="6"/>
      <c r="J475" s="6"/>
      <c r="K475" s="6"/>
      <c r="L475" s="6"/>
      <c r="M475" s="6"/>
      <c r="N475" s="6"/>
      <c r="O475" s="15"/>
      <c r="P475" s="15"/>
      <c r="Q475" s="15"/>
      <c r="R475" s="15"/>
      <c r="S475" s="15"/>
      <c r="T475" s="15"/>
      <c r="U475" s="15"/>
    </row>
    <row r="476" spans="8:21" ht="15.75" hidden="1" customHeight="1" x14ac:dyDescent="0.25">
      <c r="H476" s="6"/>
      <c r="I476" s="6"/>
      <c r="J476" s="6"/>
      <c r="K476" s="6"/>
      <c r="L476" s="6"/>
      <c r="M476" s="6"/>
      <c r="N476" s="6"/>
      <c r="O476" s="15"/>
      <c r="P476" s="15"/>
      <c r="Q476" s="15"/>
      <c r="R476" s="15"/>
      <c r="S476" s="15"/>
      <c r="T476" s="15"/>
      <c r="U476" s="15"/>
    </row>
    <row r="477" spans="8:21" ht="15.75" hidden="1" customHeight="1" x14ac:dyDescent="0.25">
      <c r="H477" s="6"/>
      <c r="I477" s="6"/>
      <c r="J477" s="6"/>
      <c r="K477" s="6"/>
      <c r="L477" s="6"/>
      <c r="M477" s="6"/>
      <c r="N477" s="6"/>
      <c r="O477" s="15"/>
      <c r="P477" s="15"/>
      <c r="Q477" s="15"/>
      <c r="R477" s="15"/>
      <c r="S477" s="15"/>
      <c r="T477" s="15"/>
      <c r="U477" s="15"/>
    </row>
    <row r="478" spans="8:21" ht="15.75" hidden="1" customHeight="1" x14ac:dyDescent="0.25">
      <c r="H478" s="6"/>
      <c r="I478" s="6"/>
      <c r="J478" s="6"/>
      <c r="K478" s="6"/>
      <c r="L478" s="6"/>
      <c r="M478" s="6"/>
      <c r="N478" s="6"/>
      <c r="O478" s="15"/>
      <c r="P478" s="15"/>
      <c r="Q478" s="15"/>
      <c r="R478" s="15"/>
      <c r="S478" s="15"/>
      <c r="T478" s="15"/>
      <c r="U478" s="15"/>
    </row>
    <row r="479" spans="8:21" ht="15.75" hidden="1" customHeight="1" x14ac:dyDescent="0.25">
      <c r="H479" s="6"/>
      <c r="I479" s="6"/>
      <c r="J479" s="6"/>
      <c r="K479" s="6"/>
      <c r="L479" s="6"/>
      <c r="M479" s="6"/>
      <c r="N479" s="6"/>
      <c r="O479" s="15"/>
      <c r="P479" s="15"/>
      <c r="Q479" s="15"/>
      <c r="R479" s="15"/>
      <c r="S479" s="15"/>
      <c r="T479" s="15"/>
      <c r="U479" s="15"/>
    </row>
    <row r="480" spans="8:21" ht="15.75" hidden="1" customHeight="1" x14ac:dyDescent="0.25">
      <c r="H480" s="6"/>
      <c r="I480" s="6"/>
      <c r="J480" s="6"/>
      <c r="K480" s="6"/>
      <c r="L480" s="6"/>
      <c r="M480" s="6"/>
      <c r="N480" s="6"/>
      <c r="O480" s="15"/>
      <c r="P480" s="15"/>
      <c r="Q480" s="15"/>
      <c r="R480" s="15"/>
      <c r="S480" s="15"/>
      <c r="T480" s="15"/>
      <c r="U480" s="15"/>
    </row>
    <row r="481" spans="8:21" ht="15.75" hidden="1" customHeight="1" x14ac:dyDescent="0.25">
      <c r="H481" s="6"/>
      <c r="I481" s="6"/>
      <c r="J481" s="6"/>
      <c r="K481" s="6"/>
      <c r="L481" s="6"/>
      <c r="M481" s="6"/>
      <c r="N481" s="6"/>
      <c r="O481" s="15"/>
      <c r="P481" s="15"/>
      <c r="Q481" s="15"/>
      <c r="R481" s="15"/>
      <c r="S481" s="15"/>
      <c r="T481" s="15"/>
      <c r="U481" s="15"/>
    </row>
    <row r="482" spans="8:21" ht="15.75" hidden="1" customHeight="1" x14ac:dyDescent="0.25">
      <c r="H482" s="6"/>
      <c r="I482" s="6"/>
      <c r="J482" s="6"/>
      <c r="K482" s="6"/>
      <c r="L482" s="6"/>
      <c r="M482" s="6"/>
      <c r="N482" s="6"/>
      <c r="O482" s="15"/>
      <c r="P482" s="15"/>
      <c r="Q482" s="15"/>
      <c r="R482" s="15"/>
      <c r="S482" s="15"/>
      <c r="T482" s="15"/>
      <c r="U482" s="15"/>
    </row>
    <row r="483" spans="8:21" ht="15.75" hidden="1" customHeight="1" x14ac:dyDescent="0.25">
      <c r="H483" s="6"/>
      <c r="I483" s="6"/>
      <c r="J483" s="6"/>
      <c r="K483" s="6"/>
      <c r="L483" s="6"/>
      <c r="M483" s="6"/>
      <c r="N483" s="6"/>
      <c r="O483" s="15"/>
      <c r="P483" s="15"/>
      <c r="Q483" s="15"/>
      <c r="R483" s="15"/>
      <c r="S483" s="15"/>
      <c r="T483" s="15"/>
      <c r="U483" s="15"/>
    </row>
    <row r="484" spans="8:21" ht="15.75" hidden="1" customHeight="1" x14ac:dyDescent="0.25">
      <c r="H484" s="6"/>
      <c r="I484" s="6"/>
      <c r="J484" s="6"/>
      <c r="K484" s="6"/>
      <c r="L484" s="6"/>
      <c r="M484" s="6"/>
      <c r="N484" s="6"/>
      <c r="O484" s="15"/>
      <c r="P484" s="15"/>
      <c r="Q484" s="15"/>
      <c r="R484" s="15"/>
      <c r="S484" s="15"/>
      <c r="T484" s="15"/>
      <c r="U484" s="15"/>
    </row>
    <row r="485" spans="8:21" ht="15.75" hidden="1" customHeight="1" x14ac:dyDescent="0.25">
      <c r="H485" s="6"/>
      <c r="I485" s="6"/>
      <c r="J485" s="6"/>
      <c r="K485" s="6"/>
      <c r="L485" s="6"/>
      <c r="M485" s="6"/>
      <c r="N485" s="6"/>
      <c r="O485" s="15"/>
      <c r="P485" s="15"/>
      <c r="Q485" s="15"/>
      <c r="R485" s="15"/>
      <c r="S485" s="15"/>
      <c r="T485" s="15"/>
      <c r="U485" s="15"/>
    </row>
    <row r="486" spans="8:21" ht="15.75" hidden="1" customHeight="1" x14ac:dyDescent="0.25">
      <c r="H486" s="6"/>
      <c r="I486" s="6"/>
      <c r="J486" s="6"/>
      <c r="K486" s="6"/>
      <c r="L486" s="6"/>
      <c r="M486" s="6"/>
      <c r="N486" s="6"/>
      <c r="O486" s="15"/>
      <c r="P486" s="15"/>
      <c r="Q486" s="15"/>
      <c r="R486" s="15"/>
      <c r="S486" s="15"/>
      <c r="T486" s="15"/>
      <c r="U486" s="15"/>
    </row>
    <row r="487" spans="8:21" ht="15.75" hidden="1" customHeight="1" x14ac:dyDescent="0.25">
      <c r="H487" s="6"/>
      <c r="I487" s="6"/>
      <c r="J487" s="6"/>
      <c r="K487" s="6"/>
      <c r="L487" s="6"/>
      <c r="M487" s="6"/>
      <c r="N487" s="6"/>
      <c r="O487" s="15"/>
      <c r="P487" s="15"/>
      <c r="Q487" s="15"/>
      <c r="R487" s="15"/>
      <c r="S487" s="15"/>
      <c r="T487" s="15"/>
      <c r="U487" s="15"/>
    </row>
    <row r="488" spans="8:21" ht="15.75" hidden="1" customHeight="1" x14ac:dyDescent="0.25">
      <c r="H488" s="6"/>
      <c r="I488" s="6"/>
      <c r="J488" s="6"/>
      <c r="K488" s="6"/>
      <c r="L488" s="6"/>
      <c r="M488" s="6"/>
      <c r="N488" s="6"/>
      <c r="O488" s="15"/>
      <c r="P488" s="15"/>
      <c r="Q488" s="15"/>
      <c r="R488" s="15"/>
      <c r="S488" s="15"/>
      <c r="T488" s="15"/>
      <c r="U488" s="15"/>
    </row>
    <row r="489" spans="8:21" ht="15.75" hidden="1" customHeight="1" x14ac:dyDescent="0.25">
      <c r="H489" s="6"/>
      <c r="I489" s="6"/>
      <c r="J489" s="6"/>
      <c r="K489" s="6"/>
      <c r="L489" s="6"/>
      <c r="M489" s="6"/>
      <c r="N489" s="6"/>
      <c r="O489" s="15"/>
      <c r="P489" s="15"/>
      <c r="Q489" s="15"/>
      <c r="R489" s="15"/>
      <c r="S489" s="15"/>
      <c r="T489" s="15"/>
      <c r="U489" s="15"/>
    </row>
    <row r="490" spans="8:21" ht="15.75" hidden="1" customHeight="1" x14ac:dyDescent="0.25">
      <c r="H490" s="6"/>
      <c r="I490" s="6"/>
      <c r="J490" s="6"/>
      <c r="K490" s="6"/>
      <c r="L490" s="6"/>
      <c r="M490" s="6"/>
      <c r="N490" s="6"/>
      <c r="O490" s="15"/>
      <c r="P490" s="15"/>
      <c r="Q490" s="15"/>
      <c r="R490" s="15"/>
      <c r="S490" s="15"/>
      <c r="T490" s="15"/>
      <c r="U490" s="15"/>
    </row>
    <row r="491" spans="8:21" ht="15.75" hidden="1" customHeight="1" x14ac:dyDescent="0.25">
      <c r="H491" s="6"/>
      <c r="I491" s="6"/>
      <c r="J491" s="6"/>
      <c r="K491" s="6"/>
      <c r="L491" s="6"/>
      <c r="M491" s="6"/>
      <c r="N491" s="6"/>
      <c r="O491" s="15"/>
      <c r="P491" s="15"/>
      <c r="Q491" s="15"/>
      <c r="R491" s="15"/>
      <c r="S491" s="15"/>
      <c r="T491" s="15"/>
      <c r="U491" s="15"/>
    </row>
    <row r="492" spans="8:21" ht="15.75" hidden="1" customHeight="1" x14ac:dyDescent="0.25">
      <c r="H492" s="6"/>
      <c r="I492" s="6"/>
      <c r="J492" s="6"/>
      <c r="K492" s="6"/>
      <c r="L492" s="6"/>
      <c r="M492" s="6"/>
      <c r="N492" s="6"/>
      <c r="O492" s="15"/>
      <c r="P492" s="15"/>
      <c r="Q492" s="15"/>
      <c r="R492" s="15"/>
      <c r="S492" s="15"/>
      <c r="T492" s="15"/>
      <c r="U492" s="15"/>
    </row>
    <row r="493" spans="8:21" ht="15.75" hidden="1" customHeight="1" x14ac:dyDescent="0.25">
      <c r="H493" s="6"/>
      <c r="I493" s="6"/>
      <c r="J493" s="6"/>
      <c r="K493" s="6"/>
      <c r="L493" s="6"/>
      <c r="M493" s="6"/>
      <c r="N493" s="6"/>
      <c r="O493" s="15"/>
      <c r="P493" s="15"/>
      <c r="Q493" s="15"/>
      <c r="R493" s="15"/>
      <c r="S493" s="15"/>
      <c r="T493" s="15"/>
      <c r="U493" s="15"/>
    </row>
    <row r="494" spans="8:21" ht="15.75" hidden="1" customHeight="1" x14ac:dyDescent="0.25">
      <c r="H494" s="6"/>
      <c r="I494" s="6"/>
      <c r="J494" s="6"/>
      <c r="K494" s="6"/>
      <c r="L494" s="6"/>
      <c r="M494" s="6"/>
      <c r="N494" s="6"/>
      <c r="O494" s="15"/>
      <c r="P494" s="15"/>
      <c r="Q494" s="15"/>
      <c r="R494" s="15"/>
      <c r="S494" s="15"/>
      <c r="T494" s="15"/>
      <c r="U494" s="15"/>
    </row>
    <row r="495" spans="8:21" ht="15.75" hidden="1" customHeight="1" x14ac:dyDescent="0.25">
      <c r="H495" s="6"/>
      <c r="I495" s="6"/>
      <c r="J495" s="6"/>
      <c r="K495" s="6"/>
      <c r="L495" s="6"/>
      <c r="M495" s="6"/>
      <c r="N495" s="6"/>
      <c r="O495" s="15"/>
      <c r="P495" s="15"/>
      <c r="Q495" s="15"/>
      <c r="R495" s="15"/>
      <c r="S495" s="15"/>
      <c r="T495" s="15"/>
      <c r="U495" s="15"/>
    </row>
    <row r="496" spans="8:21" ht="15.75" hidden="1" customHeight="1" x14ac:dyDescent="0.25">
      <c r="H496" s="6"/>
      <c r="I496" s="6"/>
      <c r="J496" s="6"/>
      <c r="K496" s="6"/>
      <c r="L496" s="6"/>
      <c r="M496" s="6"/>
      <c r="N496" s="6"/>
      <c r="O496" s="15"/>
      <c r="P496" s="15"/>
      <c r="Q496" s="15"/>
      <c r="R496" s="15"/>
      <c r="S496" s="15"/>
      <c r="T496" s="15"/>
      <c r="U496" s="15"/>
    </row>
    <row r="497" spans="8:21" ht="15.75" hidden="1" customHeight="1" x14ac:dyDescent="0.25">
      <c r="H497" s="6"/>
      <c r="I497" s="6"/>
      <c r="J497" s="6"/>
      <c r="K497" s="6"/>
      <c r="L497" s="6"/>
      <c r="M497" s="6"/>
      <c r="N497" s="6"/>
      <c r="O497" s="15"/>
      <c r="P497" s="15"/>
      <c r="Q497" s="15"/>
      <c r="R497" s="15"/>
      <c r="S497" s="15"/>
      <c r="T497" s="15"/>
      <c r="U497" s="15"/>
    </row>
    <row r="498" spans="8:21" ht="15.75" hidden="1" customHeight="1" x14ac:dyDescent="0.25">
      <c r="H498" s="6"/>
      <c r="I498" s="6"/>
      <c r="J498" s="6"/>
      <c r="K498" s="6"/>
      <c r="L498" s="6"/>
      <c r="M498" s="6"/>
      <c r="N498" s="6"/>
      <c r="O498" s="15"/>
      <c r="P498" s="15"/>
      <c r="Q498" s="15"/>
      <c r="R498" s="15"/>
      <c r="S498" s="15"/>
      <c r="T498" s="15"/>
      <c r="U498" s="15"/>
    </row>
    <row r="499" spans="8:21" ht="15.75" hidden="1" customHeight="1" x14ac:dyDescent="0.25">
      <c r="H499" s="6"/>
      <c r="I499" s="6"/>
      <c r="J499" s="6"/>
      <c r="K499" s="6"/>
      <c r="L499" s="6"/>
      <c r="M499" s="6"/>
      <c r="N499" s="6"/>
      <c r="O499" s="15"/>
      <c r="P499" s="15"/>
      <c r="Q499" s="15"/>
      <c r="R499" s="15"/>
      <c r="S499" s="15"/>
      <c r="T499" s="15"/>
      <c r="U499" s="15"/>
    </row>
    <row r="500" spans="8:21" ht="15.75" hidden="1" customHeight="1" x14ac:dyDescent="0.25">
      <c r="H500" s="6"/>
      <c r="I500" s="6"/>
      <c r="J500" s="6"/>
      <c r="K500" s="6"/>
      <c r="L500" s="6"/>
      <c r="M500" s="6"/>
      <c r="N500" s="6"/>
      <c r="O500" s="15"/>
      <c r="P500" s="15"/>
      <c r="Q500" s="15"/>
      <c r="R500" s="15"/>
      <c r="S500" s="15"/>
      <c r="T500" s="15"/>
      <c r="U500" s="15"/>
    </row>
    <row r="501" spans="8:21" ht="15.75" hidden="1" customHeight="1" x14ac:dyDescent="0.25">
      <c r="H501" s="6"/>
      <c r="I501" s="6"/>
      <c r="J501" s="6"/>
      <c r="K501" s="6"/>
      <c r="L501" s="6"/>
      <c r="M501" s="6"/>
      <c r="N501" s="6"/>
      <c r="O501" s="15"/>
      <c r="P501" s="15"/>
      <c r="Q501" s="15"/>
      <c r="R501" s="15"/>
      <c r="S501" s="15"/>
      <c r="T501" s="15"/>
      <c r="U501" s="15"/>
    </row>
    <row r="502" spans="8:21" ht="15.75" hidden="1" customHeight="1" x14ac:dyDescent="0.25">
      <c r="H502" s="6"/>
      <c r="I502" s="6"/>
      <c r="J502" s="6"/>
      <c r="K502" s="6"/>
      <c r="L502" s="6"/>
      <c r="M502" s="6"/>
      <c r="N502" s="6"/>
      <c r="O502" s="15"/>
      <c r="P502" s="15"/>
      <c r="Q502" s="15"/>
      <c r="R502" s="15"/>
      <c r="S502" s="15"/>
      <c r="T502" s="15"/>
      <c r="U502" s="15"/>
    </row>
    <row r="503" spans="8:21" ht="15.75" hidden="1" customHeight="1" x14ac:dyDescent="0.25">
      <c r="H503" s="6"/>
      <c r="I503" s="6"/>
      <c r="J503" s="6"/>
      <c r="K503" s="6"/>
      <c r="L503" s="6"/>
      <c r="M503" s="6"/>
      <c r="N503" s="6"/>
      <c r="O503" s="15"/>
      <c r="P503" s="15"/>
      <c r="Q503" s="15"/>
      <c r="R503" s="15"/>
      <c r="S503" s="15"/>
      <c r="T503" s="15"/>
      <c r="U503" s="15"/>
    </row>
    <row r="504" spans="8:21" ht="15.75" hidden="1" customHeight="1" x14ac:dyDescent="0.25">
      <c r="H504" s="6"/>
      <c r="I504" s="6"/>
      <c r="J504" s="6"/>
      <c r="K504" s="6"/>
      <c r="L504" s="6"/>
      <c r="M504" s="6"/>
      <c r="N504" s="6"/>
      <c r="O504" s="15"/>
      <c r="P504" s="15"/>
      <c r="Q504" s="15"/>
      <c r="R504" s="15"/>
      <c r="S504" s="15"/>
      <c r="T504" s="15"/>
      <c r="U504" s="15"/>
    </row>
    <row r="505" spans="8:21" ht="15.75" hidden="1" customHeight="1" x14ac:dyDescent="0.25">
      <c r="H505" s="6"/>
      <c r="I505" s="6"/>
      <c r="J505" s="6"/>
      <c r="K505" s="6"/>
      <c r="L505" s="6"/>
      <c r="M505" s="6"/>
      <c r="N505" s="6"/>
      <c r="O505" s="15"/>
      <c r="P505" s="15"/>
      <c r="Q505" s="15"/>
      <c r="R505" s="15"/>
      <c r="S505" s="15"/>
      <c r="T505" s="15"/>
      <c r="U505" s="15"/>
    </row>
    <row r="506" spans="8:21" ht="15.75" hidden="1" customHeight="1" x14ac:dyDescent="0.25">
      <c r="H506" s="6"/>
      <c r="I506" s="6"/>
      <c r="J506" s="6"/>
      <c r="K506" s="6"/>
      <c r="L506" s="6"/>
      <c r="M506" s="6"/>
      <c r="N506" s="6"/>
      <c r="O506" s="15"/>
      <c r="P506" s="15"/>
      <c r="Q506" s="15"/>
      <c r="R506" s="15"/>
      <c r="S506" s="15"/>
      <c r="T506" s="15"/>
      <c r="U506" s="15"/>
    </row>
    <row r="507" spans="8:21" ht="15.75" hidden="1" customHeight="1" x14ac:dyDescent="0.25">
      <c r="H507" s="6"/>
      <c r="I507" s="6"/>
      <c r="J507" s="6"/>
      <c r="K507" s="6"/>
      <c r="L507" s="6"/>
      <c r="M507" s="6"/>
      <c r="N507" s="6"/>
      <c r="O507" s="15"/>
      <c r="P507" s="15"/>
      <c r="Q507" s="15"/>
      <c r="R507" s="15"/>
      <c r="S507" s="15"/>
      <c r="T507" s="15"/>
      <c r="U507" s="15"/>
    </row>
    <row r="508" spans="8:21" ht="15.75" hidden="1" customHeight="1" x14ac:dyDescent="0.25">
      <c r="H508" s="6"/>
      <c r="I508" s="6"/>
      <c r="J508" s="6"/>
      <c r="K508" s="6"/>
      <c r="L508" s="6"/>
      <c r="M508" s="6"/>
      <c r="N508" s="6"/>
      <c r="O508" s="15"/>
      <c r="P508" s="15"/>
      <c r="Q508" s="15"/>
      <c r="R508" s="15"/>
      <c r="S508" s="15"/>
      <c r="T508" s="15"/>
      <c r="U508" s="15"/>
    </row>
    <row r="509" spans="8:21" ht="15.75" hidden="1" customHeight="1" x14ac:dyDescent="0.25">
      <c r="H509" s="6"/>
      <c r="I509" s="6"/>
      <c r="J509" s="6"/>
      <c r="K509" s="6"/>
      <c r="L509" s="6"/>
      <c r="M509" s="6"/>
      <c r="N509" s="6"/>
      <c r="O509" s="15"/>
      <c r="P509" s="15"/>
      <c r="Q509" s="15"/>
      <c r="R509" s="15"/>
      <c r="S509" s="15"/>
      <c r="T509" s="15"/>
      <c r="U509" s="15"/>
    </row>
    <row r="510" spans="8:21" ht="15.75" hidden="1" customHeight="1" x14ac:dyDescent="0.25">
      <c r="H510" s="6"/>
      <c r="I510" s="6"/>
      <c r="J510" s="6"/>
      <c r="K510" s="6"/>
      <c r="L510" s="6"/>
      <c r="M510" s="6"/>
      <c r="N510" s="6"/>
      <c r="O510" s="15"/>
      <c r="P510" s="15"/>
      <c r="Q510" s="15"/>
      <c r="R510" s="15"/>
      <c r="S510" s="15"/>
      <c r="T510" s="15"/>
      <c r="U510" s="15"/>
    </row>
    <row r="511" spans="8:21" ht="15.75" hidden="1" customHeight="1" x14ac:dyDescent="0.25">
      <c r="H511" s="6"/>
      <c r="I511" s="6"/>
      <c r="J511" s="6"/>
      <c r="K511" s="6"/>
      <c r="L511" s="6"/>
      <c r="M511" s="6"/>
      <c r="N511" s="6"/>
      <c r="O511" s="15"/>
      <c r="P511" s="15"/>
      <c r="Q511" s="15"/>
      <c r="R511" s="15"/>
      <c r="S511" s="15"/>
      <c r="T511" s="15"/>
      <c r="U511" s="15"/>
    </row>
    <row r="512" spans="8:21" ht="15.75" hidden="1" customHeight="1" x14ac:dyDescent="0.25">
      <c r="H512" s="6"/>
      <c r="I512" s="6"/>
      <c r="J512" s="6"/>
      <c r="K512" s="6"/>
      <c r="L512" s="6"/>
      <c r="M512" s="6"/>
      <c r="N512" s="6"/>
      <c r="O512" s="15"/>
      <c r="P512" s="15"/>
      <c r="Q512" s="15"/>
      <c r="R512" s="15"/>
      <c r="S512" s="15"/>
      <c r="T512" s="15"/>
      <c r="U512" s="15"/>
    </row>
    <row r="513" spans="8:21" ht="15.75" hidden="1" customHeight="1" x14ac:dyDescent="0.25">
      <c r="H513" s="6"/>
      <c r="I513" s="6"/>
      <c r="J513" s="6"/>
      <c r="K513" s="6"/>
      <c r="L513" s="6"/>
      <c r="M513" s="6"/>
      <c r="N513" s="6"/>
      <c r="O513" s="15"/>
      <c r="P513" s="15"/>
      <c r="Q513" s="15"/>
      <c r="R513" s="15"/>
      <c r="S513" s="15"/>
      <c r="T513" s="15"/>
      <c r="U513" s="15"/>
    </row>
    <row r="514" spans="8:21" ht="15.75" hidden="1" customHeight="1" x14ac:dyDescent="0.25">
      <c r="H514" s="6"/>
      <c r="I514" s="6"/>
      <c r="J514" s="6"/>
      <c r="K514" s="6"/>
      <c r="L514" s="6"/>
      <c r="M514" s="6"/>
      <c r="N514" s="6"/>
      <c r="O514" s="15"/>
      <c r="P514" s="15"/>
      <c r="Q514" s="15"/>
      <c r="R514" s="15"/>
      <c r="S514" s="15"/>
      <c r="T514" s="15"/>
      <c r="U514" s="15"/>
    </row>
    <row r="515" spans="8:21" ht="15.75" hidden="1" customHeight="1" x14ac:dyDescent="0.25">
      <c r="H515" s="6"/>
      <c r="I515" s="6"/>
      <c r="J515" s="6"/>
      <c r="K515" s="6"/>
      <c r="L515" s="6"/>
      <c r="M515" s="6"/>
      <c r="N515" s="6"/>
      <c r="O515" s="15"/>
      <c r="P515" s="15"/>
      <c r="Q515" s="15"/>
      <c r="R515" s="15"/>
      <c r="S515" s="15"/>
      <c r="T515" s="15"/>
      <c r="U515" s="15"/>
    </row>
    <row r="516" spans="8:21" ht="15.75" hidden="1" customHeight="1" x14ac:dyDescent="0.25">
      <c r="H516" s="6"/>
      <c r="I516" s="6"/>
      <c r="J516" s="6"/>
      <c r="K516" s="6"/>
      <c r="L516" s="6"/>
      <c r="M516" s="6"/>
      <c r="N516" s="6"/>
      <c r="O516" s="15"/>
      <c r="P516" s="15"/>
      <c r="Q516" s="15"/>
      <c r="R516" s="15"/>
      <c r="S516" s="15"/>
      <c r="T516" s="15"/>
      <c r="U516" s="15"/>
    </row>
    <row r="517" spans="8:21" ht="15.75" hidden="1" customHeight="1" x14ac:dyDescent="0.25">
      <c r="H517" s="6"/>
      <c r="I517" s="6"/>
      <c r="J517" s="6"/>
      <c r="K517" s="6"/>
      <c r="L517" s="6"/>
      <c r="M517" s="6"/>
      <c r="N517" s="6"/>
      <c r="O517" s="15"/>
      <c r="P517" s="15"/>
      <c r="Q517" s="15"/>
      <c r="R517" s="15"/>
      <c r="S517" s="15"/>
      <c r="T517" s="15"/>
      <c r="U517" s="15"/>
    </row>
    <row r="518" spans="8:21" ht="15.75" hidden="1" customHeight="1" x14ac:dyDescent="0.25">
      <c r="H518" s="6"/>
      <c r="I518" s="6"/>
      <c r="J518" s="6"/>
      <c r="K518" s="6"/>
      <c r="L518" s="6"/>
      <c r="M518" s="6"/>
      <c r="N518" s="6"/>
      <c r="O518" s="15"/>
      <c r="P518" s="15"/>
      <c r="Q518" s="15"/>
      <c r="R518" s="15"/>
      <c r="S518" s="15"/>
      <c r="T518" s="15"/>
      <c r="U518" s="15"/>
    </row>
    <row r="519" spans="8:21" ht="15.75" hidden="1" customHeight="1" x14ac:dyDescent="0.25">
      <c r="H519" s="6"/>
      <c r="I519" s="6"/>
      <c r="J519" s="6"/>
      <c r="K519" s="6"/>
      <c r="L519" s="6"/>
      <c r="M519" s="6"/>
      <c r="N519" s="6"/>
      <c r="O519" s="15"/>
      <c r="P519" s="15"/>
      <c r="Q519" s="15"/>
      <c r="R519" s="15"/>
      <c r="S519" s="15"/>
      <c r="T519" s="15"/>
      <c r="U519" s="15"/>
    </row>
    <row r="520" spans="8:21" ht="15.75" hidden="1" customHeight="1" x14ac:dyDescent="0.25">
      <c r="H520" s="6"/>
      <c r="I520" s="6"/>
      <c r="J520" s="6"/>
      <c r="K520" s="6"/>
      <c r="L520" s="6"/>
      <c r="M520" s="6"/>
      <c r="N520" s="6"/>
      <c r="O520" s="15"/>
      <c r="P520" s="15"/>
      <c r="Q520" s="15"/>
      <c r="R520" s="15"/>
      <c r="S520" s="15"/>
      <c r="T520" s="15"/>
      <c r="U520" s="15"/>
    </row>
    <row r="521" spans="8:21" ht="15.75" hidden="1" customHeight="1" x14ac:dyDescent="0.25">
      <c r="H521" s="6"/>
      <c r="I521" s="6"/>
      <c r="J521" s="6"/>
      <c r="K521" s="6"/>
      <c r="L521" s="6"/>
      <c r="M521" s="6"/>
      <c r="N521" s="6"/>
      <c r="O521" s="15"/>
      <c r="P521" s="15"/>
      <c r="Q521" s="15"/>
      <c r="R521" s="15"/>
      <c r="S521" s="15"/>
      <c r="T521" s="15"/>
      <c r="U521" s="15"/>
    </row>
    <row r="522" spans="8:21" ht="15.75" hidden="1" customHeight="1" x14ac:dyDescent="0.25">
      <c r="H522" s="6"/>
      <c r="I522" s="6"/>
      <c r="J522" s="6"/>
      <c r="K522" s="6"/>
      <c r="L522" s="6"/>
      <c r="M522" s="6"/>
      <c r="N522" s="6"/>
      <c r="O522" s="15"/>
      <c r="P522" s="15"/>
      <c r="Q522" s="15"/>
      <c r="R522" s="15"/>
      <c r="S522" s="15"/>
      <c r="T522" s="15"/>
      <c r="U522" s="15"/>
    </row>
    <row r="523" spans="8:21" ht="15.75" hidden="1" customHeight="1" x14ac:dyDescent="0.25">
      <c r="H523" s="6"/>
      <c r="I523" s="6"/>
      <c r="J523" s="6"/>
      <c r="K523" s="6"/>
      <c r="L523" s="6"/>
      <c r="M523" s="6"/>
      <c r="N523" s="6"/>
      <c r="O523" s="15"/>
      <c r="P523" s="15"/>
      <c r="Q523" s="15"/>
      <c r="R523" s="15"/>
      <c r="S523" s="15"/>
      <c r="T523" s="15"/>
      <c r="U523" s="15"/>
    </row>
    <row r="524" spans="8:21" ht="15.75" hidden="1" customHeight="1" x14ac:dyDescent="0.25">
      <c r="H524" s="6"/>
      <c r="I524" s="6"/>
      <c r="J524" s="6"/>
      <c r="K524" s="6"/>
      <c r="L524" s="6"/>
      <c r="M524" s="6"/>
      <c r="N524" s="6"/>
      <c r="O524" s="15"/>
      <c r="P524" s="15"/>
      <c r="Q524" s="15"/>
      <c r="R524" s="15"/>
      <c r="S524" s="15"/>
      <c r="T524" s="15"/>
      <c r="U524" s="15"/>
    </row>
    <row r="525" spans="8:21" ht="15.75" hidden="1" customHeight="1" x14ac:dyDescent="0.25">
      <c r="H525" s="6"/>
      <c r="I525" s="6"/>
      <c r="J525" s="6"/>
      <c r="K525" s="6"/>
      <c r="L525" s="6"/>
      <c r="M525" s="6"/>
      <c r="N525" s="6"/>
      <c r="O525" s="15"/>
      <c r="P525" s="15"/>
      <c r="Q525" s="15"/>
      <c r="R525" s="15"/>
      <c r="S525" s="15"/>
      <c r="T525" s="15"/>
      <c r="U525" s="15"/>
    </row>
    <row r="526" spans="8:21" ht="15.75" hidden="1" customHeight="1" x14ac:dyDescent="0.25">
      <c r="H526" s="6"/>
      <c r="I526" s="6"/>
      <c r="J526" s="6"/>
      <c r="K526" s="6"/>
      <c r="L526" s="6"/>
      <c r="M526" s="6"/>
      <c r="N526" s="6"/>
      <c r="O526" s="15"/>
      <c r="P526" s="15"/>
      <c r="Q526" s="15"/>
      <c r="R526" s="15"/>
      <c r="S526" s="15"/>
      <c r="T526" s="15"/>
      <c r="U526" s="15"/>
    </row>
    <row r="527" spans="8:21" ht="15.75" hidden="1" customHeight="1" x14ac:dyDescent="0.25">
      <c r="H527" s="6"/>
      <c r="I527" s="6"/>
      <c r="J527" s="6"/>
      <c r="K527" s="6"/>
      <c r="L527" s="6"/>
      <c r="M527" s="6"/>
      <c r="N527" s="6"/>
      <c r="O527" s="15"/>
      <c r="P527" s="15"/>
      <c r="Q527" s="15"/>
      <c r="R527" s="15"/>
      <c r="S527" s="15"/>
      <c r="T527" s="15"/>
      <c r="U527" s="15"/>
    </row>
    <row r="528" spans="8:21" ht="15.75" hidden="1" customHeight="1" x14ac:dyDescent="0.25">
      <c r="H528" s="6"/>
      <c r="I528" s="6"/>
      <c r="J528" s="6"/>
      <c r="K528" s="6"/>
      <c r="L528" s="6"/>
      <c r="M528" s="6"/>
      <c r="N528" s="6"/>
      <c r="O528" s="15"/>
      <c r="P528" s="15"/>
      <c r="Q528" s="15"/>
      <c r="R528" s="15"/>
      <c r="S528" s="15"/>
      <c r="T528" s="15"/>
      <c r="U528" s="15"/>
    </row>
    <row r="529" spans="8:21" ht="15.75" hidden="1" customHeight="1" x14ac:dyDescent="0.25">
      <c r="H529" s="6"/>
      <c r="I529" s="6"/>
      <c r="J529" s="6"/>
      <c r="K529" s="6"/>
      <c r="L529" s="6"/>
      <c r="M529" s="6"/>
      <c r="N529" s="6"/>
      <c r="O529" s="15"/>
      <c r="P529" s="15"/>
      <c r="Q529" s="15"/>
      <c r="R529" s="15"/>
      <c r="S529" s="15"/>
      <c r="T529" s="15"/>
      <c r="U529" s="15"/>
    </row>
    <row r="530" spans="8:21" ht="15.75" hidden="1" customHeight="1" x14ac:dyDescent="0.25">
      <c r="H530" s="6"/>
      <c r="I530" s="6"/>
      <c r="J530" s="6"/>
      <c r="K530" s="6"/>
      <c r="L530" s="6"/>
      <c r="M530" s="6"/>
      <c r="N530" s="6"/>
      <c r="O530" s="15"/>
      <c r="P530" s="15"/>
      <c r="Q530" s="15"/>
      <c r="R530" s="15"/>
      <c r="S530" s="15"/>
      <c r="T530" s="15"/>
      <c r="U530" s="15"/>
    </row>
    <row r="531" spans="8:21" ht="15.75" hidden="1" customHeight="1" x14ac:dyDescent="0.25">
      <c r="H531" s="6"/>
      <c r="I531" s="6"/>
      <c r="J531" s="6"/>
      <c r="K531" s="6"/>
      <c r="L531" s="6"/>
      <c r="M531" s="6"/>
      <c r="N531" s="6"/>
      <c r="O531" s="15"/>
      <c r="P531" s="15"/>
      <c r="Q531" s="15"/>
      <c r="R531" s="15"/>
      <c r="S531" s="15"/>
      <c r="T531" s="15"/>
      <c r="U531" s="15"/>
    </row>
    <row r="532" spans="8:21" ht="15.75" hidden="1" customHeight="1" x14ac:dyDescent="0.25">
      <c r="H532" s="6"/>
      <c r="I532" s="6"/>
      <c r="J532" s="6"/>
      <c r="K532" s="6"/>
      <c r="L532" s="6"/>
      <c r="M532" s="6"/>
      <c r="N532" s="6"/>
      <c r="O532" s="15"/>
      <c r="P532" s="15"/>
      <c r="Q532" s="15"/>
      <c r="R532" s="15"/>
      <c r="S532" s="15"/>
      <c r="T532" s="15"/>
      <c r="U532" s="15"/>
    </row>
    <row r="533" spans="8:21" ht="15.75" hidden="1" customHeight="1" x14ac:dyDescent="0.25">
      <c r="H533" s="6"/>
      <c r="I533" s="6"/>
      <c r="J533" s="6"/>
      <c r="K533" s="6"/>
      <c r="L533" s="6"/>
      <c r="M533" s="6"/>
      <c r="N533" s="6"/>
      <c r="O533" s="15"/>
      <c r="P533" s="15"/>
      <c r="Q533" s="15"/>
      <c r="R533" s="15"/>
      <c r="S533" s="15"/>
      <c r="T533" s="15"/>
      <c r="U533" s="15"/>
    </row>
    <row r="534" spans="8:21" ht="15.75" hidden="1" customHeight="1" x14ac:dyDescent="0.25">
      <c r="H534" s="6"/>
      <c r="I534" s="6"/>
      <c r="J534" s="6"/>
      <c r="K534" s="6"/>
      <c r="L534" s="6"/>
      <c r="M534" s="6"/>
      <c r="N534" s="6"/>
      <c r="O534" s="15"/>
      <c r="P534" s="15"/>
      <c r="Q534" s="15"/>
      <c r="R534" s="15"/>
      <c r="S534" s="15"/>
      <c r="T534" s="15"/>
      <c r="U534" s="15"/>
    </row>
    <row r="535" spans="8:21" ht="15.75" hidden="1" customHeight="1" x14ac:dyDescent="0.25">
      <c r="H535" s="6"/>
      <c r="I535" s="6"/>
      <c r="J535" s="6"/>
      <c r="K535" s="6"/>
      <c r="L535" s="6"/>
      <c r="M535" s="6"/>
      <c r="N535" s="6"/>
      <c r="O535" s="15"/>
      <c r="P535" s="15"/>
      <c r="Q535" s="15"/>
      <c r="R535" s="15"/>
      <c r="S535" s="15"/>
      <c r="T535" s="15"/>
      <c r="U535" s="15"/>
    </row>
    <row r="536" spans="8:21" ht="15.75" hidden="1" customHeight="1" x14ac:dyDescent="0.25">
      <c r="H536" s="6"/>
      <c r="I536" s="6"/>
      <c r="J536" s="6"/>
      <c r="K536" s="6"/>
      <c r="L536" s="6"/>
      <c r="M536" s="6"/>
      <c r="N536" s="6"/>
      <c r="O536" s="15"/>
      <c r="P536" s="15"/>
      <c r="Q536" s="15"/>
      <c r="R536" s="15"/>
      <c r="S536" s="15"/>
      <c r="T536" s="15"/>
      <c r="U536" s="15"/>
    </row>
    <row r="537" spans="8:21" ht="15.75" hidden="1" customHeight="1" x14ac:dyDescent="0.25">
      <c r="H537" s="6"/>
      <c r="I537" s="6"/>
      <c r="J537" s="6"/>
      <c r="K537" s="6"/>
      <c r="L537" s="6"/>
      <c r="M537" s="6"/>
      <c r="N537" s="6"/>
      <c r="O537" s="15"/>
      <c r="P537" s="15"/>
      <c r="Q537" s="15"/>
      <c r="R537" s="15"/>
      <c r="S537" s="15"/>
      <c r="T537" s="15"/>
      <c r="U537" s="15"/>
    </row>
    <row r="538" spans="8:21" ht="15.75" hidden="1" customHeight="1" x14ac:dyDescent="0.25">
      <c r="H538" s="6"/>
      <c r="I538" s="6"/>
      <c r="J538" s="6"/>
      <c r="K538" s="6"/>
      <c r="L538" s="6"/>
      <c r="M538" s="6"/>
      <c r="N538" s="6"/>
      <c r="O538" s="15"/>
      <c r="P538" s="15"/>
      <c r="Q538" s="15"/>
      <c r="R538" s="15"/>
      <c r="S538" s="15"/>
      <c r="T538" s="15"/>
      <c r="U538" s="15"/>
    </row>
    <row r="539" spans="8:21" ht="15.75" hidden="1" customHeight="1" x14ac:dyDescent="0.25">
      <c r="H539" s="6"/>
      <c r="I539" s="6"/>
      <c r="J539" s="6"/>
      <c r="K539" s="6"/>
      <c r="L539" s="6"/>
      <c r="M539" s="6"/>
      <c r="N539" s="6"/>
      <c r="O539" s="15"/>
      <c r="P539" s="15"/>
      <c r="Q539" s="15"/>
      <c r="R539" s="15"/>
      <c r="S539" s="15"/>
      <c r="T539" s="15"/>
      <c r="U539" s="15"/>
    </row>
    <row r="540" spans="8:21" ht="15.75" hidden="1" customHeight="1" x14ac:dyDescent="0.25">
      <c r="H540" s="6"/>
      <c r="I540" s="6"/>
      <c r="J540" s="6"/>
      <c r="K540" s="6"/>
      <c r="L540" s="6"/>
      <c r="M540" s="6"/>
      <c r="N540" s="6"/>
      <c r="O540" s="15"/>
      <c r="P540" s="15"/>
      <c r="Q540" s="15"/>
      <c r="R540" s="15"/>
      <c r="S540" s="15"/>
      <c r="T540" s="15"/>
      <c r="U540" s="15"/>
    </row>
    <row r="541" spans="8:21" ht="15.75" hidden="1" customHeight="1" x14ac:dyDescent="0.25">
      <c r="H541" s="6"/>
      <c r="I541" s="6"/>
      <c r="J541" s="6"/>
      <c r="K541" s="6"/>
      <c r="L541" s="6"/>
      <c r="M541" s="6"/>
      <c r="N541" s="6"/>
      <c r="O541" s="15"/>
      <c r="P541" s="15"/>
      <c r="Q541" s="15"/>
      <c r="R541" s="15"/>
      <c r="S541" s="15"/>
      <c r="T541" s="15"/>
      <c r="U541" s="15"/>
    </row>
    <row r="542" spans="8:21" ht="15.75" hidden="1" customHeight="1" x14ac:dyDescent="0.25">
      <c r="H542" s="6"/>
      <c r="I542" s="6"/>
      <c r="J542" s="6"/>
      <c r="K542" s="6"/>
      <c r="L542" s="6"/>
      <c r="M542" s="6"/>
      <c r="N542" s="6"/>
      <c r="O542" s="15"/>
      <c r="P542" s="15"/>
      <c r="Q542" s="15"/>
      <c r="R542" s="15"/>
      <c r="S542" s="15"/>
      <c r="T542" s="15"/>
      <c r="U542" s="15"/>
    </row>
    <row r="543" spans="8:21" ht="15.75" hidden="1" customHeight="1" x14ac:dyDescent="0.25">
      <c r="H543" s="6"/>
      <c r="I543" s="6"/>
      <c r="J543" s="6"/>
      <c r="K543" s="6"/>
      <c r="L543" s="6"/>
      <c r="M543" s="6"/>
      <c r="N543" s="6"/>
      <c r="O543" s="15"/>
      <c r="P543" s="15"/>
      <c r="Q543" s="15"/>
      <c r="R543" s="15"/>
      <c r="S543" s="15"/>
      <c r="T543" s="15"/>
      <c r="U543" s="15"/>
    </row>
    <row r="544" spans="8:21" ht="15.75" hidden="1" customHeight="1" x14ac:dyDescent="0.25">
      <c r="H544" s="6"/>
      <c r="I544" s="6"/>
      <c r="J544" s="6"/>
      <c r="K544" s="6"/>
      <c r="L544" s="6"/>
      <c r="M544" s="6"/>
      <c r="N544" s="6"/>
      <c r="O544" s="15"/>
      <c r="P544" s="15"/>
      <c r="Q544" s="15"/>
      <c r="R544" s="15"/>
      <c r="S544" s="15"/>
      <c r="T544" s="15"/>
      <c r="U544" s="15"/>
    </row>
    <row r="545" spans="8:21" ht="15.75" hidden="1" customHeight="1" x14ac:dyDescent="0.25">
      <c r="H545" s="6"/>
      <c r="I545" s="6"/>
      <c r="J545" s="6"/>
      <c r="K545" s="6"/>
      <c r="L545" s="6"/>
      <c r="M545" s="6"/>
      <c r="N545" s="6"/>
      <c r="O545" s="15"/>
      <c r="P545" s="15"/>
      <c r="Q545" s="15"/>
      <c r="R545" s="15"/>
      <c r="S545" s="15"/>
      <c r="T545" s="15"/>
      <c r="U545" s="15"/>
    </row>
    <row r="546" spans="8:21" ht="15.75" hidden="1" customHeight="1" x14ac:dyDescent="0.25">
      <c r="H546" s="6"/>
      <c r="I546" s="6"/>
      <c r="J546" s="6"/>
      <c r="K546" s="6"/>
      <c r="L546" s="6"/>
      <c r="M546" s="6"/>
      <c r="N546" s="6"/>
      <c r="O546" s="15"/>
      <c r="P546" s="15"/>
      <c r="Q546" s="15"/>
      <c r="R546" s="15"/>
      <c r="S546" s="15"/>
      <c r="T546" s="15"/>
      <c r="U546" s="15"/>
    </row>
    <row r="547" spans="8:21" ht="15.75" hidden="1" customHeight="1" x14ac:dyDescent="0.25">
      <c r="H547" s="6"/>
      <c r="I547" s="6"/>
      <c r="J547" s="6"/>
      <c r="K547" s="6"/>
      <c r="L547" s="6"/>
      <c r="M547" s="6"/>
      <c r="N547" s="6"/>
      <c r="O547" s="15"/>
      <c r="P547" s="15"/>
      <c r="Q547" s="15"/>
      <c r="R547" s="15"/>
      <c r="S547" s="15"/>
      <c r="T547" s="15"/>
      <c r="U547" s="15"/>
    </row>
    <row r="548" spans="8:21" ht="15.75" hidden="1" customHeight="1" x14ac:dyDescent="0.25">
      <c r="H548" s="6"/>
      <c r="I548" s="6"/>
      <c r="J548" s="6"/>
      <c r="K548" s="6"/>
      <c r="L548" s="6"/>
      <c r="M548" s="6"/>
      <c r="N548" s="6"/>
      <c r="O548" s="15"/>
      <c r="P548" s="15"/>
      <c r="Q548" s="15"/>
      <c r="R548" s="15"/>
      <c r="S548" s="15"/>
      <c r="T548" s="15"/>
      <c r="U548" s="15"/>
    </row>
    <row r="549" spans="8:21" ht="15.75" hidden="1" customHeight="1" x14ac:dyDescent="0.25">
      <c r="H549" s="6"/>
      <c r="I549" s="6"/>
      <c r="J549" s="6"/>
      <c r="K549" s="6"/>
      <c r="L549" s="6"/>
      <c r="M549" s="6"/>
      <c r="N549" s="6"/>
      <c r="O549" s="15"/>
      <c r="P549" s="15"/>
      <c r="Q549" s="15"/>
      <c r="R549" s="15"/>
      <c r="S549" s="15"/>
      <c r="T549" s="15"/>
      <c r="U549" s="15"/>
    </row>
    <row r="550" spans="8:21" ht="15.75" hidden="1" customHeight="1" x14ac:dyDescent="0.25">
      <c r="H550" s="6"/>
      <c r="I550" s="6"/>
      <c r="J550" s="6"/>
      <c r="K550" s="6"/>
      <c r="L550" s="6"/>
      <c r="M550" s="6"/>
      <c r="N550" s="6"/>
      <c r="O550" s="15"/>
      <c r="P550" s="15"/>
      <c r="Q550" s="15"/>
      <c r="R550" s="15"/>
      <c r="S550" s="15"/>
      <c r="T550" s="15"/>
      <c r="U550" s="15"/>
    </row>
    <row r="551" spans="8:21" ht="15.75" hidden="1" customHeight="1" x14ac:dyDescent="0.25">
      <c r="H551" s="6"/>
      <c r="I551" s="6"/>
      <c r="J551" s="6"/>
      <c r="K551" s="6"/>
      <c r="L551" s="6"/>
      <c r="M551" s="6"/>
      <c r="N551" s="6"/>
      <c r="O551" s="15"/>
      <c r="P551" s="15"/>
      <c r="Q551" s="15"/>
      <c r="R551" s="15"/>
      <c r="S551" s="15"/>
      <c r="T551" s="15"/>
      <c r="U551" s="15"/>
    </row>
    <row r="552" spans="8:21" ht="15.75" hidden="1" customHeight="1" x14ac:dyDescent="0.25">
      <c r="H552" s="6"/>
      <c r="I552" s="6"/>
      <c r="J552" s="6"/>
      <c r="K552" s="6"/>
      <c r="L552" s="6"/>
      <c r="M552" s="6"/>
      <c r="N552" s="6"/>
      <c r="O552" s="15"/>
      <c r="P552" s="15"/>
      <c r="Q552" s="15"/>
      <c r="R552" s="15"/>
      <c r="S552" s="15"/>
      <c r="T552" s="15"/>
      <c r="U552" s="15"/>
    </row>
    <row r="553" spans="8:21" ht="15.75" hidden="1" customHeight="1" x14ac:dyDescent="0.25">
      <c r="H553" s="6"/>
      <c r="I553" s="6"/>
      <c r="J553" s="6"/>
      <c r="K553" s="6"/>
      <c r="L553" s="6"/>
      <c r="M553" s="6"/>
      <c r="N553" s="6"/>
      <c r="O553" s="15"/>
      <c r="P553" s="15"/>
      <c r="Q553" s="15"/>
      <c r="R553" s="15"/>
      <c r="S553" s="15"/>
      <c r="T553" s="15"/>
      <c r="U553" s="15"/>
    </row>
    <row r="554" spans="8:21" ht="15.75" hidden="1" customHeight="1" x14ac:dyDescent="0.25">
      <c r="H554" s="6"/>
      <c r="I554" s="6"/>
      <c r="J554" s="6"/>
      <c r="K554" s="6"/>
      <c r="L554" s="6"/>
      <c r="M554" s="6"/>
      <c r="N554" s="6"/>
      <c r="O554" s="15"/>
      <c r="P554" s="15"/>
      <c r="Q554" s="15"/>
      <c r="R554" s="15"/>
      <c r="S554" s="15"/>
      <c r="T554" s="15"/>
      <c r="U554" s="15"/>
    </row>
    <row r="555" spans="8:21" ht="15.75" hidden="1" customHeight="1" x14ac:dyDescent="0.25">
      <c r="H555" s="6"/>
      <c r="I555" s="6"/>
      <c r="J555" s="6"/>
      <c r="K555" s="6"/>
      <c r="L555" s="6"/>
      <c r="M555" s="6"/>
      <c r="N555" s="6"/>
      <c r="O555" s="15"/>
      <c r="P555" s="15"/>
      <c r="Q555" s="15"/>
      <c r="R555" s="15"/>
      <c r="S555" s="15"/>
      <c r="T555" s="15"/>
      <c r="U555" s="15"/>
    </row>
    <row r="556" spans="8:21" ht="15.75" hidden="1" customHeight="1" x14ac:dyDescent="0.25">
      <c r="H556" s="6"/>
      <c r="I556" s="6"/>
      <c r="J556" s="6"/>
      <c r="K556" s="6"/>
      <c r="L556" s="6"/>
      <c r="M556" s="6"/>
      <c r="N556" s="6"/>
      <c r="O556" s="15"/>
      <c r="P556" s="15"/>
      <c r="Q556" s="15"/>
      <c r="R556" s="15"/>
      <c r="S556" s="15"/>
      <c r="T556" s="15"/>
      <c r="U556" s="15"/>
    </row>
    <row r="557" spans="8:21" ht="15.75" hidden="1" customHeight="1" x14ac:dyDescent="0.25">
      <c r="H557" s="6"/>
      <c r="I557" s="6"/>
      <c r="J557" s="6"/>
      <c r="K557" s="6"/>
      <c r="L557" s="6"/>
      <c r="M557" s="6"/>
      <c r="N557" s="6"/>
      <c r="O557" s="15"/>
      <c r="P557" s="15"/>
      <c r="Q557" s="15"/>
      <c r="R557" s="15"/>
      <c r="S557" s="15"/>
      <c r="T557" s="15"/>
      <c r="U557" s="15"/>
    </row>
    <row r="558" spans="8:21" ht="15.75" hidden="1" customHeight="1" x14ac:dyDescent="0.25">
      <c r="H558" s="6"/>
      <c r="I558" s="6"/>
      <c r="J558" s="6"/>
      <c r="K558" s="6"/>
      <c r="L558" s="6"/>
      <c r="M558" s="6"/>
      <c r="N558" s="6"/>
      <c r="O558" s="15"/>
      <c r="P558" s="15"/>
      <c r="Q558" s="15"/>
      <c r="R558" s="15"/>
      <c r="S558" s="15"/>
      <c r="T558" s="15"/>
      <c r="U558" s="15"/>
    </row>
    <row r="559" spans="8:21" ht="15.75" hidden="1" customHeight="1" x14ac:dyDescent="0.25">
      <c r="H559" s="6"/>
      <c r="I559" s="6"/>
      <c r="J559" s="6"/>
      <c r="K559" s="6"/>
      <c r="L559" s="6"/>
      <c r="M559" s="6"/>
      <c r="N559" s="6"/>
      <c r="O559" s="15"/>
      <c r="P559" s="15"/>
      <c r="Q559" s="15"/>
      <c r="R559" s="15"/>
      <c r="S559" s="15"/>
      <c r="T559" s="15"/>
      <c r="U559" s="15"/>
    </row>
    <row r="560" spans="8:21" ht="15.75" hidden="1" customHeight="1" x14ac:dyDescent="0.25">
      <c r="H560" s="6"/>
      <c r="I560" s="6"/>
      <c r="J560" s="6"/>
      <c r="K560" s="6"/>
      <c r="L560" s="6"/>
      <c r="M560" s="6"/>
      <c r="N560" s="6"/>
      <c r="O560" s="15"/>
      <c r="P560" s="15"/>
      <c r="Q560" s="15"/>
      <c r="R560" s="15"/>
      <c r="S560" s="15"/>
      <c r="T560" s="15"/>
      <c r="U560" s="15"/>
    </row>
    <row r="561" spans="8:21" ht="15.75" hidden="1" customHeight="1" x14ac:dyDescent="0.25">
      <c r="H561" s="6"/>
      <c r="I561" s="6"/>
      <c r="J561" s="6"/>
      <c r="K561" s="6"/>
      <c r="L561" s="6"/>
      <c r="M561" s="6"/>
      <c r="N561" s="6"/>
      <c r="O561" s="15"/>
      <c r="P561" s="15"/>
      <c r="Q561" s="15"/>
      <c r="R561" s="15"/>
      <c r="S561" s="15"/>
      <c r="T561" s="15"/>
      <c r="U561" s="15"/>
    </row>
    <row r="562" spans="8:21" ht="15.75" hidden="1" customHeight="1" x14ac:dyDescent="0.25">
      <c r="H562" s="6"/>
      <c r="I562" s="6"/>
      <c r="J562" s="6"/>
      <c r="K562" s="6"/>
      <c r="L562" s="6"/>
      <c r="M562" s="6"/>
      <c r="N562" s="6"/>
      <c r="O562" s="15"/>
      <c r="P562" s="15"/>
      <c r="Q562" s="15"/>
      <c r="R562" s="15"/>
      <c r="S562" s="15"/>
      <c r="T562" s="15"/>
      <c r="U562" s="15"/>
    </row>
    <row r="563" spans="8:21" ht="15.75" hidden="1" customHeight="1" x14ac:dyDescent="0.25">
      <c r="H563" s="6"/>
      <c r="I563" s="6"/>
      <c r="J563" s="6"/>
      <c r="K563" s="6"/>
      <c r="L563" s="6"/>
      <c r="M563" s="6"/>
      <c r="N563" s="6"/>
      <c r="O563" s="15"/>
      <c r="P563" s="15"/>
      <c r="Q563" s="15"/>
      <c r="R563" s="15"/>
      <c r="S563" s="15"/>
      <c r="T563" s="15"/>
      <c r="U563" s="15"/>
    </row>
    <row r="564" spans="8:21" ht="15.75" hidden="1" customHeight="1" x14ac:dyDescent="0.25">
      <c r="H564" s="6"/>
      <c r="I564" s="6"/>
      <c r="J564" s="6"/>
      <c r="K564" s="6"/>
      <c r="L564" s="6"/>
      <c r="M564" s="6"/>
      <c r="N564" s="6"/>
      <c r="O564" s="15"/>
      <c r="P564" s="15"/>
      <c r="Q564" s="15"/>
      <c r="R564" s="15"/>
      <c r="S564" s="15"/>
      <c r="T564" s="15"/>
      <c r="U564" s="15"/>
    </row>
    <row r="565" spans="8:21" ht="15.75" hidden="1" customHeight="1" x14ac:dyDescent="0.25">
      <c r="H565" s="6"/>
      <c r="I565" s="6"/>
      <c r="J565" s="6"/>
      <c r="K565" s="6"/>
      <c r="L565" s="6"/>
      <c r="M565" s="6"/>
      <c r="N565" s="6"/>
      <c r="O565" s="15"/>
      <c r="P565" s="15"/>
      <c r="Q565" s="15"/>
      <c r="R565" s="15"/>
      <c r="S565" s="15"/>
      <c r="T565" s="15"/>
      <c r="U565" s="15"/>
    </row>
    <row r="566" spans="8:21" ht="15.75" hidden="1" customHeight="1" x14ac:dyDescent="0.25">
      <c r="H566" s="6"/>
      <c r="I566" s="6"/>
      <c r="J566" s="6"/>
      <c r="K566" s="6"/>
      <c r="L566" s="6"/>
      <c r="M566" s="6"/>
      <c r="N566" s="6"/>
      <c r="O566" s="15"/>
      <c r="P566" s="15"/>
      <c r="Q566" s="15"/>
      <c r="R566" s="15"/>
      <c r="S566" s="15"/>
      <c r="T566" s="15"/>
      <c r="U566" s="15"/>
    </row>
    <row r="567" spans="8:21" ht="15.75" hidden="1" customHeight="1" x14ac:dyDescent="0.25">
      <c r="H567" s="6"/>
      <c r="I567" s="6"/>
      <c r="J567" s="6"/>
      <c r="K567" s="6"/>
      <c r="L567" s="6"/>
      <c r="M567" s="6"/>
      <c r="N567" s="6"/>
      <c r="O567" s="15"/>
      <c r="P567" s="15"/>
      <c r="Q567" s="15"/>
      <c r="R567" s="15"/>
      <c r="S567" s="15"/>
      <c r="T567" s="15"/>
      <c r="U567" s="15"/>
    </row>
    <row r="568" spans="8:21" ht="15.75" hidden="1" customHeight="1" x14ac:dyDescent="0.25">
      <c r="H568" s="6"/>
      <c r="I568" s="6"/>
      <c r="J568" s="6"/>
      <c r="K568" s="6"/>
      <c r="L568" s="6"/>
      <c r="M568" s="6"/>
      <c r="N568" s="6"/>
      <c r="O568" s="15"/>
      <c r="P568" s="15"/>
      <c r="Q568" s="15"/>
      <c r="R568" s="15"/>
      <c r="S568" s="15"/>
      <c r="T568" s="15"/>
      <c r="U568" s="15"/>
    </row>
    <row r="569" spans="8:21" ht="15.75" hidden="1" customHeight="1" x14ac:dyDescent="0.25">
      <c r="H569" s="6"/>
      <c r="I569" s="6"/>
      <c r="J569" s="6"/>
      <c r="K569" s="6"/>
      <c r="L569" s="6"/>
      <c r="M569" s="6"/>
      <c r="N569" s="6"/>
      <c r="O569" s="15"/>
      <c r="P569" s="15"/>
      <c r="Q569" s="15"/>
      <c r="R569" s="15"/>
      <c r="S569" s="15"/>
      <c r="T569" s="15"/>
      <c r="U569" s="15"/>
    </row>
    <row r="570" spans="8:21" ht="15.75" hidden="1" customHeight="1" x14ac:dyDescent="0.25">
      <c r="H570" s="6"/>
      <c r="I570" s="6"/>
      <c r="J570" s="6"/>
      <c r="K570" s="6"/>
      <c r="L570" s="6"/>
      <c r="M570" s="6"/>
      <c r="N570" s="6"/>
      <c r="O570" s="15"/>
      <c r="P570" s="15"/>
      <c r="Q570" s="15"/>
      <c r="R570" s="15"/>
      <c r="S570" s="15"/>
      <c r="T570" s="15"/>
      <c r="U570" s="15"/>
    </row>
    <row r="571" spans="8:21" ht="15.75" hidden="1" customHeight="1" x14ac:dyDescent="0.25">
      <c r="H571" s="6"/>
      <c r="I571" s="6"/>
      <c r="J571" s="6"/>
      <c r="K571" s="6"/>
      <c r="L571" s="6"/>
      <c r="M571" s="6"/>
      <c r="N571" s="6"/>
      <c r="O571" s="15"/>
      <c r="P571" s="15"/>
      <c r="Q571" s="15"/>
      <c r="R571" s="15"/>
      <c r="S571" s="15"/>
      <c r="T571" s="15"/>
      <c r="U571" s="15"/>
    </row>
    <row r="572" spans="8:21" ht="15.75" hidden="1" customHeight="1" x14ac:dyDescent="0.25">
      <c r="H572" s="6"/>
      <c r="I572" s="6"/>
      <c r="J572" s="6"/>
      <c r="K572" s="6"/>
      <c r="L572" s="6"/>
      <c r="M572" s="6"/>
      <c r="N572" s="6"/>
      <c r="O572" s="15"/>
      <c r="P572" s="15"/>
      <c r="Q572" s="15"/>
      <c r="R572" s="15"/>
      <c r="S572" s="15"/>
      <c r="T572" s="15"/>
      <c r="U572" s="15"/>
    </row>
    <row r="573" spans="8:21" ht="15.75" hidden="1" customHeight="1" x14ac:dyDescent="0.25">
      <c r="H573" s="6"/>
      <c r="I573" s="6"/>
      <c r="J573" s="6"/>
      <c r="K573" s="6"/>
      <c r="L573" s="6"/>
      <c r="M573" s="6"/>
      <c r="N573" s="6"/>
      <c r="O573" s="15"/>
      <c r="P573" s="15"/>
      <c r="Q573" s="15"/>
      <c r="R573" s="15"/>
      <c r="S573" s="15"/>
      <c r="T573" s="15"/>
      <c r="U573" s="15"/>
    </row>
    <row r="574" spans="8:21" ht="15.75" hidden="1" customHeight="1" x14ac:dyDescent="0.25">
      <c r="H574" s="6"/>
      <c r="I574" s="6"/>
      <c r="J574" s="6"/>
      <c r="K574" s="6"/>
      <c r="L574" s="6"/>
      <c r="M574" s="6"/>
      <c r="N574" s="6"/>
      <c r="O574" s="15"/>
      <c r="P574" s="15"/>
      <c r="Q574" s="15"/>
      <c r="R574" s="15"/>
      <c r="S574" s="15"/>
      <c r="T574" s="15"/>
      <c r="U574" s="15"/>
    </row>
    <row r="575" spans="8:21" ht="15.75" hidden="1" customHeight="1" x14ac:dyDescent="0.25">
      <c r="H575" s="6"/>
      <c r="I575" s="6"/>
      <c r="J575" s="6"/>
      <c r="K575" s="6"/>
      <c r="L575" s="6"/>
      <c r="M575" s="6"/>
      <c r="N575" s="6"/>
      <c r="O575" s="15"/>
      <c r="P575" s="15"/>
      <c r="Q575" s="15"/>
      <c r="R575" s="15"/>
      <c r="S575" s="15"/>
      <c r="T575" s="15"/>
      <c r="U575" s="15"/>
    </row>
    <row r="576" spans="8:21" ht="15.75" hidden="1" customHeight="1" x14ac:dyDescent="0.25">
      <c r="H576" s="6"/>
      <c r="I576" s="6"/>
      <c r="J576" s="6"/>
      <c r="K576" s="6"/>
      <c r="L576" s="6"/>
      <c r="M576" s="6"/>
      <c r="N576" s="6"/>
      <c r="O576" s="15"/>
      <c r="P576" s="15"/>
      <c r="Q576" s="15"/>
      <c r="R576" s="15"/>
      <c r="S576" s="15"/>
      <c r="T576" s="15"/>
      <c r="U576" s="15"/>
    </row>
    <row r="577" spans="8:21" ht="15.75" hidden="1" customHeight="1" x14ac:dyDescent="0.25">
      <c r="H577" s="6"/>
      <c r="I577" s="6"/>
      <c r="J577" s="6"/>
      <c r="K577" s="6"/>
      <c r="L577" s="6"/>
      <c r="M577" s="6"/>
      <c r="N577" s="6"/>
      <c r="O577" s="15"/>
      <c r="P577" s="15"/>
      <c r="Q577" s="15"/>
      <c r="R577" s="15"/>
      <c r="S577" s="15"/>
      <c r="T577" s="15"/>
      <c r="U577" s="15"/>
    </row>
    <row r="578" spans="8:21" ht="15.75" hidden="1" customHeight="1" x14ac:dyDescent="0.25">
      <c r="H578" s="6"/>
      <c r="I578" s="6"/>
      <c r="J578" s="6"/>
      <c r="K578" s="6"/>
      <c r="L578" s="6"/>
      <c r="M578" s="6"/>
      <c r="N578" s="6"/>
      <c r="O578" s="15"/>
      <c r="P578" s="15"/>
      <c r="Q578" s="15"/>
      <c r="R578" s="15"/>
      <c r="S578" s="15"/>
      <c r="T578" s="15"/>
      <c r="U578" s="15"/>
    </row>
    <row r="579" spans="8:21" ht="15.75" hidden="1" customHeight="1" x14ac:dyDescent="0.25">
      <c r="H579" s="6"/>
      <c r="I579" s="6"/>
      <c r="J579" s="6"/>
      <c r="K579" s="6"/>
      <c r="L579" s="6"/>
      <c r="M579" s="6"/>
      <c r="N579" s="6"/>
      <c r="O579" s="15"/>
      <c r="P579" s="15"/>
      <c r="Q579" s="15"/>
      <c r="R579" s="15"/>
      <c r="S579" s="15"/>
      <c r="T579" s="15"/>
      <c r="U579" s="15"/>
    </row>
    <row r="580" spans="8:21" ht="15.75" hidden="1" customHeight="1" x14ac:dyDescent="0.25">
      <c r="H580" s="6"/>
      <c r="I580" s="6"/>
      <c r="J580" s="6"/>
      <c r="K580" s="6"/>
      <c r="L580" s="6"/>
      <c r="M580" s="6"/>
      <c r="N580" s="6"/>
      <c r="O580" s="15"/>
      <c r="P580" s="15"/>
      <c r="Q580" s="15"/>
      <c r="R580" s="15"/>
      <c r="S580" s="15"/>
      <c r="T580" s="15"/>
      <c r="U580" s="15"/>
    </row>
    <row r="581" spans="8:21" ht="15.75" hidden="1" customHeight="1" x14ac:dyDescent="0.25">
      <c r="H581" s="6"/>
      <c r="I581" s="6"/>
      <c r="J581" s="6"/>
      <c r="K581" s="6"/>
      <c r="L581" s="6"/>
      <c r="M581" s="6"/>
      <c r="N581" s="6"/>
      <c r="O581" s="15"/>
      <c r="P581" s="15"/>
      <c r="Q581" s="15"/>
      <c r="R581" s="15"/>
      <c r="S581" s="15"/>
      <c r="T581" s="15"/>
      <c r="U581" s="15"/>
    </row>
    <row r="582" spans="8:21" ht="15.75" hidden="1" customHeight="1" x14ac:dyDescent="0.25">
      <c r="H582" s="6"/>
      <c r="I582" s="6"/>
      <c r="J582" s="6"/>
      <c r="K582" s="6"/>
      <c r="L582" s="6"/>
      <c r="M582" s="6"/>
      <c r="N582" s="6"/>
      <c r="O582" s="15"/>
      <c r="P582" s="15"/>
      <c r="Q582" s="15"/>
      <c r="R582" s="15"/>
      <c r="S582" s="15"/>
      <c r="T582" s="15"/>
      <c r="U582" s="15"/>
    </row>
    <row r="583" spans="8:21" ht="15.75" hidden="1" customHeight="1" x14ac:dyDescent="0.25">
      <c r="H583" s="6"/>
      <c r="I583" s="6"/>
      <c r="J583" s="6"/>
      <c r="K583" s="6"/>
      <c r="L583" s="6"/>
      <c r="M583" s="6"/>
      <c r="N583" s="6"/>
      <c r="O583" s="15"/>
      <c r="P583" s="15"/>
      <c r="Q583" s="15"/>
      <c r="R583" s="15"/>
      <c r="S583" s="15"/>
      <c r="T583" s="15"/>
      <c r="U583" s="15"/>
    </row>
    <row r="584" spans="8:21" ht="15.75" hidden="1" customHeight="1" x14ac:dyDescent="0.25">
      <c r="H584" s="6"/>
      <c r="I584" s="6"/>
      <c r="J584" s="6"/>
      <c r="K584" s="6"/>
      <c r="L584" s="6"/>
      <c r="M584" s="6"/>
      <c r="N584" s="6"/>
      <c r="O584" s="15"/>
      <c r="P584" s="15"/>
      <c r="Q584" s="15"/>
      <c r="R584" s="15"/>
      <c r="S584" s="15"/>
      <c r="T584" s="15"/>
      <c r="U584" s="15"/>
    </row>
    <row r="585" spans="8:21" ht="15.75" hidden="1" customHeight="1" x14ac:dyDescent="0.25">
      <c r="H585" s="6"/>
      <c r="I585" s="6"/>
      <c r="J585" s="6"/>
      <c r="K585" s="6"/>
      <c r="L585" s="6"/>
      <c r="M585" s="6"/>
      <c r="N585" s="6"/>
      <c r="O585" s="15"/>
      <c r="P585" s="15"/>
      <c r="Q585" s="15"/>
      <c r="R585" s="15"/>
      <c r="S585" s="15"/>
      <c r="T585" s="15"/>
      <c r="U585" s="15"/>
    </row>
    <row r="586" spans="8:21" ht="15.75" hidden="1" customHeight="1" x14ac:dyDescent="0.25">
      <c r="H586" s="6"/>
      <c r="I586" s="6"/>
      <c r="J586" s="6"/>
      <c r="K586" s="6"/>
      <c r="L586" s="6"/>
      <c r="M586" s="6"/>
      <c r="N586" s="6"/>
      <c r="O586" s="15"/>
      <c r="P586" s="15"/>
      <c r="Q586" s="15"/>
      <c r="R586" s="15"/>
      <c r="S586" s="15"/>
      <c r="T586" s="15"/>
      <c r="U586" s="15"/>
    </row>
    <row r="587" spans="8:21" ht="15.75" hidden="1" customHeight="1" x14ac:dyDescent="0.25">
      <c r="H587" s="6"/>
      <c r="I587" s="6"/>
      <c r="J587" s="6"/>
      <c r="K587" s="6"/>
      <c r="L587" s="6"/>
      <c r="M587" s="6"/>
      <c r="N587" s="6"/>
      <c r="O587" s="15"/>
      <c r="P587" s="15"/>
      <c r="Q587" s="15"/>
      <c r="R587" s="15"/>
      <c r="S587" s="15"/>
      <c r="T587" s="15"/>
      <c r="U587" s="15"/>
    </row>
    <row r="588" spans="8:21" ht="15.75" hidden="1" customHeight="1" x14ac:dyDescent="0.25">
      <c r="H588" s="6"/>
      <c r="I588" s="6"/>
      <c r="J588" s="6"/>
      <c r="K588" s="6"/>
      <c r="L588" s="6"/>
      <c r="M588" s="6"/>
      <c r="N588" s="6"/>
      <c r="O588" s="15"/>
      <c r="P588" s="15"/>
      <c r="Q588" s="15"/>
      <c r="R588" s="15"/>
      <c r="S588" s="15"/>
      <c r="T588" s="15"/>
      <c r="U588" s="15"/>
    </row>
    <row r="589" spans="8:21" ht="15.75" hidden="1" customHeight="1" x14ac:dyDescent="0.25">
      <c r="H589" s="6"/>
      <c r="I589" s="6"/>
      <c r="J589" s="6"/>
      <c r="K589" s="6"/>
      <c r="L589" s="6"/>
      <c r="M589" s="6"/>
      <c r="N589" s="6"/>
      <c r="O589" s="15"/>
      <c r="P589" s="15"/>
      <c r="Q589" s="15"/>
      <c r="R589" s="15"/>
      <c r="S589" s="15"/>
      <c r="T589" s="15"/>
      <c r="U589" s="15"/>
    </row>
    <row r="590" spans="8:21" ht="15.75" hidden="1" customHeight="1" x14ac:dyDescent="0.25">
      <c r="H590" s="6"/>
      <c r="I590" s="6"/>
      <c r="J590" s="6"/>
      <c r="K590" s="6"/>
      <c r="L590" s="6"/>
      <c r="M590" s="6"/>
      <c r="N590" s="6"/>
      <c r="O590" s="15"/>
      <c r="P590" s="15"/>
      <c r="Q590" s="15"/>
      <c r="R590" s="15"/>
      <c r="S590" s="15"/>
      <c r="T590" s="15"/>
      <c r="U590" s="15"/>
    </row>
    <row r="591" spans="8:21" ht="15.75" hidden="1" customHeight="1" x14ac:dyDescent="0.25">
      <c r="H591" s="6"/>
      <c r="I591" s="6"/>
      <c r="J591" s="6"/>
      <c r="K591" s="6"/>
      <c r="L591" s="6"/>
      <c r="M591" s="6"/>
      <c r="N591" s="6"/>
      <c r="O591" s="15"/>
      <c r="P591" s="15"/>
      <c r="Q591" s="15"/>
      <c r="R591" s="15"/>
      <c r="S591" s="15"/>
      <c r="T591" s="15"/>
      <c r="U591" s="15"/>
    </row>
    <row r="592" spans="8:21" ht="15.75" hidden="1" customHeight="1" x14ac:dyDescent="0.25">
      <c r="H592" s="6"/>
      <c r="I592" s="6"/>
      <c r="J592" s="6"/>
      <c r="K592" s="6"/>
      <c r="L592" s="6"/>
      <c r="M592" s="6"/>
      <c r="N592" s="6"/>
      <c r="O592" s="15"/>
      <c r="P592" s="15"/>
      <c r="Q592" s="15"/>
      <c r="R592" s="15"/>
      <c r="S592" s="15"/>
      <c r="T592" s="15"/>
      <c r="U592" s="15"/>
    </row>
    <row r="593" spans="8:21" ht="15.75" hidden="1" customHeight="1" x14ac:dyDescent="0.25">
      <c r="H593" s="6"/>
      <c r="I593" s="6"/>
      <c r="J593" s="6"/>
      <c r="K593" s="6"/>
      <c r="L593" s="6"/>
      <c r="M593" s="6"/>
      <c r="N593" s="6"/>
      <c r="O593" s="15"/>
      <c r="P593" s="15"/>
      <c r="Q593" s="15"/>
      <c r="R593" s="15"/>
      <c r="S593" s="15"/>
      <c r="T593" s="15"/>
      <c r="U593" s="15"/>
    </row>
    <row r="594" spans="8:21" ht="15.75" hidden="1" customHeight="1" x14ac:dyDescent="0.25">
      <c r="H594" s="6"/>
      <c r="I594" s="6"/>
      <c r="J594" s="6"/>
      <c r="K594" s="6"/>
      <c r="L594" s="6"/>
      <c r="M594" s="6"/>
      <c r="N594" s="6"/>
      <c r="O594" s="15"/>
      <c r="P594" s="15"/>
      <c r="Q594" s="15"/>
      <c r="R594" s="15"/>
      <c r="S594" s="15"/>
      <c r="T594" s="15"/>
      <c r="U594" s="15"/>
    </row>
    <row r="595" spans="8:21" ht="15.75" hidden="1" customHeight="1" x14ac:dyDescent="0.25">
      <c r="H595" s="6"/>
      <c r="I595" s="6"/>
      <c r="J595" s="6"/>
      <c r="K595" s="6"/>
      <c r="L595" s="6"/>
      <c r="M595" s="6"/>
      <c r="N595" s="6"/>
      <c r="O595" s="15"/>
      <c r="P595" s="15"/>
      <c r="Q595" s="15"/>
      <c r="R595" s="15"/>
      <c r="S595" s="15"/>
      <c r="T595" s="15"/>
      <c r="U595" s="15"/>
    </row>
    <row r="596" spans="8:21" ht="15.75" hidden="1" customHeight="1" x14ac:dyDescent="0.25">
      <c r="H596" s="6"/>
      <c r="I596" s="6"/>
      <c r="J596" s="6"/>
      <c r="K596" s="6"/>
      <c r="L596" s="6"/>
      <c r="M596" s="6"/>
      <c r="N596" s="6"/>
      <c r="O596" s="15"/>
      <c r="P596" s="15"/>
      <c r="Q596" s="15"/>
      <c r="R596" s="15"/>
      <c r="S596" s="15"/>
      <c r="T596" s="15"/>
      <c r="U596" s="15"/>
    </row>
    <row r="597" spans="8:21" ht="15.75" hidden="1" customHeight="1" x14ac:dyDescent="0.25">
      <c r="H597" s="6"/>
      <c r="I597" s="6"/>
      <c r="J597" s="6"/>
      <c r="K597" s="6"/>
      <c r="L597" s="6"/>
      <c r="M597" s="6"/>
      <c r="N597" s="6"/>
      <c r="O597" s="15"/>
      <c r="P597" s="15"/>
      <c r="Q597" s="15"/>
      <c r="R597" s="15"/>
      <c r="S597" s="15"/>
      <c r="T597" s="15"/>
      <c r="U597" s="15"/>
    </row>
    <row r="598" spans="8:21" ht="15.75" hidden="1" customHeight="1" x14ac:dyDescent="0.25">
      <c r="H598" s="6"/>
      <c r="I598" s="6"/>
      <c r="J598" s="6"/>
      <c r="K598" s="6"/>
      <c r="L598" s="6"/>
      <c r="M598" s="6"/>
      <c r="N598" s="6"/>
      <c r="O598" s="15"/>
      <c r="P598" s="15"/>
      <c r="Q598" s="15"/>
      <c r="R598" s="15"/>
      <c r="S598" s="15"/>
      <c r="T598" s="15"/>
      <c r="U598" s="15"/>
    </row>
    <row r="599" spans="8:21" ht="15.75" hidden="1" customHeight="1" x14ac:dyDescent="0.25">
      <c r="H599" s="6"/>
      <c r="I599" s="6"/>
      <c r="J599" s="6"/>
      <c r="K599" s="6"/>
      <c r="L599" s="6"/>
      <c r="M599" s="6"/>
      <c r="N599" s="6"/>
      <c r="O599" s="15"/>
      <c r="P599" s="15"/>
      <c r="Q599" s="15"/>
      <c r="R599" s="15"/>
      <c r="S599" s="15"/>
      <c r="T599" s="15"/>
      <c r="U599" s="15"/>
    </row>
    <row r="600" spans="8:21" ht="15.75" hidden="1" customHeight="1" x14ac:dyDescent="0.25">
      <c r="H600" s="6"/>
      <c r="I600" s="6"/>
      <c r="J600" s="6"/>
      <c r="K600" s="6"/>
      <c r="L600" s="6"/>
      <c r="M600" s="6"/>
      <c r="N600" s="6"/>
      <c r="O600" s="15"/>
      <c r="P600" s="15"/>
      <c r="Q600" s="15"/>
      <c r="R600" s="15"/>
      <c r="S600" s="15"/>
      <c r="T600" s="15"/>
      <c r="U600" s="15"/>
    </row>
    <row r="601" spans="8:21" ht="15.75" hidden="1" customHeight="1" x14ac:dyDescent="0.25">
      <c r="H601" s="6"/>
      <c r="I601" s="6"/>
      <c r="J601" s="6"/>
      <c r="K601" s="6"/>
      <c r="L601" s="6"/>
      <c r="M601" s="6"/>
      <c r="N601" s="6"/>
      <c r="O601" s="15"/>
      <c r="P601" s="15"/>
      <c r="Q601" s="15"/>
      <c r="R601" s="15"/>
      <c r="S601" s="15"/>
      <c r="T601" s="15"/>
      <c r="U601" s="15"/>
    </row>
    <row r="602" spans="8:21" ht="15.75" hidden="1" customHeight="1" x14ac:dyDescent="0.25">
      <c r="H602" s="6"/>
      <c r="I602" s="6"/>
      <c r="J602" s="6"/>
      <c r="K602" s="6"/>
      <c r="L602" s="6"/>
      <c r="M602" s="6"/>
      <c r="N602" s="6"/>
      <c r="O602" s="15"/>
      <c r="P602" s="15"/>
      <c r="Q602" s="15"/>
      <c r="R602" s="15"/>
      <c r="S602" s="15"/>
      <c r="T602" s="15"/>
      <c r="U602" s="15"/>
    </row>
    <row r="603" spans="8:21" ht="15.75" hidden="1" customHeight="1" x14ac:dyDescent="0.25">
      <c r="H603" s="6"/>
      <c r="I603" s="6"/>
      <c r="J603" s="6"/>
      <c r="K603" s="6"/>
      <c r="L603" s="6"/>
      <c r="M603" s="6"/>
      <c r="N603" s="6"/>
      <c r="O603" s="15"/>
      <c r="P603" s="15"/>
      <c r="Q603" s="15"/>
      <c r="R603" s="15"/>
      <c r="S603" s="15"/>
      <c r="T603" s="15"/>
      <c r="U603" s="15"/>
    </row>
    <row r="604" spans="8:21" ht="15.75" hidden="1" customHeight="1" x14ac:dyDescent="0.25">
      <c r="H604" s="6"/>
      <c r="I604" s="6"/>
      <c r="J604" s="6"/>
      <c r="K604" s="6"/>
      <c r="L604" s="6"/>
      <c r="M604" s="6"/>
      <c r="N604" s="6"/>
      <c r="O604" s="15"/>
      <c r="P604" s="15"/>
      <c r="Q604" s="15"/>
      <c r="R604" s="15"/>
      <c r="S604" s="15"/>
      <c r="T604" s="15"/>
      <c r="U604" s="15"/>
    </row>
    <row r="605" spans="8:21" ht="15.75" hidden="1" customHeight="1" x14ac:dyDescent="0.25">
      <c r="H605" s="6"/>
      <c r="I605" s="6"/>
      <c r="J605" s="6"/>
      <c r="K605" s="6"/>
      <c r="L605" s="6"/>
      <c r="M605" s="6"/>
      <c r="N605" s="6"/>
      <c r="O605" s="15"/>
      <c r="P605" s="15"/>
      <c r="Q605" s="15"/>
      <c r="R605" s="15"/>
      <c r="S605" s="15"/>
      <c r="T605" s="15"/>
      <c r="U605" s="15"/>
    </row>
    <row r="606" spans="8:21" ht="15.75" hidden="1" customHeight="1" x14ac:dyDescent="0.25">
      <c r="H606" s="6"/>
      <c r="I606" s="6"/>
      <c r="J606" s="6"/>
      <c r="K606" s="6"/>
      <c r="L606" s="6"/>
      <c r="M606" s="6"/>
      <c r="N606" s="6"/>
      <c r="O606" s="15"/>
      <c r="P606" s="15"/>
      <c r="Q606" s="15"/>
      <c r="R606" s="15"/>
      <c r="S606" s="15"/>
      <c r="T606" s="15"/>
      <c r="U606" s="15"/>
    </row>
    <row r="607" spans="8:21" ht="15.75" hidden="1" customHeight="1" x14ac:dyDescent="0.25">
      <c r="H607" s="6"/>
      <c r="I607" s="6"/>
      <c r="J607" s="6"/>
      <c r="K607" s="6"/>
      <c r="L607" s="6"/>
      <c r="M607" s="6"/>
      <c r="N607" s="6"/>
      <c r="O607" s="15"/>
      <c r="P607" s="15"/>
      <c r="Q607" s="15"/>
      <c r="R607" s="15"/>
      <c r="S607" s="15"/>
      <c r="T607" s="15"/>
      <c r="U607" s="15"/>
    </row>
    <row r="608" spans="8:21" ht="15.75" hidden="1" customHeight="1" x14ac:dyDescent="0.25">
      <c r="H608" s="6"/>
      <c r="I608" s="6"/>
      <c r="J608" s="6"/>
      <c r="K608" s="6"/>
      <c r="L608" s="6"/>
      <c r="M608" s="6"/>
      <c r="N608" s="6"/>
      <c r="O608" s="15"/>
      <c r="P608" s="15"/>
      <c r="Q608" s="15"/>
      <c r="R608" s="15"/>
      <c r="S608" s="15"/>
      <c r="T608" s="15"/>
      <c r="U608" s="15"/>
    </row>
    <row r="609" spans="8:21" ht="15.75" hidden="1" customHeight="1" x14ac:dyDescent="0.25">
      <c r="H609" s="6"/>
      <c r="I609" s="6"/>
      <c r="J609" s="6"/>
      <c r="K609" s="6"/>
      <c r="L609" s="6"/>
      <c r="M609" s="6"/>
      <c r="N609" s="6"/>
      <c r="O609" s="15"/>
      <c r="P609" s="15"/>
      <c r="Q609" s="15"/>
      <c r="R609" s="15"/>
      <c r="S609" s="15"/>
      <c r="T609" s="15"/>
      <c r="U609" s="15"/>
    </row>
    <row r="610" spans="8:21" ht="15.75" hidden="1" customHeight="1" x14ac:dyDescent="0.25">
      <c r="H610" s="6"/>
      <c r="I610" s="6"/>
      <c r="J610" s="6"/>
      <c r="K610" s="6"/>
      <c r="L610" s="6"/>
      <c r="M610" s="6"/>
      <c r="N610" s="6"/>
      <c r="O610" s="15"/>
      <c r="P610" s="15"/>
      <c r="Q610" s="15"/>
      <c r="R610" s="15"/>
      <c r="S610" s="15"/>
      <c r="T610" s="15"/>
      <c r="U610" s="15"/>
    </row>
    <row r="611" spans="8:21" ht="15.75" hidden="1" customHeight="1" x14ac:dyDescent="0.25">
      <c r="H611" s="6"/>
      <c r="I611" s="6"/>
      <c r="J611" s="6"/>
      <c r="K611" s="6"/>
      <c r="L611" s="6"/>
      <c r="M611" s="6"/>
      <c r="N611" s="6"/>
      <c r="O611" s="15"/>
      <c r="P611" s="15"/>
      <c r="Q611" s="15"/>
      <c r="R611" s="15"/>
      <c r="S611" s="15"/>
      <c r="T611" s="15"/>
      <c r="U611" s="15"/>
    </row>
    <row r="612" spans="8:21" ht="15.75" hidden="1" customHeight="1" x14ac:dyDescent="0.25">
      <c r="H612" s="6"/>
      <c r="I612" s="6"/>
      <c r="J612" s="6"/>
      <c r="K612" s="6"/>
      <c r="L612" s="6"/>
      <c r="M612" s="6"/>
      <c r="N612" s="6"/>
      <c r="O612" s="15"/>
      <c r="P612" s="15"/>
      <c r="Q612" s="15"/>
      <c r="R612" s="15"/>
      <c r="S612" s="15"/>
      <c r="T612" s="15"/>
      <c r="U612" s="15"/>
    </row>
    <row r="613" spans="8:21" ht="15.75" hidden="1" customHeight="1" x14ac:dyDescent="0.25">
      <c r="H613" s="6"/>
      <c r="I613" s="6"/>
      <c r="J613" s="6"/>
      <c r="K613" s="6"/>
      <c r="L613" s="6"/>
      <c r="M613" s="6"/>
      <c r="N613" s="6"/>
      <c r="O613" s="15"/>
      <c r="P613" s="15"/>
      <c r="Q613" s="15"/>
      <c r="R613" s="15"/>
      <c r="S613" s="15"/>
      <c r="T613" s="15"/>
      <c r="U613" s="15"/>
    </row>
    <row r="614" spans="8:21" ht="15.75" hidden="1" customHeight="1" x14ac:dyDescent="0.25">
      <c r="H614" s="6"/>
      <c r="I614" s="6"/>
      <c r="J614" s="6"/>
      <c r="K614" s="6"/>
      <c r="L614" s="6"/>
      <c r="M614" s="6"/>
      <c r="N614" s="6"/>
      <c r="O614" s="15"/>
      <c r="P614" s="15"/>
      <c r="Q614" s="15"/>
      <c r="R614" s="15"/>
      <c r="S614" s="15"/>
      <c r="T614" s="15"/>
      <c r="U614" s="15"/>
    </row>
    <row r="615" spans="8:21" ht="15.75" hidden="1" customHeight="1" x14ac:dyDescent="0.25">
      <c r="H615" s="6"/>
      <c r="I615" s="6"/>
      <c r="J615" s="6"/>
      <c r="K615" s="6"/>
      <c r="L615" s="6"/>
      <c r="M615" s="6"/>
      <c r="N615" s="6"/>
      <c r="O615" s="15"/>
      <c r="P615" s="15"/>
      <c r="Q615" s="15"/>
      <c r="R615" s="15"/>
      <c r="S615" s="15"/>
      <c r="T615" s="15"/>
      <c r="U615" s="15"/>
    </row>
    <row r="616" spans="8:21" ht="15.75" hidden="1" customHeight="1" x14ac:dyDescent="0.25">
      <c r="H616" s="6"/>
      <c r="I616" s="6"/>
      <c r="J616" s="6"/>
      <c r="K616" s="6"/>
      <c r="L616" s="6"/>
      <c r="M616" s="6"/>
      <c r="N616" s="6"/>
      <c r="O616" s="15"/>
      <c r="P616" s="15"/>
      <c r="Q616" s="15"/>
      <c r="R616" s="15"/>
      <c r="S616" s="15"/>
      <c r="T616" s="15"/>
      <c r="U616" s="15"/>
    </row>
    <row r="617" spans="8:21" ht="15.75" hidden="1" customHeight="1" x14ac:dyDescent="0.25">
      <c r="H617" s="6"/>
      <c r="I617" s="6"/>
      <c r="J617" s="6"/>
      <c r="K617" s="6"/>
      <c r="L617" s="6"/>
      <c r="M617" s="6"/>
      <c r="N617" s="6"/>
      <c r="O617" s="15"/>
      <c r="P617" s="15"/>
      <c r="Q617" s="15"/>
      <c r="R617" s="15"/>
      <c r="S617" s="15"/>
      <c r="T617" s="15"/>
      <c r="U617" s="15"/>
    </row>
    <row r="618" spans="8:21" ht="15.75" hidden="1" customHeight="1" x14ac:dyDescent="0.25">
      <c r="H618" s="6"/>
      <c r="I618" s="6"/>
      <c r="J618" s="6"/>
      <c r="K618" s="6"/>
      <c r="L618" s="6"/>
      <c r="M618" s="6"/>
      <c r="N618" s="6"/>
      <c r="O618" s="15"/>
      <c r="P618" s="15"/>
      <c r="Q618" s="15"/>
      <c r="R618" s="15"/>
      <c r="S618" s="15"/>
      <c r="T618" s="15"/>
      <c r="U618" s="15"/>
    </row>
    <row r="619" spans="8:21" ht="15.75" hidden="1" customHeight="1" x14ac:dyDescent="0.25">
      <c r="H619" s="6"/>
      <c r="I619" s="6"/>
      <c r="J619" s="6"/>
      <c r="K619" s="6"/>
      <c r="L619" s="6"/>
      <c r="M619" s="6"/>
      <c r="N619" s="6"/>
      <c r="O619" s="15"/>
      <c r="P619" s="15"/>
      <c r="Q619" s="15"/>
      <c r="R619" s="15"/>
      <c r="S619" s="15"/>
      <c r="T619" s="15"/>
      <c r="U619" s="15"/>
    </row>
    <row r="620" spans="8:21" ht="15.75" hidden="1" customHeight="1" x14ac:dyDescent="0.25">
      <c r="H620" s="6"/>
      <c r="I620" s="6"/>
      <c r="J620" s="6"/>
      <c r="K620" s="6"/>
      <c r="L620" s="6"/>
      <c r="M620" s="6"/>
      <c r="N620" s="6"/>
      <c r="O620" s="15"/>
      <c r="P620" s="15"/>
      <c r="Q620" s="15"/>
      <c r="R620" s="15"/>
      <c r="S620" s="15"/>
      <c r="T620" s="15"/>
      <c r="U620" s="15"/>
    </row>
    <row r="621" spans="8:21" ht="15.75" hidden="1" customHeight="1" x14ac:dyDescent="0.25">
      <c r="H621" s="6"/>
      <c r="I621" s="6"/>
      <c r="J621" s="6"/>
      <c r="K621" s="6"/>
      <c r="L621" s="6"/>
      <c r="M621" s="6"/>
      <c r="N621" s="6"/>
      <c r="O621" s="15"/>
      <c r="P621" s="15"/>
      <c r="Q621" s="15"/>
      <c r="R621" s="15"/>
      <c r="S621" s="15"/>
      <c r="T621" s="15"/>
      <c r="U621" s="15"/>
    </row>
    <row r="622" spans="8:21" ht="15.75" hidden="1" customHeight="1" x14ac:dyDescent="0.25">
      <c r="H622" s="6"/>
      <c r="I622" s="6"/>
      <c r="J622" s="6"/>
      <c r="K622" s="6"/>
      <c r="L622" s="6"/>
      <c r="M622" s="6"/>
      <c r="N622" s="6"/>
      <c r="O622" s="15"/>
      <c r="P622" s="15"/>
      <c r="Q622" s="15"/>
      <c r="R622" s="15"/>
      <c r="S622" s="15"/>
      <c r="T622" s="15"/>
      <c r="U622" s="15"/>
    </row>
    <row r="623" spans="8:21" ht="15.75" hidden="1" customHeight="1" x14ac:dyDescent="0.25">
      <c r="H623" s="6"/>
      <c r="I623" s="6"/>
      <c r="J623" s="6"/>
      <c r="K623" s="6"/>
      <c r="L623" s="6"/>
      <c r="M623" s="6"/>
      <c r="N623" s="6"/>
      <c r="O623" s="15"/>
      <c r="P623" s="15"/>
      <c r="Q623" s="15"/>
      <c r="R623" s="15"/>
      <c r="S623" s="15"/>
      <c r="T623" s="15"/>
      <c r="U623" s="15"/>
    </row>
    <row r="624" spans="8:21" ht="15.75" hidden="1" customHeight="1" x14ac:dyDescent="0.25">
      <c r="H624" s="6"/>
      <c r="I624" s="6"/>
      <c r="J624" s="6"/>
      <c r="K624" s="6"/>
      <c r="L624" s="6"/>
      <c r="M624" s="6"/>
      <c r="N624" s="6"/>
      <c r="O624" s="15"/>
      <c r="P624" s="15"/>
      <c r="Q624" s="15"/>
      <c r="R624" s="15"/>
      <c r="S624" s="15"/>
      <c r="T624" s="15"/>
      <c r="U624" s="15"/>
    </row>
    <row r="625" spans="8:21" ht="15.75" hidden="1" customHeight="1" x14ac:dyDescent="0.25">
      <c r="H625" s="6"/>
      <c r="I625" s="6"/>
      <c r="J625" s="6"/>
      <c r="K625" s="6"/>
      <c r="L625" s="6"/>
      <c r="M625" s="6"/>
      <c r="N625" s="6"/>
      <c r="O625" s="15"/>
      <c r="P625" s="15"/>
      <c r="Q625" s="15"/>
      <c r="R625" s="15"/>
      <c r="S625" s="15"/>
      <c r="T625" s="15"/>
      <c r="U625" s="15"/>
    </row>
    <row r="626" spans="8:21" ht="15.75" hidden="1" customHeight="1" x14ac:dyDescent="0.25">
      <c r="H626" s="6"/>
      <c r="I626" s="6"/>
      <c r="J626" s="6"/>
      <c r="K626" s="6"/>
      <c r="L626" s="6"/>
      <c r="M626" s="6"/>
      <c r="N626" s="6"/>
      <c r="O626" s="15"/>
      <c r="P626" s="15"/>
      <c r="Q626" s="15"/>
      <c r="R626" s="15"/>
      <c r="S626" s="15"/>
      <c r="T626" s="15"/>
      <c r="U626" s="15"/>
    </row>
    <row r="627" spans="8:21" ht="15.75" hidden="1" customHeight="1" x14ac:dyDescent="0.25">
      <c r="H627" s="6"/>
      <c r="I627" s="6"/>
      <c r="J627" s="6"/>
      <c r="K627" s="6"/>
      <c r="L627" s="6"/>
      <c r="M627" s="6"/>
      <c r="N627" s="6"/>
      <c r="O627" s="15"/>
      <c r="P627" s="15"/>
      <c r="Q627" s="15"/>
      <c r="R627" s="15"/>
      <c r="S627" s="15"/>
      <c r="T627" s="15"/>
      <c r="U627" s="15"/>
    </row>
    <row r="628" spans="8:21" ht="15.75" hidden="1" customHeight="1" x14ac:dyDescent="0.25">
      <c r="H628" s="6"/>
      <c r="I628" s="6"/>
      <c r="J628" s="6"/>
      <c r="K628" s="6"/>
      <c r="L628" s="6"/>
      <c r="M628" s="6"/>
      <c r="N628" s="6"/>
      <c r="O628" s="15"/>
      <c r="P628" s="15"/>
      <c r="Q628" s="15"/>
      <c r="R628" s="15"/>
      <c r="S628" s="15"/>
      <c r="T628" s="15"/>
      <c r="U628" s="15"/>
    </row>
    <row r="629" spans="8:21" ht="15.75" hidden="1" customHeight="1" x14ac:dyDescent="0.25">
      <c r="H629" s="6"/>
      <c r="I629" s="6"/>
      <c r="J629" s="6"/>
      <c r="K629" s="6"/>
      <c r="L629" s="6"/>
      <c r="M629" s="6"/>
      <c r="N629" s="6"/>
      <c r="O629" s="15"/>
      <c r="P629" s="15"/>
      <c r="Q629" s="15"/>
      <c r="R629" s="15"/>
      <c r="S629" s="15"/>
      <c r="T629" s="15"/>
      <c r="U629" s="15"/>
    </row>
    <row r="630" spans="8:21" ht="15.75" hidden="1" customHeight="1" x14ac:dyDescent="0.25">
      <c r="H630" s="6"/>
      <c r="I630" s="6"/>
      <c r="J630" s="6"/>
      <c r="K630" s="6"/>
      <c r="L630" s="6"/>
      <c r="M630" s="6"/>
      <c r="N630" s="6"/>
      <c r="O630" s="15"/>
      <c r="P630" s="15"/>
      <c r="Q630" s="15"/>
      <c r="R630" s="15"/>
      <c r="S630" s="15"/>
      <c r="T630" s="15"/>
      <c r="U630" s="15"/>
    </row>
    <row r="631" spans="8:21" ht="15.75" hidden="1" customHeight="1" x14ac:dyDescent="0.25">
      <c r="H631" s="6"/>
      <c r="I631" s="6"/>
      <c r="J631" s="6"/>
      <c r="K631" s="6"/>
      <c r="L631" s="6"/>
      <c r="M631" s="6"/>
      <c r="N631" s="6"/>
      <c r="O631" s="15"/>
      <c r="P631" s="15"/>
      <c r="Q631" s="15"/>
      <c r="R631" s="15"/>
      <c r="S631" s="15"/>
      <c r="T631" s="15"/>
      <c r="U631" s="15"/>
    </row>
    <row r="632" spans="8:21" ht="15.75" hidden="1" customHeight="1" x14ac:dyDescent="0.25">
      <c r="H632" s="6"/>
      <c r="I632" s="6"/>
      <c r="J632" s="6"/>
      <c r="K632" s="6"/>
      <c r="L632" s="6"/>
      <c r="M632" s="6"/>
      <c r="N632" s="6"/>
      <c r="O632" s="15"/>
      <c r="P632" s="15"/>
      <c r="Q632" s="15"/>
      <c r="R632" s="15"/>
      <c r="S632" s="15"/>
      <c r="T632" s="15"/>
      <c r="U632" s="15"/>
    </row>
    <row r="633" spans="8:21" ht="15.75" hidden="1" customHeight="1" x14ac:dyDescent="0.25">
      <c r="H633" s="6"/>
      <c r="I633" s="6"/>
      <c r="J633" s="6"/>
      <c r="K633" s="6"/>
      <c r="L633" s="6"/>
      <c r="M633" s="6"/>
      <c r="N633" s="6"/>
      <c r="O633" s="15"/>
      <c r="P633" s="15"/>
      <c r="Q633" s="15"/>
      <c r="R633" s="15"/>
      <c r="S633" s="15"/>
      <c r="T633" s="15"/>
      <c r="U633" s="15"/>
    </row>
    <row r="634" spans="8:21" ht="15.75" hidden="1" customHeight="1" x14ac:dyDescent="0.25">
      <c r="H634" s="6"/>
      <c r="I634" s="6"/>
      <c r="J634" s="6"/>
      <c r="K634" s="6"/>
      <c r="L634" s="6"/>
      <c r="M634" s="6"/>
      <c r="N634" s="6"/>
      <c r="O634" s="15"/>
      <c r="P634" s="15"/>
      <c r="Q634" s="15"/>
      <c r="R634" s="15"/>
      <c r="S634" s="15"/>
      <c r="T634" s="15"/>
      <c r="U634" s="15"/>
    </row>
    <row r="635" spans="8:21" ht="15.75" hidden="1" customHeight="1" x14ac:dyDescent="0.25">
      <c r="H635" s="6"/>
      <c r="I635" s="6"/>
      <c r="J635" s="6"/>
      <c r="K635" s="6"/>
      <c r="L635" s="6"/>
      <c r="M635" s="6"/>
      <c r="N635" s="6"/>
      <c r="O635" s="15"/>
      <c r="P635" s="15"/>
      <c r="Q635" s="15"/>
      <c r="R635" s="15"/>
      <c r="S635" s="15"/>
      <c r="T635" s="15"/>
      <c r="U635" s="15"/>
    </row>
    <row r="636" spans="8:21" ht="15.75" hidden="1" customHeight="1" x14ac:dyDescent="0.25">
      <c r="H636" s="6"/>
      <c r="I636" s="6"/>
      <c r="J636" s="6"/>
      <c r="K636" s="6"/>
      <c r="L636" s="6"/>
      <c r="M636" s="6"/>
      <c r="N636" s="6"/>
      <c r="O636" s="15"/>
      <c r="P636" s="15"/>
      <c r="Q636" s="15"/>
      <c r="R636" s="15"/>
      <c r="S636" s="15"/>
      <c r="T636" s="15"/>
      <c r="U636" s="15"/>
    </row>
    <row r="637" spans="8:21" ht="15.75" hidden="1" customHeight="1" x14ac:dyDescent="0.25">
      <c r="H637" s="6"/>
      <c r="I637" s="6"/>
      <c r="J637" s="6"/>
      <c r="K637" s="6"/>
      <c r="L637" s="6"/>
      <c r="M637" s="6"/>
      <c r="N637" s="6"/>
      <c r="O637" s="15"/>
      <c r="P637" s="15"/>
      <c r="Q637" s="15"/>
      <c r="R637" s="15"/>
      <c r="S637" s="15"/>
      <c r="T637" s="15"/>
      <c r="U637" s="15"/>
    </row>
    <row r="638" spans="8:21" ht="15.75" hidden="1" customHeight="1" x14ac:dyDescent="0.25">
      <c r="H638" s="6"/>
      <c r="I638" s="6"/>
      <c r="J638" s="6"/>
      <c r="K638" s="6"/>
      <c r="L638" s="6"/>
      <c r="M638" s="6"/>
      <c r="N638" s="6"/>
      <c r="O638" s="15"/>
      <c r="P638" s="15"/>
      <c r="Q638" s="15"/>
      <c r="R638" s="15"/>
      <c r="S638" s="15"/>
      <c r="T638" s="15"/>
      <c r="U638" s="15"/>
    </row>
    <row r="639" spans="8:21" ht="15.75" hidden="1" customHeight="1" x14ac:dyDescent="0.25">
      <c r="H639" s="6"/>
      <c r="I639" s="6"/>
      <c r="J639" s="6"/>
      <c r="K639" s="6"/>
      <c r="L639" s="6"/>
      <c r="M639" s="6"/>
      <c r="N639" s="6"/>
      <c r="O639" s="15"/>
      <c r="P639" s="15"/>
      <c r="Q639" s="15"/>
      <c r="R639" s="15"/>
      <c r="S639" s="15"/>
      <c r="T639" s="15"/>
      <c r="U639" s="15"/>
    </row>
    <row r="640" spans="8:21" ht="15.75" hidden="1" customHeight="1" x14ac:dyDescent="0.25">
      <c r="H640" s="6"/>
      <c r="I640" s="6"/>
      <c r="J640" s="6"/>
      <c r="K640" s="6"/>
      <c r="L640" s="6"/>
      <c r="M640" s="6"/>
      <c r="N640" s="6"/>
      <c r="O640" s="15"/>
      <c r="P640" s="15"/>
      <c r="Q640" s="15"/>
      <c r="R640" s="15"/>
      <c r="S640" s="15"/>
      <c r="T640" s="15"/>
      <c r="U640" s="15"/>
    </row>
    <row r="641" spans="8:21" ht="15.75" hidden="1" customHeight="1" x14ac:dyDescent="0.25">
      <c r="H641" s="6"/>
      <c r="I641" s="6"/>
      <c r="J641" s="6"/>
      <c r="K641" s="6"/>
      <c r="L641" s="6"/>
      <c r="M641" s="6"/>
      <c r="N641" s="6"/>
      <c r="O641" s="15"/>
      <c r="P641" s="15"/>
      <c r="Q641" s="15"/>
      <c r="R641" s="15"/>
      <c r="S641" s="15"/>
      <c r="T641" s="15"/>
      <c r="U641" s="15"/>
    </row>
    <row r="642" spans="8:21" ht="15.75" hidden="1" customHeight="1" x14ac:dyDescent="0.25">
      <c r="H642" s="6"/>
      <c r="I642" s="6"/>
      <c r="J642" s="6"/>
      <c r="K642" s="6"/>
      <c r="L642" s="6"/>
      <c r="M642" s="6"/>
      <c r="N642" s="6"/>
      <c r="O642" s="15"/>
      <c r="P642" s="15"/>
      <c r="Q642" s="15"/>
      <c r="R642" s="15"/>
      <c r="S642" s="15"/>
      <c r="T642" s="15"/>
      <c r="U642" s="15"/>
    </row>
    <row r="643" spans="8:21" ht="15.75" hidden="1" customHeight="1" x14ac:dyDescent="0.25">
      <c r="H643" s="6"/>
      <c r="I643" s="6"/>
      <c r="J643" s="6"/>
      <c r="K643" s="6"/>
      <c r="L643" s="6"/>
      <c r="M643" s="6"/>
      <c r="N643" s="6"/>
      <c r="O643" s="15"/>
      <c r="P643" s="15"/>
      <c r="Q643" s="15"/>
      <c r="R643" s="15"/>
      <c r="S643" s="15"/>
      <c r="T643" s="15"/>
      <c r="U643" s="15"/>
    </row>
    <row r="644" spans="8:21" ht="15.75" hidden="1" customHeight="1" x14ac:dyDescent="0.25">
      <c r="H644" s="6"/>
      <c r="I644" s="6"/>
      <c r="J644" s="6"/>
      <c r="K644" s="6"/>
      <c r="L644" s="6"/>
      <c r="M644" s="6"/>
      <c r="N644" s="6"/>
      <c r="O644" s="15"/>
      <c r="P644" s="15"/>
      <c r="Q644" s="15"/>
      <c r="R644" s="15"/>
      <c r="S644" s="15"/>
      <c r="T644" s="15"/>
      <c r="U644" s="15"/>
    </row>
    <row r="645" spans="8:21" ht="15.75" hidden="1" customHeight="1" x14ac:dyDescent="0.25">
      <c r="H645" s="6"/>
      <c r="I645" s="6"/>
      <c r="J645" s="6"/>
      <c r="K645" s="6"/>
      <c r="L645" s="6"/>
      <c r="M645" s="6"/>
      <c r="N645" s="6"/>
      <c r="O645" s="15"/>
      <c r="P645" s="15"/>
      <c r="Q645" s="15"/>
      <c r="R645" s="15"/>
      <c r="S645" s="15"/>
      <c r="T645" s="15"/>
      <c r="U645" s="15"/>
    </row>
    <row r="646" spans="8:21" ht="15.75" hidden="1" customHeight="1" x14ac:dyDescent="0.25">
      <c r="H646" s="6"/>
      <c r="I646" s="6"/>
      <c r="J646" s="6"/>
      <c r="K646" s="6"/>
      <c r="L646" s="6"/>
      <c r="M646" s="6"/>
      <c r="N646" s="6"/>
      <c r="O646" s="15"/>
      <c r="P646" s="15"/>
      <c r="Q646" s="15"/>
      <c r="R646" s="15"/>
      <c r="S646" s="15"/>
      <c r="T646" s="15"/>
      <c r="U646" s="15"/>
    </row>
    <row r="647" spans="8:21" ht="15.75" hidden="1" customHeight="1" x14ac:dyDescent="0.25">
      <c r="H647" s="6"/>
      <c r="I647" s="6"/>
      <c r="J647" s="6"/>
      <c r="K647" s="6"/>
      <c r="L647" s="6"/>
      <c r="M647" s="6"/>
      <c r="N647" s="6"/>
      <c r="O647" s="15"/>
      <c r="P647" s="15"/>
      <c r="Q647" s="15"/>
      <c r="R647" s="15"/>
      <c r="S647" s="15"/>
      <c r="T647" s="15"/>
      <c r="U647" s="15"/>
    </row>
    <row r="648" spans="8:21" ht="15.75" hidden="1" customHeight="1" x14ac:dyDescent="0.25">
      <c r="H648" s="6"/>
      <c r="I648" s="6"/>
      <c r="J648" s="6"/>
      <c r="K648" s="6"/>
      <c r="L648" s="6"/>
      <c r="M648" s="6"/>
      <c r="N648" s="6"/>
      <c r="O648" s="15"/>
      <c r="P648" s="15"/>
      <c r="Q648" s="15"/>
      <c r="R648" s="15"/>
      <c r="S648" s="15"/>
      <c r="T648" s="15"/>
      <c r="U648" s="15"/>
    </row>
    <row r="649" spans="8:21" ht="15.75" hidden="1" customHeight="1" x14ac:dyDescent="0.25">
      <c r="H649" s="6"/>
      <c r="I649" s="6"/>
      <c r="J649" s="6"/>
      <c r="K649" s="6"/>
      <c r="L649" s="6"/>
      <c r="M649" s="6"/>
      <c r="N649" s="6"/>
      <c r="O649" s="15"/>
      <c r="P649" s="15"/>
      <c r="Q649" s="15"/>
      <c r="R649" s="15"/>
      <c r="S649" s="15"/>
      <c r="T649" s="15"/>
      <c r="U649" s="15"/>
    </row>
    <row r="650" spans="8:21" ht="15.75" hidden="1" customHeight="1" x14ac:dyDescent="0.25">
      <c r="H650" s="6"/>
      <c r="I650" s="6"/>
      <c r="J650" s="6"/>
      <c r="K650" s="6"/>
      <c r="L650" s="6"/>
      <c r="M650" s="6"/>
      <c r="N650" s="6"/>
      <c r="O650" s="15"/>
      <c r="P650" s="15"/>
      <c r="Q650" s="15"/>
      <c r="R650" s="15"/>
      <c r="S650" s="15"/>
      <c r="T650" s="15"/>
      <c r="U650" s="15"/>
    </row>
    <row r="651" spans="8:21" ht="15.75" hidden="1" customHeight="1" x14ac:dyDescent="0.25">
      <c r="H651" s="6"/>
      <c r="I651" s="6"/>
      <c r="J651" s="6"/>
      <c r="K651" s="6"/>
      <c r="L651" s="6"/>
      <c r="M651" s="6"/>
      <c r="N651" s="6"/>
      <c r="O651" s="15"/>
      <c r="P651" s="15"/>
      <c r="Q651" s="15"/>
      <c r="R651" s="15"/>
      <c r="S651" s="15"/>
      <c r="T651" s="15"/>
      <c r="U651" s="15"/>
    </row>
    <row r="652" spans="8:21" ht="15.75" hidden="1" customHeight="1" x14ac:dyDescent="0.25">
      <c r="H652" s="6"/>
      <c r="I652" s="6"/>
      <c r="J652" s="6"/>
      <c r="K652" s="6"/>
      <c r="L652" s="6"/>
      <c r="M652" s="6"/>
      <c r="N652" s="6"/>
      <c r="O652" s="15"/>
      <c r="P652" s="15"/>
      <c r="Q652" s="15"/>
      <c r="R652" s="15"/>
      <c r="S652" s="15"/>
      <c r="T652" s="15"/>
      <c r="U652" s="15"/>
    </row>
    <row r="653" spans="8:21" ht="15.75" hidden="1" customHeight="1" x14ac:dyDescent="0.25">
      <c r="H653" s="6"/>
      <c r="I653" s="6"/>
      <c r="J653" s="6"/>
      <c r="K653" s="6"/>
      <c r="L653" s="6"/>
      <c r="M653" s="6"/>
      <c r="N653" s="6"/>
      <c r="O653" s="15"/>
      <c r="P653" s="15"/>
      <c r="Q653" s="15"/>
      <c r="R653" s="15"/>
      <c r="S653" s="15"/>
      <c r="T653" s="15"/>
      <c r="U653" s="15"/>
    </row>
    <row r="654" spans="8:21" ht="15.75" hidden="1" customHeight="1" x14ac:dyDescent="0.25">
      <c r="H654" s="6"/>
      <c r="I654" s="6"/>
      <c r="J654" s="6"/>
      <c r="K654" s="6"/>
      <c r="L654" s="6"/>
      <c r="M654" s="6"/>
      <c r="N654" s="6"/>
      <c r="O654" s="15"/>
      <c r="P654" s="15"/>
      <c r="Q654" s="15"/>
      <c r="R654" s="15"/>
      <c r="S654" s="15"/>
      <c r="T654" s="15"/>
      <c r="U654" s="15"/>
    </row>
    <row r="655" spans="8:21" ht="15.75" hidden="1" customHeight="1" x14ac:dyDescent="0.25">
      <c r="H655" s="6"/>
      <c r="I655" s="6"/>
      <c r="J655" s="6"/>
      <c r="K655" s="6"/>
      <c r="L655" s="6"/>
      <c r="M655" s="6"/>
      <c r="N655" s="6"/>
      <c r="O655" s="15"/>
      <c r="P655" s="15"/>
      <c r="Q655" s="15"/>
      <c r="R655" s="15"/>
      <c r="S655" s="15"/>
      <c r="T655" s="15"/>
      <c r="U655" s="15"/>
    </row>
    <row r="656" spans="8:21" ht="15.75" hidden="1" customHeight="1" x14ac:dyDescent="0.25">
      <c r="H656" s="6"/>
      <c r="I656" s="6"/>
      <c r="J656" s="6"/>
      <c r="K656" s="6"/>
      <c r="L656" s="6"/>
      <c r="M656" s="6"/>
      <c r="N656" s="6"/>
      <c r="O656" s="15"/>
      <c r="P656" s="15"/>
      <c r="Q656" s="15"/>
      <c r="R656" s="15"/>
      <c r="S656" s="15"/>
      <c r="T656" s="15"/>
      <c r="U656" s="15"/>
    </row>
    <row r="657" spans="8:21" ht="15.75" hidden="1" customHeight="1" x14ac:dyDescent="0.25">
      <c r="H657" s="6"/>
      <c r="I657" s="6"/>
      <c r="J657" s="6"/>
      <c r="K657" s="6"/>
      <c r="L657" s="6"/>
      <c r="M657" s="6"/>
      <c r="N657" s="6"/>
      <c r="O657" s="15"/>
      <c r="P657" s="15"/>
      <c r="Q657" s="15"/>
      <c r="R657" s="15"/>
      <c r="S657" s="15"/>
      <c r="T657" s="15"/>
      <c r="U657" s="15"/>
    </row>
    <row r="658" spans="8:21" ht="15.75" hidden="1" customHeight="1" x14ac:dyDescent="0.25">
      <c r="H658" s="6"/>
      <c r="I658" s="6"/>
      <c r="J658" s="6"/>
      <c r="K658" s="6"/>
      <c r="L658" s="6"/>
      <c r="M658" s="6"/>
      <c r="N658" s="6"/>
      <c r="O658" s="15"/>
      <c r="P658" s="15"/>
      <c r="Q658" s="15"/>
      <c r="R658" s="15"/>
      <c r="S658" s="15"/>
      <c r="T658" s="15"/>
      <c r="U658" s="15"/>
    </row>
    <row r="659" spans="8:21" ht="15.75" hidden="1" customHeight="1" x14ac:dyDescent="0.25">
      <c r="H659" s="6"/>
      <c r="I659" s="6"/>
      <c r="J659" s="6"/>
      <c r="K659" s="6"/>
      <c r="L659" s="6"/>
      <c r="M659" s="6"/>
      <c r="N659" s="6"/>
      <c r="O659" s="15"/>
      <c r="P659" s="15"/>
      <c r="Q659" s="15"/>
      <c r="R659" s="15"/>
      <c r="S659" s="15"/>
      <c r="T659" s="15"/>
      <c r="U659" s="15"/>
    </row>
    <row r="660" spans="8:21" ht="15.75" hidden="1" customHeight="1" x14ac:dyDescent="0.25">
      <c r="H660" s="6"/>
      <c r="I660" s="6"/>
      <c r="J660" s="6"/>
      <c r="K660" s="6"/>
      <c r="L660" s="6"/>
      <c r="M660" s="6"/>
      <c r="N660" s="6"/>
      <c r="O660" s="15"/>
      <c r="P660" s="15"/>
      <c r="Q660" s="15"/>
      <c r="R660" s="15"/>
      <c r="S660" s="15"/>
      <c r="T660" s="15"/>
      <c r="U660" s="15"/>
    </row>
    <row r="661" spans="8:21" ht="15.75" hidden="1" customHeight="1" x14ac:dyDescent="0.25">
      <c r="H661" s="6"/>
      <c r="I661" s="6"/>
      <c r="J661" s="6"/>
      <c r="K661" s="6"/>
      <c r="L661" s="6"/>
      <c r="M661" s="6"/>
      <c r="N661" s="6"/>
      <c r="O661" s="15"/>
      <c r="P661" s="15"/>
      <c r="Q661" s="15"/>
      <c r="R661" s="15"/>
      <c r="S661" s="15"/>
      <c r="T661" s="15"/>
      <c r="U661" s="15"/>
    </row>
    <row r="662" spans="8:21" ht="15.75" hidden="1" customHeight="1" x14ac:dyDescent="0.25">
      <c r="H662" s="6"/>
      <c r="I662" s="6"/>
      <c r="J662" s="6"/>
      <c r="K662" s="6"/>
      <c r="L662" s="6"/>
      <c r="M662" s="6"/>
      <c r="N662" s="6"/>
      <c r="O662" s="15"/>
      <c r="P662" s="15"/>
      <c r="Q662" s="15"/>
      <c r="R662" s="15"/>
      <c r="S662" s="15"/>
      <c r="T662" s="15"/>
      <c r="U662" s="15"/>
    </row>
    <row r="663" spans="8:21" ht="15.75" hidden="1" customHeight="1" x14ac:dyDescent="0.25">
      <c r="H663" s="6"/>
      <c r="I663" s="6"/>
      <c r="J663" s="6"/>
      <c r="K663" s="6"/>
      <c r="L663" s="6"/>
      <c r="M663" s="6"/>
      <c r="N663" s="6"/>
      <c r="O663" s="15"/>
      <c r="P663" s="15"/>
      <c r="Q663" s="15"/>
      <c r="R663" s="15"/>
      <c r="S663" s="15"/>
      <c r="T663" s="15"/>
      <c r="U663" s="15"/>
    </row>
    <row r="664" spans="8:21" ht="15.75" hidden="1" customHeight="1" x14ac:dyDescent="0.25">
      <c r="H664" s="6"/>
      <c r="I664" s="6"/>
      <c r="J664" s="6"/>
      <c r="K664" s="6"/>
      <c r="L664" s="6"/>
      <c r="M664" s="6"/>
      <c r="N664" s="6"/>
      <c r="O664" s="15"/>
      <c r="P664" s="15"/>
      <c r="Q664" s="15"/>
      <c r="R664" s="15"/>
      <c r="S664" s="15"/>
      <c r="T664" s="15"/>
      <c r="U664" s="15"/>
    </row>
    <row r="665" spans="8:21" ht="15.75" hidden="1" customHeight="1" x14ac:dyDescent="0.25">
      <c r="H665" s="6"/>
      <c r="I665" s="6"/>
      <c r="J665" s="6"/>
      <c r="K665" s="6"/>
      <c r="L665" s="6"/>
      <c r="M665" s="6"/>
      <c r="N665" s="6"/>
      <c r="O665" s="15"/>
      <c r="P665" s="15"/>
      <c r="Q665" s="15"/>
      <c r="R665" s="15"/>
      <c r="S665" s="15"/>
      <c r="T665" s="15"/>
      <c r="U665" s="15"/>
    </row>
    <row r="666" spans="8:21" ht="15.75" hidden="1" customHeight="1" x14ac:dyDescent="0.25">
      <c r="H666" s="6"/>
      <c r="I666" s="6"/>
      <c r="J666" s="6"/>
      <c r="K666" s="6"/>
      <c r="L666" s="6"/>
      <c r="M666" s="6"/>
      <c r="N666" s="6"/>
      <c r="O666" s="15"/>
      <c r="P666" s="15"/>
      <c r="Q666" s="15"/>
      <c r="R666" s="15"/>
      <c r="S666" s="15"/>
      <c r="T666" s="15"/>
      <c r="U666" s="15"/>
    </row>
    <row r="667" spans="8:21" ht="15.75" hidden="1" customHeight="1" x14ac:dyDescent="0.25">
      <c r="H667" s="6"/>
      <c r="I667" s="6"/>
      <c r="J667" s="6"/>
      <c r="K667" s="6"/>
      <c r="L667" s="6"/>
      <c r="M667" s="6"/>
      <c r="N667" s="6"/>
      <c r="O667" s="15"/>
      <c r="P667" s="15"/>
      <c r="Q667" s="15"/>
      <c r="R667" s="15"/>
      <c r="S667" s="15"/>
      <c r="T667" s="15"/>
      <c r="U667" s="15"/>
    </row>
    <row r="668" spans="8:21" ht="15.75" hidden="1" customHeight="1" x14ac:dyDescent="0.25">
      <c r="H668" s="6"/>
      <c r="I668" s="6"/>
      <c r="J668" s="6"/>
      <c r="K668" s="6"/>
      <c r="L668" s="6"/>
      <c r="M668" s="6"/>
      <c r="N668" s="6"/>
      <c r="O668" s="15"/>
      <c r="P668" s="15"/>
      <c r="Q668" s="15"/>
      <c r="R668" s="15"/>
      <c r="S668" s="15"/>
      <c r="T668" s="15"/>
      <c r="U668" s="15"/>
    </row>
    <row r="669" spans="8:21" ht="15.75" hidden="1" customHeight="1" x14ac:dyDescent="0.25">
      <c r="H669" s="6"/>
      <c r="I669" s="6"/>
      <c r="J669" s="6"/>
      <c r="K669" s="6"/>
      <c r="L669" s="6"/>
      <c r="M669" s="6"/>
      <c r="N669" s="6"/>
      <c r="O669" s="15"/>
      <c r="P669" s="15"/>
      <c r="Q669" s="15"/>
      <c r="R669" s="15"/>
      <c r="S669" s="15"/>
      <c r="T669" s="15"/>
      <c r="U669" s="15"/>
    </row>
    <row r="670" spans="8:21" ht="15.75" hidden="1" customHeight="1" x14ac:dyDescent="0.25">
      <c r="H670" s="6"/>
      <c r="I670" s="6"/>
      <c r="J670" s="6"/>
      <c r="K670" s="6"/>
      <c r="L670" s="6"/>
      <c r="M670" s="6"/>
      <c r="N670" s="6"/>
      <c r="O670" s="15"/>
      <c r="P670" s="15"/>
      <c r="Q670" s="15"/>
      <c r="R670" s="15"/>
      <c r="S670" s="15"/>
      <c r="T670" s="15"/>
      <c r="U670" s="15"/>
    </row>
    <row r="671" spans="8:21" ht="15.75" hidden="1" customHeight="1" x14ac:dyDescent="0.25">
      <c r="H671" s="6"/>
      <c r="I671" s="6"/>
      <c r="J671" s="6"/>
      <c r="K671" s="6"/>
      <c r="L671" s="6"/>
      <c r="M671" s="6"/>
      <c r="N671" s="6"/>
      <c r="O671" s="15"/>
      <c r="P671" s="15"/>
      <c r="Q671" s="15"/>
      <c r="R671" s="15"/>
      <c r="S671" s="15"/>
      <c r="T671" s="15"/>
      <c r="U671" s="15"/>
    </row>
    <row r="672" spans="8:21" ht="15.75" hidden="1" customHeight="1" x14ac:dyDescent="0.25">
      <c r="H672" s="6"/>
      <c r="I672" s="6"/>
      <c r="J672" s="6"/>
      <c r="K672" s="6"/>
      <c r="L672" s="6"/>
      <c r="M672" s="6"/>
      <c r="N672" s="6"/>
      <c r="O672" s="15"/>
      <c r="P672" s="15"/>
      <c r="Q672" s="15"/>
      <c r="R672" s="15"/>
      <c r="S672" s="15"/>
      <c r="T672" s="15"/>
      <c r="U672" s="15"/>
    </row>
    <row r="673" spans="8:21" ht="15.75" hidden="1" customHeight="1" x14ac:dyDescent="0.25">
      <c r="H673" s="6"/>
      <c r="I673" s="6"/>
      <c r="J673" s="6"/>
      <c r="K673" s="6"/>
      <c r="L673" s="6"/>
      <c r="M673" s="6"/>
      <c r="N673" s="6"/>
      <c r="O673" s="15"/>
      <c r="P673" s="15"/>
      <c r="Q673" s="15"/>
      <c r="R673" s="15"/>
      <c r="S673" s="15"/>
      <c r="T673" s="15"/>
      <c r="U673" s="15"/>
    </row>
    <row r="674" spans="8:21" ht="15.75" hidden="1" customHeight="1" x14ac:dyDescent="0.25">
      <c r="H674" s="6"/>
      <c r="I674" s="6"/>
      <c r="J674" s="6"/>
      <c r="K674" s="6"/>
      <c r="L674" s="6"/>
      <c r="M674" s="6"/>
      <c r="N674" s="6"/>
      <c r="O674" s="15"/>
      <c r="P674" s="15"/>
      <c r="Q674" s="15"/>
      <c r="R674" s="15"/>
      <c r="S674" s="15"/>
      <c r="T674" s="15"/>
      <c r="U674" s="15"/>
    </row>
    <row r="675" spans="8:21" ht="15.75" hidden="1" customHeight="1" x14ac:dyDescent="0.25">
      <c r="H675" s="6"/>
      <c r="I675" s="6"/>
      <c r="J675" s="6"/>
      <c r="K675" s="6"/>
      <c r="L675" s="6"/>
      <c r="M675" s="6"/>
      <c r="N675" s="6"/>
      <c r="O675" s="15"/>
      <c r="P675" s="15"/>
      <c r="Q675" s="15"/>
      <c r="R675" s="15"/>
      <c r="S675" s="15"/>
      <c r="T675" s="15"/>
      <c r="U675" s="15"/>
    </row>
    <row r="676" spans="8:21" ht="15.75" hidden="1" customHeight="1" x14ac:dyDescent="0.25">
      <c r="H676" s="6"/>
      <c r="I676" s="6"/>
      <c r="J676" s="6"/>
      <c r="K676" s="6"/>
      <c r="L676" s="6"/>
      <c r="M676" s="6"/>
      <c r="N676" s="6"/>
      <c r="O676" s="15"/>
      <c r="P676" s="15"/>
      <c r="Q676" s="15"/>
      <c r="R676" s="15"/>
      <c r="S676" s="15"/>
      <c r="T676" s="15"/>
      <c r="U676" s="15"/>
    </row>
    <row r="677" spans="8:21" ht="15.75" hidden="1" customHeight="1" x14ac:dyDescent="0.25">
      <c r="H677" s="6"/>
      <c r="I677" s="6"/>
      <c r="J677" s="6"/>
      <c r="K677" s="6"/>
      <c r="L677" s="6"/>
      <c r="M677" s="6"/>
      <c r="N677" s="6"/>
      <c r="O677" s="15"/>
      <c r="P677" s="15"/>
      <c r="Q677" s="15"/>
      <c r="R677" s="15"/>
      <c r="S677" s="15"/>
      <c r="T677" s="15"/>
      <c r="U677" s="15"/>
    </row>
    <row r="678" spans="8:21" ht="15.75" hidden="1" customHeight="1" x14ac:dyDescent="0.25">
      <c r="H678" s="6"/>
      <c r="I678" s="6"/>
      <c r="J678" s="6"/>
      <c r="K678" s="6"/>
      <c r="L678" s="6"/>
      <c r="M678" s="6"/>
      <c r="N678" s="6"/>
      <c r="O678" s="15"/>
      <c r="P678" s="15"/>
      <c r="Q678" s="15"/>
      <c r="R678" s="15"/>
      <c r="S678" s="15"/>
      <c r="T678" s="15"/>
      <c r="U678" s="15"/>
    </row>
    <row r="679" spans="8:21" ht="15.75" hidden="1" customHeight="1" x14ac:dyDescent="0.25">
      <c r="H679" s="6"/>
      <c r="I679" s="6"/>
      <c r="J679" s="6"/>
      <c r="K679" s="6"/>
      <c r="L679" s="6"/>
      <c r="M679" s="6"/>
      <c r="N679" s="6"/>
      <c r="O679" s="15"/>
      <c r="P679" s="15"/>
      <c r="Q679" s="15"/>
      <c r="R679" s="15"/>
      <c r="S679" s="15"/>
      <c r="T679" s="15"/>
      <c r="U679" s="15"/>
    </row>
    <row r="680" spans="8:21" ht="15.75" hidden="1" customHeight="1" x14ac:dyDescent="0.25">
      <c r="H680" s="6"/>
      <c r="I680" s="6"/>
      <c r="J680" s="6"/>
      <c r="K680" s="6"/>
      <c r="L680" s="6"/>
      <c r="M680" s="6"/>
      <c r="N680" s="6"/>
      <c r="O680" s="15"/>
      <c r="P680" s="15"/>
      <c r="Q680" s="15"/>
      <c r="R680" s="15"/>
      <c r="S680" s="15"/>
      <c r="T680" s="15"/>
      <c r="U680" s="15"/>
    </row>
    <row r="681" spans="8:21" ht="15.75" hidden="1" customHeight="1" x14ac:dyDescent="0.25">
      <c r="H681" s="6"/>
      <c r="I681" s="6"/>
      <c r="J681" s="6"/>
      <c r="K681" s="6"/>
      <c r="L681" s="6"/>
      <c r="M681" s="6"/>
      <c r="N681" s="6"/>
      <c r="O681" s="15"/>
      <c r="P681" s="15"/>
      <c r="Q681" s="15"/>
      <c r="R681" s="15"/>
      <c r="S681" s="15"/>
      <c r="T681" s="15"/>
      <c r="U681" s="15"/>
    </row>
    <row r="682" spans="8:21" ht="15.75" hidden="1" customHeight="1" x14ac:dyDescent="0.25">
      <c r="H682" s="6"/>
      <c r="I682" s="6"/>
      <c r="J682" s="6"/>
      <c r="K682" s="6"/>
      <c r="L682" s="6"/>
      <c r="M682" s="6"/>
      <c r="N682" s="6"/>
      <c r="O682" s="15"/>
      <c r="P682" s="15"/>
      <c r="Q682" s="15"/>
      <c r="R682" s="15"/>
      <c r="S682" s="15"/>
      <c r="T682" s="15"/>
      <c r="U682" s="15"/>
    </row>
    <row r="683" spans="8:21" ht="15.75" hidden="1" customHeight="1" x14ac:dyDescent="0.25">
      <c r="H683" s="6"/>
      <c r="I683" s="6"/>
      <c r="J683" s="6"/>
      <c r="K683" s="6"/>
      <c r="L683" s="6"/>
      <c r="M683" s="6"/>
      <c r="N683" s="6"/>
      <c r="O683" s="15"/>
      <c r="P683" s="15"/>
      <c r="Q683" s="15"/>
      <c r="R683" s="15"/>
      <c r="S683" s="15"/>
      <c r="T683" s="15"/>
      <c r="U683" s="15"/>
    </row>
    <row r="684" spans="8:21" ht="15.75" hidden="1" customHeight="1" x14ac:dyDescent="0.25">
      <c r="H684" s="6"/>
      <c r="I684" s="6"/>
      <c r="J684" s="6"/>
      <c r="K684" s="6"/>
      <c r="L684" s="6"/>
      <c r="M684" s="6"/>
      <c r="N684" s="6"/>
      <c r="O684" s="15"/>
      <c r="P684" s="15"/>
      <c r="Q684" s="15"/>
      <c r="R684" s="15"/>
      <c r="S684" s="15"/>
      <c r="T684" s="15"/>
      <c r="U684" s="15"/>
    </row>
    <row r="685" spans="8:21" ht="15.75" hidden="1" customHeight="1" x14ac:dyDescent="0.25">
      <c r="H685" s="6"/>
      <c r="I685" s="6"/>
      <c r="J685" s="6"/>
      <c r="K685" s="6"/>
      <c r="L685" s="6"/>
      <c r="M685" s="6"/>
      <c r="N685" s="6"/>
      <c r="O685" s="15"/>
      <c r="P685" s="15"/>
      <c r="Q685" s="15"/>
      <c r="R685" s="15"/>
      <c r="S685" s="15"/>
      <c r="T685" s="15"/>
      <c r="U685" s="15"/>
    </row>
    <row r="686" spans="8:21" ht="15.75" hidden="1" customHeight="1" x14ac:dyDescent="0.25">
      <c r="H686" s="6"/>
      <c r="I686" s="6"/>
      <c r="J686" s="6"/>
      <c r="K686" s="6"/>
      <c r="L686" s="6"/>
      <c r="M686" s="6"/>
      <c r="N686" s="6"/>
      <c r="O686" s="15"/>
      <c r="P686" s="15"/>
      <c r="Q686" s="15"/>
      <c r="R686" s="15"/>
      <c r="S686" s="15"/>
      <c r="T686" s="15"/>
      <c r="U686" s="15"/>
    </row>
    <row r="687" spans="8:21" ht="15.75" hidden="1" customHeight="1" x14ac:dyDescent="0.25">
      <c r="H687" s="6"/>
      <c r="I687" s="6"/>
      <c r="J687" s="6"/>
      <c r="K687" s="6"/>
      <c r="L687" s="6"/>
      <c r="M687" s="6"/>
      <c r="N687" s="6"/>
      <c r="O687" s="15"/>
      <c r="P687" s="15"/>
      <c r="Q687" s="15"/>
      <c r="R687" s="15"/>
      <c r="S687" s="15"/>
      <c r="T687" s="15"/>
      <c r="U687" s="15"/>
    </row>
    <row r="688" spans="8:21" ht="15.75" hidden="1" customHeight="1" x14ac:dyDescent="0.25">
      <c r="H688" s="6"/>
      <c r="I688" s="6"/>
      <c r="J688" s="6"/>
      <c r="K688" s="6"/>
      <c r="L688" s="6"/>
      <c r="M688" s="6"/>
      <c r="N688" s="6"/>
      <c r="O688" s="15"/>
      <c r="P688" s="15"/>
      <c r="Q688" s="15"/>
      <c r="R688" s="15"/>
      <c r="S688" s="15"/>
      <c r="T688" s="15"/>
      <c r="U688" s="15"/>
    </row>
    <row r="689" spans="8:21" ht="15.75" hidden="1" customHeight="1" x14ac:dyDescent="0.25">
      <c r="H689" s="6"/>
      <c r="I689" s="6"/>
      <c r="J689" s="6"/>
      <c r="K689" s="6"/>
      <c r="L689" s="6"/>
      <c r="M689" s="6"/>
      <c r="N689" s="6"/>
      <c r="O689" s="15"/>
      <c r="P689" s="15"/>
      <c r="Q689" s="15"/>
      <c r="R689" s="15"/>
      <c r="S689" s="15"/>
      <c r="T689" s="15"/>
      <c r="U689" s="15"/>
    </row>
    <row r="690" spans="8:21" ht="15.75" hidden="1" customHeight="1" x14ac:dyDescent="0.25">
      <c r="H690" s="6"/>
      <c r="I690" s="6"/>
      <c r="J690" s="6"/>
      <c r="K690" s="6"/>
      <c r="L690" s="6"/>
      <c r="M690" s="6"/>
      <c r="N690" s="6"/>
      <c r="O690" s="15"/>
      <c r="P690" s="15"/>
      <c r="Q690" s="15"/>
      <c r="R690" s="15"/>
      <c r="S690" s="15"/>
      <c r="T690" s="15"/>
      <c r="U690" s="15"/>
    </row>
    <row r="691" spans="8:21" ht="15.75" hidden="1" customHeight="1" x14ac:dyDescent="0.25">
      <c r="H691" s="6"/>
      <c r="I691" s="6"/>
      <c r="J691" s="6"/>
      <c r="K691" s="6"/>
      <c r="L691" s="6"/>
      <c r="M691" s="6"/>
      <c r="N691" s="6"/>
      <c r="O691" s="15"/>
      <c r="P691" s="15"/>
      <c r="Q691" s="15"/>
      <c r="R691" s="15"/>
      <c r="S691" s="15"/>
      <c r="T691" s="15"/>
      <c r="U691" s="15"/>
    </row>
    <row r="692" spans="8:21" ht="15.75" hidden="1" customHeight="1" x14ac:dyDescent="0.25">
      <c r="H692" s="6"/>
      <c r="I692" s="6"/>
      <c r="J692" s="6"/>
      <c r="K692" s="6"/>
      <c r="L692" s="6"/>
      <c r="M692" s="6"/>
      <c r="N692" s="6"/>
      <c r="O692" s="15"/>
      <c r="P692" s="15"/>
      <c r="Q692" s="15"/>
      <c r="R692" s="15"/>
      <c r="S692" s="15"/>
      <c r="T692" s="15"/>
      <c r="U692" s="15"/>
    </row>
    <row r="693" spans="8:21" ht="15.75" hidden="1" customHeight="1" x14ac:dyDescent="0.25">
      <c r="H693" s="6"/>
      <c r="I693" s="6"/>
      <c r="J693" s="6"/>
      <c r="K693" s="6"/>
      <c r="L693" s="6"/>
      <c r="M693" s="6"/>
      <c r="N693" s="6"/>
      <c r="O693" s="15"/>
      <c r="P693" s="15"/>
      <c r="Q693" s="15"/>
      <c r="R693" s="15"/>
      <c r="S693" s="15"/>
      <c r="T693" s="15"/>
      <c r="U693" s="15"/>
    </row>
    <row r="694" spans="8:21" ht="15.75" hidden="1" customHeight="1" x14ac:dyDescent="0.25">
      <c r="H694" s="6"/>
      <c r="I694" s="6"/>
      <c r="J694" s="6"/>
      <c r="K694" s="6"/>
      <c r="L694" s="6"/>
      <c r="M694" s="6"/>
      <c r="N694" s="6"/>
      <c r="O694" s="15"/>
      <c r="P694" s="15"/>
      <c r="Q694" s="15"/>
      <c r="R694" s="15"/>
      <c r="S694" s="15"/>
      <c r="T694" s="15"/>
      <c r="U694" s="15"/>
    </row>
    <row r="695" spans="8:21" ht="15.75" hidden="1" customHeight="1" x14ac:dyDescent="0.25">
      <c r="H695" s="6"/>
      <c r="I695" s="6"/>
      <c r="J695" s="6"/>
      <c r="K695" s="6"/>
      <c r="L695" s="6"/>
      <c r="M695" s="6"/>
      <c r="N695" s="6"/>
      <c r="O695" s="15"/>
      <c r="P695" s="15"/>
      <c r="Q695" s="15"/>
      <c r="R695" s="15"/>
      <c r="S695" s="15"/>
      <c r="T695" s="15"/>
      <c r="U695" s="15"/>
    </row>
    <row r="696" spans="8:21" ht="15.75" hidden="1" customHeight="1" x14ac:dyDescent="0.25">
      <c r="H696" s="6"/>
      <c r="I696" s="6"/>
      <c r="J696" s="6"/>
      <c r="K696" s="6"/>
      <c r="L696" s="6"/>
      <c r="M696" s="6"/>
      <c r="N696" s="6"/>
      <c r="O696" s="15"/>
      <c r="P696" s="15"/>
      <c r="Q696" s="15"/>
      <c r="R696" s="15"/>
      <c r="S696" s="15"/>
      <c r="T696" s="15"/>
      <c r="U696" s="15"/>
    </row>
    <row r="697" spans="8:21" ht="15.75" hidden="1" customHeight="1" x14ac:dyDescent="0.25">
      <c r="H697" s="6"/>
      <c r="I697" s="6"/>
      <c r="J697" s="6"/>
      <c r="K697" s="6"/>
      <c r="L697" s="6"/>
      <c r="M697" s="6"/>
      <c r="N697" s="6"/>
      <c r="O697" s="15"/>
      <c r="P697" s="15"/>
      <c r="Q697" s="15"/>
      <c r="R697" s="15"/>
      <c r="S697" s="15"/>
      <c r="T697" s="15"/>
      <c r="U697" s="15"/>
    </row>
    <row r="698" spans="8:21" ht="15.75" hidden="1" customHeight="1" x14ac:dyDescent="0.25">
      <c r="H698" s="6"/>
      <c r="I698" s="6"/>
      <c r="J698" s="6"/>
      <c r="K698" s="6"/>
      <c r="L698" s="6"/>
      <c r="M698" s="6"/>
      <c r="N698" s="6"/>
      <c r="O698" s="15"/>
      <c r="P698" s="15"/>
      <c r="Q698" s="15"/>
      <c r="R698" s="15"/>
      <c r="S698" s="15"/>
      <c r="T698" s="15"/>
      <c r="U698" s="15"/>
    </row>
    <row r="699" spans="8:21" ht="15.75" hidden="1" customHeight="1" x14ac:dyDescent="0.25">
      <c r="H699" s="6"/>
      <c r="I699" s="6"/>
      <c r="J699" s="6"/>
      <c r="K699" s="6"/>
      <c r="L699" s="6"/>
      <c r="M699" s="6"/>
      <c r="N699" s="6"/>
      <c r="O699" s="15"/>
      <c r="P699" s="15"/>
      <c r="Q699" s="15"/>
      <c r="R699" s="15"/>
      <c r="S699" s="15"/>
      <c r="T699" s="15"/>
      <c r="U699" s="15"/>
    </row>
    <row r="700" spans="8:21" ht="15.75" hidden="1" customHeight="1" x14ac:dyDescent="0.25">
      <c r="H700" s="6"/>
      <c r="I700" s="6"/>
      <c r="J700" s="6"/>
      <c r="K700" s="6"/>
      <c r="L700" s="6"/>
      <c r="M700" s="6"/>
      <c r="N700" s="6"/>
      <c r="O700" s="15"/>
      <c r="P700" s="15"/>
      <c r="Q700" s="15"/>
      <c r="R700" s="15"/>
      <c r="S700" s="15"/>
      <c r="T700" s="15"/>
      <c r="U700" s="15"/>
    </row>
    <row r="701" spans="8:21" ht="15.75" hidden="1" customHeight="1" x14ac:dyDescent="0.25">
      <c r="H701" s="6"/>
      <c r="I701" s="6"/>
      <c r="J701" s="6"/>
      <c r="K701" s="6"/>
      <c r="L701" s="6"/>
      <c r="M701" s="6"/>
      <c r="N701" s="6"/>
      <c r="O701" s="15"/>
      <c r="P701" s="15"/>
      <c r="Q701" s="15"/>
      <c r="R701" s="15"/>
      <c r="S701" s="15"/>
      <c r="T701" s="15"/>
      <c r="U701" s="15"/>
    </row>
    <row r="702" spans="8:21" ht="15.75" hidden="1" customHeight="1" x14ac:dyDescent="0.25">
      <c r="H702" s="6"/>
      <c r="I702" s="6"/>
      <c r="J702" s="6"/>
      <c r="K702" s="6"/>
      <c r="L702" s="6"/>
      <c r="M702" s="6"/>
      <c r="N702" s="6"/>
      <c r="O702" s="15"/>
      <c r="P702" s="15"/>
      <c r="Q702" s="15"/>
      <c r="R702" s="15"/>
      <c r="S702" s="15"/>
      <c r="T702" s="15"/>
      <c r="U702" s="15"/>
    </row>
    <row r="703" spans="8:21" ht="15.75" hidden="1" customHeight="1" x14ac:dyDescent="0.25">
      <c r="H703" s="6"/>
      <c r="I703" s="6"/>
      <c r="J703" s="6"/>
      <c r="K703" s="6"/>
      <c r="L703" s="6"/>
      <c r="M703" s="6"/>
      <c r="N703" s="6"/>
      <c r="O703" s="15"/>
      <c r="P703" s="15"/>
      <c r="Q703" s="15"/>
      <c r="R703" s="15"/>
      <c r="S703" s="15"/>
      <c r="T703" s="15"/>
      <c r="U703" s="15"/>
    </row>
    <row r="704" spans="8:21" ht="15.75" hidden="1" customHeight="1" x14ac:dyDescent="0.25">
      <c r="H704" s="6"/>
      <c r="I704" s="6"/>
      <c r="J704" s="6"/>
      <c r="K704" s="6"/>
      <c r="L704" s="6"/>
      <c r="M704" s="6"/>
      <c r="N704" s="6"/>
      <c r="O704" s="15"/>
      <c r="P704" s="15"/>
      <c r="Q704" s="15"/>
      <c r="R704" s="15"/>
      <c r="S704" s="15"/>
      <c r="T704" s="15"/>
      <c r="U704" s="15"/>
    </row>
    <row r="705" spans="8:21" ht="15.75" hidden="1" customHeight="1" x14ac:dyDescent="0.25">
      <c r="H705" s="6"/>
      <c r="I705" s="6"/>
      <c r="J705" s="6"/>
      <c r="K705" s="6"/>
      <c r="L705" s="6"/>
      <c r="M705" s="6"/>
      <c r="N705" s="6"/>
      <c r="O705" s="15"/>
      <c r="P705" s="15"/>
      <c r="Q705" s="15"/>
      <c r="R705" s="15"/>
      <c r="S705" s="15"/>
      <c r="T705" s="15"/>
      <c r="U705" s="15"/>
    </row>
    <row r="706" spans="8:21" ht="15.75" hidden="1" customHeight="1" x14ac:dyDescent="0.25">
      <c r="H706" s="6"/>
      <c r="I706" s="6"/>
      <c r="J706" s="6"/>
      <c r="K706" s="6"/>
      <c r="L706" s="6"/>
      <c r="M706" s="6"/>
      <c r="N706" s="6"/>
      <c r="O706" s="15"/>
      <c r="P706" s="15"/>
      <c r="Q706" s="15"/>
      <c r="R706" s="15"/>
      <c r="S706" s="15"/>
      <c r="T706" s="15"/>
      <c r="U706" s="15"/>
    </row>
    <row r="707" spans="8:21" ht="15.75" hidden="1" customHeight="1" x14ac:dyDescent="0.25">
      <c r="H707" s="6"/>
      <c r="I707" s="6"/>
      <c r="J707" s="6"/>
      <c r="K707" s="6"/>
      <c r="L707" s="6"/>
      <c r="M707" s="6"/>
      <c r="N707" s="6"/>
      <c r="O707" s="15"/>
      <c r="P707" s="15"/>
      <c r="Q707" s="15"/>
      <c r="R707" s="15"/>
      <c r="S707" s="15"/>
      <c r="T707" s="15"/>
      <c r="U707" s="15"/>
    </row>
    <row r="708" spans="8:21" ht="15.75" hidden="1" customHeight="1" x14ac:dyDescent="0.25">
      <c r="H708" s="6"/>
      <c r="I708" s="6"/>
      <c r="J708" s="6"/>
      <c r="K708" s="6"/>
      <c r="L708" s="6"/>
      <c r="M708" s="6"/>
      <c r="N708" s="6"/>
      <c r="O708" s="15"/>
      <c r="P708" s="15"/>
      <c r="Q708" s="15"/>
      <c r="R708" s="15"/>
      <c r="S708" s="15"/>
      <c r="T708" s="15"/>
      <c r="U708" s="15"/>
    </row>
    <row r="709" spans="8:21" ht="15.75" hidden="1" customHeight="1" x14ac:dyDescent="0.25">
      <c r="H709" s="6"/>
      <c r="I709" s="6"/>
      <c r="J709" s="6"/>
      <c r="K709" s="6"/>
      <c r="L709" s="6"/>
      <c r="M709" s="6"/>
      <c r="N709" s="6"/>
      <c r="O709" s="15"/>
      <c r="P709" s="15"/>
      <c r="Q709" s="15"/>
      <c r="R709" s="15"/>
      <c r="S709" s="15"/>
      <c r="T709" s="15"/>
      <c r="U709" s="15"/>
    </row>
    <row r="710" spans="8:21" ht="15.75" hidden="1" customHeight="1" x14ac:dyDescent="0.25">
      <c r="H710" s="6"/>
      <c r="I710" s="6"/>
      <c r="J710" s="6"/>
      <c r="K710" s="6"/>
      <c r="L710" s="6"/>
      <c r="M710" s="6"/>
      <c r="N710" s="6"/>
      <c r="O710" s="15"/>
      <c r="P710" s="15"/>
      <c r="Q710" s="15"/>
      <c r="R710" s="15"/>
      <c r="S710" s="15"/>
      <c r="T710" s="15"/>
      <c r="U710" s="15"/>
    </row>
    <row r="711" spans="8:21" ht="15.75" hidden="1" customHeight="1" x14ac:dyDescent="0.25">
      <c r="H711" s="6"/>
      <c r="I711" s="6"/>
      <c r="J711" s="6"/>
      <c r="K711" s="6"/>
      <c r="L711" s="6"/>
      <c r="M711" s="6"/>
      <c r="N711" s="6"/>
      <c r="O711" s="15"/>
      <c r="P711" s="15"/>
      <c r="Q711" s="15"/>
      <c r="R711" s="15"/>
      <c r="S711" s="15"/>
      <c r="T711" s="15"/>
      <c r="U711" s="15"/>
    </row>
    <row r="712" spans="8:21" ht="15.75" hidden="1" customHeight="1" x14ac:dyDescent="0.25">
      <c r="H712" s="6"/>
      <c r="I712" s="6"/>
      <c r="J712" s="6"/>
      <c r="K712" s="6"/>
      <c r="L712" s="6"/>
      <c r="M712" s="6"/>
      <c r="N712" s="6"/>
      <c r="O712" s="15"/>
      <c r="P712" s="15"/>
      <c r="Q712" s="15"/>
      <c r="R712" s="15"/>
      <c r="S712" s="15"/>
      <c r="T712" s="15"/>
      <c r="U712" s="15"/>
    </row>
    <row r="713" spans="8:21" ht="15.75" hidden="1" customHeight="1" x14ac:dyDescent="0.25">
      <c r="H713" s="6"/>
      <c r="I713" s="6"/>
      <c r="J713" s="6"/>
      <c r="K713" s="6"/>
      <c r="L713" s="6"/>
      <c r="M713" s="6"/>
      <c r="N713" s="6"/>
      <c r="O713" s="15"/>
      <c r="P713" s="15"/>
      <c r="Q713" s="15"/>
      <c r="R713" s="15"/>
      <c r="S713" s="15"/>
      <c r="T713" s="15"/>
      <c r="U713" s="15"/>
    </row>
    <row r="714" spans="8:21" ht="15.75" hidden="1" customHeight="1" x14ac:dyDescent="0.25">
      <c r="H714" s="6"/>
      <c r="I714" s="6"/>
      <c r="J714" s="6"/>
      <c r="K714" s="6"/>
      <c r="L714" s="6"/>
      <c r="M714" s="6"/>
      <c r="N714" s="6"/>
      <c r="O714" s="15"/>
      <c r="P714" s="15"/>
      <c r="Q714" s="15"/>
      <c r="R714" s="15"/>
      <c r="S714" s="15"/>
      <c r="T714" s="15"/>
      <c r="U714" s="15"/>
    </row>
    <row r="715" spans="8:21" ht="15.75" hidden="1" customHeight="1" x14ac:dyDescent="0.25">
      <c r="H715" s="6"/>
      <c r="I715" s="6"/>
      <c r="J715" s="6"/>
      <c r="K715" s="6"/>
      <c r="L715" s="6"/>
      <c r="M715" s="6"/>
      <c r="N715" s="6"/>
      <c r="O715" s="15"/>
      <c r="P715" s="15"/>
      <c r="Q715" s="15"/>
      <c r="R715" s="15"/>
      <c r="S715" s="15"/>
      <c r="T715" s="15"/>
      <c r="U715" s="15"/>
    </row>
    <row r="716" spans="8:21" ht="15.75" hidden="1" customHeight="1" x14ac:dyDescent="0.25">
      <c r="H716" s="6"/>
      <c r="I716" s="6"/>
      <c r="J716" s="6"/>
      <c r="K716" s="6"/>
      <c r="L716" s="6"/>
      <c r="M716" s="6"/>
      <c r="N716" s="6"/>
      <c r="O716" s="15"/>
      <c r="P716" s="15"/>
      <c r="Q716" s="15"/>
      <c r="R716" s="15"/>
      <c r="S716" s="15"/>
      <c r="T716" s="15"/>
      <c r="U716" s="15"/>
    </row>
    <row r="717" spans="8:21" ht="15.75" hidden="1" customHeight="1" x14ac:dyDescent="0.25">
      <c r="H717" s="6"/>
      <c r="I717" s="6"/>
      <c r="J717" s="6"/>
      <c r="K717" s="6"/>
      <c r="L717" s="6"/>
      <c r="M717" s="6"/>
      <c r="N717" s="6"/>
      <c r="O717" s="15"/>
      <c r="P717" s="15"/>
      <c r="Q717" s="15"/>
      <c r="R717" s="15"/>
      <c r="S717" s="15"/>
      <c r="T717" s="15"/>
      <c r="U717" s="15"/>
    </row>
    <row r="718" spans="8:21" ht="15.75" hidden="1" customHeight="1" x14ac:dyDescent="0.25">
      <c r="H718" s="6"/>
      <c r="I718" s="6"/>
      <c r="J718" s="6"/>
      <c r="K718" s="6"/>
      <c r="L718" s="6"/>
      <c r="M718" s="6"/>
      <c r="N718" s="6"/>
      <c r="O718" s="15"/>
      <c r="P718" s="15"/>
      <c r="Q718" s="15"/>
      <c r="R718" s="15"/>
      <c r="S718" s="15"/>
      <c r="T718" s="15"/>
      <c r="U718" s="15"/>
    </row>
    <row r="719" spans="8:21" ht="15.75" hidden="1" customHeight="1" x14ac:dyDescent="0.25">
      <c r="H719" s="6"/>
      <c r="I719" s="6"/>
      <c r="J719" s="6"/>
      <c r="K719" s="6"/>
      <c r="L719" s="6"/>
      <c r="M719" s="6"/>
      <c r="N719" s="6"/>
      <c r="O719" s="15"/>
      <c r="P719" s="15"/>
      <c r="Q719" s="15"/>
      <c r="R719" s="15"/>
      <c r="S719" s="15"/>
      <c r="T719" s="15"/>
      <c r="U719" s="15"/>
    </row>
    <row r="720" spans="8:21" ht="15.75" hidden="1" customHeight="1" x14ac:dyDescent="0.25">
      <c r="H720" s="6"/>
      <c r="I720" s="6"/>
      <c r="J720" s="6"/>
      <c r="K720" s="6"/>
      <c r="L720" s="6"/>
      <c r="M720" s="6"/>
      <c r="N720" s="6"/>
      <c r="O720" s="15"/>
      <c r="P720" s="15"/>
      <c r="Q720" s="15"/>
      <c r="R720" s="15"/>
      <c r="S720" s="15"/>
      <c r="T720" s="15"/>
      <c r="U720" s="15"/>
    </row>
    <row r="721" spans="8:21" ht="15.75" hidden="1" customHeight="1" x14ac:dyDescent="0.25">
      <c r="H721" s="6"/>
      <c r="I721" s="6"/>
      <c r="J721" s="6"/>
      <c r="K721" s="6"/>
      <c r="L721" s="6"/>
      <c r="M721" s="6"/>
      <c r="N721" s="6"/>
      <c r="O721" s="15"/>
      <c r="P721" s="15"/>
      <c r="Q721" s="15"/>
      <c r="R721" s="15"/>
      <c r="S721" s="15"/>
      <c r="T721" s="15"/>
      <c r="U721" s="15"/>
    </row>
    <row r="722" spans="8:21" ht="15.75" hidden="1" customHeight="1" x14ac:dyDescent="0.25">
      <c r="H722" s="6"/>
      <c r="I722" s="6"/>
      <c r="J722" s="6"/>
      <c r="K722" s="6"/>
      <c r="L722" s="6"/>
      <c r="M722" s="6"/>
      <c r="N722" s="6"/>
      <c r="O722" s="15"/>
      <c r="P722" s="15"/>
      <c r="Q722" s="15"/>
      <c r="R722" s="15"/>
      <c r="S722" s="15"/>
      <c r="T722" s="15"/>
      <c r="U722" s="15"/>
    </row>
    <row r="723" spans="8:21" ht="15.75" hidden="1" customHeight="1" x14ac:dyDescent="0.25">
      <c r="H723" s="6"/>
      <c r="I723" s="6"/>
      <c r="J723" s="6"/>
      <c r="K723" s="6"/>
      <c r="L723" s="6"/>
      <c r="M723" s="6"/>
      <c r="N723" s="6"/>
      <c r="O723" s="15"/>
      <c r="P723" s="15"/>
      <c r="Q723" s="15"/>
      <c r="R723" s="15"/>
      <c r="S723" s="15"/>
      <c r="T723" s="15"/>
      <c r="U723" s="15"/>
    </row>
    <row r="724" spans="8:21" ht="15.75" hidden="1" customHeight="1" x14ac:dyDescent="0.25">
      <c r="H724" s="6"/>
      <c r="I724" s="6"/>
      <c r="J724" s="6"/>
      <c r="K724" s="6"/>
      <c r="L724" s="6"/>
      <c r="M724" s="6"/>
      <c r="N724" s="6"/>
      <c r="O724" s="15"/>
      <c r="P724" s="15"/>
      <c r="Q724" s="15"/>
      <c r="R724" s="15"/>
      <c r="S724" s="15"/>
      <c r="T724" s="15"/>
      <c r="U724" s="15"/>
    </row>
    <row r="725" spans="8:21" ht="15.75" hidden="1" customHeight="1" x14ac:dyDescent="0.25">
      <c r="H725" s="6"/>
      <c r="I725" s="6"/>
      <c r="J725" s="6"/>
      <c r="K725" s="6"/>
      <c r="L725" s="6"/>
      <c r="M725" s="6"/>
      <c r="N725" s="6"/>
      <c r="O725" s="15"/>
      <c r="P725" s="15"/>
      <c r="Q725" s="15"/>
      <c r="R725" s="15"/>
      <c r="S725" s="15"/>
      <c r="T725" s="15"/>
      <c r="U725" s="15"/>
    </row>
    <row r="726" spans="8:21" ht="15.75" hidden="1" customHeight="1" x14ac:dyDescent="0.25">
      <c r="H726" s="6"/>
      <c r="I726" s="6"/>
      <c r="J726" s="6"/>
      <c r="K726" s="6"/>
      <c r="L726" s="6"/>
      <c r="M726" s="6"/>
      <c r="N726" s="6"/>
      <c r="O726" s="15"/>
      <c r="P726" s="15"/>
      <c r="Q726" s="15"/>
      <c r="R726" s="15"/>
      <c r="S726" s="15"/>
      <c r="T726" s="15"/>
      <c r="U726" s="15"/>
    </row>
    <row r="727" spans="8:21" ht="15.75" hidden="1" customHeight="1" x14ac:dyDescent="0.25">
      <c r="H727" s="6"/>
      <c r="I727" s="6"/>
      <c r="J727" s="6"/>
      <c r="K727" s="6"/>
      <c r="L727" s="6"/>
      <c r="M727" s="6"/>
      <c r="N727" s="6"/>
      <c r="O727" s="15"/>
      <c r="P727" s="15"/>
      <c r="Q727" s="15"/>
      <c r="R727" s="15"/>
      <c r="S727" s="15"/>
      <c r="T727" s="15"/>
      <c r="U727" s="15"/>
    </row>
    <row r="728" spans="8:21" ht="15.75" hidden="1" customHeight="1" x14ac:dyDescent="0.25">
      <c r="H728" s="6"/>
      <c r="I728" s="6"/>
      <c r="J728" s="6"/>
      <c r="K728" s="6"/>
      <c r="L728" s="6"/>
      <c r="M728" s="6"/>
      <c r="N728" s="6"/>
      <c r="O728" s="15"/>
      <c r="P728" s="15"/>
      <c r="Q728" s="15"/>
      <c r="R728" s="15"/>
      <c r="S728" s="15"/>
      <c r="T728" s="15"/>
      <c r="U728" s="15"/>
    </row>
    <row r="729" spans="8:21" ht="15.75" hidden="1" customHeight="1" x14ac:dyDescent="0.25">
      <c r="H729" s="6"/>
      <c r="I729" s="6"/>
      <c r="J729" s="6"/>
      <c r="K729" s="6"/>
      <c r="L729" s="6"/>
      <c r="M729" s="6"/>
      <c r="N729" s="6"/>
      <c r="O729" s="15"/>
      <c r="P729" s="15"/>
      <c r="Q729" s="15"/>
      <c r="R729" s="15"/>
      <c r="S729" s="15"/>
      <c r="T729" s="15"/>
      <c r="U729" s="15"/>
    </row>
    <row r="730" spans="8:21" ht="15.75" hidden="1" customHeight="1" x14ac:dyDescent="0.25">
      <c r="H730" s="6"/>
      <c r="I730" s="6"/>
      <c r="J730" s="6"/>
      <c r="K730" s="6"/>
      <c r="L730" s="6"/>
      <c r="M730" s="6"/>
      <c r="N730" s="6"/>
      <c r="O730" s="15"/>
      <c r="P730" s="15"/>
      <c r="Q730" s="15"/>
      <c r="R730" s="15"/>
      <c r="S730" s="15"/>
      <c r="T730" s="15"/>
      <c r="U730" s="15"/>
    </row>
    <row r="731" spans="8:21" ht="15.75" hidden="1" customHeight="1" x14ac:dyDescent="0.25">
      <c r="H731" s="6"/>
      <c r="I731" s="6"/>
      <c r="J731" s="6"/>
      <c r="K731" s="6"/>
      <c r="L731" s="6"/>
      <c r="M731" s="6"/>
      <c r="N731" s="6"/>
      <c r="O731" s="15"/>
      <c r="P731" s="15"/>
      <c r="Q731" s="15"/>
      <c r="R731" s="15"/>
      <c r="S731" s="15"/>
      <c r="T731" s="15"/>
      <c r="U731" s="15"/>
    </row>
    <row r="732" spans="8:21" ht="15.75" hidden="1" customHeight="1" x14ac:dyDescent="0.25">
      <c r="H732" s="6"/>
      <c r="I732" s="6"/>
      <c r="J732" s="6"/>
      <c r="K732" s="6"/>
      <c r="L732" s="6"/>
      <c r="M732" s="6"/>
      <c r="N732" s="6"/>
      <c r="O732" s="15"/>
      <c r="P732" s="15"/>
      <c r="Q732" s="15"/>
      <c r="R732" s="15"/>
      <c r="S732" s="15"/>
      <c r="T732" s="15"/>
      <c r="U732" s="15"/>
    </row>
    <row r="733" spans="8:21" ht="15.75" hidden="1" customHeight="1" x14ac:dyDescent="0.25">
      <c r="H733" s="6"/>
      <c r="I733" s="6"/>
      <c r="J733" s="6"/>
      <c r="K733" s="6"/>
      <c r="L733" s="6"/>
      <c r="M733" s="6"/>
      <c r="N733" s="6"/>
      <c r="O733" s="15"/>
      <c r="P733" s="15"/>
      <c r="Q733" s="15"/>
      <c r="R733" s="15"/>
      <c r="S733" s="15"/>
      <c r="T733" s="15"/>
      <c r="U733" s="15"/>
    </row>
    <row r="734" spans="8:21" ht="15.75" hidden="1" customHeight="1" x14ac:dyDescent="0.25">
      <c r="H734" s="6"/>
      <c r="I734" s="6"/>
      <c r="J734" s="6"/>
      <c r="K734" s="6"/>
      <c r="L734" s="6"/>
      <c r="M734" s="6"/>
      <c r="N734" s="6"/>
      <c r="O734" s="15"/>
      <c r="P734" s="15"/>
      <c r="Q734" s="15"/>
      <c r="R734" s="15"/>
      <c r="S734" s="15"/>
      <c r="T734" s="15"/>
      <c r="U734" s="15"/>
    </row>
    <row r="735" spans="8:21" ht="15.75" hidden="1" customHeight="1" x14ac:dyDescent="0.25">
      <c r="H735" s="6"/>
      <c r="I735" s="6"/>
      <c r="J735" s="6"/>
      <c r="K735" s="6"/>
      <c r="L735" s="6"/>
      <c r="M735" s="6"/>
      <c r="N735" s="6"/>
      <c r="O735" s="15"/>
      <c r="P735" s="15"/>
      <c r="Q735" s="15"/>
      <c r="R735" s="15"/>
      <c r="S735" s="15"/>
      <c r="T735" s="15"/>
      <c r="U735" s="15"/>
    </row>
    <row r="736" spans="8:21" ht="15.75" hidden="1" customHeight="1" x14ac:dyDescent="0.25">
      <c r="H736" s="6"/>
      <c r="I736" s="6"/>
      <c r="J736" s="6"/>
      <c r="K736" s="6"/>
      <c r="L736" s="6"/>
      <c r="M736" s="6"/>
      <c r="N736" s="6"/>
      <c r="O736" s="15"/>
      <c r="P736" s="15"/>
      <c r="Q736" s="15"/>
      <c r="R736" s="15"/>
      <c r="S736" s="15"/>
      <c r="T736" s="15"/>
      <c r="U736" s="15"/>
    </row>
    <row r="737" spans="8:21" ht="15.75" hidden="1" customHeight="1" x14ac:dyDescent="0.25">
      <c r="H737" s="6"/>
      <c r="I737" s="6"/>
      <c r="J737" s="6"/>
      <c r="K737" s="6"/>
      <c r="L737" s="6"/>
      <c r="M737" s="6"/>
      <c r="N737" s="6"/>
      <c r="O737" s="15"/>
      <c r="P737" s="15"/>
      <c r="Q737" s="15"/>
      <c r="R737" s="15"/>
      <c r="S737" s="15"/>
      <c r="T737" s="15"/>
      <c r="U737" s="15"/>
    </row>
    <row r="738" spans="8:21" ht="15.75" hidden="1" customHeight="1" x14ac:dyDescent="0.25">
      <c r="H738" s="6"/>
      <c r="I738" s="6"/>
      <c r="J738" s="6"/>
      <c r="K738" s="6"/>
      <c r="L738" s="6"/>
      <c r="M738" s="6"/>
      <c r="N738" s="6"/>
      <c r="O738" s="15"/>
      <c r="P738" s="15"/>
      <c r="Q738" s="15"/>
      <c r="R738" s="15"/>
      <c r="S738" s="15"/>
      <c r="T738" s="15"/>
      <c r="U738" s="15"/>
    </row>
    <row r="739" spans="8:21" ht="15.75" hidden="1" customHeight="1" x14ac:dyDescent="0.25">
      <c r="H739" s="6"/>
      <c r="I739" s="6"/>
      <c r="J739" s="6"/>
      <c r="K739" s="6"/>
      <c r="L739" s="6"/>
      <c r="M739" s="6"/>
      <c r="N739" s="6"/>
      <c r="O739" s="15"/>
      <c r="P739" s="15"/>
      <c r="Q739" s="15"/>
      <c r="R739" s="15"/>
      <c r="S739" s="15"/>
      <c r="T739" s="15"/>
      <c r="U739" s="15"/>
    </row>
    <row r="740" spans="8:21" ht="15.75" hidden="1" customHeight="1" x14ac:dyDescent="0.25">
      <c r="H740" s="6"/>
      <c r="I740" s="6"/>
      <c r="J740" s="6"/>
      <c r="K740" s="6"/>
      <c r="L740" s="6"/>
      <c r="M740" s="6"/>
      <c r="N740" s="6"/>
      <c r="O740" s="15"/>
      <c r="P740" s="15"/>
      <c r="Q740" s="15"/>
      <c r="R740" s="15"/>
      <c r="S740" s="15"/>
      <c r="T740" s="15"/>
      <c r="U740" s="15"/>
    </row>
    <row r="741" spans="8:21" ht="15.75" hidden="1" customHeight="1" x14ac:dyDescent="0.25">
      <c r="H741" s="6"/>
      <c r="I741" s="6"/>
      <c r="J741" s="6"/>
      <c r="K741" s="6"/>
      <c r="L741" s="6"/>
      <c r="M741" s="6"/>
      <c r="N741" s="6"/>
      <c r="O741" s="15"/>
      <c r="P741" s="15"/>
      <c r="Q741" s="15"/>
      <c r="R741" s="15"/>
      <c r="S741" s="15"/>
      <c r="T741" s="15"/>
      <c r="U741" s="15"/>
    </row>
    <row r="742" spans="8:21" ht="15.75" hidden="1" customHeight="1" x14ac:dyDescent="0.25">
      <c r="H742" s="6"/>
      <c r="I742" s="6"/>
      <c r="J742" s="6"/>
      <c r="K742" s="6"/>
      <c r="L742" s="6"/>
      <c r="M742" s="6"/>
      <c r="N742" s="6"/>
      <c r="O742" s="15"/>
      <c r="P742" s="15"/>
      <c r="Q742" s="15"/>
      <c r="R742" s="15"/>
      <c r="S742" s="15"/>
      <c r="T742" s="15"/>
      <c r="U742" s="15"/>
    </row>
    <row r="743" spans="8:21" ht="15.75" hidden="1" customHeight="1" x14ac:dyDescent="0.25">
      <c r="H743" s="6"/>
      <c r="I743" s="6"/>
      <c r="J743" s="6"/>
      <c r="K743" s="6"/>
      <c r="L743" s="6"/>
      <c r="M743" s="6"/>
      <c r="N743" s="6"/>
      <c r="O743" s="15"/>
      <c r="P743" s="15"/>
      <c r="Q743" s="15"/>
      <c r="R743" s="15"/>
      <c r="S743" s="15"/>
      <c r="T743" s="15"/>
      <c r="U743" s="15"/>
    </row>
    <row r="744" spans="8:21" ht="15.75" hidden="1" customHeight="1" x14ac:dyDescent="0.25">
      <c r="H744" s="6"/>
      <c r="I744" s="6"/>
      <c r="J744" s="6"/>
      <c r="K744" s="6"/>
      <c r="L744" s="6"/>
      <c r="M744" s="6"/>
      <c r="N744" s="6"/>
      <c r="O744" s="15"/>
      <c r="P744" s="15"/>
      <c r="Q744" s="15"/>
      <c r="R744" s="15"/>
      <c r="S744" s="15"/>
      <c r="T744" s="15"/>
      <c r="U744" s="15"/>
    </row>
    <row r="745" spans="8:21" ht="15.75" hidden="1" customHeight="1" x14ac:dyDescent="0.25">
      <c r="H745" s="6"/>
      <c r="I745" s="6"/>
      <c r="J745" s="6"/>
      <c r="K745" s="6"/>
      <c r="L745" s="6"/>
      <c r="M745" s="6"/>
      <c r="N745" s="6"/>
      <c r="O745" s="15"/>
      <c r="P745" s="15"/>
      <c r="Q745" s="15"/>
      <c r="R745" s="15"/>
      <c r="S745" s="15"/>
      <c r="T745" s="15"/>
      <c r="U745" s="15"/>
    </row>
    <row r="746" spans="8:21" ht="15.75" hidden="1" customHeight="1" x14ac:dyDescent="0.25">
      <c r="H746" s="6"/>
      <c r="I746" s="6"/>
      <c r="J746" s="6"/>
      <c r="K746" s="6"/>
      <c r="L746" s="6"/>
      <c r="M746" s="6"/>
      <c r="N746" s="6"/>
      <c r="O746" s="15"/>
      <c r="P746" s="15"/>
      <c r="Q746" s="15"/>
      <c r="R746" s="15"/>
      <c r="S746" s="15"/>
      <c r="T746" s="15"/>
      <c r="U746" s="15"/>
    </row>
    <row r="747" spans="8:21" ht="15.75" hidden="1" customHeight="1" x14ac:dyDescent="0.25">
      <c r="H747" s="6"/>
      <c r="I747" s="6"/>
      <c r="J747" s="6"/>
      <c r="K747" s="6"/>
      <c r="L747" s="6"/>
      <c r="M747" s="6"/>
      <c r="N747" s="6"/>
      <c r="O747" s="15"/>
      <c r="P747" s="15"/>
      <c r="Q747" s="15"/>
      <c r="R747" s="15"/>
      <c r="S747" s="15"/>
      <c r="T747" s="15"/>
      <c r="U747" s="15"/>
    </row>
    <row r="748" spans="8:21" ht="15.75" hidden="1" customHeight="1" x14ac:dyDescent="0.25">
      <c r="H748" s="6"/>
      <c r="I748" s="6"/>
      <c r="J748" s="6"/>
      <c r="K748" s="6"/>
      <c r="L748" s="6"/>
      <c r="M748" s="6"/>
      <c r="N748" s="6"/>
      <c r="O748" s="15"/>
      <c r="P748" s="15"/>
      <c r="Q748" s="15"/>
      <c r="R748" s="15"/>
      <c r="S748" s="15"/>
      <c r="T748" s="15"/>
      <c r="U748" s="15"/>
    </row>
    <row r="749" spans="8:21" ht="15.75" hidden="1" customHeight="1" x14ac:dyDescent="0.25">
      <c r="H749" s="6"/>
      <c r="I749" s="6"/>
      <c r="J749" s="6"/>
      <c r="K749" s="6"/>
      <c r="L749" s="6"/>
      <c r="M749" s="6"/>
      <c r="N749" s="6"/>
      <c r="O749" s="15"/>
      <c r="P749" s="15"/>
      <c r="Q749" s="15"/>
      <c r="R749" s="15"/>
      <c r="S749" s="15"/>
      <c r="T749" s="15"/>
      <c r="U749" s="15"/>
    </row>
    <row r="750" spans="8:21" ht="15.75" hidden="1" customHeight="1" x14ac:dyDescent="0.25">
      <c r="H750" s="6"/>
      <c r="I750" s="6"/>
      <c r="J750" s="6"/>
      <c r="K750" s="6"/>
      <c r="L750" s="6"/>
      <c r="M750" s="6"/>
      <c r="N750" s="6"/>
      <c r="O750" s="15"/>
      <c r="P750" s="15"/>
      <c r="Q750" s="15"/>
      <c r="R750" s="15"/>
      <c r="S750" s="15"/>
      <c r="T750" s="15"/>
      <c r="U750" s="15"/>
    </row>
    <row r="751" spans="8:21" ht="15.75" hidden="1" customHeight="1" x14ac:dyDescent="0.25">
      <c r="H751" s="6"/>
      <c r="I751" s="6"/>
      <c r="J751" s="6"/>
      <c r="K751" s="6"/>
      <c r="L751" s="6"/>
      <c r="M751" s="6"/>
      <c r="N751" s="6"/>
      <c r="O751" s="15"/>
      <c r="P751" s="15"/>
      <c r="Q751" s="15"/>
      <c r="R751" s="15"/>
      <c r="S751" s="15"/>
      <c r="T751" s="15"/>
      <c r="U751" s="15"/>
    </row>
    <row r="752" spans="8:21" ht="15.75" hidden="1" customHeight="1" x14ac:dyDescent="0.25">
      <c r="H752" s="6"/>
      <c r="I752" s="6"/>
      <c r="J752" s="6"/>
      <c r="K752" s="6"/>
      <c r="L752" s="6"/>
      <c r="M752" s="6"/>
      <c r="N752" s="6"/>
      <c r="O752" s="15"/>
      <c r="P752" s="15"/>
      <c r="Q752" s="15"/>
      <c r="R752" s="15"/>
      <c r="S752" s="15"/>
      <c r="T752" s="15"/>
      <c r="U752" s="15"/>
    </row>
    <row r="753" spans="8:21" ht="15.75" hidden="1" customHeight="1" x14ac:dyDescent="0.25">
      <c r="H753" s="6"/>
      <c r="I753" s="6"/>
      <c r="J753" s="6"/>
      <c r="K753" s="6"/>
      <c r="L753" s="6"/>
      <c r="M753" s="6"/>
      <c r="N753" s="6"/>
      <c r="O753" s="15"/>
      <c r="P753" s="15"/>
      <c r="Q753" s="15"/>
      <c r="R753" s="15"/>
      <c r="S753" s="15"/>
      <c r="T753" s="15"/>
      <c r="U753" s="15"/>
    </row>
    <row r="754" spans="8:21" ht="15.75" hidden="1" customHeight="1" x14ac:dyDescent="0.25">
      <c r="H754" s="6"/>
      <c r="I754" s="6"/>
      <c r="J754" s="6"/>
      <c r="K754" s="6"/>
      <c r="L754" s="6"/>
      <c r="M754" s="6"/>
      <c r="N754" s="6"/>
      <c r="O754" s="15"/>
      <c r="P754" s="15"/>
      <c r="Q754" s="15"/>
      <c r="R754" s="15"/>
      <c r="S754" s="15"/>
      <c r="T754" s="15"/>
      <c r="U754" s="15"/>
    </row>
    <row r="755" spans="8:21" ht="15.75" hidden="1" customHeight="1" x14ac:dyDescent="0.25">
      <c r="H755" s="6"/>
      <c r="I755" s="6"/>
      <c r="J755" s="6"/>
      <c r="K755" s="6"/>
      <c r="L755" s="6"/>
      <c r="M755" s="6"/>
      <c r="N755" s="6"/>
      <c r="O755" s="15"/>
      <c r="P755" s="15"/>
      <c r="Q755" s="15"/>
      <c r="R755" s="15"/>
      <c r="S755" s="15"/>
      <c r="T755" s="15"/>
      <c r="U755" s="15"/>
    </row>
    <row r="756" spans="8:21" ht="15.75" hidden="1" customHeight="1" x14ac:dyDescent="0.25">
      <c r="H756" s="6"/>
      <c r="I756" s="6"/>
      <c r="J756" s="6"/>
      <c r="K756" s="6"/>
      <c r="L756" s="6"/>
      <c r="M756" s="6"/>
      <c r="N756" s="6"/>
      <c r="O756" s="15"/>
      <c r="P756" s="15"/>
      <c r="Q756" s="15"/>
      <c r="R756" s="15"/>
      <c r="S756" s="15"/>
      <c r="T756" s="15"/>
      <c r="U756" s="15"/>
    </row>
    <row r="757" spans="8:21" ht="15.75" hidden="1" customHeight="1" x14ac:dyDescent="0.25">
      <c r="H757" s="6"/>
      <c r="I757" s="6"/>
      <c r="J757" s="6"/>
      <c r="K757" s="6"/>
      <c r="L757" s="6"/>
      <c r="M757" s="6"/>
      <c r="N757" s="6"/>
      <c r="O757" s="15"/>
      <c r="P757" s="15"/>
      <c r="Q757" s="15"/>
      <c r="R757" s="15"/>
      <c r="S757" s="15"/>
      <c r="T757" s="15"/>
      <c r="U757" s="15"/>
    </row>
    <row r="758" spans="8:21" ht="15.75" hidden="1" customHeight="1" x14ac:dyDescent="0.25">
      <c r="H758" s="6"/>
      <c r="I758" s="6"/>
      <c r="J758" s="6"/>
      <c r="K758" s="6"/>
      <c r="L758" s="6"/>
      <c r="M758" s="6"/>
      <c r="N758" s="6"/>
      <c r="O758" s="15"/>
      <c r="P758" s="15"/>
      <c r="Q758" s="15"/>
      <c r="R758" s="15"/>
      <c r="S758" s="15"/>
      <c r="T758" s="15"/>
      <c r="U758" s="15"/>
    </row>
    <row r="759" spans="8:21" ht="15.75" hidden="1" customHeight="1" x14ac:dyDescent="0.25">
      <c r="H759" s="6"/>
      <c r="I759" s="6"/>
      <c r="J759" s="6"/>
      <c r="K759" s="6"/>
      <c r="L759" s="6"/>
      <c r="M759" s="6"/>
      <c r="N759" s="6"/>
      <c r="O759" s="15"/>
      <c r="P759" s="15"/>
      <c r="Q759" s="15"/>
      <c r="R759" s="15"/>
      <c r="S759" s="15"/>
      <c r="T759" s="15"/>
      <c r="U759" s="15"/>
    </row>
    <row r="760" spans="8:21" ht="15.75" hidden="1" customHeight="1" x14ac:dyDescent="0.25">
      <c r="H760" s="6"/>
      <c r="I760" s="6"/>
      <c r="J760" s="6"/>
      <c r="K760" s="6"/>
      <c r="L760" s="6"/>
      <c r="M760" s="6"/>
      <c r="N760" s="6"/>
      <c r="O760" s="15"/>
      <c r="P760" s="15"/>
      <c r="Q760" s="15"/>
      <c r="R760" s="15"/>
      <c r="S760" s="15"/>
      <c r="T760" s="15"/>
      <c r="U760" s="15"/>
    </row>
    <row r="761" spans="8:21" ht="15.75" hidden="1" customHeight="1" x14ac:dyDescent="0.25">
      <c r="H761" s="6"/>
      <c r="I761" s="6"/>
      <c r="J761" s="6"/>
      <c r="K761" s="6"/>
      <c r="L761" s="6"/>
      <c r="M761" s="6"/>
      <c r="N761" s="6"/>
      <c r="O761" s="15"/>
      <c r="P761" s="15"/>
      <c r="Q761" s="15"/>
      <c r="R761" s="15"/>
      <c r="S761" s="15"/>
      <c r="T761" s="15"/>
      <c r="U761" s="15"/>
    </row>
    <row r="762" spans="8:21" ht="15.75" hidden="1" customHeight="1" x14ac:dyDescent="0.25">
      <c r="H762" s="6"/>
      <c r="I762" s="6"/>
      <c r="J762" s="6"/>
      <c r="K762" s="6"/>
      <c r="L762" s="6"/>
      <c r="M762" s="6"/>
      <c r="N762" s="6"/>
      <c r="O762" s="15"/>
      <c r="P762" s="15"/>
      <c r="Q762" s="15"/>
      <c r="R762" s="15"/>
      <c r="S762" s="15"/>
      <c r="T762" s="15"/>
      <c r="U762" s="15"/>
    </row>
    <row r="763" spans="8:21" ht="15.75" hidden="1" customHeight="1" x14ac:dyDescent="0.25">
      <c r="H763" s="6"/>
      <c r="I763" s="6"/>
      <c r="J763" s="6"/>
      <c r="K763" s="6"/>
      <c r="L763" s="6"/>
      <c r="M763" s="6"/>
      <c r="N763" s="6"/>
      <c r="O763" s="15"/>
      <c r="P763" s="15"/>
      <c r="Q763" s="15"/>
      <c r="R763" s="15"/>
      <c r="S763" s="15"/>
      <c r="T763" s="15"/>
      <c r="U763" s="15"/>
    </row>
    <row r="764" spans="8:21" ht="15.75" hidden="1" customHeight="1" x14ac:dyDescent="0.25">
      <c r="H764" s="6"/>
      <c r="I764" s="6"/>
      <c r="J764" s="6"/>
      <c r="K764" s="6"/>
      <c r="L764" s="6"/>
      <c r="M764" s="6"/>
      <c r="N764" s="6"/>
      <c r="O764" s="15"/>
      <c r="P764" s="15"/>
      <c r="Q764" s="15"/>
      <c r="R764" s="15"/>
      <c r="S764" s="15"/>
      <c r="T764" s="15"/>
      <c r="U764" s="15"/>
    </row>
    <row r="765" spans="8:21" ht="15.75" hidden="1" customHeight="1" x14ac:dyDescent="0.25">
      <c r="H765" s="6"/>
      <c r="I765" s="6"/>
      <c r="J765" s="6"/>
      <c r="K765" s="6"/>
      <c r="L765" s="6"/>
      <c r="M765" s="6"/>
      <c r="N765" s="6"/>
      <c r="O765" s="15"/>
      <c r="P765" s="15"/>
      <c r="Q765" s="15"/>
      <c r="R765" s="15"/>
      <c r="S765" s="15"/>
      <c r="T765" s="15"/>
      <c r="U765" s="15"/>
    </row>
    <row r="766" spans="8:21" ht="15.75" hidden="1" customHeight="1" x14ac:dyDescent="0.25">
      <c r="H766" s="6"/>
      <c r="I766" s="6"/>
      <c r="J766" s="6"/>
      <c r="K766" s="6"/>
      <c r="L766" s="6"/>
      <c r="M766" s="6"/>
      <c r="N766" s="6"/>
      <c r="O766" s="15"/>
      <c r="P766" s="15"/>
      <c r="Q766" s="15"/>
      <c r="R766" s="15"/>
      <c r="S766" s="15"/>
      <c r="T766" s="15"/>
      <c r="U766" s="15"/>
    </row>
    <row r="767" spans="8:21" ht="15.75" hidden="1" customHeight="1" x14ac:dyDescent="0.25">
      <c r="H767" s="6"/>
      <c r="I767" s="6"/>
      <c r="J767" s="6"/>
      <c r="K767" s="6"/>
      <c r="L767" s="6"/>
      <c r="M767" s="6"/>
      <c r="N767" s="6"/>
      <c r="O767" s="15"/>
      <c r="P767" s="15"/>
      <c r="Q767" s="15"/>
      <c r="R767" s="15"/>
      <c r="S767" s="15"/>
      <c r="T767" s="15"/>
      <c r="U767" s="15"/>
    </row>
    <row r="768" spans="8:21" ht="15.75" hidden="1" customHeight="1" x14ac:dyDescent="0.25">
      <c r="H768" s="6"/>
      <c r="I768" s="6"/>
      <c r="J768" s="6"/>
      <c r="K768" s="6"/>
      <c r="L768" s="6"/>
      <c r="M768" s="6"/>
      <c r="N768" s="6"/>
      <c r="O768" s="15"/>
      <c r="P768" s="15"/>
      <c r="Q768" s="15"/>
      <c r="R768" s="15"/>
      <c r="S768" s="15"/>
      <c r="T768" s="15"/>
      <c r="U768" s="15"/>
    </row>
    <row r="769" spans="8:21" ht="15.75" hidden="1" customHeight="1" x14ac:dyDescent="0.25">
      <c r="H769" s="6"/>
      <c r="I769" s="6"/>
      <c r="J769" s="6"/>
      <c r="K769" s="6"/>
      <c r="L769" s="6"/>
      <c r="M769" s="6"/>
      <c r="N769" s="6"/>
      <c r="O769" s="15"/>
      <c r="P769" s="15"/>
      <c r="Q769" s="15"/>
      <c r="R769" s="15"/>
      <c r="S769" s="15"/>
      <c r="T769" s="15"/>
      <c r="U769" s="15"/>
    </row>
    <row r="770" spans="8:21" ht="15.75" hidden="1" customHeight="1" x14ac:dyDescent="0.25">
      <c r="H770" s="6"/>
      <c r="I770" s="6"/>
      <c r="J770" s="6"/>
      <c r="K770" s="6"/>
      <c r="L770" s="6"/>
      <c r="M770" s="6"/>
      <c r="N770" s="6"/>
      <c r="O770" s="15"/>
      <c r="P770" s="15"/>
      <c r="Q770" s="15"/>
      <c r="R770" s="15"/>
      <c r="S770" s="15"/>
      <c r="T770" s="15"/>
      <c r="U770" s="15"/>
    </row>
    <row r="771" spans="8:21" ht="15.75" hidden="1" customHeight="1" x14ac:dyDescent="0.25">
      <c r="H771" s="6"/>
      <c r="I771" s="6"/>
      <c r="J771" s="6"/>
      <c r="K771" s="6"/>
      <c r="L771" s="6"/>
      <c r="M771" s="6"/>
      <c r="N771" s="6"/>
      <c r="O771" s="15"/>
      <c r="P771" s="15"/>
      <c r="Q771" s="15"/>
      <c r="R771" s="15"/>
      <c r="S771" s="15"/>
      <c r="T771" s="15"/>
      <c r="U771" s="15"/>
    </row>
    <row r="772" spans="8:21" ht="15.75" hidden="1" customHeight="1" x14ac:dyDescent="0.25">
      <c r="H772" s="6"/>
      <c r="I772" s="6"/>
      <c r="J772" s="6"/>
      <c r="K772" s="6"/>
      <c r="L772" s="6"/>
      <c r="M772" s="6"/>
      <c r="N772" s="6"/>
      <c r="O772" s="15"/>
      <c r="P772" s="15"/>
      <c r="Q772" s="15"/>
      <c r="R772" s="15"/>
      <c r="S772" s="15"/>
      <c r="T772" s="15"/>
      <c r="U772" s="15"/>
    </row>
    <row r="773" spans="8:21" ht="15.75" hidden="1" customHeight="1" x14ac:dyDescent="0.25">
      <c r="H773" s="6"/>
      <c r="I773" s="6"/>
      <c r="J773" s="6"/>
      <c r="K773" s="6"/>
      <c r="L773" s="6"/>
      <c r="M773" s="6"/>
      <c r="N773" s="6"/>
      <c r="O773" s="15"/>
      <c r="P773" s="15"/>
      <c r="Q773" s="15"/>
      <c r="R773" s="15"/>
      <c r="S773" s="15"/>
      <c r="T773" s="15"/>
      <c r="U773" s="15"/>
    </row>
    <row r="774" spans="8:21" ht="15.75" hidden="1" customHeight="1" x14ac:dyDescent="0.25">
      <c r="H774" s="6"/>
      <c r="I774" s="6"/>
      <c r="J774" s="6"/>
      <c r="K774" s="6"/>
      <c r="L774" s="6"/>
      <c r="M774" s="6"/>
      <c r="N774" s="6"/>
      <c r="O774" s="15"/>
      <c r="P774" s="15"/>
      <c r="Q774" s="15"/>
      <c r="R774" s="15"/>
      <c r="S774" s="15"/>
      <c r="T774" s="15"/>
      <c r="U774" s="15"/>
    </row>
    <row r="775" spans="8:21" ht="15.75" hidden="1" customHeight="1" x14ac:dyDescent="0.25">
      <c r="H775" s="6"/>
      <c r="I775" s="6"/>
      <c r="J775" s="6"/>
      <c r="K775" s="6"/>
      <c r="L775" s="6"/>
      <c r="M775" s="6"/>
      <c r="N775" s="6"/>
      <c r="O775" s="15"/>
      <c r="P775" s="15"/>
      <c r="Q775" s="15"/>
      <c r="R775" s="15"/>
      <c r="S775" s="15"/>
      <c r="T775" s="15"/>
      <c r="U775" s="15"/>
    </row>
    <row r="776" spans="8:21" ht="15.75" hidden="1" customHeight="1" x14ac:dyDescent="0.25">
      <c r="H776" s="6"/>
      <c r="I776" s="6"/>
      <c r="J776" s="6"/>
      <c r="K776" s="6"/>
      <c r="L776" s="6"/>
      <c r="M776" s="6"/>
      <c r="N776" s="6"/>
      <c r="O776" s="15"/>
      <c r="P776" s="15"/>
      <c r="Q776" s="15"/>
      <c r="R776" s="15"/>
      <c r="S776" s="15"/>
      <c r="T776" s="15"/>
      <c r="U776" s="15"/>
    </row>
    <row r="777" spans="8:21" ht="15.75" hidden="1" customHeight="1" x14ac:dyDescent="0.25">
      <c r="H777" s="6"/>
      <c r="I777" s="6"/>
      <c r="J777" s="6"/>
      <c r="K777" s="6"/>
      <c r="L777" s="6"/>
      <c r="M777" s="6"/>
      <c r="N777" s="6"/>
      <c r="O777" s="15"/>
      <c r="P777" s="15"/>
      <c r="Q777" s="15"/>
      <c r="R777" s="15"/>
      <c r="S777" s="15"/>
      <c r="T777" s="15"/>
      <c r="U777" s="15"/>
    </row>
    <row r="778" spans="8:21" ht="15.75" hidden="1" customHeight="1" x14ac:dyDescent="0.25">
      <c r="H778" s="6"/>
      <c r="I778" s="6"/>
      <c r="J778" s="6"/>
      <c r="K778" s="6"/>
      <c r="L778" s="6"/>
      <c r="M778" s="6"/>
      <c r="N778" s="6"/>
      <c r="O778" s="15"/>
      <c r="P778" s="15"/>
      <c r="Q778" s="15"/>
      <c r="R778" s="15"/>
      <c r="S778" s="15"/>
      <c r="T778" s="15"/>
      <c r="U778" s="15"/>
    </row>
    <row r="779" spans="8:21" ht="15.75" hidden="1" customHeight="1" x14ac:dyDescent="0.25">
      <c r="H779" s="6"/>
      <c r="I779" s="6"/>
      <c r="J779" s="6"/>
      <c r="K779" s="6"/>
      <c r="L779" s="6"/>
      <c r="M779" s="6"/>
      <c r="N779" s="6"/>
      <c r="O779" s="15"/>
      <c r="P779" s="15"/>
      <c r="Q779" s="15"/>
      <c r="R779" s="15"/>
      <c r="S779" s="15"/>
      <c r="T779" s="15"/>
      <c r="U779" s="15"/>
    </row>
    <row r="780" spans="8:21" ht="15.75" hidden="1" customHeight="1" x14ac:dyDescent="0.25">
      <c r="H780" s="6"/>
      <c r="I780" s="6"/>
      <c r="J780" s="6"/>
      <c r="K780" s="6"/>
      <c r="L780" s="6"/>
      <c r="M780" s="6"/>
      <c r="N780" s="6"/>
      <c r="O780" s="15"/>
      <c r="P780" s="15"/>
      <c r="Q780" s="15"/>
      <c r="R780" s="15"/>
      <c r="S780" s="15"/>
      <c r="T780" s="15"/>
      <c r="U780" s="15"/>
    </row>
    <row r="781" spans="8:21" ht="15.75" hidden="1" customHeight="1" x14ac:dyDescent="0.25">
      <c r="H781" s="6"/>
      <c r="I781" s="6"/>
      <c r="J781" s="6"/>
      <c r="K781" s="6"/>
      <c r="L781" s="6"/>
      <c r="M781" s="6"/>
      <c r="N781" s="6"/>
      <c r="O781" s="15"/>
      <c r="P781" s="15"/>
      <c r="Q781" s="15"/>
      <c r="R781" s="15"/>
      <c r="S781" s="15"/>
      <c r="T781" s="15"/>
      <c r="U781" s="15"/>
    </row>
    <row r="782" spans="8:21" ht="15.75" hidden="1" customHeight="1" x14ac:dyDescent="0.25">
      <c r="H782" s="6"/>
      <c r="I782" s="6"/>
      <c r="J782" s="6"/>
      <c r="K782" s="6"/>
      <c r="L782" s="6"/>
      <c r="M782" s="6"/>
      <c r="N782" s="6"/>
      <c r="O782" s="15"/>
      <c r="P782" s="15"/>
      <c r="Q782" s="15"/>
      <c r="R782" s="15"/>
      <c r="S782" s="15"/>
      <c r="T782" s="15"/>
      <c r="U782" s="15"/>
    </row>
    <row r="783" spans="8:21" ht="15.75" hidden="1" customHeight="1" x14ac:dyDescent="0.25">
      <c r="H783" s="6"/>
      <c r="I783" s="6"/>
      <c r="J783" s="6"/>
      <c r="K783" s="6"/>
      <c r="L783" s="6"/>
      <c r="M783" s="6"/>
      <c r="N783" s="6"/>
      <c r="O783" s="15"/>
      <c r="P783" s="15"/>
      <c r="Q783" s="15"/>
      <c r="R783" s="15"/>
      <c r="S783" s="15"/>
      <c r="T783" s="15"/>
      <c r="U783" s="15"/>
    </row>
    <row r="784" spans="8:21" ht="15.75" hidden="1" customHeight="1" x14ac:dyDescent="0.25">
      <c r="H784" s="6"/>
      <c r="I784" s="6"/>
      <c r="J784" s="6"/>
      <c r="K784" s="6"/>
      <c r="L784" s="6"/>
      <c r="M784" s="6"/>
      <c r="N784" s="6"/>
      <c r="O784" s="15"/>
      <c r="P784" s="15"/>
      <c r="Q784" s="15"/>
      <c r="R784" s="15"/>
      <c r="S784" s="15"/>
      <c r="T784" s="15"/>
      <c r="U784" s="15"/>
    </row>
    <row r="785" spans="8:21" ht="15.75" hidden="1" customHeight="1" x14ac:dyDescent="0.25">
      <c r="H785" s="6"/>
      <c r="I785" s="6"/>
      <c r="J785" s="6"/>
      <c r="K785" s="6"/>
      <c r="L785" s="6"/>
      <c r="M785" s="6"/>
      <c r="N785" s="6"/>
      <c r="O785" s="15"/>
      <c r="P785" s="15"/>
      <c r="Q785" s="15"/>
      <c r="R785" s="15"/>
      <c r="S785" s="15"/>
      <c r="T785" s="15"/>
      <c r="U785" s="15"/>
    </row>
    <row r="786" spans="8:21" ht="15.75" hidden="1" customHeight="1" x14ac:dyDescent="0.25">
      <c r="H786" s="6"/>
      <c r="I786" s="6"/>
      <c r="J786" s="6"/>
      <c r="K786" s="6"/>
      <c r="L786" s="6"/>
      <c r="M786" s="6"/>
      <c r="N786" s="6"/>
      <c r="O786" s="15"/>
      <c r="P786" s="15"/>
      <c r="Q786" s="15"/>
      <c r="R786" s="15"/>
      <c r="S786" s="15"/>
      <c r="T786" s="15"/>
      <c r="U786" s="15"/>
    </row>
    <row r="787" spans="8:21" ht="15.75" hidden="1" customHeight="1" x14ac:dyDescent="0.25">
      <c r="H787" s="6"/>
      <c r="I787" s="6"/>
      <c r="J787" s="6"/>
      <c r="K787" s="6"/>
      <c r="L787" s="6"/>
      <c r="M787" s="6"/>
      <c r="N787" s="6"/>
      <c r="O787" s="15"/>
      <c r="P787" s="15"/>
      <c r="Q787" s="15"/>
      <c r="R787" s="15"/>
      <c r="S787" s="15"/>
      <c r="T787" s="15"/>
      <c r="U787" s="15"/>
    </row>
    <row r="788" spans="8:21" ht="15.75" hidden="1" customHeight="1" x14ac:dyDescent="0.25">
      <c r="H788" s="6"/>
      <c r="I788" s="6"/>
      <c r="J788" s="6"/>
      <c r="K788" s="6"/>
      <c r="L788" s="6"/>
      <c r="M788" s="6"/>
      <c r="N788" s="6"/>
      <c r="O788" s="15"/>
      <c r="P788" s="15"/>
      <c r="Q788" s="15"/>
      <c r="R788" s="15"/>
      <c r="S788" s="15"/>
      <c r="T788" s="15"/>
      <c r="U788" s="15"/>
    </row>
    <row r="789" spans="8:21" ht="15.75" hidden="1" customHeight="1" x14ac:dyDescent="0.25">
      <c r="H789" s="6"/>
      <c r="I789" s="6"/>
      <c r="J789" s="6"/>
      <c r="K789" s="6"/>
      <c r="L789" s="6"/>
      <c r="M789" s="6"/>
      <c r="N789" s="6"/>
      <c r="O789" s="15"/>
      <c r="P789" s="15"/>
      <c r="Q789" s="15"/>
      <c r="R789" s="15"/>
      <c r="S789" s="15"/>
      <c r="T789" s="15"/>
      <c r="U789" s="15"/>
    </row>
    <row r="790" spans="8:21" ht="15.75" hidden="1" customHeight="1" x14ac:dyDescent="0.25">
      <c r="H790" s="6"/>
      <c r="I790" s="6"/>
      <c r="J790" s="6"/>
      <c r="K790" s="6"/>
      <c r="L790" s="6"/>
      <c r="M790" s="6"/>
      <c r="N790" s="6"/>
      <c r="O790" s="15"/>
      <c r="P790" s="15"/>
      <c r="Q790" s="15"/>
      <c r="R790" s="15"/>
      <c r="S790" s="15"/>
      <c r="T790" s="15"/>
      <c r="U790" s="15"/>
    </row>
    <row r="791" spans="8:21" ht="15.75" hidden="1" customHeight="1" x14ac:dyDescent="0.25">
      <c r="H791" s="6"/>
      <c r="I791" s="6"/>
      <c r="J791" s="6"/>
      <c r="K791" s="6"/>
      <c r="L791" s="6"/>
      <c r="M791" s="6"/>
      <c r="N791" s="6"/>
      <c r="O791" s="15"/>
      <c r="P791" s="15"/>
      <c r="Q791" s="15"/>
      <c r="R791" s="15"/>
      <c r="S791" s="15"/>
      <c r="T791" s="15"/>
      <c r="U791" s="15"/>
    </row>
    <row r="792" spans="8:21" ht="15.75" hidden="1" customHeight="1" x14ac:dyDescent="0.25">
      <c r="H792" s="6"/>
      <c r="I792" s="6"/>
      <c r="J792" s="6"/>
      <c r="K792" s="6"/>
      <c r="L792" s="6"/>
      <c r="M792" s="6"/>
      <c r="N792" s="6"/>
      <c r="O792" s="15"/>
      <c r="P792" s="15"/>
      <c r="Q792" s="15"/>
      <c r="R792" s="15"/>
      <c r="S792" s="15"/>
      <c r="T792" s="15"/>
      <c r="U792" s="15"/>
    </row>
    <row r="793" spans="8:21" ht="15.75" hidden="1" customHeight="1" x14ac:dyDescent="0.25">
      <c r="H793" s="6"/>
      <c r="I793" s="6"/>
      <c r="J793" s="6"/>
      <c r="K793" s="6"/>
      <c r="L793" s="6"/>
      <c r="M793" s="6"/>
      <c r="N793" s="6"/>
      <c r="O793" s="15"/>
      <c r="P793" s="15"/>
      <c r="Q793" s="15"/>
      <c r="R793" s="15"/>
      <c r="S793" s="15"/>
      <c r="T793" s="15"/>
      <c r="U793" s="15"/>
    </row>
    <row r="794" spans="8:21" ht="15.75" hidden="1" customHeight="1" x14ac:dyDescent="0.25">
      <c r="H794" s="6"/>
      <c r="I794" s="6"/>
      <c r="J794" s="6"/>
      <c r="K794" s="6"/>
      <c r="L794" s="6"/>
      <c r="M794" s="6"/>
      <c r="N794" s="6"/>
      <c r="O794" s="15"/>
      <c r="P794" s="15"/>
      <c r="Q794" s="15"/>
      <c r="R794" s="15"/>
      <c r="S794" s="15"/>
      <c r="T794" s="15"/>
      <c r="U794" s="15"/>
    </row>
    <row r="795" spans="8:21" ht="15.75" hidden="1" customHeight="1" x14ac:dyDescent="0.25">
      <c r="H795" s="6"/>
      <c r="I795" s="6"/>
      <c r="J795" s="6"/>
      <c r="K795" s="6"/>
      <c r="L795" s="6"/>
      <c r="M795" s="6"/>
      <c r="N795" s="6"/>
      <c r="O795" s="15"/>
      <c r="P795" s="15"/>
      <c r="Q795" s="15"/>
      <c r="R795" s="15"/>
      <c r="S795" s="15"/>
      <c r="T795" s="15"/>
      <c r="U795" s="15"/>
    </row>
    <row r="796" spans="8:21" ht="15.75" hidden="1" customHeight="1" x14ac:dyDescent="0.25">
      <c r="H796" s="6"/>
      <c r="I796" s="6"/>
      <c r="J796" s="6"/>
      <c r="K796" s="6"/>
      <c r="L796" s="6"/>
      <c r="M796" s="6"/>
      <c r="N796" s="6"/>
      <c r="O796" s="15"/>
      <c r="P796" s="15"/>
      <c r="Q796" s="15"/>
      <c r="R796" s="15"/>
      <c r="S796" s="15"/>
      <c r="T796" s="15"/>
      <c r="U796" s="15"/>
    </row>
    <row r="797" spans="8:21" ht="15.75" hidden="1" customHeight="1" x14ac:dyDescent="0.25">
      <c r="H797" s="6"/>
      <c r="I797" s="6"/>
      <c r="J797" s="6"/>
      <c r="K797" s="6"/>
      <c r="L797" s="6"/>
      <c r="M797" s="6"/>
      <c r="N797" s="6"/>
      <c r="O797" s="15"/>
      <c r="P797" s="15"/>
      <c r="Q797" s="15"/>
      <c r="R797" s="15"/>
      <c r="S797" s="15"/>
      <c r="T797" s="15"/>
      <c r="U797" s="15"/>
    </row>
    <row r="798" spans="8:21" ht="15.75" hidden="1" customHeight="1" x14ac:dyDescent="0.25">
      <c r="H798" s="6"/>
      <c r="I798" s="6"/>
      <c r="J798" s="6"/>
      <c r="K798" s="6"/>
      <c r="L798" s="6"/>
      <c r="M798" s="6"/>
      <c r="N798" s="6"/>
      <c r="O798" s="15"/>
      <c r="P798" s="15"/>
      <c r="Q798" s="15"/>
      <c r="R798" s="15"/>
      <c r="S798" s="15"/>
      <c r="T798" s="15"/>
      <c r="U798" s="15"/>
    </row>
    <row r="799" spans="8:21" ht="15.75" hidden="1" customHeight="1" x14ac:dyDescent="0.25">
      <c r="H799" s="6"/>
      <c r="I799" s="6"/>
      <c r="J799" s="6"/>
      <c r="K799" s="6"/>
      <c r="L799" s="6"/>
      <c r="M799" s="6"/>
      <c r="N799" s="6"/>
      <c r="O799" s="15"/>
      <c r="P799" s="15"/>
      <c r="Q799" s="15"/>
      <c r="R799" s="15"/>
      <c r="S799" s="15"/>
      <c r="T799" s="15"/>
      <c r="U799" s="15"/>
    </row>
    <row r="800" spans="8:21" ht="15.75" hidden="1" customHeight="1" x14ac:dyDescent="0.25">
      <c r="H800" s="6"/>
      <c r="I800" s="6"/>
      <c r="J800" s="6"/>
      <c r="K800" s="6"/>
      <c r="L800" s="6"/>
      <c r="M800" s="6"/>
      <c r="N800" s="6"/>
      <c r="O800" s="15"/>
      <c r="P800" s="15"/>
      <c r="Q800" s="15"/>
      <c r="R800" s="15"/>
      <c r="S800" s="15"/>
      <c r="T800" s="15"/>
      <c r="U800" s="15"/>
    </row>
    <row r="801" spans="8:21" ht="15.75" hidden="1" customHeight="1" x14ac:dyDescent="0.25">
      <c r="H801" s="6"/>
      <c r="I801" s="6"/>
      <c r="J801" s="6"/>
      <c r="K801" s="6"/>
      <c r="L801" s="6"/>
      <c r="M801" s="6"/>
      <c r="N801" s="6"/>
      <c r="O801" s="15"/>
      <c r="P801" s="15"/>
      <c r="Q801" s="15"/>
      <c r="R801" s="15"/>
      <c r="S801" s="15"/>
      <c r="T801" s="15"/>
      <c r="U801" s="15"/>
    </row>
    <row r="802" spans="8:21" ht="15.75" hidden="1" customHeight="1" x14ac:dyDescent="0.25">
      <c r="H802" s="6"/>
      <c r="I802" s="6"/>
      <c r="J802" s="6"/>
      <c r="K802" s="6"/>
      <c r="L802" s="6"/>
      <c r="M802" s="6"/>
      <c r="N802" s="6"/>
      <c r="O802" s="15"/>
      <c r="P802" s="15"/>
      <c r="Q802" s="15"/>
      <c r="R802" s="15"/>
      <c r="S802" s="15"/>
      <c r="T802" s="15"/>
      <c r="U802" s="15"/>
    </row>
    <row r="803" spans="8:21" ht="15.75" hidden="1" customHeight="1" x14ac:dyDescent="0.25">
      <c r="H803" s="6"/>
      <c r="I803" s="6"/>
      <c r="J803" s="6"/>
      <c r="K803" s="6"/>
      <c r="L803" s="6"/>
      <c r="M803" s="6"/>
      <c r="N803" s="6"/>
      <c r="O803" s="15"/>
      <c r="P803" s="15"/>
      <c r="Q803" s="15"/>
      <c r="R803" s="15"/>
      <c r="S803" s="15"/>
      <c r="T803" s="15"/>
      <c r="U803" s="15"/>
    </row>
    <row r="804" spans="8:21" ht="15.75" hidden="1" customHeight="1" x14ac:dyDescent="0.25">
      <c r="H804" s="6"/>
      <c r="I804" s="6"/>
      <c r="J804" s="6"/>
      <c r="K804" s="6"/>
      <c r="L804" s="6"/>
      <c r="M804" s="6"/>
      <c r="N804" s="6"/>
      <c r="O804" s="15"/>
      <c r="P804" s="15"/>
      <c r="Q804" s="15"/>
      <c r="R804" s="15"/>
      <c r="S804" s="15"/>
      <c r="T804" s="15"/>
      <c r="U804" s="15"/>
    </row>
    <row r="805" spans="8:21" ht="15.75" hidden="1" customHeight="1" x14ac:dyDescent="0.25">
      <c r="H805" s="6"/>
      <c r="I805" s="6"/>
      <c r="J805" s="6"/>
      <c r="K805" s="6"/>
      <c r="L805" s="6"/>
      <c r="M805" s="6"/>
      <c r="N805" s="6"/>
      <c r="O805" s="15"/>
      <c r="P805" s="15"/>
      <c r="Q805" s="15"/>
      <c r="R805" s="15"/>
      <c r="S805" s="15"/>
      <c r="T805" s="15"/>
      <c r="U805" s="15"/>
    </row>
    <row r="806" spans="8:21" ht="15.75" hidden="1" customHeight="1" x14ac:dyDescent="0.25">
      <c r="H806" s="6"/>
      <c r="I806" s="6"/>
      <c r="J806" s="6"/>
      <c r="K806" s="6"/>
      <c r="L806" s="6"/>
      <c r="M806" s="6"/>
      <c r="N806" s="6"/>
      <c r="O806" s="15"/>
      <c r="P806" s="15"/>
      <c r="Q806" s="15"/>
      <c r="R806" s="15"/>
      <c r="S806" s="15"/>
      <c r="T806" s="15"/>
      <c r="U806" s="15"/>
    </row>
    <row r="807" spans="8:21" ht="15.75" hidden="1" customHeight="1" x14ac:dyDescent="0.25">
      <c r="H807" s="6"/>
      <c r="I807" s="6"/>
      <c r="J807" s="6"/>
      <c r="K807" s="6"/>
      <c r="L807" s="6"/>
      <c r="M807" s="6"/>
      <c r="N807" s="6"/>
      <c r="O807" s="15"/>
      <c r="P807" s="15"/>
      <c r="Q807" s="15"/>
      <c r="R807" s="15"/>
      <c r="S807" s="15"/>
      <c r="T807" s="15"/>
      <c r="U807" s="15"/>
    </row>
    <row r="808" spans="8:21" ht="15.75" hidden="1" customHeight="1" x14ac:dyDescent="0.25">
      <c r="H808" s="6"/>
      <c r="I808" s="6"/>
      <c r="J808" s="6"/>
      <c r="K808" s="6"/>
      <c r="L808" s="6"/>
      <c r="M808" s="6"/>
      <c r="N808" s="6"/>
      <c r="O808" s="15"/>
      <c r="P808" s="15"/>
      <c r="Q808" s="15"/>
      <c r="R808" s="15"/>
      <c r="S808" s="15"/>
      <c r="T808" s="15"/>
      <c r="U808" s="15"/>
    </row>
    <row r="809" spans="8:21" ht="15.75" hidden="1" customHeight="1" x14ac:dyDescent="0.25">
      <c r="H809" s="6"/>
      <c r="I809" s="6"/>
      <c r="J809" s="6"/>
      <c r="K809" s="6"/>
      <c r="L809" s="6"/>
      <c r="M809" s="6"/>
      <c r="N809" s="6"/>
      <c r="O809" s="15"/>
      <c r="P809" s="15"/>
      <c r="Q809" s="15"/>
      <c r="R809" s="15"/>
      <c r="S809" s="15"/>
      <c r="T809" s="15"/>
      <c r="U809" s="15"/>
    </row>
    <row r="810" spans="8:21" ht="15.75" hidden="1" customHeight="1" x14ac:dyDescent="0.25">
      <c r="H810" s="6"/>
      <c r="I810" s="6"/>
      <c r="J810" s="6"/>
      <c r="K810" s="6"/>
      <c r="L810" s="6"/>
      <c r="M810" s="6"/>
      <c r="N810" s="6"/>
      <c r="O810" s="15"/>
      <c r="P810" s="15"/>
      <c r="Q810" s="15"/>
      <c r="R810" s="15"/>
      <c r="S810" s="15"/>
      <c r="T810" s="15"/>
      <c r="U810" s="15"/>
    </row>
    <row r="811" spans="8:21" ht="15.75" hidden="1" customHeight="1" x14ac:dyDescent="0.25">
      <c r="H811" s="6"/>
      <c r="I811" s="6"/>
      <c r="J811" s="6"/>
      <c r="K811" s="6"/>
      <c r="L811" s="6"/>
      <c r="M811" s="6"/>
      <c r="N811" s="6"/>
      <c r="O811" s="15"/>
      <c r="P811" s="15"/>
      <c r="Q811" s="15"/>
      <c r="R811" s="15"/>
      <c r="S811" s="15"/>
      <c r="T811" s="15"/>
      <c r="U811" s="15"/>
    </row>
    <row r="812" spans="8:21" ht="15.75" hidden="1" customHeight="1" x14ac:dyDescent="0.25">
      <c r="H812" s="6"/>
      <c r="I812" s="6"/>
      <c r="J812" s="6"/>
      <c r="K812" s="6"/>
      <c r="L812" s="6"/>
      <c r="M812" s="6"/>
      <c r="N812" s="6"/>
      <c r="O812" s="15"/>
      <c r="P812" s="15"/>
      <c r="Q812" s="15"/>
      <c r="R812" s="15"/>
      <c r="S812" s="15"/>
      <c r="T812" s="15"/>
      <c r="U812" s="15"/>
    </row>
    <row r="813" spans="8:21" ht="15.75" hidden="1" customHeight="1" x14ac:dyDescent="0.25">
      <c r="H813" s="6"/>
      <c r="I813" s="6"/>
      <c r="J813" s="6"/>
      <c r="K813" s="6"/>
      <c r="L813" s="6"/>
      <c r="M813" s="6"/>
      <c r="N813" s="6"/>
      <c r="O813" s="15"/>
      <c r="P813" s="15"/>
      <c r="Q813" s="15"/>
      <c r="R813" s="15"/>
      <c r="S813" s="15"/>
      <c r="T813" s="15"/>
      <c r="U813" s="15"/>
    </row>
    <row r="814" spans="8:21" ht="15.75" hidden="1" customHeight="1" x14ac:dyDescent="0.25">
      <c r="H814" s="6"/>
      <c r="I814" s="6"/>
      <c r="J814" s="6"/>
      <c r="K814" s="6"/>
      <c r="L814" s="6"/>
      <c r="M814" s="6"/>
      <c r="N814" s="6"/>
      <c r="O814" s="15"/>
      <c r="P814" s="15"/>
      <c r="Q814" s="15"/>
      <c r="R814" s="15"/>
      <c r="S814" s="15"/>
      <c r="T814" s="15"/>
      <c r="U814" s="15"/>
    </row>
    <row r="815" spans="8:21" ht="15.75" hidden="1" customHeight="1" x14ac:dyDescent="0.25">
      <c r="H815" s="6"/>
      <c r="I815" s="6"/>
      <c r="J815" s="6"/>
      <c r="K815" s="6"/>
      <c r="L815" s="6"/>
      <c r="M815" s="6"/>
      <c r="N815" s="6"/>
      <c r="O815" s="15"/>
      <c r="P815" s="15"/>
      <c r="Q815" s="15"/>
      <c r="R815" s="15"/>
      <c r="S815" s="15"/>
      <c r="T815" s="15"/>
      <c r="U815" s="15"/>
    </row>
    <row r="816" spans="8:21" ht="15.75" hidden="1" customHeight="1" x14ac:dyDescent="0.25">
      <c r="H816" s="6"/>
      <c r="I816" s="6"/>
      <c r="J816" s="6"/>
      <c r="K816" s="6"/>
      <c r="L816" s="6"/>
      <c r="M816" s="6"/>
      <c r="N816" s="6"/>
      <c r="O816" s="15"/>
      <c r="P816" s="15"/>
      <c r="Q816" s="15"/>
      <c r="R816" s="15"/>
      <c r="S816" s="15"/>
      <c r="T816" s="15"/>
      <c r="U816" s="15"/>
    </row>
    <row r="817" spans="8:21" ht="15.75" hidden="1" customHeight="1" x14ac:dyDescent="0.25">
      <c r="H817" s="6"/>
      <c r="I817" s="6"/>
      <c r="J817" s="6"/>
      <c r="K817" s="6"/>
      <c r="L817" s="6"/>
      <c r="M817" s="6"/>
      <c r="N817" s="6"/>
      <c r="O817" s="15"/>
      <c r="P817" s="15"/>
      <c r="Q817" s="15"/>
      <c r="R817" s="15"/>
      <c r="S817" s="15"/>
      <c r="T817" s="15"/>
      <c r="U817" s="15"/>
    </row>
    <row r="818" spans="8:21" ht="15.75" hidden="1" customHeight="1" x14ac:dyDescent="0.25">
      <c r="H818" s="6"/>
      <c r="I818" s="6"/>
      <c r="J818" s="6"/>
      <c r="K818" s="6"/>
      <c r="L818" s="6"/>
      <c r="M818" s="6"/>
      <c r="N818" s="6"/>
      <c r="O818" s="15"/>
      <c r="P818" s="15"/>
      <c r="Q818" s="15"/>
      <c r="R818" s="15"/>
      <c r="S818" s="15"/>
      <c r="T818" s="15"/>
      <c r="U818" s="15"/>
    </row>
    <row r="819" spans="8:21" ht="15.75" hidden="1" customHeight="1" x14ac:dyDescent="0.25">
      <c r="H819" s="6"/>
      <c r="I819" s="6"/>
      <c r="J819" s="6"/>
      <c r="K819" s="6"/>
      <c r="L819" s="6"/>
      <c r="M819" s="6"/>
      <c r="N819" s="6"/>
      <c r="O819" s="15"/>
      <c r="P819" s="15"/>
      <c r="Q819" s="15"/>
      <c r="R819" s="15"/>
      <c r="S819" s="15"/>
      <c r="T819" s="15"/>
      <c r="U819" s="15"/>
    </row>
    <row r="820" spans="8:21" ht="15.75" hidden="1" customHeight="1" x14ac:dyDescent="0.25">
      <c r="H820" s="6"/>
      <c r="I820" s="6"/>
      <c r="J820" s="6"/>
      <c r="K820" s="6"/>
      <c r="L820" s="6"/>
      <c r="M820" s="6"/>
      <c r="N820" s="6"/>
      <c r="O820" s="15"/>
      <c r="P820" s="15"/>
      <c r="Q820" s="15"/>
      <c r="R820" s="15"/>
      <c r="S820" s="15"/>
      <c r="T820" s="15"/>
      <c r="U820" s="15"/>
    </row>
    <row r="821" spans="8:21" ht="15.75" hidden="1" customHeight="1" x14ac:dyDescent="0.25">
      <c r="H821" s="6"/>
      <c r="I821" s="6"/>
      <c r="J821" s="6"/>
      <c r="K821" s="6"/>
      <c r="L821" s="6"/>
      <c r="M821" s="6"/>
      <c r="N821" s="6"/>
      <c r="O821" s="15"/>
      <c r="P821" s="15"/>
      <c r="Q821" s="15"/>
      <c r="R821" s="15"/>
      <c r="S821" s="15"/>
      <c r="T821" s="15"/>
      <c r="U821" s="15"/>
    </row>
    <row r="822" spans="8:21" ht="15.75" hidden="1" customHeight="1" x14ac:dyDescent="0.25">
      <c r="H822" s="6"/>
      <c r="I822" s="6"/>
      <c r="J822" s="6"/>
      <c r="K822" s="6"/>
      <c r="L822" s="6"/>
      <c r="M822" s="6"/>
      <c r="N822" s="6"/>
      <c r="O822" s="15"/>
      <c r="P822" s="15"/>
      <c r="Q822" s="15"/>
      <c r="R822" s="15"/>
      <c r="S822" s="15"/>
      <c r="T822" s="15"/>
      <c r="U822" s="15"/>
    </row>
    <row r="823" spans="8:21" ht="15.75" hidden="1" customHeight="1" x14ac:dyDescent="0.25">
      <c r="H823" s="6"/>
      <c r="I823" s="6"/>
      <c r="J823" s="6"/>
      <c r="K823" s="6"/>
      <c r="L823" s="6"/>
      <c r="M823" s="6"/>
      <c r="N823" s="6"/>
      <c r="O823" s="15"/>
      <c r="P823" s="15"/>
      <c r="Q823" s="15"/>
      <c r="R823" s="15"/>
      <c r="S823" s="15"/>
      <c r="T823" s="15"/>
      <c r="U823" s="15"/>
    </row>
    <row r="824" spans="8:21" ht="15.75" hidden="1" customHeight="1" x14ac:dyDescent="0.25">
      <c r="H824" s="6"/>
      <c r="I824" s="6"/>
      <c r="J824" s="6"/>
      <c r="K824" s="6"/>
      <c r="L824" s="6"/>
      <c r="M824" s="6"/>
      <c r="N824" s="6"/>
      <c r="O824" s="15"/>
      <c r="P824" s="15"/>
      <c r="Q824" s="15"/>
      <c r="R824" s="15"/>
      <c r="S824" s="15"/>
      <c r="T824" s="15"/>
      <c r="U824" s="15"/>
    </row>
    <row r="825" spans="8:21" ht="15.75" hidden="1" customHeight="1" x14ac:dyDescent="0.25">
      <c r="H825" s="6"/>
      <c r="I825" s="6"/>
      <c r="J825" s="6"/>
      <c r="K825" s="6"/>
      <c r="L825" s="6"/>
      <c r="M825" s="6"/>
      <c r="N825" s="6"/>
      <c r="O825" s="15"/>
      <c r="P825" s="15"/>
      <c r="Q825" s="15"/>
      <c r="R825" s="15"/>
      <c r="S825" s="15"/>
      <c r="T825" s="15"/>
      <c r="U825" s="15"/>
    </row>
    <row r="826" spans="8:21" ht="15.75" hidden="1" customHeight="1" x14ac:dyDescent="0.25">
      <c r="H826" s="6"/>
      <c r="I826" s="6"/>
      <c r="J826" s="6"/>
      <c r="K826" s="6"/>
      <c r="L826" s="6"/>
      <c r="M826" s="6"/>
      <c r="N826" s="6"/>
      <c r="O826" s="15"/>
      <c r="P826" s="15"/>
      <c r="Q826" s="15"/>
      <c r="R826" s="15"/>
      <c r="S826" s="15"/>
      <c r="T826" s="15"/>
      <c r="U826" s="15"/>
    </row>
    <row r="827" spans="8:21" ht="15.75" hidden="1" customHeight="1" x14ac:dyDescent="0.25">
      <c r="H827" s="6"/>
      <c r="I827" s="6"/>
      <c r="J827" s="6"/>
      <c r="K827" s="6"/>
      <c r="L827" s="6"/>
      <c r="M827" s="6"/>
      <c r="N827" s="6"/>
      <c r="O827" s="15"/>
      <c r="P827" s="15"/>
      <c r="Q827" s="15"/>
      <c r="R827" s="15"/>
      <c r="S827" s="15"/>
      <c r="T827" s="15"/>
      <c r="U827" s="15"/>
    </row>
    <row r="828" spans="8:21" ht="15.75" hidden="1" customHeight="1" x14ac:dyDescent="0.25">
      <c r="H828" s="6"/>
      <c r="I828" s="6"/>
      <c r="J828" s="6"/>
      <c r="K828" s="6"/>
      <c r="L828" s="6"/>
      <c r="M828" s="6"/>
      <c r="N828" s="6"/>
      <c r="O828" s="15"/>
      <c r="P828" s="15"/>
      <c r="Q828" s="15"/>
      <c r="R828" s="15"/>
      <c r="S828" s="15"/>
      <c r="T828" s="15"/>
      <c r="U828" s="15"/>
    </row>
    <row r="829" spans="8:21" ht="15.75" hidden="1" customHeight="1" x14ac:dyDescent="0.25">
      <c r="H829" s="6"/>
      <c r="I829" s="6"/>
      <c r="J829" s="6"/>
      <c r="K829" s="6"/>
      <c r="L829" s="6"/>
      <c r="M829" s="6"/>
      <c r="N829" s="6"/>
      <c r="O829" s="15"/>
      <c r="P829" s="15"/>
      <c r="Q829" s="15"/>
      <c r="R829" s="15"/>
      <c r="S829" s="15"/>
      <c r="T829" s="15"/>
      <c r="U829" s="15"/>
    </row>
    <row r="830" spans="8:21" ht="15.75" hidden="1" customHeight="1" x14ac:dyDescent="0.25">
      <c r="H830" s="6"/>
      <c r="I830" s="6"/>
      <c r="J830" s="6"/>
      <c r="K830" s="6"/>
      <c r="L830" s="6"/>
      <c r="M830" s="6"/>
      <c r="N830" s="6"/>
      <c r="O830" s="15"/>
      <c r="P830" s="15"/>
      <c r="Q830" s="15"/>
      <c r="R830" s="15"/>
      <c r="S830" s="15"/>
      <c r="T830" s="15"/>
      <c r="U830" s="15"/>
    </row>
    <row r="831" spans="8:21" ht="15.75" hidden="1" customHeight="1" x14ac:dyDescent="0.25">
      <c r="H831" s="6"/>
      <c r="I831" s="6"/>
      <c r="J831" s="6"/>
      <c r="K831" s="6"/>
      <c r="L831" s="6"/>
      <c r="M831" s="6"/>
      <c r="N831" s="6"/>
      <c r="O831" s="15"/>
      <c r="P831" s="15"/>
      <c r="Q831" s="15"/>
      <c r="R831" s="15"/>
      <c r="S831" s="15"/>
      <c r="T831" s="15"/>
      <c r="U831" s="15"/>
    </row>
    <row r="832" spans="8:21" ht="15.75" hidden="1" customHeight="1" x14ac:dyDescent="0.25">
      <c r="H832" s="6"/>
      <c r="I832" s="6"/>
      <c r="J832" s="6"/>
      <c r="K832" s="6"/>
      <c r="L832" s="6"/>
      <c r="M832" s="6"/>
      <c r="N832" s="6"/>
      <c r="O832" s="15"/>
      <c r="P832" s="15"/>
      <c r="Q832" s="15"/>
      <c r="R832" s="15"/>
      <c r="S832" s="15"/>
      <c r="T832" s="15"/>
      <c r="U832" s="15"/>
    </row>
    <row r="833" spans="8:21" ht="15.75" hidden="1" customHeight="1" x14ac:dyDescent="0.25">
      <c r="H833" s="6"/>
      <c r="I833" s="6"/>
      <c r="J833" s="6"/>
      <c r="K833" s="6"/>
      <c r="L833" s="6"/>
      <c r="M833" s="6"/>
      <c r="N833" s="6"/>
      <c r="O833" s="15"/>
      <c r="P833" s="15"/>
      <c r="Q833" s="15"/>
      <c r="R833" s="15"/>
      <c r="S833" s="15"/>
      <c r="T833" s="15"/>
      <c r="U833" s="15"/>
    </row>
    <row r="834" spans="8:21" ht="15.75" hidden="1" customHeight="1" x14ac:dyDescent="0.25">
      <c r="H834" s="6"/>
      <c r="I834" s="6"/>
      <c r="J834" s="6"/>
      <c r="K834" s="6"/>
      <c r="L834" s="6"/>
      <c r="M834" s="6"/>
      <c r="N834" s="6"/>
      <c r="O834" s="15"/>
      <c r="P834" s="15"/>
      <c r="Q834" s="15"/>
      <c r="R834" s="15"/>
      <c r="S834" s="15"/>
      <c r="T834" s="15"/>
      <c r="U834" s="15"/>
    </row>
    <row r="835" spans="8:21" ht="15.75" hidden="1" customHeight="1" x14ac:dyDescent="0.25">
      <c r="H835" s="6"/>
      <c r="I835" s="6"/>
      <c r="J835" s="6"/>
      <c r="K835" s="6"/>
      <c r="L835" s="6"/>
      <c r="M835" s="6"/>
      <c r="N835" s="6"/>
      <c r="O835" s="15"/>
      <c r="P835" s="15"/>
      <c r="Q835" s="15"/>
      <c r="R835" s="15"/>
      <c r="S835" s="15"/>
      <c r="T835" s="15"/>
      <c r="U835" s="15"/>
    </row>
    <row r="836" spans="8:21" ht="15.75" hidden="1" customHeight="1" x14ac:dyDescent="0.25">
      <c r="H836" s="6"/>
      <c r="I836" s="6"/>
      <c r="J836" s="6"/>
      <c r="K836" s="6"/>
      <c r="L836" s="6"/>
      <c r="M836" s="6"/>
      <c r="N836" s="6"/>
      <c r="O836" s="15"/>
      <c r="P836" s="15"/>
      <c r="Q836" s="15"/>
      <c r="R836" s="15"/>
      <c r="S836" s="15"/>
      <c r="T836" s="15"/>
      <c r="U836" s="15"/>
    </row>
    <row r="837" spans="8:21" ht="15.75" hidden="1" customHeight="1" x14ac:dyDescent="0.25">
      <c r="H837" s="6"/>
      <c r="I837" s="6"/>
      <c r="J837" s="6"/>
      <c r="K837" s="6"/>
      <c r="L837" s="6"/>
      <c r="M837" s="6"/>
      <c r="N837" s="6"/>
      <c r="O837" s="15"/>
      <c r="P837" s="15"/>
      <c r="Q837" s="15"/>
      <c r="R837" s="15"/>
      <c r="S837" s="15"/>
      <c r="T837" s="15"/>
      <c r="U837" s="15"/>
    </row>
    <row r="838" spans="8:21" ht="15.75" hidden="1" customHeight="1" x14ac:dyDescent="0.25">
      <c r="H838" s="6"/>
      <c r="I838" s="6"/>
      <c r="J838" s="6"/>
      <c r="K838" s="6"/>
      <c r="L838" s="6"/>
      <c r="M838" s="6"/>
      <c r="N838" s="6"/>
      <c r="O838" s="15"/>
      <c r="P838" s="15"/>
      <c r="Q838" s="15"/>
      <c r="R838" s="15"/>
      <c r="S838" s="15"/>
      <c r="T838" s="15"/>
      <c r="U838" s="15"/>
    </row>
    <row r="839" spans="8:21" ht="15.75" hidden="1" customHeight="1" x14ac:dyDescent="0.25">
      <c r="H839" s="6"/>
      <c r="I839" s="6"/>
      <c r="J839" s="6"/>
      <c r="K839" s="6"/>
      <c r="L839" s="6"/>
      <c r="M839" s="6"/>
      <c r="N839" s="6"/>
      <c r="O839" s="15"/>
      <c r="P839" s="15"/>
      <c r="Q839" s="15"/>
      <c r="R839" s="15"/>
      <c r="S839" s="15"/>
      <c r="T839" s="15"/>
      <c r="U839" s="15"/>
    </row>
    <row r="840" spans="8:21" ht="15.75" hidden="1" customHeight="1" x14ac:dyDescent="0.25">
      <c r="H840" s="6"/>
      <c r="I840" s="6"/>
      <c r="J840" s="6"/>
      <c r="K840" s="6"/>
      <c r="L840" s="6"/>
      <c r="M840" s="6"/>
      <c r="N840" s="6"/>
      <c r="O840" s="15"/>
      <c r="P840" s="15"/>
      <c r="Q840" s="15"/>
      <c r="R840" s="15"/>
      <c r="S840" s="15"/>
      <c r="T840" s="15"/>
      <c r="U840" s="15"/>
    </row>
    <row r="841" spans="8:21" ht="15.75" hidden="1" customHeight="1" x14ac:dyDescent="0.25">
      <c r="H841" s="6"/>
      <c r="I841" s="6"/>
      <c r="J841" s="6"/>
      <c r="K841" s="6"/>
      <c r="L841" s="6"/>
      <c r="M841" s="6"/>
      <c r="N841" s="6"/>
      <c r="O841" s="15"/>
      <c r="P841" s="15"/>
      <c r="Q841" s="15"/>
      <c r="R841" s="15"/>
      <c r="S841" s="15"/>
      <c r="T841" s="15"/>
      <c r="U841" s="15"/>
    </row>
    <row r="842" spans="8:21" ht="15.75" hidden="1" customHeight="1" x14ac:dyDescent="0.25">
      <c r="H842" s="6"/>
      <c r="I842" s="6"/>
      <c r="J842" s="6"/>
      <c r="K842" s="6"/>
      <c r="L842" s="6"/>
      <c r="M842" s="6"/>
      <c r="N842" s="6"/>
      <c r="O842" s="15"/>
      <c r="P842" s="15"/>
      <c r="Q842" s="15"/>
      <c r="R842" s="15"/>
      <c r="S842" s="15"/>
      <c r="T842" s="15"/>
      <c r="U842" s="15"/>
    </row>
    <row r="843" spans="8:21" ht="15.75" hidden="1" customHeight="1" x14ac:dyDescent="0.25">
      <c r="H843" s="6"/>
      <c r="I843" s="6"/>
      <c r="J843" s="6"/>
      <c r="K843" s="6"/>
      <c r="L843" s="6"/>
      <c r="M843" s="6"/>
      <c r="N843" s="6"/>
      <c r="O843" s="15"/>
      <c r="P843" s="15"/>
      <c r="Q843" s="15"/>
      <c r="R843" s="15"/>
      <c r="S843" s="15"/>
      <c r="T843" s="15"/>
      <c r="U843" s="15"/>
    </row>
    <row r="844" spans="8:21" ht="15.75" hidden="1" customHeight="1" x14ac:dyDescent="0.25">
      <c r="H844" s="6"/>
      <c r="I844" s="6"/>
      <c r="J844" s="6"/>
      <c r="K844" s="6"/>
      <c r="L844" s="6"/>
      <c r="M844" s="6"/>
      <c r="N844" s="6"/>
      <c r="O844" s="15"/>
      <c r="P844" s="15"/>
      <c r="Q844" s="15"/>
      <c r="R844" s="15"/>
      <c r="S844" s="15"/>
      <c r="T844" s="15"/>
      <c r="U844" s="15"/>
    </row>
    <row r="845" spans="8:21" ht="15.75" hidden="1" customHeight="1" x14ac:dyDescent="0.25">
      <c r="H845" s="6"/>
      <c r="I845" s="6"/>
      <c r="J845" s="6"/>
      <c r="K845" s="6"/>
      <c r="L845" s="6"/>
      <c r="M845" s="6"/>
      <c r="N845" s="6"/>
      <c r="O845" s="15"/>
      <c r="P845" s="15"/>
      <c r="Q845" s="15"/>
      <c r="R845" s="15"/>
      <c r="S845" s="15"/>
      <c r="T845" s="15"/>
      <c r="U845" s="15"/>
    </row>
    <row r="846" spans="8:21" ht="15.75" hidden="1" customHeight="1" x14ac:dyDescent="0.25">
      <c r="H846" s="6"/>
      <c r="I846" s="6"/>
      <c r="J846" s="6"/>
      <c r="K846" s="6"/>
      <c r="L846" s="6"/>
      <c r="M846" s="6"/>
      <c r="N846" s="6"/>
      <c r="O846" s="15"/>
      <c r="P846" s="15"/>
      <c r="Q846" s="15"/>
      <c r="R846" s="15"/>
      <c r="S846" s="15"/>
      <c r="T846" s="15"/>
      <c r="U846" s="15"/>
    </row>
    <row r="847" spans="8:21" ht="15.75" hidden="1" customHeight="1" x14ac:dyDescent="0.25">
      <c r="H847" s="6"/>
      <c r="I847" s="6"/>
      <c r="J847" s="6"/>
      <c r="K847" s="6"/>
      <c r="L847" s="6"/>
      <c r="M847" s="6"/>
      <c r="N847" s="6"/>
      <c r="O847" s="15"/>
      <c r="P847" s="15"/>
      <c r="Q847" s="15"/>
      <c r="R847" s="15"/>
      <c r="S847" s="15"/>
      <c r="T847" s="15"/>
      <c r="U847" s="15"/>
    </row>
    <row r="848" spans="8:21" ht="15.75" hidden="1" customHeight="1" x14ac:dyDescent="0.25">
      <c r="H848" s="6"/>
      <c r="I848" s="6"/>
      <c r="J848" s="6"/>
      <c r="K848" s="6"/>
      <c r="L848" s="6"/>
      <c r="M848" s="6"/>
      <c r="N848" s="6"/>
      <c r="O848" s="15"/>
      <c r="P848" s="15"/>
      <c r="Q848" s="15"/>
      <c r="R848" s="15"/>
      <c r="S848" s="15"/>
      <c r="T848" s="15"/>
      <c r="U848" s="15"/>
    </row>
    <row r="849" spans="8:21" ht="15.75" hidden="1" customHeight="1" x14ac:dyDescent="0.25">
      <c r="H849" s="6"/>
      <c r="I849" s="6"/>
      <c r="J849" s="6"/>
      <c r="K849" s="6"/>
      <c r="L849" s="6"/>
      <c r="M849" s="6"/>
      <c r="N849" s="6"/>
      <c r="O849" s="15"/>
      <c r="P849" s="15"/>
      <c r="Q849" s="15"/>
      <c r="R849" s="15"/>
      <c r="S849" s="15"/>
      <c r="T849" s="15"/>
      <c r="U849" s="15"/>
    </row>
    <row r="850" spans="8:21" ht="15.75" hidden="1" customHeight="1" x14ac:dyDescent="0.25">
      <c r="H850" s="6"/>
      <c r="I850" s="6"/>
      <c r="J850" s="6"/>
      <c r="K850" s="6"/>
      <c r="L850" s="6"/>
      <c r="M850" s="6"/>
      <c r="N850" s="6"/>
      <c r="O850" s="15"/>
      <c r="P850" s="15"/>
      <c r="Q850" s="15"/>
      <c r="R850" s="15"/>
      <c r="S850" s="15"/>
      <c r="T850" s="15"/>
      <c r="U850" s="15"/>
    </row>
    <row r="851" spans="8:21" ht="15.75" hidden="1" customHeight="1" x14ac:dyDescent="0.25">
      <c r="H851" s="6"/>
      <c r="I851" s="6"/>
      <c r="J851" s="6"/>
      <c r="K851" s="6"/>
      <c r="L851" s="6"/>
      <c r="M851" s="6"/>
      <c r="N851" s="6"/>
      <c r="O851" s="15"/>
      <c r="P851" s="15"/>
      <c r="Q851" s="15"/>
      <c r="R851" s="15"/>
      <c r="S851" s="15"/>
      <c r="T851" s="15"/>
      <c r="U851" s="15"/>
    </row>
    <row r="852" spans="8:21" ht="15.75" hidden="1" customHeight="1" x14ac:dyDescent="0.25">
      <c r="H852" s="6"/>
      <c r="I852" s="6"/>
      <c r="J852" s="6"/>
      <c r="K852" s="6"/>
      <c r="L852" s="6"/>
      <c r="M852" s="6"/>
      <c r="N852" s="6"/>
      <c r="O852" s="15"/>
      <c r="P852" s="15"/>
      <c r="Q852" s="15"/>
      <c r="R852" s="15"/>
      <c r="S852" s="15"/>
      <c r="T852" s="15"/>
      <c r="U852" s="15"/>
    </row>
    <row r="853" spans="8:21" ht="15.75" hidden="1" customHeight="1" x14ac:dyDescent="0.25">
      <c r="H853" s="6"/>
      <c r="I853" s="6"/>
      <c r="J853" s="6"/>
      <c r="K853" s="6"/>
      <c r="L853" s="6"/>
      <c r="M853" s="6"/>
      <c r="N853" s="6"/>
      <c r="O853" s="15"/>
      <c r="P853" s="15"/>
      <c r="Q853" s="15"/>
      <c r="R853" s="15"/>
      <c r="S853" s="15"/>
      <c r="T853" s="15"/>
      <c r="U853" s="15"/>
    </row>
    <row r="854" spans="8:21" ht="15.75" hidden="1" customHeight="1" x14ac:dyDescent="0.25">
      <c r="H854" s="6"/>
      <c r="I854" s="6"/>
      <c r="J854" s="6"/>
      <c r="K854" s="6"/>
      <c r="L854" s="6"/>
      <c r="M854" s="6"/>
      <c r="N854" s="6"/>
      <c r="O854" s="15"/>
      <c r="P854" s="15"/>
      <c r="Q854" s="15"/>
      <c r="R854" s="15"/>
      <c r="S854" s="15"/>
      <c r="T854" s="15"/>
      <c r="U854" s="15"/>
    </row>
    <row r="855" spans="8:21" ht="15.75" hidden="1" customHeight="1" x14ac:dyDescent="0.25">
      <c r="H855" s="6"/>
      <c r="I855" s="6"/>
      <c r="J855" s="6"/>
      <c r="K855" s="6"/>
      <c r="L855" s="6"/>
      <c r="M855" s="6"/>
      <c r="N855" s="6"/>
      <c r="O855" s="15"/>
      <c r="P855" s="15"/>
      <c r="Q855" s="15"/>
      <c r="R855" s="15"/>
      <c r="S855" s="15"/>
      <c r="T855" s="15"/>
      <c r="U855" s="15"/>
    </row>
    <row r="856" spans="8:21" ht="15.75" hidden="1" customHeight="1" x14ac:dyDescent="0.25">
      <c r="H856" s="6"/>
      <c r="I856" s="6"/>
      <c r="J856" s="6"/>
      <c r="K856" s="6"/>
      <c r="L856" s="6"/>
      <c r="M856" s="6"/>
      <c r="N856" s="6"/>
      <c r="O856" s="15"/>
      <c r="P856" s="15"/>
      <c r="Q856" s="15"/>
      <c r="R856" s="15"/>
      <c r="S856" s="15"/>
      <c r="T856" s="15"/>
      <c r="U856" s="15"/>
    </row>
    <row r="857" spans="8:21" ht="15.75" hidden="1" customHeight="1" x14ac:dyDescent="0.25">
      <c r="H857" s="6"/>
      <c r="I857" s="6"/>
      <c r="J857" s="6"/>
      <c r="K857" s="6"/>
      <c r="L857" s="6"/>
      <c r="M857" s="6"/>
      <c r="N857" s="6"/>
      <c r="O857" s="15"/>
      <c r="P857" s="15"/>
      <c r="Q857" s="15"/>
      <c r="R857" s="15"/>
      <c r="S857" s="15"/>
      <c r="T857" s="15"/>
      <c r="U857" s="15"/>
    </row>
    <row r="858" spans="8:21" ht="15.75" hidden="1" customHeight="1" x14ac:dyDescent="0.25">
      <c r="H858" s="6"/>
      <c r="I858" s="6"/>
      <c r="J858" s="6"/>
      <c r="K858" s="6"/>
      <c r="L858" s="6"/>
      <c r="M858" s="6"/>
      <c r="N858" s="6"/>
      <c r="O858" s="15"/>
      <c r="P858" s="15"/>
      <c r="Q858" s="15"/>
      <c r="R858" s="15"/>
      <c r="S858" s="15"/>
      <c r="T858" s="15"/>
      <c r="U858" s="15"/>
    </row>
    <row r="859" spans="8:21" ht="15.75" hidden="1" customHeight="1" x14ac:dyDescent="0.25">
      <c r="H859" s="6"/>
      <c r="I859" s="6"/>
      <c r="J859" s="6"/>
      <c r="K859" s="6"/>
      <c r="L859" s="6"/>
      <c r="M859" s="6"/>
      <c r="N859" s="6"/>
      <c r="O859" s="15"/>
      <c r="P859" s="15"/>
      <c r="Q859" s="15"/>
      <c r="R859" s="15"/>
      <c r="S859" s="15"/>
      <c r="T859" s="15"/>
      <c r="U859" s="15"/>
    </row>
    <row r="860" spans="8:21" ht="15.75" hidden="1" customHeight="1" x14ac:dyDescent="0.25">
      <c r="H860" s="6"/>
      <c r="I860" s="6"/>
      <c r="J860" s="6"/>
      <c r="K860" s="6"/>
      <c r="L860" s="6"/>
      <c r="M860" s="6"/>
      <c r="N860" s="6"/>
      <c r="O860" s="15"/>
      <c r="P860" s="15"/>
      <c r="Q860" s="15"/>
      <c r="R860" s="15"/>
      <c r="S860" s="15"/>
      <c r="T860" s="15"/>
      <c r="U860" s="15"/>
    </row>
    <row r="861" spans="8:21" ht="15.75" hidden="1" customHeight="1" x14ac:dyDescent="0.25">
      <c r="H861" s="6"/>
      <c r="I861" s="6"/>
      <c r="J861" s="6"/>
      <c r="K861" s="6"/>
      <c r="L861" s="6"/>
      <c r="M861" s="6"/>
      <c r="N861" s="6"/>
      <c r="O861" s="15"/>
      <c r="P861" s="15"/>
      <c r="Q861" s="15"/>
      <c r="R861" s="15"/>
      <c r="S861" s="15"/>
      <c r="T861" s="15"/>
      <c r="U861" s="15"/>
    </row>
    <row r="862" spans="8:21" ht="15.75" hidden="1" customHeight="1" x14ac:dyDescent="0.25">
      <c r="H862" s="6"/>
      <c r="I862" s="6"/>
      <c r="J862" s="6"/>
      <c r="K862" s="6"/>
      <c r="L862" s="6"/>
      <c r="M862" s="6"/>
      <c r="N862" s="6"/>
      <c r="O862" s="15"/>
      <c r="P862" s="15"/>
      <c r="Q862" s="15"/>
      <c r="R862" s="15"/>
      <c r="S862" s="15"/>
      <c r="T862" s="15"/>
      <c r="U862" s="15"/>
    </row>
    <row r="863" spans="8:21" ht="15.75" hidden="1" customHeight="1" x14ac:dyDescent="0.25">
      <c r="H863" s="6"/>
      <c r="I863" s="6"/>
      <c r="J863" s="6"/>
      <c r="K863" s="6"/>
      <c r="L863" s="6"/>
      <c r="M863" s="6"/>
      <c r="N863" s="6"/>
      <c r="O863" s="15"/>
      <c r="P863" s="15"/>
      <c r="Q863" s="15"/>
      <c r="R863" s="15"/>
      <c r="S863" s="15"/>
      <c r="T863" s="15"/>
      <c r="U863" s="15"/>
    </row>
    <row r="864" spans="8:21" ht="15.75" hidden="1" customHeight="1" x14ac:dyDescent="0.25">
      <c r="H864" s="6"/>
      <c r="I864" s="6"/>
      <c r="J864" s="6"/>
      <c r="K864" s="6"/>
      <c r="L864" s="6"/>
      <c r="M864" s="6"/>
      <c r="N864" s="6"/>
      <c r="O864" s="15"/>
      <c r="P864" s="15"/>
      <c r="Q864" s="15"/>
      <c r="R864" s="15"/>
      <c r="S864" s="15"/>
      <c r="T864" s="15"/>
      <c r="U864" s="15"/>
    </row>
    <row r="865" spans="8:21" ht="15.75" hidden="1" customHeight="1" x14ac:dyDescent="0.25">
      <c r="H865" s="6"/>
      <c r="I865" s="6"/>
      <c r="J865" s="6"/>
      <c r="K865" s="6"/>
      <c r="L865" s="6"/>
      <c r="M865" s="6"/>
      <c r="N865" s="6"/>
      <c r="O865" s="15"/>
      <c r="P865" s="15"/>
      <c r="Q865" s="15"/>
      <c r="R865" s="15"/>
      <c r="S865" s="15"/>
      <c r="T865" s="15"/>
      <c r="U865" s="15"/>
    </row>
    <row r="866" spans="8:21" ht="15.75" hidden="1" customHeight="1" x14ac:dyDescent="0.25">
      <c r="H866" s="6"/>
      <c r="I866" s="6"/>
      <c r="J866" s="6"/>
      <c r="K866" s="6"/>
      <c r="L866" s="6"/>
      <c r="M866" s="6"/>
      <c r="N866" s="6"/>
      <c r="O866" s="15"/>
      <c r="P866" s="15"/>
      <c r="Q866" s="15"/>
      <c r="R866" s="15"/>
      <c r="S866" s="15"/>
      <c r="T866" s="15"/>
      <c r="U866" s="15"/>
    </row>
    <row r="867" spans="8:21" ht="15.75" hidden="1" customHeight="1" x14ac:dyDescent="0.25">
      <c r="H867" s="6"/>
      <c r="I867" s="6"/>
      <c r="J867" s="6"/>
      <c r="K867" s="6"/>
      <c r="L867" s="6"/>
      <c r="M867" s="6"/>
      <c r="N867" s="6"/>
      <c r="O867" s="15"/>
      <c r="P867" s="15"/>
      <c r="Q867" s="15"/>
      <c r="R867" s="15"/>
      <c r="S867" s="15"/>
      <c r="T867" s="15"/>
      <c r="U867" s="15"/>
    </row>
    <row r="868" spans="8:21" ht="15.75" hidden="1" customHeight="1" x14ac:dyDescent="0.25">
      <c r="H868" s="6"/>
      <c r="I868" s="6"/>
      <c r="J868" s="6"/>
      <c r="K868" s="6"/>
      <c r="L868" s="6"/>
      <c r="M868" s="6"/>
      <c r="N868" s="6"/>
      <c r="O868" s="15"/>
      <c r="P868" s="15"/>
      <c r="Q868" s="15"/>
      <c r="R868" s="15"/>
      <c r="S868" s="15"/>
      <c r="T868" s="15"/>
      <c r="U868" s="15"/>
    </row>
    <row r="869" spans="8:21" ht="15.75" hidden="1" customHeight="1" x14ac:dyDescent="0.25">
      <c r="H869" s="6"/>
      <c r="I869" s="6"/>
      <c r="J869" s="6"/>
      <c r="K869" s="6"/>
      <c r="L869" s="6"/>
      <c r="M869" s="6"/>
      <c r="N869" s="6"/>
      <c r="O869" s="15"/>
      <c r="P869" s="15"/>
      <c r="Q869" s="15"/>
      <c r="R869" s="15"/>
      <c r="S869" s="15"/>
      <c r="T869" s="15"/>
      <c r="U869" s="15"/>
    </row>
    <row r="870" spans="8:21" ht="15.75" hidden="1" customHeight="1" x14ac:dyDescent="0.25">
      <c r="H870" s="6"/>
      <c r="I870" s="6"/>
      <c r="J870" s="6"/>
      <c r="K870" s="6"/>
      <c r="L870" s="6"/>
      <c r="M870" s="6"/>
      <c r="N870" s="6"/>
      <c r="O870" s="15"/>
      <c r="P870" s="15"/>
      <c r="Q870" s="15"/>
      <c r="R870" s="15"/>
      <c r="S870" s="15"/>
      <c r="T870" s="15"/>
      <c r="U870" s="15"/>
    </row>
    <row r="871" spans="8:21" ht="15.75" hidden="1" customHeight="1" x14ac:dyDescent="0.25">
      <c r="H871" s="6"/>
      <c r="I871" s="6"/>
      <c r="J871" s="6"/>
      <c r="K871" s="6"/>
      <c r="L871" s="6"/>
      <c r="M871" s="6"/>
      <c r="N871" s="6"/>
      <c r="O871" s="15"/>
      <c r="P871" s="15"/>
      <c r="Q871" s="15"/>
      <c r="R871" s="15"/>
      <c r="S871" s="15"/>
      <c r="T871" s="15"/>
      <c r="U871" s="15"/>
    </row>
    <row r="872" spans="8:21" ht="15.75" hidden="1" customHeight="1" x14ac:dyDescent="0.25">
      <c r="H872" s="6"/>
      <c r="I872" s="6"/>
      <c r="J872" s="6"/>
      <c r="K872" s="6"/>
      <c r="L872" s="6"/>
      <c r="M872" s="6"/>
      <c r="N872" s="6"/>
      <c r="O872" s="15"/>
      <c r="P872" s="15"/>
      <c r="Q872" s="15"/>
      <c r="R872" s="15"/>
      <c r="S872" s="15"/>
      <c r="T872" s="15"/>
      <c r="U872" s="15"/>
    </row>
    <row r="873" spans="8:21" ht="15.75" hidden="1" customHeight="1" x14ac:dyDescent="0.25">
      <c r="H873" s="6"/>
      <c r="I873" s="6"/>
      <c r="J873" s="6"/>
      <c r="K873" s="6"/>
      <c r="L873" s="6"/>
      <c r="M873" s="6"/>
      <c r="N873" s="6"/>
      <c r="O873" s="15"/>
      <c r="P873" s="15"/>
      <c r="Q873" s="15"/>
      <c r="R873" s="15"/>
      <c r="S873" s="15"/>
      <c r="T873" s="15"/>
      <c r="U873" s="15"/>
    </row>
    <row r="874" spans="8:21" ht="15.75" hidden="1" customHeight="1" x14ac:dyDescent="0.25">
      <c r="H874" s="6"/>
      <c r="I874" s="6"/>
      <c r="J874" s="6"/>
      <c r="K874" s="6"/>
      <c r="L874" s="6"/>
      <c r="M874" s="6"/>
      <c r="N874" s="6"/>
      <c r="O874" s="15"/>
      <c r="P874" s="15"/>
      <c r="Q874" s="15"/>
      <c r="R874" s="15"/>
      <c r="S874" s="15"/>
      <c r="T874" s="15"/>
      <c r="U874" s="15"/>
    </row>
    <row r="875" spans="8:21" ht="15.75" hidden="1" customHeight="1" x14ac:dyDescent="0.25">
      <c r="H875" s="6"/>
      <c r="I875" s="6"/>
      <c r="J875" s="6"/>
      <c r="K875" s="6"/>
      <c r="L875" s="6"/>
      <c r="M875" s="6"/>
      <c r="N875" s="6"/>
      <c r="O875" s="15"/>
      <c r="P875" s="15"/>
      <c r="Q875" s="15"/>
      <c r="R875" s="15"/>
      <c r="S875" s="15"/>
      <c r="T875" s="15"/>
      <c r="U875" s="15"/>
    </row>
    <row r="876" spans="8:21" ht="15.75" hidden="1" customHeight="1" x14ac:dyDescent="0.25">
      <c r="H876" s="6"/>
      <c r="I876" s="6"/>
      <c r="J876" s="6"/>
      <c r="K876" s="6"/>
      <c r="L876" s="6"/>
      <c r="M876" s="6"/>
      <c r="N876" s="6"/>
      <c r="O876" s="15"/>
      <c r="P876" s="15"/>
      <c r="Q876" s="15"/>
      <c r="R876" s="15"/>
      <c r="S876" s="15"/>
      <c r="T876" s="15"/>
      <c r="U876" s="15"/>
    </row>
    <row r="877" spans="8:21" ht="15.75" hidden="1" customHeight="1" x14ac:dyDescent="0.25">
      <c r="H877" s="6"/>
      <c r="I877" s="6"/>
      <c r="J877" s="6"/>
      <c r="K877" s="6"/>
      <c r="L877" s="6"/>
      <c r="M877" s="6"/>
      <c r="N877" s="6"/>
      <c r="O877" s="15"/>
      <c r="P877" s="15"/>
      <c r="Q877" s="15"/>
      <c r="R877" s="15"/>
      <c r="S877" s="15"/>
      <c r="T877" s="15"/>
      <c r="U877" s="15"/>
    </row>
    <row r="878" spans="8:21" ht="15.75" hidden="1" customHeight="1" x14ac:dyDescent="0.25">
      <c r="H878" s="6"/>
      <c r="I878" s="6"/>
      <c r="J878" s="6"/>
      <c r="K878" s="6"/>
      <c r="L878" s="6"/>
      <c r="M878" s="6"/>
      <c r="N878" s="6"/>
      <c r="O878" s="15"/>
      <c r="P878" s="15"/>
      <c r="Q878" s="15"/>
      <c r="R878" s="15"/>
      <c r="S878" s="15"/>
      <c r="T878" s="15"/>
      <c r="U878" s="15"/>
    </row>
    <row r="879" spans="8:21" ht="15.75" hidden="1" customHeight="1" x14ac:dyDescent="0.25">
      <c r="H879" s="6"/>
      <c r="I879" s="6"/>
      <c r="J879" s="6"/>
      <c r="K879" s="6"/>
      <c r="L879" s="6"/>
      <c r="M879" s="6"/>
      <c r="N879" s="6"/>
      <c r="O879" s="15"/>
      <c r="P879" s="15"/>
      <c r="Q879" s="15"/>
      <c r="R879" s="15"/>
      <c r="S879" s="15"/>
      <c r="T879" s="15"/>
      <c r="U879" s="15"/>
    </row>
    <row r="880" spans="8:21" ht="15.75" hidden="1" customHeight="1" x14ac:dyDescent="0.25">
      <c r="H880" s="6"/>
      <c r="I880" s="6"/>
      <c r="J880" s="6"/>
      <c r="K880" s="6"/>
      <c r="L880" s="6"/>
      <c r="M880" s="6"/>
      <c r="N880" s="6"/>
      <c r="O880" s="15"/>
      <c r="P880" s="15"/>
      <c r="Q880" s="15"/>
      <c r="R880" s="15"/>
      <c r="S880" s="15"/>
      <c r="T880" s="15"/>
      <c r="U880" s="15"/>
    </row>
    <row r="881" spans="8:21" ht="15.75" hidden="1" customHeight="1" x14ac:dyDescent="0.25">
      <c r="H881" s="6"/>
      <c r="I881" s="6"/>
      <c r="J881" s="6"/>
      <c r="K881" s="6"/>
      <c r="L881" s="6"/>
      <c r="M881" s="6"/>
      <c r="N881" s="6"/>
      <c r="O881" s="15"/>
      <c r="P881" s="15"/>
      <c r="Q881" s="15"/>
      <c r="R881" s="15"/>
      <c r="S881" s="15"/>
      <c r="T881" s="15"/>
      <c r="U881" s="15"/>
    </row>
    <row r="882" spans="8:21" ht="15.75" hidden="1" customHeight="1" x14ac:dyDescent="0.25">
      <c r="H882" s="6"/>
      <c r="I882" s="6"/>
      <c r="J882" s="6"/>
      <c r="K882" s="6"/>
      <c r="L882" s="6"/>
      <c r="M882" s="6"/>
      <c r="N882" s="6"/>
      <c r="O882" s="15"/>
      <c r="P882" s="15"/>
      <c r="Q882" s="15"/>
      <c r="R882" s="15"/>
      <c r="S882" s="15"/>
      <c r="T882" s="15"/>
      <c r="U882" s="15"/>
    </row>
    <row r="883" spans="8:21" ht="15.75" hidden="1" customHeight="1" x14ac:dyDescent="0.25">
      <c r="H883" s="6"/>
      <c r="I883" s="6"/>
      <c r="J883" s="6"/>
      <c r="K883" s="6"/>
      <c r="L883" s="6"/>
      <c r="M883" s="6"/>
      <c r="N883" s="6"/>
      <c r="O883" s="15"/>
      <c r="P883" s="15"/>
      <c r="Q883" s="15"/>
      <c r="R883" s="15"/>
      <c r="S883" s="15"/>
      <c r="T883" s="15"/>
      <c r="U883" s="15"/>
    </row>
    <row r="884" spans="8:21" ht="15.75" hidden="1" customHeight="1" x14ac:dyDescent="0.25">
      <c r="H884" s="6"/>
      <c r="I884" s="6"/>
      <c r="J884" s="6"/>
      <c r="K884" s="6"/>
      <c r="L884" s="6"/>
      <c r="M884" s="6"/>
      <c r="N884" s="6"/>
      <c r="O884" s="15"/>
      <c r="P884" s="15"/>
      <c r="Q884" s="15"/>
      <c r="R884" s="15"/>
      <c r="S884" s="15"/>
      <c r="T884" s="15"/>
      <c r="U884" s="15"/>
    </row>
    <row r="885" spans="8:21" ht="15.75" hidden="1" customHeight="1" x14ac:dyDescent="0.25">
      <c r="H885" s="6"/>
      <c r="I885" s="6"/>
      <c r="J885" s="6"/>
      <c r="K885" s="6"/>
      <c r="L885" s="6"/>
      <c r="M885" s="6"/>
      <c r="N885" s="6"/>
      <c r="O885" s="15"/>
      <c r="P885" s="15"/>
      <c r="Q885" s="15"/>
      <c r="R885" s="15"/>
      <c r="S885" s="15"/>
      <c r="T885" s="15"/>
      <c r="U885" s="15"/>
    </row>
    <row r="886" spans="8:21" ht="15.75" hidden="1" customHeight="1" x14ac:dyDescent="0.25">
      <c r="H886" s="6"/>
      <c r="I886" s="6"/>
      <c r="J886" s="6"/>
      <c r="K886" s="6"/>
      <c r="L886" s="6"/>
      <c r="M886" s="6"/>
      <c r="N886" s="6"/>
      <c r="O886" s="15"/>
      <c r="P886" s="15"/>
      <c r="Q886" s="15"/>
      <c r="R886" s="15"/>
      <c r="S886" s="15"/>
      <c r="T886" s="15"/>
      <c r="U886" s="15"/>
    </row>
    <row r="887" spans="8:21" ht="15.75" hidden="1" customHeight="1" x14ac:dyDescent="0.25">
      <c r="H887" s="6"/>
      <c r="I887" s="6"/>
      <c r="J887" s="6"/>
      <c r="K887" s="6"/>
      <c r="L887" s="6"/>
      <c r="M887" s="6"/>
      <c r="N887" s="6"/>
      <c r="O887" s="15"/>
      <c r="P887" s="15"/>
      <c r="Q887" s="15"/>
      <c r="R887" s="15"/>
      <c r="S887" s="15"/>
      <c r="T887" s="15"/>
      <c r="U887" s="15"/>
    </row>
    <row r="888" spans="8:21" ht="15.75" hidden="1" customHeight="1" x14ac:dyDescent="0.25">
      <c r="H888" s="6"/>
      <c r="I888" s="6"/>
      <c r="J888" s="6"/>
      <c r="K888" s="6"/>
      <c r="L888" s="6"/>
      <c r="M888" s="6"/>
      <c r="N888" s="6"/>
      <c r="O888" s="15"/>
      <c r="P888" s="15"/>
      <c r="Q888" s="15"/>
      <c r="R888" s="15"/>
      <c r="S888" s="15"/>
      <c r="T888" s="15"/>
      <c r="U888" s="15"/>
    </row>
    <row r="889" spans="8:21" ht="15.75" hidden="1" customHeight="1" x14ac:dyDescent="0.25">
      <c r="H889" s="6"/>
      <c r="I889" s="6"/>
      <c r="J889" s="6"/>
      <c r="K889" s="6"/>
      <c r="L889" s="6"/>
      <c r="M889" s="6"/>
      <c r="N889" s="6"/>
      <c r="O889" s="15"/>
      <c r="P889" s="15"/>
      <c r="Q889" s="15"/>
      <c r="R889" s="15"/>
      <c r="S889" s="15"/>
      <c r="T889" s="15"/>
      <c r="U889" s="15"/>
    </row>
    <row r="890" spans="8:21" ht="15.75" hidden="1" customHeight="1" x14ac:dyDescent="0.25">
      <c r="H890" s="6"/>
      <c r="I890" s="6"/>
      <c r="J890" s="6"/>
      <c r="K890" s="6"/>
      <c r="L890" s="6"/>
      <c r="M890" s="6"/>
      <c r="N890" s="6"/>
      <c r="O890" s="15"/>
      <c r="P890" s="15"/>
      <c r="Q890" s="15"/>
      <c r="R890" s="15"/>
      <c r="S890" s="15"/>
      <c r="T890" s="15"/>
      <c r="U890" s="15"/>
    </row>
    <row r="891" spans="8:21" ht="15.75" hidden="1" customHeight="1" x14ac:dyDescent="0.25">
      <c r="H891" s="6"/>
      <c r="I891" s="6"/>
      <c r="J891" s="6"/>
      <c r="K891" s="6"/>
      <c r="L891" s="6"/>
      <c r="M891" s="6"/>
      <c r="N891" s="6"/>
      <c r="O891" s="15"/>
      <c r="P891" s="15"/>
      <c r="Q891" s="15"/>
      <c r="R891" s="15"/>
      <c r="S891" s="15"/>
      <c r="T891" s="15"/>
      <c r="U891" s="15"/>
    </row>
    <row r="892" spans="8:21" ht="15.75" hidden="1" customHeight="1" x14ac:dyDescent="0.25">
      <c r="H892" s="6"/>
      <c r="I892" s="6"/>
      <c r="J892" s="6"/>
      <c r="K892" s="6"/>
      <c r="L892" s="6"/>
      <c r="M892" s="6"/>
      <c r="N892" s="6"/>
      <c r="O892" s="15"/>
      <c r="P892" s="15"/>
      <c r="Q892" s="15"/>
      <c r="R892" s="15"/>
      <c r="S892" s="15"/>
      <c r="T892" s="15"/>
      <c r="U892" s="15"/>
    </row>
    <row r="893" spans="8:21" ht="15.75" hidden="1" customHeight="1" x14ac:dyDescent="0.25">
      <c r="H893" s="6"/>
      <c r="I893" s="6"/>
      <c r="J893" s="6"/>
      <c r="K893" s="6"/>
      <c r="L893" s="6"/>
      <c r="M893" s="6"/>
      <c r="N893" s="6"/>
      <c r="O893" s="15"/>
      <c r="P893" s="15"/>
      <c r="Q893" s="15"/>
      <c r="R893" s="15"/>
      <c r="S893" s="15"/>
      <c r="T893" s="15"/>
      <c r="U893" s="15"/>
    </row>
    <row r="894" spans="8:21" ht="15.75" hidden="1" customHeight="1" x14ac:dyDescent="0.25">
      <c r="H894" s="6"/>
      <c r="I894" s="6"/>
      <c r="J894" s="6"/>
      <c r="K894" s="6"/>
      <c r="L894" s="6"/>
      <c r="M894" s="6"/>
      <c r="N894" s="6"/>
      <c r="O894" s="15"/>
      <c r="P894" s="15"/>
      <c r="Q894" s="15"/>
      <c r="R894" s="15"/>
      <c r="S894" s="15"/>
      <c r="T894" s="15"/>
      <c r="U894" s="15"/>
    </row>
    <row r="895" spans="8:21" ht="15.75" hidden="1" customHeight="1" x14ac:dyDescent="0.25">
      <c r="H895" s="6"/>
      <c r="I895" s="6"/>
      <c r="J895" s="6"/>
      <c r="K895" s="6"/>
      <c r="L895" s="6"/>
      <c r="M895" s="6"/>
      <c r="N895" s="6"/>
      <c r="O895" s="15"/>
      <c r="P895" s="15"/>
      <c r="Q895" s="15"/>
      <c r="R895" s="15"/>
      <c r="S895" s="15"/>
      <c r="T895" s="15"/>
      <c r="U895" s="15"/>
    </row>
    <row r="896" spans="8:21" ht="15.75" hidden="1" customHeight="1" x14ac:dyDescent="0.25">
      <c r="H896" s="6"/>
      <c r="I896" s="6"/>
      <c r="J896" s="6"/>
      <c r="K896" s="6"/>
      <c r="L896" s="6"/>
      <c r="M896" s="6"/>
      <c r="N896" s="6"/>
      <c r="O896" s="15"/>
      <c r="P896" s="15"/>
      <c r="Q896" s="15"/>
      <c r="R896" s="15"/>
      <c r="S896" s="15"/>
      <c r="T896" s="15"/>
      <c r="U896" s="15"/>
    </row>
    <row r="897" spans="8:21" ht="15.75" hidden="1" customHeight="1" x14ac:dyDescent="0.25">
      <c r="H897" s="6"/>
      <c r="I897" s="6"/>
      <c r="J897" s="6"/>
      <c r="K897" s="6"/>
      <c r="L897" s="6"/>
      <c r="M897" s="6"/>
      <c r="N897" s="6"/>
      <c r="O897" s="15"/>
      <c r="P897" s="15"/>
      <c r="Q897" s="15"/>
      <c r="R897" s="15"/>
      <c r="S897" s="15"/>
      <c r="T897" s="15"/>
      <c r="U897" s="15"/>
    </row>
    <row r="898" spans="8:21" ht="15.75" hidden="1" customHeight="1" x14ac:dyDescent="0.25">
      <c r="H898" s="6"/>
      <c r="I898" s="6"/>
      <c r="J898" s="6"/>
      <c r="K898" s="6"/>
      <c r="L898" s="6"/>
      <c r="M898" s="6"/>
      <c r="N898" s="6"/>
      <c r="O898" s="15"/>
      <c r="P898" s="15"/>
      <c r="Q898" s="15"/>
      <c r="R898" s="15"/>
      <c r="S898" s="15"/>
      <c r="T898" s="15"/>
      <c r="U898" s="15"/>
    </row>
    <row r="899" spans="8:21" ht="15.75" hidden="1" customHeight="1" x14ac:dyDescent="0.25">
      <c r="H899" s="6"/>
      <c r="I899" s="6"/>
      <c r="J899" s="6"/>
      <c r="K899" s="6"/>
      <c r="L899" s="6"/>
      <c r="M899" s="6"/>
      <c r="N899" s="6"/>
      <c r="O899" s="15"/>
      <c r="P899" s="15"/>
      <c r="Q899" s="15"/>
      <c r="R899" s="15"/>
      <c r="S899" s="15"/>
      <c r="T899" s="15"/>
      <c r="U899" s="15"/>
    </row>
    <row r="900" spans="8:21" ht="15.75" hidden="1" customHeight="1" x14ac:dyDescent="0.25">
      <c r="H900" s="6"/>
      <c r="I900" s="6"/>
      <c r="J900" s="6"/>
      <c r="K900" s="6"/>
      <c r="L900" s="6"/>
      <c r="M900" s="6"/>
      <c r="N900" s="6"/>
      <c r="O900" s="15"/>
      <c r="P900" s="15"/>
      <c r="Q900" s="15"/>
      <c r="R900" s="15"/>
      <c r="S900" s="15"/>
      <c r="T900" s="15"/>
      <c r="U900" s="15"/>
    </row>
    <row r="901" spans="8:21" ht="15.75" hidden="1" customHeight="1" x14ac:dyDescent="0.25">
      <c r="H901" s="6"/>
      <c r="I901" s="6"/>
      <c r="J901" s="6"/>
      <c r="K901" s="6"/>
      <c r="L901" s="6"/>
      <c r="M901" s="6"/>
      <c r="N901" s="6"/>
      <c r="O901" s="15"/>
      <c r="P901" s="15"/>
      <c r="Q901" s="15"/>
      <c r="R901" s="15"/>
      <c r="S901" s="15"/>
      <c r="T901" s="15"/>
      <c r="U901" s="15"/>
    </row>
    <row r="902" spans="8:21" ht="15.75" hidden="1" customHeight="1" x14ac:dyDescent="0.25">
      <c r="H902" s="6"/>
      <c r="I902" s="6"/>
      <c r="J902" s="6"/>
      <c r="K902" s="6"/>
      <c r="L902" s="6"/>
      <c r="M902" s="6"/>
      <c r="N902" s="6"/>
      <c r="O902" s="15"/>
      <c r="P902" s="15"/>
      <c r="Q902" s="15"/>
      <c r="R902" s="15"/>
      <c r="S902" s="15"/>
      <c r="T902" s="15"/>
      <c r="U902" s="15"/>
    </row>
    <row r="903" spans="8:21" ht="15.75" hidden="1" customHeight="1" x14ac:dyDescent="0.25">
      <c r="H903" s="6"/>
      <c r="I903" s="6"/>
      <c r="J903" s="6"/>
      <c r="K903" s="6"/>
      <c r="L903" s="6"/>
      <c r="M903" s="6"/>
      <c r="N903" s="6"/>
      <c r="O903" s="15"/>
      <c r="P903" s="15"/>
      <c r="Q903" s="15"/>
      <c r="R903" s="15"/>
      <c r="S903" s="15"/>
      <c r="T903" s="15"/>
      <c r="U903" s="15"/>
    </row>
    <row r="904" spans="8:21" ht="15.75" hidden="1" customHeight="1" x14ac:dyDescent="0.25">
      <c r="H904" s="6"/>
      <c r="I904" s="6"/>
      <c r="J904" s="6"/>
      <c r="K904" s="6"/>
      <c r="L904" s="6"/>
      <c r="M904" s="6"/>
      <c r="N904" s="6"/>
      <c r="O904" s="15"/>
      <c r="P904" s="15"/>
      <c r="Q904" s="15"/>
      <c r="R904" s="15"/>
      <c r="S904" s="15"/>
      <c r="T904" s="15"/>
      <c r="U904" s="15"/>
    </row>
    <row r="905" spans="8:21" ht="15.75" hidden="1" customHeight="1" x14ac:dyDescent="0.25">
      <c r="H905" s="6"/>
      <c r="I905" s="6"/>
      <c r="J905" s="6"/>
      <c r="K905" s="6"/>
      <c r="L905" s="6"/>
      <c r="M905" s="6"/>
      <c r="N905" s="6"/>
      <c r="O905" s="15"/>
      <c r="P905" s="15"/>
      <c r="Q905" s="15"/>
      <c r="R905" s="15"/>
      <c r="S905" s="15"/>
      <c r="T905" s="15"/>
      <c r="U905" s="15"/>
    </row>
    <row r="906" spans="8:21" ht="15.75" hidden="1" customHeight="1" x14ac:dyDescent="0.25">
      <c r="H906" s="6"/>
      <c r="I906" s="6"/>
      <c r="J906" s="6"/>
      <c r="K906" s="6"/>
      <c r="L906" s="6"/>
      <c r="M906" s="6"/>
      <c r="N906" s="6"/>
      <c r="O906" s="15"/>
      <c r="P906" s="15"/>
      <c r="Q906" s="15"/>
      <c r="R906" s="15"/>
      <c r="S906" s="15"/>
      <c r="T906" s="15"/>
      <c r="U906" s="15"/>
    </row>
    <row r="907" spans="8:21" ht="15.75" hidden="1" customHeight="1" x14ac:dyDescent="0.25">
      <c r="H907" s="6"/>
      <c r="I907" s="6"/>
      <c r="J907" s="6"/>
      <c r="K907" s="6"/>
      <c r="L907" s="6"/>
      <c r="M907" s="6"/>
      <c r="N907" s="6"/>
      <c r="O907" s="15"/>
      <c r="P907" s="15"/>
      <c r="Q907" s="15"/>
      <c r="R907" s="15"/>
      <c r="S907" s="15"/>
      <c r="T907" s="15"/>
      <c r="U907" s="15"/>
    </row>
    <row r="908" spans="8:21" ht="15.75" hidden="1" customHeight="1" x14ac:dyDescent="0.25">
      <c r="H908" s="6"/>
      <c r="I908" s="6"/>
      <c r="J908" s="6"/>
      <c r="K908" s="6"/>
      <c r="L908" s="6"/>
      <c r="M908" s="6"/>
      <c r="N908" s="6"/>
      <c r="O908" s="15"/>
      <c r="P908" s="15"/>
      <c r="Q908" s="15"/>
      <c r="R908" s="15"/>
      <c r="S908" s="15"/>
      <c r="T908" s="15"/>
      <c r="U908" s="15"/>
    </row>
    <row r="909" spans="8:21" ht="15.75" hidden="1" customHeight="1" x14ac:dyDescent="0.25">
      <c r="H909" s="6"/>
      <c r="I909" s="6"/>
      <c r="J909" s="6"/>
      <c r="K909" s="6"/>
      <c r="L909" s="6"/>
      <c r="M909" s="6"/>
      <c r="N909" s="6"/>
      <c r="O909" s="15"/>
      <c r="P909" s="15"/>
      <c r="Q909" s="15"/>
      <c r="R909" s="15"/>
      <c r="S909" s="15"/>
      <c r="T909" s="15"/>
      <c r="U909" s="15"/>
    </row>
    <row r="910" spans="8:21" ht="15.75" hidden="1" customHeight="1" x14ac:dyDescent="0.25">
      <c r="H910" s="6"/>
      <c r="I910" s="6"/>
      <c r="J910" s="6"/>
      <c r="K910" s="6"/>
      <c r="L910" s="6"/>
      <c r="M910" s="6"/>
      <c r="N910" s="6"/>
      <c r="O910" s="15"/>
      <c r="P910" s="15"/>
      <c r="Q910" s="15"/>
      <c r="R910" s="15"/>
      <c r="S910" s="15"/>
      <c r="T910" s="15"/>
      <c r="U910" s="15"/>
    </row>
    <row r="911" spans="8:21" ht="15.75" hidden="1" customHeight="1" x14ac:dyDescent="0.25">
      <c r="H911" s="6"/>
      <c r="I911" s="6"/>
      <c r="J911" s="6"/>
      <c r="K911" s="6"/>
      <c r="L911" s="6"/>
      <c r="M911" s="6"/>
      <c r="N911" s="6"/>
      <c r="O911" s="15"/>
      <c r="P911" s="15"/>
      <c r="Q911" s="15"/>
      <c r="R911" s="15"/>
      <c r="S911" s="15"/>
      <c r="T911" s="15"/>
      <c r="U911" s="15"/>
    </row>
    <row r="912" spans="8:21" ht="15.75" hidden="1" customHeight="1" x14ac:dyDescent="0.25">
      <c r="H912" s="6"/>
      <c r="I912" s="6"/>
      <c r="J912" s="6"/>
      <c r="K912" s="6"/>
      <c r="L912" s="6"/>
      <c r="M912" s="6"/>
      <c r="N912" s="6"/>
      <c r="O912" s="15"/>
      <c r="P912" s="15"/>
      <c r="Q912" s="15"/>
      <c r="R912" s="15"/>
      <c r="S912" s="15"/>
      <c r="T912" s="15"/>
      <c r="U912" s="15"/>
    </row>
    <row r="913" spans="8:21" ht="15.75" hidden="1" customHeight="1" x14ac:dyDescent="0.25">
      <c r="H913" s="6"/>
      <c r="I913" s="6"/>
      <c r="J913" s="6"/>
      <c r="K913" s="6"/>
      <c r="L913" s="6"/>
      <c r="M913" s="6"/>
      <c r="N913" s="6"/>
      <c r="O913" s="15"/>
      <c r="P913" s="15"/>
      <c r="Q913" s="15"/>
      <c r="R913" s="15"/>
      <c r="S913" s="15"/>
      <c r="T913" s="15"/>
      <c r="U913" s="15"/>
    </row>
    <row r="914" spans="8:21" ht="15.75" hidden="1" customHeight="1" x14ac:dyDescent="0.25">
      <c r="H914" s="6"/>
      <c r="I914" s="6"/>
      <c r="J914" s="6"/>
      <c r="K914" s="6"/>
      <c r="L914" s="6"/>
      <c r="M914" s="6"/>
      <c r="N914" s="6"/>
      <c r="O914" s="15"/>
      <c r="P914" s="15"/>
      <c r="Q914" s="15"/>
      <c r="R914" s="15"/>
      <c r="S914" s="15"/>
      <c r="T914" s="15"/>
      <c r="U914" s="15"/>
    </row>
    <row r="915" spans="8:21" ht="15.75" hidden="1" customHeight="1" x14ac:dyDescent="0.25">
      <c r="H915" s="6"/>
      <c r="I915" s="6"/>
      <c r="J915" s="6"/>
      <c r="K915" s="6"/>
      <c r="L915" s="6"/>
      <c r="M915" s="6"/>
      <c r="N915" s="6"/>
      <c r="O915" s="15"/>
      <c r="P915" s="15"/>
      <c r="Q915" s="15"/>
      <c r="R915" s="15"/>
      <c r="S915" s="15"/>
      <c r="T915" s="15"/>
      <c r="U915" s="15"/>
    </row>
    <row r="916" spans="8:21" ht="15.75" hidden="1" customHeight="1" x14ac:dyDescent="0.25">
      <c r="H916" s="6"/>
      <c r="I916" s="6"/>
      <c r="J916" s="6"/>
      <c r="K916" s="6"/>
      <c r="L916" s="6"/>
      <c r="M916" s="6"/>
      <c r="N916" s="6"/>
      <c r="O916" s="15"/>
      <c r="P916" s="15"/>
      <c r="Q916" s="15"/>
      <c r="R916" s="15"/>
      <c r="S916" s="15"/>
      <c r="T916" s="15"/>
      <c r="U916" s="15"/>
    </row>
    <row r="917" spans="8:21" ht="15.75" hidden="1" customHeight="1" x14ac:dyDescent="0.25">
      <c r="H917" s="6"/>
      <c r="I917" s="6"/>
      <c r="J917" s="6"/>
      <c r="K917" s="6"/>
      <c r="L917" s="6"/>
      <c r="M917" s="6"/>
      <c r="N917" s="6"/>
      <c r="O917" s="15"/>
      <c r="P917" s="15"/>
      <c r="Q917" s="15"/>
      <c r="R917" s="15"/>
      <c r="S917" s="15"/>
      <c r="T917" s="15"/>
      <c r="U917" s="15"/>
    </row>
    <row r="918" spans="8:21" ht="15.75" hidden="1" customHeight="1" x14ac:dyDescent="0.25">
      <c r="H918" s="6"/>
      <c r="I918" s="6"/>
      <c r="J918" s="6"/>
      <c r="K918" s="6"/>
      <c r="L918" s="6"/>
      <c r="M918" s="6"/>
      <c r="N918" s="6"/>
      <c r="O918" s="15"/>
      <c r="P918" s="15"/>
      <c r="Q918" s="15"/>
      <c r="R918" s="15"/>
      <c r="S918" s="15"/>
      <c r="T918" s="15"/>
      <c r="U918" s="15"/>
    </row>
    <row r="919" spans="8:21" ht="15.75" hidden="1" customHeight="1" x14ac:dyDescent="0.25">
      <c r="H919" s="6"/>
      <c r="I919" s="6"/>
      <c r="J919" s="6"/>
      <c r="K919" s="6"/>
      <c r="L919" s="6"/>
      <c r="M919" s="6"/>
      <c r="N919" s="6"/>
      <c r="O919" s="15"/>
      <c r="P919" s="15"/>
      <c r="Q919" s="15"/>
      <c r="R919" s="15"/>
      <c r="S919" s="15"/>
      <c r="T919" s="15"/>
      <c r="U919" s="15"/>
    </row>
    <row r="920" spans="8:21" ht="15.75" hidden="1" customHeight="1" x14ac:dyDescent="0.25">
      <c r="H920" s="6"/>
      <c r="I920" s="6"/>
      <c r="J920" s="6"/>
      <c r="K920" s="6"/>
      <c r="L920" s="6"/>
      <c r="M920" s="6"/>
      <c r="N920" s="6"/>
      <c r="O920" s="15"/>
      <c r="P920" s="15"/>
      <c r="Q920" s="15"/>
      <c r="R920" s="15"/>
      <c r="S920" s="15"/>
      <c r="T920" s="15"/>
      <c r="U920" s="15"/>
    </row>
    <row r="921" spans="8:21" ht="15.75" hidden="1" customHeight="1" x14ac:dyDescent="0.25">
      <c r="H921" s="6"/>
      <c r="I921" s="6"/>
      <c r="J921" s="6"/>
      <c r="K921" s="6"/>
      <c r="L921" s="6"/>
      <c r="M921" s="6"/>
      <c r="N921" s="6"/>
      <c r="O921" s="15"/>
      <c r="P921" s="15"/>
      <c r="Q921" s="15"/>
      <c r="R921" s="15"/>
      <c r="S921" s="15"/>
      <c r="T921" s="15"/>
      <c r="U921" s="15"/>
    </row>
    <row r="922" spans="8:21" ht="15.75" hidden="1" customHeight="1" x14ac:dyDescent="0.25">
      <c r="H922" s="6"/>
      <c r="I922" s="6"/>
      <c r="J922" s="6"/>
      <c r="K922" s="6"/>
      <c r="L922" s="6"/>
      <c r="M922" s="6"/>
      <c r="N922" s="6"/>
      <c r="O922" s="15"/>
      <c r="P922" s="15"/>
      <c r="Q922" s="15"/>
      <c r="R922" s="15"/>
      <c r="S922" s="15"/>
      <c r="T922" s="15"/>
      <c r="U922" s="15"/>
    </row>
    <row r="923" spans="8:21" ht="15.75" hidden="1" customHeight="1" x14ac:dyDescent="0.25">
      <c r="H923" s="6"/>
      <c r="I923" s="6"/>
      <c r="J923" s="6"/>
      <c r="K923" s="6"/>
      <c r="L923" s="6"/>
      <c r="M923" s="6"/>
      <c r="N923" s="6"/>
      <c r="O923" s="15"/>
      <c r="P923" s="15"/>
      <c r="Q923" s="15"/>
      <c r="R923" s="15"/>
      <c r="S923" s="15"/>
      <c r="T923" s="15"/>
      <c r="U923" s="15"/>
    </row>
    <row r="924" spans="8:21" ht="15.75" hidden="1" customHeight="1" x14ac:dyDescent="0.25">
      <c r="H924" s="6"/>
      <c r="I924" s="6"/>
      <c r="J924" s="6"/>
      <c r="K924" s="6"/>
      <c r="L924" s="6"/>
      <c r="M924" s="6"/>
      <c r="N924" s="6"/>
      <c r="O924" s="15"/>
      <c r="P924" s="15"/>
      <c r="Q924" s="15"/>
      <c r="R924" s="15"/>
      <c r="S924" s="15"/>
      <c r="T924" s="15"/>
      <c r="U924" s="15"/>
    </row>
    <row r="925" spans="8:21" ht="15.75" hidden="1" customHeight="1" x14ac:dyDescent="0.25">
      <c r="H925" s="6"/>
      <c r="I925" s="6"/>
      <c r="J925" s="6"/>
      <c r="K925" s="6"/>
      <c r="L925" s="6"/>
      <c r="M925" s="6"/>
      <c r="N925" s="6"/>
      <c r="O925" s="15"/>
      <c r="P925" s="15"/>
      <c r="Q925" s="15"/>
      <c r="R925" s="15"/>
      <c r="S925" s="15"/>
      <c r="T925" s="15"/>
      <c r="U925" s="15"/>
    </row>
    <row r="926" spans="8:21" ht="15.75" hidden="1" customHeight="1" x14ac:dyDescent="0.25">
      <c r="H926" s="6"/>
      <c r="I926" s="6"/>
      <c r="J926" s="6"/>
      <c r="K926" s="6"/>
      <c r="L926" s="6"/>
      <c r="M926" s="6"/>
      <c r="N926" s="6"/>
      <c r="O926" s="15"/>
      <c r="P926" s="15"/>
      <c r="Q926" s="15"/>
      <c r="R926" s="15"/>
      <c r="S926" s="15"/>
      <c r="T926" s="15"/>
      <c r="U926" s="15"/>
    </row>
    <row r="927" spans="8:21" ht="15.75" hidden="1" customHeight="1" x14ac:dyDescent="0.25">
      <c r="H927" s="6"/>
      <c r="I927" s="6"/>
      <c r="J927" s="6"/>
      <c r="K927" s="6"/>
      <c r="L927" s="6"/>
      <c r="M927" s="6"/>
      <c r="N927" s="6"/>
      <c r="O927" s="15"/>
      <c r="P927" s="15"/>
      <c r="Q927" s="15"/>
      <c r="R927" s="15"/>
      <c r="S927" s="15"/>
      <c r="T927" s="15"/>
      <c r="U927" s="15"/>
    </row>
    <row r="928" spans="8:21" ht="15.75" hidden="1" customHeight="1" x14ac:dyDescent="0.25">
      <c r="H928" s="6"/>
      <c r="I928" s="6"/>
      <c r="J928" s="6"/>
      <c r="K928" s="6"/>
      <c r="L928" s="6"/>
      <c r="M928" s="6"/>
      <c r="N928" s="6"/>
      <c r="O928" s="15"/>
      <c r="P928" s="15"/>
      <c r="Q928" s="15"/>
      <c r="R928" s="15"/>
      <c r="S928" s="15"/>
      <c r="T928" s="15"/>
      <c r="U928" s="15"/>
    </row>
    <row r="929" spans="8:21" ht="15.75" hidden="1" customHeight="1" x14ac:dyDescent="0.25">
      <c r="H929" s="6"/>
      <c r="I929" s="6"/>
      <c r="J929" s="6"/>
      <c r="K929" s="6"/>
      <c r="L929" s="6"/>
      <c r="M929" s="6"/>
      <c r="N929" s="6"/>
      <c r="O929" s="15"/>
      <c r="P929" s="15"/>
      <c r="Q929" s="15"/>
      <c r="R929" s="15"/>
      <c r="S929" s="15"/>
      <c r="T929" s="15"/>
      <c r="U929" s="15"/>
    </row>
    <row r="930" spans="8:21" ht="15.75" hidden="1" customHeight="1" x14ac:dyDescent="0.25">
      <c r="H930" s="6"/>
      <c r="I930" s="6"/>
      <c r="J930" s="6"/>
      <c r="K930" s="6"/>
      <c r="L930" s="6"/>
      <c r="M930" s="6"/>
      <c r="N930" s="6"/>
      <c r="O930" s="15"/>
      <c r="P930" s="15"/>
      <c r="Q930" s="15"/>
      <c r="R930" s="15"/>
      <c r="S930" s="15"/>
      <c r="T930" s="15"/>
      <c r="U930" s="15"/>
    </row>
    <row r="931" spans="8:21" ht="15.75" hidden="1" customHeight="1" x14ac:dyDescent="0.25">
      <c r="H931" s="6"/>
      <c r="I931" s="6"/>
      <c r="J931" s="6"/>
      <c r="K931" s="6"/>
      <c r="L931" s="6"/>
      <c r="M931" s="6"/>
      <c r="N931" s="6"/>
      <c r="O931" s="15"/>
      <c r="P931" s="15"/>
      <c r="Q931" s="15"/>
      <c r="R931" s="15"/>
      <c r="S931" s="15"/>
      <c r="T931" s="15"/>
      <c r="U931" s="15"/>
    </row>
    <row r="932" spans="8:21" ht="15.75" hidden="1" customHeight="1" x14ac:dyDescent="0.25">
      <c r="H932" s="6"/>
      <c r="I932" s="6"/>
      <c r="J932" s="6"/>
      <c r="K932" s="6"/>
      <c r="L932" s="6"/>
      <c r="M932" s="6"/>
      <c r="N932" s="6"/>
      <c r="O932" s="15"/>
      <c r="P932" s="15"/>
      <c r="Q932" s="15"/>
      <c r="R932" s="15"/>
      <c r="S932" s="15"/>
      <c r="T932" s="15"/>
      <c r="U932" s="15"/>
    </row>
    <row r="933" spans="8:21" ht="15.75" hidden="1" customHeight="1" x14ac:dyDescent="0.25">
      <c r="H933" s="6"/>
      <c r="I933" s="6"/>
      <c r="J933" s="6"/>
      <c r="K933" s="6"/>
      <c r="L933" s="6"/>
      <c r="M933" s="6"/>
      <c r="N933" s="6"/>
      <c r="O933" s="15"/>
      <c r="P933" s="15"/>
      <c r="Q933" s="15"/>
      <c r="R933" s="15"/>
      <c r="S933" s="15"/>
      <c r="T933" s="15"/>
      <c r="U933" s="15"/>
    </row>
    <row r="934" spans="8:21" ht="15.75" hidden="1" customHeight="1" x14ac:dyDescent="0.25">
      <c r="H934" s="6"/>
      <c r="I934" s="6"/>
      <c r="J934" s="6"/>
      <c r="K934" s="6"/>
      <c r="L934" s="6"/>
      <c r="M934" s="6"/>
      <c r="N934" s="6"/>
      <c r="O934" s="15"/>
      <c r="P934" s="15"/>
      <c r="Q934" s="15"/>
      <c r="R934" s="15"/>
      <c r="S934" s="15"/>
      <c r="T934" s="15"/>
      <c r="U934" s="15"/>
    </row>
    <row r="935" spans="8:21" ht="15.75" hidden="1" customHeight="1" x14ac:dyDescent="0.25">
      <c r="H935" s="6"/>
      <c r="I935" s="6"/>
      <c r="J935" s="6"/>
      <c r="K935" s="6"/>
      <c r="L935" s="6"/>
      <c r="M935" s="6"/>
      <c r="N935" s="6"/>
      <c r="O935" s="15"/>
      <c r="P935" s="15"/>
      <c r="Q935" s="15"/>
      <c r="R935" s="15"/>
      <c r="S935" s="15"/>
      <c r="T935" s="15"/>
      <c r="U935" s="15"/>
    </row>
    <row r="936" spans="8:21" ht="15.75" hidden="1" customHeight="1" x14ac:dyDescent="0.25">
      <c r="H936" s="6"/>
      <c r="I936" s="6"/>
      <c r="J936" s="6"/>
      <c r="K936" s="6"/>
      <c r="L936" s="6"/>
      <c r="M936" s="6"/>
      <c r="N936" s="6"/>
      <c r="O936" s="15"/>
      <c r="P936" s="15"/>
      <c r="Q936" s="15"/>
      <c r="R936" s="15"/>
      <c r="S936" s="15"/>
      <c r="T936" s="15"/>
      <c r="U936" s="15"/>
    </row>
    <row r="937" spans="8:21" ht="15.75" hidden="1" customHeight="1" x14ac:dyDescent="0.25">
      <c r="H937" s="6"/>
      <c r="I937" s="6"/>
      <c r="J937" s="6"/>
      <c r="K937" s="6"/>
      <c r="L937" s="6"/>
      <c r="M937" s="6"/>
      <c r="N937" s="6"/>
      <c r="O937" s="15"/>
      <c r="P937" s="15"/>
      <c r="Q937" s="15"/>
      <c r="R937" s="15"/>
      <c r="S937" s="15"/>
      <c r="T937" s="15"/>
      <c r="U937" s="15"/>
    </row>
    <row r="938" spans="8:21" ht="15.75" hidden="1" customHeight="1" x14ac:dyDescent="0.25">
      <c r="H938" s="6"/>
      <c r="I938" s="6"/>
      <c r="J938" s="6"/>
      <c r="K938" s="6"/>
      <c r="L938" s="6"/>
      <c r="M938" s="6"/>
      <c r="N938" s="6"/>
      <c r="O938" s="15"/>
      <c r="P938" s="15"/>
      <c r="Q938" s="15"/>
      <c r="R938" s="15"/>
      <c r="S938" s="15"/>
      <c r="T938" s="15"/>
      <c r="U938" s="15"/>
    </row>
    <row r="939" spans="8:21" ht="15.75" hidden="1" customHeight="1" x14ac:dyDescent="0.25">
      <c r="H939" s="6"/>
      <c r="I939" s="6"/>
      <c r="J939" s="6"/>
      <c r="K939" s="6"/>
      <c r="L939" s="6"/>
      <c r="M939" s="6"/>
      <c r="N939" s="6"/>
      <c r="O939" s="15"/>
      <c r="P939" s="15"/>
      <c r="Q939" s="15"/>
      <c r="R939" s="15"/>
      <c r="S939" s="15"/>
      <c r="T939" s="15"/>
      <c r="U939" s="15"/>
    </row>
    <row r="940" spans="8:21" ht="15.75" hidden="1" customHeight="1" x14ac:dyDescent="0.25">
      <c r="H940" s="6"/>
      <c r="I940" s="6"/>
      <c r="J940" s="6"/>
      <c r="K940" s="6"/>
      <c r="L940" s="6"/>
      <c r="M940" s="6"/>
      <c r="N940" s="6"/>
      <c r="O940" s="15"/>
      <c r="P940" s="15"/>
      <c r="Q940" s="15"/>
      <c r="R940" s="15"/>
      <c r="S940" s="15"/>
      <c r="T940" s="15"/>
      <c r="U940" s="15"/>
    </row>
    <row r="941" spans="8:21" ht="15.75" hidden="1" customHeight="1" x14ac:dyDescent="0.25">
      <c r="H941" s="6"/>
      <c r="I941" s="6"/>
      <c r="J941" s="6"/>
      <c r="K941" s="6"/>
      <c r="L941" s="6"/>
      <c r="M941" s="6"/>
      <c r="N941" s="6"/>
      <c r="O941" s="15"/>
      <c r="P941" s="15"/>
      <c r="Q941" s="15"/>
      <c r="R941" s="15"/>
      <c r="S941" s="15"/>
      <c r="T941" s="15"/>
      <c r="U941" s="15"/>
    </row>
    <row r="942" spans="8:21" ht="15.75" hidden="1" customHeight="1" x14ac:dyDescent="0.25">
      <c r="H942" s="6"/>
      <c r="I942" s="6"/>
      <c r="J942" s="6"/>
      <c r="K942" s="6"/>
      <c r="L942" s="6"/>
      <c r="M942" s="6"/>
      <c r="N942" s="6"/>
      <c r="O942" s="15"/>
      <c r="P942" s="15"/>
      <c r="Q942" s="15"/>
      <c r="R942" s="15"/>
      <c r="S942" s="15"/>
      <c r="T942" s="15"/>
      <c r="U942" s="15"/>
    </row>
    <row r="943" spans="8:21" ht="15.75" hidden="1" customHeight="1" x14ac:dyDescent="0.25">
      <c r="H943" s="6"/>
      <c r="I943" s="6"/>
      <c r="J943" s="6"/>
      <c r="K943" s="6"/>
      <c r="L943" s="6"/>
      <c r="M943" s="6"/>
      <c r="N943" s="6"/>
      <c r="O943" s="15"/>
      <c r="P943" s="15"/>
      <c r="Q943" s="15"/>
      <c r="R943" s="15"/>
      <c r="S943" s="15"/>
      <c r="T943" s="15"/>
      <c r="U943" s="15"/>
    </row>
    <row r="944" spans="8:21" ht="15.75" hidden="1" customHeight="1" x14ac:dyDescent="0.25">
      <c r="H944" s="6"/>
      <c r="I944" s="6"/>
      <c r="J944" s="6"/>
      <c r="K944" s="6"/>
      <c r="L944" s="6"/>
      <c r="M944" s="6"/>
      <c r="N944" s="6"/>
      <c r="O944" s="15"/>
      <c r="P944" s="15"/>
      <c r="Q944" s="15"/>
      <c r="R944" s="15"/>
      <c r="S944" s="15"/>
      <c r="T944" s="15"/>
      <c r="U944" s="15"/>
    </row>
    <row r="945" spans="8:21" ht="15.75" hidden="1" customHeight="1" x14ac:dyDescent="0.25">
      <c r="H945" s="6"/>
      <c r="I945" s="6"/>
      <c r="J945" s="6"/>
      <c r="K945" s="6"/>
      <c r="L945" s="6"/>
      <c r="M945" s="6"/>
      <c r="N945" s="6"/>
      <c r="O945" s="15"/>
      <c r="P945" s="15"/>
      <c r="Q945" s="15"/>
      <c r="R945" s="15"/>
      <c r="S945" s="15"/>
      <c r="T945" s="15"/>
      <c r="U945" s="15"/>
    </row>
    <row r="946" spans="8:21" ht="15.75" hidden="1" customHeight="1" x14ac:dyDescent="0.25">
      <c r="H946" s="6"/>
      <c r="I946" s="6"/>
      <c r="J946" s="6"/>
      <c r="K946" s="6"/>
      <c r="L946" s="6"/>
      <c r="M946" s="6"/>
      <c r="N946" s="6"/>
      <c r="O946" s="15"/>
      <c r="P946" s="15"/>
      <c r="Q946" s="15"/>
      <c r="R946" s="15"/>
      <c r="S946" s="15"/>
      <c r="T946" s="15"/>
      <c r="U946" s="15"/>
    </row>
    <row r="947" spans="8:21" ht="15.75" hidden="1" customHeight="1" x14ac:dyDescent="0.25">
      <c r="H947" s="6"/>
      <c r="I947" s="6"/>
      <c r="J947" s="6"/>
      <c r="K947" s="6"/>
      <c r="L947" s="6"/>
      <c r="M947" s="6"/>
      <c r="N947" s="6"/>
      <c r="O947" s="15"/>
      <c r="P947" s="15"/>
      <c r="Q947" s="15"/>
      <c r="R947" s="15"/>
      <c r="S947" s="15"/>
      <c r="T947" s="15"/>
      <c r="U947" s="15"/>
    </row>
    <row r="948" spans="8:21" ht="15.75" hidden="1" customHeight="1" x14ac:dyDescent="0.25">
      <c r="H948" s="6"/>
      <c r="I948" s="6"/>
      <c r="J948" s="6"/>
      <c r="K948" s="6"/>
      <c r="L948" s="6"/>
      <c r="M948" s="6"/>
      <c r="N948" s="6"/>
      <c r="O948" s="15"/>
      <c r="P948" s="15"/>
      <c r="Q948" s="15"/>
      <c r="R948" s="15"/>
      <c r="S948" s="15"/>
      <c r="T948" s="15"/>
      <c r="U948" s="15"/>
    </row>
    <row r="949" spans="8:21" ht="15.75" hidden="1" customHeight="1" x14ac:dyDescent="0.25">
      <c r="H949" s="6"/>
      <c r="I949" s="6"/>
      <c r="J949" s="6"/>
      <c r="K949" s="6"/>
      <c r="L949" s="6"/>
      <c r="M949" s="6"/>
      <c r="N949" s="6"/>
      <c r="O949" s="15"/>
      <c r="P949" s="15"/>
      <c r="Q949" s="15"/>
      <c r="R949" s="15"/>
      <c r="S949" s="15"/>
      <c r="T949" s="15"/>
      <c r="U949" s="15"/>
    </row>
    <row r="950" spans="8:21" ht="15.75" hidden="1" customHeight="1" x14ac:dyDescent="0.25">
      <c r="H950" s="6"/>
      <c r="I950" s="6"/>
      <c r="J950" s="6"/>
      <c r="K950" s="6"/>
      <c r="L950" s="6"/>
      <c r="M950" s="6"/>
      <c r="N950" s="6"/>
      <c r="O950" s="15"/>
      <c r="P950" s="15"/>
      <c r="Q950" s="15"/>
      <c r="R950" s="15"/>
      <c r="S950" s="15"/>
      <c r="T950" s="15"/>
      <c r="U950" s="15"/>
    </row>
    <row r="951" spans="8:21" ht="15.75" hidden="1" customHeight="1" x14ac:dyDescent="0.25">
      <c r="H951" s="6"/>
      <c r="I951" s="6"/>
      <c r="J951" s="6"/>
      <c r="K951" s="6"/>
      <c r="L951" s="6"/>
      <c r="M951" s="6"/>
      <c r="N951" s="6"/>
      <c r="O951" s="15"/>
      <c r="P951" s="15"/>
      <c r="Q951" s="15"/>
      <c r="R951" s="15"/>
      <c r="S951" s="15"/>
      <c r="T951" s="15"/>
      <c r="U951" s="15"/>
    </row>
    <row r="952" spans="8:21" ht="15.75" hidden="1" customHeight="1" x14ac:dyDescent="0.25">
      <c r="H952" s="6"/>
      <c r="I952" s="6"/>
      <c r="J952" s="6"/>
      <c r="K952" s="6"/>
      <c r="L952" s="6"/>
      <c r="M952" s="6"/>
      <c r="N952" s="6"/>
      <c r="O952" s="15"/>
      <c r="P952" s="15"/>
      <c r="Q952" s="15"/>
      <c r="R952" s="15"/>
      <c r="S952" s="15"/>
      <c r="T952" s="15"/>
      <c r="U952" s="15"/>
    </row>
    <row r="953" spans="8:21" ht="15.75" hidden="1" customHeight="1" x14ac:dyDescent="0.25">
      <c r="H953" s="6"/>
      <c r="I953" s="6"/>
      <c r="J953" s="6"/>
      <c r="K953" s="6"/>
      <c r="L953" s="6"/>
      <c r="M953" s="6"/>
      <c r="N953" s="6"/>
      <c r="O953" s="15"/>
      <c r="P953" s="15"/>
      <c r="Q953" s="15"/>
      <c r="R953" s="15"/>
      <c r="S953" s="15"/>
      <c r="T953" s="15"/>
      <c r="U953" s="15"/>
    </row>
    <row r="954" spans="8:21" ht="15.75" hidden="1" customHeight="1" x14ac:dyDescent="0.25">
      <c r="H954" s="6"/>
      <c r="I954" s="6"/>
      <c r="J954" s="6"/>
      <c r="K954" s="6"/>
      <c r="L954" s="6"/>
      <c r="M954" s="6"/>
      <c r="N954" s="6"/>
      <c r="O954" s="15"/>
      <c r="P954" s="15"/>
      <c r="Q954" s="15"/>
      <c r="R954" s="15"/>
      <c r="S954" s="15"/>
      <c r="T954" s="15"/>
      <c r="U954" s="15"/>
    </row>
    <row r="955" spans="8:21" ht="15.75" hidden="1" customHeight="1" x14ac:dyDescent="0.25">
      <c r="H955" s="6"/>
      <c r="I955" s="6"/>
      <c r="J955" s="6"/>
      <c r="K955" s="6"/>
      <c r="L955" s="6"/>
      <c r="M955" s="6"/>
      <c r="N955" s="6"/>
      <c r="O955" s="15"/>
      <c r="P955" s="15"/>
      <c r="Q955" s="15"/>
      <c r="R955" s="15"/>
      <c r="S955" s="15"/>
      <c r="T955" s="15"/>
      <c r="U955" s="15"/>
    </row>
    <row r="956" spans="8:21" ht="15.75" hidden="1" customHeight="1" x14ac:dyDescent="0.25">
      <c r="H956" s="6"/>
      <c r="I956" s="6"/>
      <c r="J956" s="6"/>
      <c r="K956" s="6"/>
      <c r="L956" s="6"/>
      <c r="M956" s="6"/>
      <c r="N956" s="6"/>
      <c r="O956" s="15"/>
      <c r="P956" s="15"/>
      <c r="Q956" s="15"/>
      <c r="R956" s="15"/>
      <c r="S956" s="15"/>
      <c r="T956" s="15"/>
      <c r="U956" s="15"/>
    </row>
    <row r="957" spans="8:21" ht="15.75" hidden="1" customHeight="1" x14ac:dyDescent="0.25">
      <c r="H957" s="6"/>
      <c r="I957" s="6"/>
      <c r="J957" s="6"/>
      <c r="K957" s="6"/>
      <c r="L957" s="6"/>
      <c r="M957" s="6"/>
      <c r="N957" s="6"/>
      <c r="O957" s="15"/>
      <c r="P957" s="15"/>
      <c r="Q957" s="15"/>
      <c r="R957" s="15"/>
      <c r="S957" s="15"/>
      <c r="T957" s="15"/>
      <c r="U957" s="15"/>
    </row>
    <row r="958" spans="8:21" ht="15.75" hidden="1" customHeight="1" x14ac:dyDescent="0.25">
      <c r="H958" s="6"/>
      <c r="I958" s="6"/>
      <c r="J958" s="6"/>
      <c r="K958" s="6"/>
      <c r="L958" s="6"/>
      <c r="M958" s="6"/>
      <c r="N958" s="6"/>
      <c r="O958" s="15"/>
      <c r="P958" s="15"/>
      <c r="Q958" s="15"/>
      <c r="R958" s="15"/>
      <c r="S958" s="15"/>
      <c r="T958" s="15"/>
      <c r="U958" s="15"/>
    </row>
    <row r="959" spans="8:21" ht="15.75" hidden="1" customHeight="1" x14ac:dyDescent="0.25">
      <c r="H959" s="6"/>
      <c r="I959" s="6"/>
      <c r="J959" s="6"/>
      <c r="K959" s="6"/>
      <c r="L959" s="6"/>
      <c r="M959" s="6"/>
      <c r="N959" s="6"/>
      <c r="O959" s="15"/>
      <c r="P959" s="15"/>
      <c r="Q959" s="15"/>
      <c r="R959" s="15"/>
      <c r="S959" s="15"/>
      <c r="T959" s="15"/>
      <c r="U959" s="15"/>
    </row>
    <row r="960" spans="8:21" ht="15.75" hidden="1" customHeight="1" x14ac:dyDescent="0.25">
      <c r="H960" s="6"/>
      <c r="I960" s="6"/>
      <c r="J960" s="6"/>
      <c r="K960" s="6"/>
      <c r="L960" s="6"/>
      <c r="M960" s="6"/>
      <c r="N960" s="6"/>
      <c r="O960" s="15"/>
      <c r="P960" s="15"/>
      <c r="Q960" s="15"/>
      <c r="R960" s="15"/>
      <c r="S960" s="15"/>
      <c r="T960" s="15"/>
      <c r="U960" s="15"/>
    </row>
    <row r="961" spans="8:21" ht="15.75" hidden="1" customHeight="1" x14ac:dyDescent="0.25">
      <c r="H961" s="6"/>
      <c r="I961" s="6"/>
      <c r="J961" s="6"/>
      <c r="K961" s="6"/>
      <c r="L961" s="6"/>
      <c r="M961" s="6"/>
      <c r="N961" s="6"/>
      <c r="O961" s="15"/>
      <c r="P961" s="15"/>
      <c r="Q961" s="15"/>
      <c r="R961" s="15"/>
      <c r="S961" s="15"/>
      <c r="T961" s="15"/>
      <c r="U961" s="15"/>
    </row>
    <row r="962" spans="8:21" ht="15.75" hidden="1" customHeight="1" x14ac:dyDescent="0.25">
      <c r="H962" s="6"/>
      <c r="I962" s="6"/>
      <c r="J962" s="6"/>
      <c r="K962" s="6"/>
      <c r="L962" s="6"/>
      <c r="M962" s="6"/>
      <c r="N962" s="6"/>
      <c r="O962" s="15"/>
      <c r="P962" s="15"/>
      <c r="Q962" s="15"/>
      <c r="R962" s="15"/>
      <c r="S962" s="15"/>
      <c r="T962" s="15"/>
      <c r="U962" s="15"/>
    </row>
    <row r="963" spans="8:21" ht="15.75" hidden="1" customHeight="1" x14ac:dyDescent="0.25">
      <c r="H963" s="6"/>
      <c r="I963" s="6"/>
      <c r="J963" s="6"/>
      <c r="K963" s="6"/>
      <c r="L963" s="6"/>
      <c r="M963" s="6"/>
      <c r="N963" s="6"/>
      <c r="O963" s="15"/>
      <c r="P963" s="15"/>
      <c r="Q963" s="15"/>
      <c r="R963" s="15"/>
      <c r="S963" s="15"/>
      <c r="T963" s="15"/>
      <c r="U963" s="15"/>
    </row>
    <row r="964" spans="8:21" ht="15.75" hidden="1" customHeight="1" x14ac:dyDescent="0.25">
      <c r="H964" s="6"/>
      <c r="I964" s="6"/>
      <c r="J964" s="6"/>
      <c r="K964" s="6"/>
      <c r="L964" s="6"/>
      <c r="M964" s="6"/>
      <c r="N964" s="6"/>
      <c r="O964" s="15"/>
      <c r="P964" s="15"/>
      <c r="Q964" s="15"/>
      <c r="R964" s="15"/>
      <c r="S964" s="15"/>
      <c r="T964" s="15"/>
      <c r="U964" s="15"/>
    </row>
    <row r="965" spans="8:21" ht="15.75" hidden="1" customHeight="1" x14ac:dyDescent="0.25">
      <c r="H965" s="6"/>
      <c r="I965" s="6"/>
      <c r="J965" s="6"/>
      <c r="K965" s="6"/>
      <c r="L965" s="6"/>
      <c r="M965" s="6"/>
      <c r="N965" s="6"/>
      <c r="O965" s="15"/>
      <c r="P965" s="15"/>
      <c r="Q965" s="15"/>
      <c r="R965" s="15"/>
      <c r="S965" s="15"/>
      <c r="T965" s="15"/>
      <c r="U965" s="15"/>
    </row>
    <row r="966" spans="8:21" ht="15.75" hidden="1" customHeight="1" x14ac:dyDescent="0.25">
      <c r="H966" s="6"/>
      <c r="I966" s="6"/>
      <c r="J966" s="6"/>
      <c r="K966" s="6"/>
      <c r="L966" s="6"/>
      <c r="M966" s="6"/>
      <c r="N966" s="6"/>
      <c r="O966" s="15"/>
      <c r="P966" s="15"/>
      <c r="Q966" s="15"/>
      <c r="R966" s="15"/>
      <c r="S966" s="15"/>
      <c r="T966" s="15"/>
      <c r="U966" s="15"/>
    </row>
    <row r="967" spans="8:21" ht="15.75" hidden="1" customHeight="1" x14ac:dyDescent="0.25">
      <c r="H967" s="6"/>
      <c r="I967" s="6"/>
      <c r="J967" s="6"/>
      <c r="K967" s="6"/>
      <c r="L967" s="6"/>
      <c r="M967" s="6"/>
      <c r="N967" s="6"/>
      <c r="O967" s="15"/>
      <c r="P967" s="15"/>
      <c r="Q967" s="15"/>
      <c r="R967" s="15"/>
      <c r="S967" s="15"/>
      <c r="T967" s="15"/>
      <c r="U967" s="15"/>
    </row>
    <row r="968" spans="8:21" ht="15.75" hidden="1" customHeight="1" x14ac:dyDescent="0.25">
      <c r="H968" s="6"/>
      <c r="I968" s="6"/>
      <c r="J968" s="6"/>
      <c r="K968" s="6"/>
      <c r="L968" s="6"/>
      <c r="M968" s="6"/>
      <c r="N968" s="6"/>
      <c r="O968" s="15"/>
      <c r="P968" s="15"/>
      <c r="Q968" s="15"/>
      <c r="R968" s="15"/>
      <c r="S968" s="15"/>
      <c r="T968" s="15"/>
      <c r="U968" s="15"/>
    </row>
    <row r="969" spans="8:21" ht="15.75" hidden="1" customHeight="1" x14ac:dyDescent="0.25">
      <c r="H969" s="6"/>
      <c r="I969" s="6"/>
      <c r="J969" s="6"/>
      <c r="K969" s="6"/>
      <c r="L969" s="6"/>
      <c r="M969" s="6"/>
      <c r="N969" s="6"/>
      <c r="O969" s="15"/>
      <c r="P969" s="15"/>
      <c r="Q969" s="15"/>
      <c r="R969" s="15"/>
      <c r="S969" s="15"/>
      <c r="T969" s="15"/>
      <c r="U969" s="15"/>
    </row>
    <row r="970" spans="8:21" ht="15.75" hidden="1" customHeight="1" x14ac:dyDescent="0.25">
      <c r="H970" s="6"/>
      <c r="I970" s="6"/>
      <c r="J970" s="6"/>
      <c r="K970" s="6"/>
      <c r="L970" s="6"/>
      <c r="M970" s="6"/>
      <c r="N970" s="6"/>
      <c r="O970" s="15"/>
      <c r="P970" s="15"/>
      <c r="Q970" s="15"/>
      <c r="R970" s="15"/>
      <c r="S970" s="15"/>
      <c r="T970" s="15"/>
      <c r="U970" s="15"/>
    </row>
    <row r="971" spans="8:21" ht="15.75" hidden="1" customHeight="1" x14ac:dyDescent="0.25">
      <c r="H971" s="6"/>
      <c r="I971" s="6"/>
      <c r="J971" s="6"/>
      <c r="K971" s="6"/>
      <c r="L971" s="6"/>
      <c r="M971" s="6"/>
      <c r="N971" s="6"/>
      <c r="O971" s="15"/>
      <c r="P971" s="15"/>
      <c r="Q971" s="15"/>
      <c r="R971" s="15"/>
      <c r="S971" s="15"/>
      <c r="T971" s="15"/>
      <c r="U971" s="15"/>
    </row>
    <row r="972" spans="8:21" ht="15.75" hidden="1" customHeight="1" x14ac:dyDescent="0.25">
      <c r="H972" s="6"/>
      <c r="I972" s="6"/>
      <c r="J972" s="6"/>
      <c r="K972" s="6"/>
      <c r="L972" s="6"/>
      <c r="M972" s="6"/>
      <c r="N972" s="6"/>
      <c r="O972" s="15"/>
      <c r="P972" s="15"/>
      <c r="Q972" s="15"/>
      <c r="R972" s="15"/>
      <c r="S972" s="15"/>
      <c r="T972" s="15"/>
      <c r="U972" s="15"/>
    </row>
    <row r="973" spans="8:21" ht="15.75" hidden="1" customHeight="1" x14ac:dyDescent="0.25">
      <c r="H973" s="6"/>
      <c r="I973" s="6"/>
      <c r="J973" s="6"/>
      <c r="K973" s="6"/>
      <c r="L973" s="6"/>
      <c r="M973" s="6"/>
      <c r="N973" s="6"/>
      <c r="O973" s="15"/>
      <c r="P973" s="15"/>
      <c r="Q973" s="15"/>
      <c r="R973" s="15"/>
      <c r="S973" s="15"/>
      <c r="T973" s="15"/>
      <c r="U973" s="15"/>
    </row>
    <row r="974" spans="8:21" ht="15.75" hidden="1" customHeight="1" x14ac:dyDescent="0.25">
      <c r="H974" s="6"/>
      <c r="I974" s="6"/>
      <c r="J974" s="6"/>
      <c r="K974" s="6"/>
      <c r="L974" s="6"/>
      <c r="M974" s="6"/>
      <c r="N974" s="6"/>
      <c r="O974" s="15"/>
      <c r="P974" s="15"/>
      <c r="Q974" s="15"/>
      <c r="R974" s="15"/>
      <c r="S974" s="15"/>
      <c r="T974" s="15"/>
      <c r="U974" s="15"/>
    </row>
    <row r="975" spans="8:21" ht="15.75" hidden="1" customHeight="1" x14ac:dyDescent="0.25">
      <c r="H975" s="6"/>
      <c r="I975" s="6"/>
      <c r="J975" s="6"/>
      <c r="K975" s="6"/>
      <c r="L975" s="6"/>
      <c r="M975" s="6"/>
      <c r="N975" s="6"/>
      <c r="O975" s="15"/>
      <c r="P975" s="15"/>
      <c r="Q975" s="15"/>
      <c r="R975" s="15"/>
      <c r="S975" s="15"/>
      <c r="T975" s="15"/>
      <c r="U975" s="15"/>
    </row>
    <row r="976" spans="8:21" ht="15.75" hidden="1" customHeight="1" x14ac:dyDescent="0.25">
      <c r="H976" s="6"/>
      <c r="I976" s="6"/>
      <c r="J976" s="6"/>
      <c r="K976" s="6"/>
      <c r="L976" s="6"/>
      <c r="M976" s="6"/>
      <c r="N976" s="6"/>
      <c r="O976" s="15"/>
      <c r="P976" s="15"/>
      <c r="Q976" s="15"/>
      <c r="R976" s="15"/>
      <c r="S976" s="15"/>
      <c r="T976" s="15"/>
      <c r="U976" s="15"/>
    </row>
    <row r="977" spans="8:21" ht="15.75" hidden="1" customHeight="1" x14ac:dyDescent="0.25">
      <c r="H977" s="6"/>
      <c r="I977" s="6"/>
      <c r="J977" s="6"/>
      <c r="K977" s="6"/>
      <c r="L977" s="6"/>
      <c r="M977" s="6"/>
      <c r="N977" s="6"/>
      <c r="O977" s="15"/>
      <c r="P977" s="15"/>
      <c r="Q977" s="15"/>
      <c r="R977" s="15"/>
      <c r="S977" s="15"/>
      <c r="T977" s="15"/>
      <c r="U977" s="15"/>
    </row>
    <row r="978" spans="8:21" ht="15.75" hidden="1" customHeight="1" x14ac:dyDescent="0.25">
      <c r="H978" s="6"/>
      <c r="I978" s="6"/>
      <c r="J978" s="6"/>
      <c r="K978" s="6"/>
      <c r="L978" s="6"/>
      <c r="M978" s="6"/>
      <c r="N978" s="6"/>
      <c r="O978" s="15"/>
      <c r="P978" s="15"/>
      <c r="Q978" s="15"/>
      <c r="R978" s="15"/>
      <c r="S978" s="15"/>
      <c r="T978" s="15"/>
      <c r="U978" s="15"/>
    </row>
    <row r="979" spans="8:21" ht="15.75" hidden="1" customHeight="1" x14ac:dyDescent="0.25">
      <c r="H979" s="6"/>
      <c r="I979" s="6"/>
      <c r="J979" s="6"/>
      <c r="K979" s="6"/>
      <c r="L979" s="6"/>
      <c r="M979" s="6"/>
      <c r="N979" s="6"/>
      <c r="O979" s="15"/>
      <c r="P979" s="15"/>
      <c r="Q979" s="15"/>
      <c r="R979" s="15"/>
      <c r="S979" s="15"/>
      <c r="T979" s="15"/>
      <c r="U979" s="15"/>
    </row>
    <row r="980" spans="8:21" ht="15.75" hidden="1" customHeight="1" x14ac:dyDescent="0.25">
      <c r="H980" s="6"/>
      <c r="I980" s="6"/>
      <c r="J980" s="6"/>
      <c r="K980" s="6"/>
      <c r="L980" s="6"/>
      <c r="M980" s="6"/>
      <c r="N980" s="6"/>
      <c r="O980" s="15"/>
      <c r="P980" s="15"/>
      <c r="Q980" s="15"/>
      <c r="R980" s="15"/>
      <c r="S980" s="15"/>
      <c r="T980" s="15"/>
      <c r="U980" s="15"/>
    </row>
    <row r="981" spans="8:21" ht="15.75" hidden="1" customHeight="1" x14ac:dyDescent="0.25">
      <c r="H981" s="6"/>
      <c r="I981" s="6"/>
      <c r="J981" s="6"/>
      <c r="K981" s="6"/>
      <c r="L981" s="6"/>
      <c r="M981" s="6"/>
      <c r="N981" s="6"/>
      <c r="O981" s="15"/>
      <c r="P981" s="15"/>
      <c r="Q981" s="15"/>
      <c r="R981" s="15"/>
      <c r="S981" s="15"/>
      <c r="T981" s="15"/>
      <c r="U981" s="15"/>
    </row>
    <row r="982" spans="8:21" ht="15.75" hidden="1" customHeight="1" x14ac:dyDescent="0.25">
      <c r="H982" s="6"/>
      <c r="I982" s="6"/>
      <c r="J982" s="6"/>
      <c r="K982" s="6"/>
      <c r="L982" s="6"/>
      <c r="M982" s="6"/>
      <c r="N982" s="6"/>
      <c r="O982" s="15"/>
      <c r="P982" s="15"/>
      <c r="Q982" s="15"/>
      <c r="R982" s="15"/>
      <c r="S982" s="15"/>
      <c r="T982" s="15"/>
      <c r="U982" s="15"/>
    </row>
    <row r="983" spans="8:21" ht="15.75" hidden="1" customHeight="1" x14ac:dyDescent="0.25">
      <c r="H983" s="6"/>
      <c r="I983" s="6"/>
      <c r="J983" s="6"/>
      <c r="K983" s="6"/>
      <c r="L983" s="6"/>
      <c r="M983" s="6"/>
      <c r="N983" s="6"/>
      <c r="O983" s="15"/>
      <c r="P983" s="15"/>
      <c r="Q983" s="15"/>
      <c r="R983" s="15"/>
      <c r="S983" s="15"/>
      <c r="T983" s="15"/>
      <c r="U983" s="15"/>
    </row>
    <row r="984" spans="8:21" ht="15.75" hidden="1" customHeight="1" x14ac:dyDescent="0.25">
      <c r="H984" s="6"/>
      <c r="I984" s="6"/>
      <c r="J984" s="6"/>
      <c r="K984" s="6"/>
      <c r="L984" s="6"/>
      <c r="M984" s="6"/>
      <c r="N984" s="6"/>
      <c r="O984" s="15"/>
      <c r="P984" s="15"/>
      <c r="Q984" s="15"/>
      <c r="R984" s="15"/>
      <c r="S984" s="15"/>
      <c r="T984" s="15"/>
      <c r="U984" s="15"/>
    </row>
    <row r="985" spans="8:21" ht="15.75" hidden="1" customHeight="1" x14ac:dyDescent="0.25">
      <c r="H985" s="6"/>
      <c r="I985" s="6"/>
      <c r="J985" s="6"/>
      <c r="K985" s="6"/>
      <c r="L985" s="6"/>
      <c r="M985" s="6"/>
      <c r="N985" s="6"/>
      <c r="O985" s="15"/>
      <c r="P985" s="15"/>
      <c r="Q985" s="15"/>
      <c r="R985" s="15"/>
      <c r="S985" s="15"/>
      <c r="T985" s="15"/>
      <c r="U985" s="15"/>
    </row>
    <row r="986" spans="8:21" ht="15.75" hidden="1" customHeight="1" x14ac:dyDescent="0.25">
      <c r="H986" s="6"/>
      <c r="I986" s="6"/>
      <c r="J986" s="6"/>
      <c r="K986" s="6"/>
      <c r="L986" s="6"/>
      <c r="M986" s="6"/>
      <c r="N986" s="6"/>
      <c r="O986" s="15"/>
      <c r="P986" s="15"/>
      <c r="Q986" s="15"/>
      <c r="R986" s="15"/>
      <c r="S986" s="15"/>
      <c r="T986" s="15"/>
      <c r="U986" s="15"/>
    </row>
    <row r="987" spans="8:21" ht="15.75" hidden="1" customHeight="1" x14ac:dyDescent="0.25">
      <c r="H987" s="6"/>
      <c r="I987" s="6"/>
      <c r="J987" s="6"/>
      <c r="K987" s="6"/>
      <c r="L987" s="6"/>
      <c r="M987" s="6"/>
      <c r="N987" s="6"/>
      <c r="O987" s="15"/>
      <c r="P987" s="15"/>
      <c r="Q987" s="15"/>
      <c r="R987" s="15"/>
      <c r="S987" s="15"/>
      <c r="T987" s="15"/>
      <c r="U987" s="15"/>
    </row>
    <row r="988" spans="8:21" ht="15.75" hidden="1" customHeight="1" x14ac:dyDescent="0.25">
      <c r="H988" s="6"/>
      <c r="I988" s="6"/>
      <c r="J988" s="6"/>
      <c r="K988" s="6"/>
      <c r="L988" s="6"/>
      <c r="M988" s="6"/>
      <c r="N988" s="6"/>
      <c r="O988" s="15"/>
      <c r="P988" s="15"/>
      <c r="Q988" s="15"/>
      <c r="R988" s="15"/>
      <c r="S988" s="15"/>
      <c r="T988" s="15"/>
      <c r="U988" s="15"/>
    </row>
    <row r="989" spans="8:21" ht="15.75" hidden="1" customHeight="1" x14ac:dyDescent="0.25">
      <c r="H989" s="6"/>
      <c r="I989" s="6"/>
      <c r="J989" s="6"/>
      <c r="K989" s="6"/>
      <c r="L989" s="6"/>
      <c r="M989" s="6"/>
      <c r="N989" s="6"/>
      <c r="O989" s="15"/>
      <c r="P989" s="15"/>
      <c r="Q989" s="15"/>
      <c r="R989" s="15"/>
      <c r="S989" s="15"/>
      <c r="T989" s="15"/>
      <c r="U989" s="15"/>
    </row>
    <row r="990" spans="8:21" ht="15.75" hidden="1" customHeight="1" x14ac:dyDescent="0.25">
      <c r="H990" s="6"/>
      <c r="I990" s="6"/>
      <c r="J990" s="6"/>
      <c r="K990" s="6"/>
      <c r="L990" s="6"/>
      <c r="M990" s="6"/>
      <c r="N990" s="6"/>
      <c r="O990" s="15"/>
      <c r="P990" s="15"/>
      <c r="Q990" s="15"/>
      <c r="R990" s="15"/>
      <c r="S990" s="15"/>
      <c r="T990" s="15"/>
      <c r="U990" s="15"/>
    </row>
    <row r="991" spans="8:21" ht="15.75" hidden="1" customHeight="1" x14ac:dyDescent="0.25">
      <c r="H991" s="6"/>
      <c r="I991" s="6"/>
      <c r="J991" s="6"/>
      <c r="K991" s="6"/>
      <c r="L991" s="6"/>
      <c r="M991" s="6"/>
      <c r="N991" s="6"/>
      <c r="O991" s="15"/>
      <c r="P991" s="15"/>
      <c r="Q991" s="15"/>
      <c r="R991" s="15"/>
      <c r="S991" s="15"/>
      <c r="T991" s="15"/>
      <c r="U991" s="15"/>
    </row>
    <row r="992" spans="8:21" ht="15.75" hidden="1" customHeight="1" x14ac:dyDescent="0.25">
      <c r="H992" s="6"/>
      <c r="I992" s="6"/>
      <c r="J992" s="6"/>
      <c r="K992" s="6"/>
      <c r="L992" s="6"/>
      <c r="M992" s="6"/>
      <c r="N992" s="6"/>
      <c r="O992" s="15"/>
      <c r="P992" s="15"/>
      <c r="Q992" s="15"/>
      <c r="R992" s="15"/>
      <c r="S992" s="15"/>
      <c r="T992" s="15"/>
      <c r="U992" s="15"/>
    </row>
    <row r="993" spans="8:21" ht="15.75" hidden="1" customHeight="1" x14ac:dyDescent="0.25">
      <c r="H993" s="6"/>
      <c r="I993" s="6"/>
      <c r="J993" s="6"/>
      <c r="K993" s="6"/>
      <c r="L993" s="6"/>
      <c r="M993" s="6"/>
      <c r="N993" s="6"/>
      <c r="O993" s="15"/>
      <c r="P993" s="15"/>
      <c r="Q993" s="15"/>
      <c r="R993" s="15"/>
      <c r="S993" s="15"/>
      <c r="T993" s="15"/>
      <c r="U993" s="15"/>
    </row>
    <row r="994" spans="8:21" ht="15.75" hidden="1" customHeight="1" x14ac:dyDescent="0.25">
      <c r="H994" s="6"/>
      <c r="I994" s="6"/>
      <c r="J994" s="6"/>
      <c r="K994" s="6"/>
      <c r="L994" s="6"/>
      <c r="M994" s="6"/>
      <c r="N994" s="6"/>
      <c r="O994" s="15"/>
      <c r="P994" s="15"/>
      <c r="Q994" s="15"/>
      <c r="R994" s="15"/>
      <c r="S994" s="15"/>
      <c r="T994" s="15"/>
      <c r="U994" s="15"/>
    </row>
    <row r="995" spans="8:21" ht="15.75" hidden="1" customHeight="1" x14ac:dyDescent="0.25">
      <c r="H995" s="6"/>
      <c r="I995" s="6"/>
      <c r="J995" s="6"/>
      <c r="K995" s="6"/>
      <c r="L995" s="6"/>
      <c r="M995" s="6"/>
      <c r="N995" s="6"/>
      <c r="O995" s="15"/>
      <c r="P995" s="15"/>
      <c r="Q995" s="15"/>
      <c r="R995" s="15"/>
      <c r="S995" s="15"/>
      <c r="T995" s="15"/>
      <c r="U995" s="15"/>
    </row>
    <row r="996" spans="8:21" ht="15.75" hidden="1" customHeight="1" x14ac:dyDescent="0.25">
      <c r="H996" s="6"/>
      <c r="I996" s="6"/>
      <c r="J996" s="6"/>
      <c r="K996" s="6"/>
      <c r="L996" s="6"/>
      <c r="M996" s="6"/>
      <c r="N996" s="6"/>
      <c r="O996" s="15"/>
      <c r="P996" s="15"/>
      <c r="Q996" s="15"/>
      <c r="R996" s="15"/>
      <c r="S996" s="15"/>
      <c r="T996" s="15"/>
      <c r="U996" s="15"/>
    </row>
    <row r="997" spans="8:21" ht="15.75" hidden="1" customHeight="1" x14ac:dyDescent="0.25">
      <c r="H997" s="6"/>
      <c r="I997" s="6"/>
      <c r="J997" s="6"/>
      <c r="K997" s="6"/>
      <c r="L997" s="6"/>
      <c r="M997" s="6"/>
      <c r="N997" s="6"/>
      <c r="O997" s="15"/>
      <c r="P997" s="15"/>
      <c r="Q997" s="15"/>
      <c r="R997" s="15"/>
      <c r="S997" s="15"/>
      <c r="T997" s="15"/>
      <c r="U997" s="15"/>
    </row>
    <row r="998" spans="8:21" ht="15.75" hidden="1" customHeight="1" x14ac:dyDescent="0.25">
      <c r="H998" s="6"/>
      <c r="I998" s="6"/>
      <c r="J998" s="6"/>
      <c r="K998" s="6"/>
      <c r="L998" s="6"/>
      <c r="M998" s="6"/>
      <c r="N998" s="6"/>
      <c r="O998" s="15"/>
      <c r="P998" s="15"/>
      <c r="Q998" s="15"/>
      <c r="R998" s="15"/>
      <c r="S998" s="15"/>
      <c r="T998" s="15"/>
      <c r="U998" s="15"/>
    </row>
    <row r="999" spans="8:21" ht="15.75" hidden="1" customHeight="1" x14ac:dyDescent="0.25">
      <c r="H999" s="6"/>
      <c r="I999" s="6"/>
      <c r="J999" s="6"/>
      <c r="K999" s="6"/>
      <c r="L999" s="6"/>
      <c r="M999" s="6"/>
      <c r="N999" s="6"/>
      <c r="O999" s="15"/>
      <c r="P999" s="15"/>
      <c r="Q999" s="15"/>
      <c r="R999" s="15"/>
      <c r="S999" s="15"/>
      <c r="T999" s="15"/>
      <c r="U999" s="15"/>
    </row>
    <row r="1000" spans="8:21" ht="15.75" hidden="1" customHeight="1" x14ac:dyDescent="0.25">
      <c r="H1000" s="6"/>
      <c r="I1000" s="6"/>
      <c r="J1000" s="6"/>
      <c r="K1000" s="6"/>
      <c r="L1000" s="6"/>
      <c r="M1000" s="6"/>
      <c r="N1000" s="6"/>
      <c r="O1000" s="15"/>
      <c r="P1000" s="15"/>
      <c r="Q1000" s="15"/>
      <c r="R1000" s="15"/>
      <c r="S1000" s="15"/>
      <c r="T1000" s="15"/>
      <c r="U1000" s="15"/>
    </row>
  </sheetData>
  <mergeCells count="1">
    <mergeCell ref="A1:F1"/>
  </mergeCells>
  <pageMargins left="0.70866141732283472" right="0.70866141732283472" top="0.74803149606299213" bottom="0.74803149606299213" header="0" footer="0"/>
  <pageSetup paperSize="9" scale="68" orientation="landscape" verticalDpi="0" r:id="rId1"/>
  <headerFooter>
    <oddHeader>&amp;LPolitisko partiju aptauja par fiskālās disciplīnas jautājumiem</oddHeader>
    <oddFooter>&amp;LFiskālās disciplīnas padome&amp;CPage &amp;P&amp;R&amp;D</oddFooter>
  </headerFooter>
  <ignoredErrors>
    <ignoredError sqref="A3:A9 A15:A17 A22:A24" numberStoredAsText="1"/>
  </ignoredErrors>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598"/>
    <pageSetUpPr fitToPage="1"/>
  </sheetPr>
  <dimension ref="A1:Z1000"/>
  <sheetViews>
    <sheetView workbookViewId="0">
      <selection activeCell="A3" sqref="A3"/>
    </sheetView>
  </sheetViews>
  <sheetFormatPr defaultColWidth="0" defaultRowHeight="15" customHeight="1" zeroHeight="1" x14ac:dyDescent="0.25"/>
  <cols>
    <col min="1" max="1" width="8.42578125" customWidth="1"/>
    <col min="2" max="2" width="42" customWidth="1"/>
    <col min="3" max="3" width="12" customWidth="1"/>
    <col min="4" max="6" width="12.85546875" customWidth="1"/>
    <col min="7" max="15" width="12.7109375" customWidth="1"/>
    <col min="16" max="16" width="2.5703125" customWidth="1"/>
    <col min="17" max="26" width="8.7109375" hidden="1" customWidth="1"/>
    <col min="27" max="16384" width="14.42578125" hidden="1"/>
  </cols>
  <sheetData>
    <row r="1" spans="1:22" ht="15.75" x14ac:dyDescent="0.25">
      <c r="A1" s="32" t="s">
        <v>67</v>
      </c>
      <c r="B1" s="33"/>
      <c r="C1" s="33"/>
      <c r="D1" s="33"/>
      <c r="E1" s="33"/>
      <c r="F1" s="33"/>
      <c r="G1" s="34"/>
      <c r="H1" s="11"/>
      <c r="I1" s="27" t="s">
        <v>57</v>
      </c>
      <c r="J1" s="6"/>
      <c r="K1" s="6"/>
      <c r="L1" s="6"/>
      <c r="M1" s="6"/>
      <c r="N1" s="6"/>
      <c r="O1" s="6"/>
      <c r="P1" s="6"/>
      <c r="Q1" s="15"/>
      <c r="R1" s="15"/>
      <c r="S1" s="15"/>
      <c r="T1" s="15"/>
      <c r="U1" s="15"/>
      <c r="V1" s="15"/>
    </row>
    <row r="2" spans="1:22" ht="15.75" x14ac:dyDescent="0.25">
      <c r="A2" s="16" t="s">
        <v>23</v>
      </c>
      <c r="B2" s="16" t="s">
        <v>62</v>
      </c>
      <c r="C2" s="16"/>
      <c r="D2" s="16">
        <v>2019</v>
      </c>
      <c r="E2" s="16">
        <v>2020</v>
      </c>
      <c r="F2" s="16">
        <v>2021</v>
      </c>
      <c r="G2" s="16">
        <v>2022</v>
      </c>
      <c r="H2" s="5"/>
      <c r="I2" s="28" t="s">
        <v>58</v>
      </c>
      <c r="J2" s="28" t="s">
        <v>59</v>
      </c>
      <c r="K2" s="28" t="s">
        <v>60</v>
      </c>
      <c r="L2" s="28" t="s">
        <v>61</v>
      </c>
      <c r="M2" s="6"/>
      <c r="N2" s="6"/>
      <c r="O2" s="6"/>
      <c r="P2" s="6"/>
      <c r="Q2" s="15"/>
      <c r="R2" s="15"/>
      <c r="S2" s="15"/>
      <c r="T2" s="15"/>
      <c r="U2" s="15"/>
      <c r="V2" s="15"/>
    </row>
    <row r="3" spans="1:22" ht="15.75" x14ac:dyDescent="0.25">
      <c r="A3" s="17" t="s">
        <v>25</v>
      </c>
      <c r="B3" s="35" t="s">
        <v>68</v>
      </c>
      <c r="C3" s="29" t="s">
        <v>69</v>
      </c>
      <c r="D3" s="26">
        <f>(I3-I5-I7-I9)+Izdevumi!D23+Rezerves!C10+'Riski finansēm'!C23</f>
        <v>11324.43306106101</v>
      </c>
      <c r="E3" s="26">
        <f>(J3-J5-J7-J9)+Izdevumi!E23+Rezerves!D10+'Riski finansēm'!D23</f>
        <v>12088.817321260725</v>
      </c>
      <c r="F3" s="26">
        <f>(K3-K5-K7-K9)+Izdevumi!F23+Rezerves!E10+'Riski finansēm'!E23</f>
        <v>12556.54593683347</v>
      </c>
      <c r="G3" s="26">
        <f>(L3-L5-L7-L9)+Izdevumi!G23+Rezerves!F10+'Riski finansēm'!F23</f>
        <v>13276.592897750474</v>
      </c>
      <c r="H3" s="19"/>
      <c r="I3" s="26">
        <f>Makro!R6/100*'Budžeta ieņēmumi un izdevumi'!I4</f>
        <v>11385.978993061011</v>
      </c>
      <c r="J3" s="26">
        <f>Makro!S6/100*'Budžeta ieņēmumi un izdevumi'!J4</f>
        <v>11950.363253260724</v>
      </c>
      <c r="K3" s="26">
        <f>Makro!T6/100*'Budžeta ieņēmumi un izdevumi'!K4</f>
        <v>12223.09186883347</v>
      </c>
      <c r="L3" s="26">
        <f>Makro!U6/100*'Budžeta ieņēmumi un izdevumi'!L4</f>
        <v>12883.138829750475</v>
      </c>
      <c r="M3" s="6"/>
      <c r="N3" s="6"/>
      <c r="O3" s="6"/>
      <c r="P3" s="6"/>
      <c r="Q3" s="15"/>
      <c r="R3" s="15"/>
      <c r="S3" s="15"/>
      <c r="T3" s="15"/>
      <c r="U3" s="15"/>
      <c r="V3" s="15"/>
    </row>
    <row r="4" spans="1:22" ht="15.75" x14ac:dyDescent="0.25">
      <c r="A4" s="17" t="s">
        <v>26</v>
      </c>
      <c r="B4" s="36"/>
      <c r="C4" s="29" t="s">
        <v>70</v>
      </c>
      <c r="D4" s="26">
        <f>D3/Makro!R6*100</f>
        <v>36.899459134906927</v>
      </c>
      <c r="E4" s="26">
        <f>E3/Makro!S6*100</f>
        <v>37.226356052483155</v>
      </c>
      <c r="F4" s="26">
        <f>F3/Makro!T6*100</f>
        <v>36.673919721404843</v>
      </c>
      <c r="G4" s="26">
        <f>G3/Makro!U6*100</f>
        <v>36.790286335746337</v>
      </c>
      <c r="H4" s="19"/>
      <c r="I4" s="26">
        <v>37.1</v>
      </c>
      <c r="J4" s="26">
        <v>36.799999999999997</v>
      </c>
      <c r="K4" s="26">
        <v>35.700000000000003</v>
      </c>
      <c r="L4" s="26">
        <f>K4</f>
        <v>35.700000000000003</v>
      </c>
      <c r="M4" s="6"/>
      <c r="N4" s="6"/>
      <c r="O4" s="6"/>
      <c r="P4" s="6"/>
      <c r="Q4" s="15"/>
      <c r="R4" s="15"/>
      <c r="S4" s="15"/>
      <c r="T4" s="15"/>
      <c r="U4" s="15"/>
      <c r="V4" s="15"/>
    </row>
    <row r="5" spans="1:22" ht="15.75" x14ac:dyDescent="0.25">
      <c r="A5" s="17" t="s">
        <v>27</v>
      </c>
      <c r="B5" s="37" t="s">
        <v>71</v>
      </c>
      <c r="C5" s="29" t="s">
        <v>69</v>
      </c>
      <c r="D5" s="26">
        <f>Rezerves!C3</f>
        <v>55</v>
      </c>
      <c r="E5" s="26">
        <f>Rezerves!D3</f>
        <v>55</v>
      </c>
      <c r="F5" s="26">
        <f>Rezerves!E3</f>
        <v>55</v>
      </c>
      <c r="G5" s="26">
        <f>Rezerves!F3</f>
        <v>55</v>
      </c>
      <c r="H5" s="19"/>
      <c r="I5" s="26">
        <f>Rezerves!C15</f>
        <v>43.545932000000001</v>
      </c>
      <c r="J5" s="26">
        <f>Rezerves!D15</f>
        <v>43.545932000000001</v>
      </c>
      <c r="K5" s="26">
        <f>Rezerves!E15</f>
        <v>43.545932000000001</v>
      </c>
      <c r="L5" s="26">
        <f>Rezerves!F15</f>
        <v>43.545932000000001</v>
      </c>
      <c r="M5" s="6"/>
      <c r="N5" s="6"/>
      <c r="O5" s="6"/>
      <c r="P5" s="6"/>
      <c r="Q5" s="15"/>
      <c r="R5" s="15"/>
      <c r="S5" s="15"/>
      <c r="T5" s="15"/>
      <c r="U5" s="15"/>
      <c r="V5" s="15"/>
    </row>
    <row r="6" spans="1:22" ht="15.75" x14ac:dyDescent="0.25">
      <c r="A6" s="17" t="s">
        <v>28</v>
      </c>
      <c r="B6" s="37"/>
      <c r="C6" s="29" t="s">
        <v>70</v>
      </c>
      <c r="D6" s="26">
        <f>D5/Makro!R6*100</f>
        <v>0.17921164277955787</v>
      </c>
      <c r="E6" s="26">
        <f>E5/Makro!S6*100</f>
        <v>0.1693672365522228</v>
      </c>
      <c r="F6" s="26">
        <f>F5/Makro!T6*100</f>
        <v>0.16063857009915364</v>
      </c>
      <c r="G6" s="26">
        <f>G5/Makro!U6*100</f>
        <v>0.15240851053050633</v>
      </c>
      <c r="H6" s="19"/>
      <c r="I6" s="26">
        <f>Makro!$Q$86</f>
        <v>0.15617239212828926</v>
      </c>
      <c r="J6" s="26">
        <f>Makro!$Q$86</f>
        <v>0.15617239212828926</v>
      </c>
      <c r="K6" s="26">
        <f>Makro!$Q$86</f>
        <v>0.15617239212828926</v>
      </c>
      <c r="L6" s="26">
        <f>Makro!$Q$86</f>
        <v>0.15617239212828926</v>
      </c>
      <c r="M6" s="38"/>
      <c r="N6" s="6"/>
      <c r="O6" s="6"/>
      <c r="P6" s="6"/>
      <c r="Q6" s="15"/>
      <c r="R6" s="15"/>
      <c r="S6" s="15"/>
      <c r="T6" s="15"/>
      <c r="U6" s="15"/>
      <c r="V6" s="15"/>
    </row>
    <row r="7" spans="1:22" ht="15.75" x14ac:dyDescent="0.25">
      <c r="A7" s="17" t="s">
        <v>29</v>
      </c>
      <c r="B7" s="37" t="s">
        <v>72</v>
      </c>
      <c r="C7" s="29" t="s">
        <v>69</v>
      </c>
      <c r="D7" s="26">
        <f>Rezerves!C4</f>
        <v>14.272179</v>
      </c>
      <c r="E7" s="26">
        <f>Rezerves!D4</f>
        <v>14.272179</v>
      </c>
      <c r="F7" s="26">
        <f>Rezerves!E4</f>
        <v>14.272179</v>
      </c>
      <c r="G7" s="26">
        <f>Rezerves!F4</f>
        <v>14.272179</v>
      </c>
      <c r="H7" s="19"/>
      <c r="I7" s="26">
        <f>Rezerves!C16</f>
        <v>14.272179</v>
      </c>
      <c r="J7" s="26">
        <f>Rezerves!D16</f>
        <v>14.272179</v>
      </c>
      <c r="K7" s="26">
        <f>Rezerves!E16</f>
        <v>14.272179</v>
      </c>
      <c r="L7" s="26">
        <f>Rezerves!F16</f>
        <v>14.272179</v>
      </c>
      <c r="M7" s="6"/>
      <c r="N7" s="6"/>
      <c r="O7" s="6"/>
      <c r="P7" s="6"/>
      <c r="Q7" s="15"/>
      <c r="R7" s="15"/>
      <c r="S7" s="15"/>
      <c r="T7" s="15"/>
      <c r="U7" s="15"/>
      <c r="V7" s="15"/>
    </row>
    <row r="8" spans="1:22" ht="15.75" x14ac:dyDescent="0.25">
      <c r="A8" s="17" t="s">
        <v>30</v>
      </c>
      <c r="B8" s="37"/>
      <c r="C8" s="29" t="s">
        <v>70</v>
      </c>
      <c r="D8" s="26">
        <f>D7/Makro!R6*100</f>
        <v>4.6504375356980134E-2</v>
      </c>
      <c r="E8" s="26">
        <f>E7/Makro!S6*100</f>
        <v>4.3949809396521211E-2</v>
      </c>
      <c r="F8" s="26">
        <f>F7/Makro!T6*100</f>
        <v>4.1684771395621247E-2</v>
      </c>
      <c r="G8" s="26">
        <f>G7/Makro!U6*100</f>
        <v>3.9549118971177653E-2</v>
      </c>
      <c r="H8" s="19"/>
      <c r="I8" s="26">
        <f>Makro!$Q$85</f>
        <v>5.2057464042763082E-2</v>
      </c>
      <c r="J8" s="26">
        <f>Makro!$Q$85</f>
        <v>5.2057464042763082E-2</v>
      </c>
      <c r="K8" s="26">
        <f>Makro!$Q$85</f>
        <v>5.2057464042763082E-2</v>
      </c>
      <c r="L8" s="26">
        <f>Makro!$Q$85</f>
        <v>5.2057464042763082E-2</v>
      </c>
      <c r="M8" s="6"/>
      <c r="N8" s="6"/>
      <c r="O8" s="6"/>
      <c r="P8" s="6"/>
      <c r="Q8" s="15"/>
      <c r="R8" s="15"/>
      <c r="S8" s="15"/>
      <c r="T8" s="15"/>
      <c r="U8" s="15"/>
      <c r="V8" s="15"/>
    </row>
    <row r="9" spans="1:22" ht="15.75" x14ac:dyDescent="0.25">
      <c r="A9" s="17" t="s">
        <v>31</v>
      </c>
      <c r="B9" s="37" t="s">
        <v>73</v>
      </c>
      <c r="C9" s="29" t="s">
        <v>69</v>
      </c>
      <c r="D9" s="26">
        <f>Rezerves!C5</f>
        <v>30.689970331700842</v>
      </c>
      <c r="E9" s="26">
        <f>Rezerves!D5</f>
        <v>32.473813188208496</v>
      </c>
      <c r="F9" s="26">
        <f>Rezerves!E5</f>
        <v>34.238352573763216</v>
      </c>
      <c r="G9" s="26">
        <f>Rezerves!F5</f>
        <v>36.087223612746428</v>
      </c>
      <c r="H9" s="19"/>
      <c r="I9" s="26">
        <f>Rezerves!C17</f>
        <v>30.689970331700842</v>
      </c>
      <c r="J9" s="26">
        <f>Rezerves!D17</f>
        <v>32.473813188208496</v>
      </c>
      <c r="K9" s="26">
        <f>Rezerves!E17</f>
        <v>34.238352573763216</v>
      </c>
      <c r="L9" s="26">
        <f>Rezerves!F17</f>
        <v>36.087223612746428</v>
      </c>
      <c r="M9" s="6"/>
      <c r="N9" s="6"/>
      <c r="O9" s="6"/>
      <c r="P9" s="6"/>
      <c r="Q9" s="15"/>
      <c r="R9" s="15"/>
      <c r="S9" s="15"/>
      <c r="T9" s="15"/>
      <c r="U9" s="15"/>
      <c r="V9" s="15"/>
    </row>
    <row r="10" spans="1:22" ht="15.75" x14ac:dyDescent="0.25">
      <c r="A10" s="17" t="s">
        <v>32</v>
      </c>
      <c r="B10" s="37"/>
      <c r="C10" s="29" t="s">
        <v>70</v>
      </c>
      <c r="D10" s="26">
        <f>D9/Makro!R6*100</f>
        <v>0.1</v>
      </c>
      <c r="E10" s="26">
        <f>E9/Makro!S6*100</f>
        <v>0.1</v>
      </c>
      <c r="F10" s="26">
        <f>F9/Makro!T6*100</f>
        <v>0.1</v>
      </c>
      <c r="G10" s="26">
        <f>G9/Makro!U6*100</f>
        <v>0.1</v>
      </c>
      <c r="H10" s="19"/>
      <c r="I10" s="26">
        <v>0.1</v>
      </c>
      <c r="J10" s="26">
        <v>0.1</v>
      </c>
      <c r="K10" s="26">
        <v>0.1</v>
      </c>
      <c r="L10" s="26">
        <v>0.1</v>
      </c>
      <c r="M10" s="6"/>
      <c r="N10" s="6"/>
      <c r="O10" s="6"/>
      <c r="P10" s="6"/>
      <c r="Q10" s="15"/>
      <c r="R10" s="15"/>
      <c r="S10" s="15"/>
      <c r="T10" s="15"/>
      <c r="U10" s="15"/>
      <c r="V10" s="15"/>
    </row>
    <row r="11" spans="1:22" ht="15.75" x14ac:dyDescent="0.25">
      <c r="A11" s="39" t="s">
        <v>33</v>
      </c>
      <c r="B11" s="35" t="s">
        <v>74</v>
      </c>
      <c r="C11" s="29" t="s">
        <v>69</v>
      </c>
      <c r="D11" s="26">
        <f>I11+Ieņēmumi!C23</f>
        <v>11084.079289744004</v>
      </c>
      <c r="E11" s="26">
        <f>J11+Ieņēmumi!D23</f>
        <v>11845.468000507892</v>
      </c>
      <c r="F11" s="26">
        <f>K11+Ieņēmumi!E23</f>
        <v>12116.138458538415</v>
      </c>
      <c r="G11" s="26">
        <f>L11+Ieņēmumi!F23</f>
        <v>12783.789935299486</v>
      </c>
      <c r="H11" s="19"/>
      <c r="I11" s="26">
        <f>Makro!R6/100*'Budžeta ieņēmumi un izdevumi'!I12</f>
        <v>11079.079289744004</v>
      </c>
      <c r="J11" s="26">
        <f>Makro!S6/100*'Budžeta ieņēmumi un izdevumi'!J12</f>
        <v>11820.468000507892</v>
      </c>
      <c r="K11" s="26">
        <f>Makro!T6/100*'Budžeta ieņēmumi un izdevumi'!K12</f>
        <v>12086.138458538415</v>
      </c>
      <c r="L11" s="26">
        <f>Makro!U6/100*'Budžeta ieņēmumi un izdevumi'!L12</f>
        <v>12738.789935299486</v>
      </c>
      <c r="M11" s="6"/>
      <c r="N11" s="6"/>
      <c r="O11" s="6"/>
      <c r="P11" s="6"/>
      <c r="Q11" s="15"/>
      <c r="R11" s="15"/>
      <c r="S11" s="15"/>
      <c r="T11" s="15"/>
      <c r="U11" s="15"/>
      <c r="V11" s="15"/>
    </row>
    <row r="12" spans="1:22" ht="15.75" x14ac:dyDescent="0.25">
      <c r="A12" s="39" t="s">
        <v>34</v>
      </c>
      <c r="B12" s="36"/>
      <c r="C12" s="29" t="s">
        <v>70</v>
      </c>
      <c r="D12" s="26">
        <f>D11/Makro!R6*100</f>
        <v>36.11629196752542</v>
      </c>
      <c r="E12" s="26">
        <f>E11/Makro!S6*100</f>
        <v>36.476985107523738</v>
      </c>
      <c r="F12" s="26">
        <f>F11/Makro!T6*100</f>
        <v>35.387621038235899</v>
      </c>
      <c r="G12" s="26">
        <f>G11/Makro!U6*100</f>
        <v>35.424697872252224</v>
      </c>
      <c r="H12" s="19"/>
      <c r="I12" s="26">
        <v>36.1</v>
      </c>
      <c r="J12" s="26">
        <v>36.4</v>
      </c>
      <c r="K12" s="26">
        <v>35.299999999999997</v>
      </c>
      <c r="L12" s="26">
        <f>K12</f>
        <v>35.299999999999997</v>
      </c>
      <c r="M12" s="6"/>
      <c r="N12" s="6"/>
      <c r="O12" s="6"/>
      <c r="P12" s="6"/>
      <c r="Q12" s="15"/>
      <c r="R12" s="15"/>
      <c r="S12" s="15"/>
      <c r="T12" s="15"/>
      <c r="U12" s="15"/>
      <c r="V12" s="15"/>
    </row>
    <row r="13" spans="1:22" ht="15.75" x14ac:dyDescent="0.25">
      <c r="A13" s="39" t="s">
        <v>35</v>
      </c>
      <c r="B13" s="35" t="s">
        <v>75</v>
      </c>
      <c r="C13" s="29" t="s">
        <v>69</v>
      </c>
      <c r="D13" s="26">
        <f>I13+Ieņēmumi!C23</f>
        <v>9273.3710401736535</v>
      </c>
      <c r="E13" s="26">
        <f>J13+Ieņēmumi!D23</f>
        <v>9929.5130224035911</v>
      </c>
      <c r="F13" s="26">
        <f>K13+Ieņēmumi!E23</f>
        <v>10404.220829850256</v>
      </c>
      <c r="G13" s="26">
        <f>L13+Ieņēmumi!F23</f>
        <v>10979.428754662167</v>
      </c>
      <c r="H13" s="19"/>
      <c r="I13" s="26">
        <f>Makro!R6/100*'Budžeta ieņēmumi un izdevumi'!I14</f>
        <v>9268.3710401736535</v>
      </c>
      <c r="J13" s="26">
        <f>Makro!S6/100*'Budžeta ieņēmumi un izdevumi'!J14</f>
        <v>9904.5130224035911</v>
      </c>
      <c r="K13" s="26">
        <f>Makro!T6/100*'Budžeta ieņēmumi un izdevumi'!K14</f>
        <v>10374.220829850256</v>
      </c>
      <c r="L13" s="26">
        <f>Makro!U6/100*'Budžeta ieņēmumi un izdevumi'!L14</f>
        <v>10934.428754662167</v>
      </c>
      <c r="M13" s="6"/>
      <c r="N13" s="6"/>
      <c r="O13" s="6"/>
      <c r="P13" s="6"/>
      <c r="Q13" s="15"/>
      <c r="R13" s="15"/>
      <c r="S13" s="15"/>
      <c r="T13" s="15"/>
      <c r="U13" s="15"/>
      <c r="V13" s="15"/>
    </row>
    <row r="14" spans="1:22" ht="15.75" x14ac:dyDescent="0.25">
      <c r="A14" s="39" t="s">
        <v>36</v>
      </c>
      <c r="B14" s="36"/>
      <c r="C14" s="29" t="s">
        <v>70</v>
      </c>
      <c r="D14" s="26">
        <f>D13/Makro!R6*100</f>
        <v>30.216291967525414</v>
      </c>
      <c r="E14" s="26">
        <f>E13/Makro!S6*100</f>
        <v>30.57698510752374</v>
      </c>
      <c r="F14" s="26">
        <f>F13/Makro!T6*100</f>
        <v>30.387621038235906</v>
      </c>
      <c r="G14" s="26">
        <f>G13/Makro!U6*100</f>
        <v>30.424697872252231</v>
      </c>
      <c r="H14" s="19"/>
      <c r="I14" s="26">
        <v>30.2</v>
      </c>
      <c r="J14" s="26">
        <v>30.5</v>
      </c>
      <c r="K14" s="26">
        <v>30.3</v>
      </c>
      <c r="L14" s="26">
        <f>K14</f>
        <v>30.3</v>
      </c>
      <c r="M14" s="6"/>
      <c r="N14" s="6"/>
      <c r="O14" s="6"/>
      <c r="P14" s="6"/>
      <c r="Q14" s="15"/>
      <c r="R14" s="15"/>
      <c r="S14" s="15"/>
      <c r="T14" s="15"/>
      <c r="U14" s="15"/>
      <c r="V14" s="15"/>
    </row>
    <row r="15" spans="1:22" ht="15.75" x14ac:dyDescent="0.25">
      <c r="A15" s="39" t="s">
        <v>37</v>
      </c>
      <c r="B15" s="35" t="s">
        <v>76</v>
      </c>
      <c r="C15" s="29" t="s">
        <v>69</v>
      </c>
      <c r="D15" s="26">
        <f t="shared" ref="D15:G15" si="0">D11-D3</f>
        <v>-240.35377131700625</v>
      </c>
      <c r="E15" s="26">
        <f t="shared" si="0"/>
        <v>-243.34932075283359</v>
      </c>
      <c r="F15" s="26">
        <f t="shared" si="0"/>
        <v>-440.40747829505563</v>
      </c>
      <c r="G15" s="26">
        <f t="shared" si="0"/>
        <v>-492.80296245098725</v>
      </c>
      <c r="H15" s="19"/>
      <c r="I15" s="26">
        <f t="shared" ref="I15:L15" si="1">I11-I3</f>
        <v>-306.89970331700715</v>
      </c>
      <c r="J15" s="26">
        <f t="shared" si="1"/>
        <v>-129.89525275283268</v>
      </c>
      <c r="K15" s="26">
        <f t="shared" si="1"/>
        <v>-136.95341029505471</v>
      </c>
      <c r="L15" s="26">
        <f t="shared" si="1"/>
        <v>-144.34889445098815</v>
      </c>
      <c r="M15" s="6"/>
      <c r="N15" s="6"/>
      <c r="O15" s="6"/>
      <c r="P15" s="6"/>
      <c r="Q15" s="15"/>
      <c r="R15" s="15"/>
      <c r="S15" s="15"/>
      <c r="T15" s="15"/>
      <c r="U15" s="15"/>
      <c r="V15" s="15"/>
    </row>
    <row r="16" spans="1:22" ht="15.75" x14ac:dyDescent="0.25">
      <c r="A16" s="39" t="s">
        <v>38</v>
      </c>
      <c r="B16" s="36"/>
      <c r="C16" s="29" t="s">
        <v>70</v>
      </c>
      <c r="D16" s="26">
        <f>D15/Makro!R6*100</f>
        <v>-0.7831671673815066</v>
      </c>
      <c r="E16" s="26">
        <f>E15/Makro!S6*100</f>
        <v>-0.74937094495941647</v>
      </c>
      <c r="F16" s="26">
        <f>F15/Makro!T6*100</f>
        <v>-1.2862986831689416</v>
      </c>
      <c r="G16" s="26">
        <f>G15/Makro!U6*100</f>
        <v>-1.3655884634941091</v>
      </c>
      <c r="H16" s="19"/>
      <c r="I16" s="26">
        <f>I15/Makro!R6*100</f>
        <v>-0.999999999999996</v>
      </c>
      <c r="J16" s="26">
        <f>J15/Makro!S6*100</f>
        <v>-0.39999999999999603</v>
      </c>
      <c r="K16" s="26">
        <f>K15/Makro!T6*100</f>
        <v>-0.40000000000000541</v>
      </c>
      <c r="L16" s="26">
        <f>L15/Makro!U6*100</f>
        <v>-0.40000000000000679</v>
      </c>
      <c r="M16" s="6"/>
      <c r="N16" s="6"/>
      <c r="O16" s="6"/>
      <c r="P16" s="6"/>
      <c r="Q16" s="15"/>
      <c r="R16" s="15"/>
      <c r="S16" s="15"/>
      <c r="T16" s="15"/>
      <c r="U16" s="15"/>
      <c r="V16" s="15"/>
    </row>
    <row r="17" spans="1:22" ht="15.75" x14ac:dyDescent="0.25">
      <c r="A17" s="7"/>
      <c r="B17" s="7"/>
      <c r="C17" s="7"/>
      <c r="D17" s="19"/>
      <c r="E17" s="19"/>
      <c r="F17" s="19"/>
      <c r="G17" s="19"/>
      <c r="H17" s="19"/>
      <c r="I17" s="38"/>
      <c r="J17" s="38"/>
      <c r="K17" s="38"/>
      <c r="L17" s="38"/>
      <c r="M17" s="6"/>
      <c r="N17" s="6"/>
      <c r="O17" s="6"/>
      <c r="P17" s="6"/>
      <c r="Q17" s="15"/>
      <c r="R17" s="15"/>
      <c r="S17" s="15"/>
      <c r="T17" s="15"/>
      <c r="U17" s="15"/>
      <c r="V17" s="15"/>
    </row>
    <row r="18" spans="1:22" ht="15.75" x14ac:dyDescent="0.25">
      <c r="A18" s="7"/>
      <c r="B18" s="7"/>
      <c r="C18" s="7"/>
      <c r="D18" s="19"/>
      <c r="E18" s="19"/>
      <c r="F18" s="19"/>
      <c r="G18" s="19"/>
      <c r="H18" s="19"/>
      <c r="I18" s="6"/>
      <c r="J18" s="6"/>
      <c r="K18" s="6"/>
      <c r="L18" s="6"/>
      <c r="M18" s="6"/>
      <c r="N18" s="6"/>
      <c r="O18" s="6"/>
      <c r="P18" s="6"/>
      <c r="Q18" s="15"/>
      <c r="R18" s="15"/>
      <c r="S18" s="15"/>
      <c r="T18" s="15"/>
      <c r="U18" s="15"/>
      <c r="V18" s="15"/>
    </row>
    <row r="19" spans="1:22" ht="15.75" x14ac:dyDescent="0.25">
      <c r="A19" s="23" t="s">
        <v>48</v>
      </c>
      <c r="B19" s="7"/>
      <c r="C19" s="7"/>
      <c r="D19" s="7"/>
      <c r="E19" s="7"/>
      <c r="F19" s="7"/>
      <c r="G19" s="7"/>
      <c r="H19" s="19"/>
      <c r="I19" s="6"/>
      <c r="J19" s="6"/>
      <c r="K19" s="6"/>
      <c r="L19" s="6"/>
      <c r="M19" s="6"/>
      <c r="N19" s="6"/>
      <c r="O19" s="6"/>
      <c r="P19" s="6"/>
      <c r="Q19" s="15"/>
      <c r="R19" s="15"/>
      <c r="S19" s="15"/>
      <c r="T19" s="15"/>
      <c r="U19" s="15"/>
      <c r="V19" s="15"/>
    </row>
    <row r="20" spans="1:22" ht="15.75" x14ac:dyDescent="0.25">
      <c r="A20" s="16" t="s">
        <v>23</v>
      </c>
      <c r="B20" s="16" t="s">
        <v>62</v>
      </c>
      <c r="C20" s="16"/>
      <c r="D20" s="16">
        <v>2007</v>
      </c>
      <c r="E20" s="16">
        <v>2008</v>
      </c>
      <c r="F20" s="16">
        <v>2009</v>
      </c>
      <c r="G20" s="16">
        <v>2010</v>
      </c>
      <c r="H20" s="16">
        <v>2011</v>
      </c>
      <c r="I20" s="16">
        <v>2012</v>
      </c>
      <c r="J20" s="16">
        <v>2013</v>
      </c>
      <c r="K20" s="16">
        <v>2014</v>
      </c>
      <c r="L20" s="16">
        <v>2015</v>
      </c>
      <c r="M20" s="16">
        <v>2016</v>
      </c>
      <c r="N20" s="28" t="s">
        <v>63</v>
      </c>
      <c r="O20" s="28" t="s">
        <v>64</v>
      </c>
      <c r="P20" s="6"/>
      <c r="Q20" s="15"/>
      <c r="R20" s="15"/>
      <c r="S20" s="15"/>
      <c r="T20" s="15"/>
      <c r="U20" s="15"/>
      <c r="V20" s="15"/>
    </row>
    <row r="21" spans="1:22" ht="15.75" customHeight="1" x14ac:dyDescent="0.25">
      <c r="A21" s="17" t="s">
        <v>25</v>
      </c>
      <c r="B21" s="35" t="s">
        <v>68</v>
      </c>
      <c r="C21" s="29" t="s">
        <v>69</v>
      </c>
      <c r="D21" s="26">
        <v>7678.9</v>
      </c>
      <c r="E21" s="26">
        <v>9167.2999999999993</v>
      </c>
      <c r="F21" s="26">
        <v>8316.2999999999993</v>
      </c>
      <c r="G21" s="26">
        <v>8162.3</v>
      </c>
      <c r="H21" s="26">
        <v>8216.7000000000007</v>
      </c>
      <c r="I21" s="26">
        <v>8309.2999999999993</v>
      </c>
      <c r="J21" s="26">
        <v>8596.5</v>
      </c>
      <c r="K21" s="26">
        <v>9045.2999999999993</v>
      </c>
      <c r="L21" s="26">
        <v>9353.1</v>
      </c>
      <c r="M21" s="26">
        <v>9309.7999999999993</v>
      </c>
      <c r="N21" s="26">
        <v>10089.9</v>
      </c>
      <c r="O21" s="26">
        <f>Makro!Q6/100*'Budžeta ieņēmumi un izdevumi'!O22</f>
        <v>10891.809857165392</v>
      </c>
      <c r="P21" s="6"/>
      <c r="Q21" s="15"/>
      <c r="R21" s="15"/>
      <c r="S21" s="15"/>
      <c r="T21" s="15"/>
      <c r="U21" s="15"/>
      <c r="V21" s="15"/>
    </row>
    <row r="22" spans="1:22" ht="15.75" customHeight="1" x14ac:dyDescent="0.25">
      <c r="A22" s="17" t="s">
        <v>26</v>
      </c>
      <c r="B22" s="36"/>
      <c r="C22" s="29" t="s">
        <v>70</v>
      </c>
      <c r="D22" s="26">
        <v>34</v>
      </c>
      <c r="E22" s="26">
        <v>37.6</v>
      </c>
      <c r="F22" s="26">
        <v>44.2</v>
      </c>
      <c r="G22" s="26">
        <v>45.5</v>
      </c>
      <c r="H22" s="26">
        <v>40.5</v>
      </c>
      <c r="I22" s="26">
        <v>38</v>
      </c>
      <c r="J22" s="26">
        <v>37.700000000000003</v>
      </c>
      <c r="K22" s="26">
        <v>38.200000000000003</v>
      </c>
      <c r="L22" s="26">
        <v>38.4</v>
      </c>
      <c r="M22" s="26">
        <v>37.299999999999997</v>
      </c>
      <c r="N22" s="26">
        <v>37.6</v>
      </c>
      <c r="O22" s="26">
        <v>37.799999999999997</v>
      </c>
      <c r="P22" s="6"/>
      <c r="Q22" s="15"/>
      <c r="R22" s="15"/>
      <c r="S22" s="15"/>
      <c r="T22" s="15"/>
      <c r="U22" s="15"/>
      <c r="V22" s="15"/>
    </row>
    <row r="23" spans="1:22" ht="15.75" customHeight="1" x14ac:dyDescent="0.25">
      <c r="A23" s="17" t="s">
        <v>27</v>
      </c>
      <c r="B23" s="37" t="s">
        <v>71</v>
      </c>
      <c r="C23" s="29" t="s">
        <v>69</v>
      </c>
      <c r="D23" s="30" t="s">
        <v>65</v>
      </c>
      <c r="E23" s="26">
        <f>Rezerves!C22</f>
        <v>8.3585949999999993</v>
      </c>
      <c r="F23" s="26">
        <f>Rezerves!D22</f>
        <v>108.10707600000001</v>
      </c>
      <c r="G23" s="26">
        <f>Rezerves!E22</f>
        <v>118.475241</v>
      </c>
      <c r="H23" s="26">
        <f>Rezerves!F22</f>
        <v>68.096461000000005</v>
      </c>
      <c r="I23" s="26">
        <f>Rezerves!G22</f>
        <v>10.563726000000001</v>
      </c>
      <c r="J23" s="26">
        <f>Rezerves!H22</f>
        <v>53.348809000000003</v>
      </c>
      <c r="K23" s="26">
        <f>Rezerves!I22</f>
        <v>47.380226</v>
      </c>
      <c r="L23" s="26">
        <f>Rezerves!J22</f>
        <v>38.063631999999998</v>
      </c>
      <c r="M23" s="26">
        <f>Rezerves!K22</f>
        <v>45.553699999999999</v>
      </c>
      <c r="N23" s="26">
        <f>Rezerves!L22</f>
        <v>68.021347000000006</v>
      </c>
      <c r="O23" s="26">
        <f>Rezerves!M22</f>
        <v>43.545932000000001</v>
      </c>
      <c r="P23" s="6"/>
      <c r="Q23" s="15"/>
      <c r="R23" s="15"/>
      <c r="S23" s="15"/>
      <c r="T23" s="15"/>
      <c r="U23" s="15"/>
      <c r="V23" s="15"/>
    </row>
    <row r="24" spans="1:22" ht="15.75" customHeight="1" x14ac:dyDescent="0.25">
      <c r="A24" s="17" t="s">
        <v>28</v>
      </c>
      <c r="B24" s="37"/>
      <c r="C24" s="29" t="s">
        <v>70</v>
      </c>
      <c r="D24" s="30" t="s">
        <v>65</v>
      </c>
      <c r="E24" s="26">
        <f>E23/Makro!G6*100</f>
        <v>3.4325137924216161E-2</v>
      </c>
      <c r="F24" s="26">
        <f>F23/Makro!H6*100</f>
        <v>0.5742254147750161</v>
      </c>
      <c r="G24" s="26">
        <f>G23/Makro!I6*100</f>
        <v>0.66047508284422873</v>
      </c>
      <c r="H24" s="26">
        <f>H23/Makro!J6*100</f>
        <v>0.33540491190311938</v>
      </c>
      <c r="I24" s="26">
        <f>I23/Makro!K6*100</f>
        <v>4.8267900926512772E-2</v>
      </c>
      <c r="J24" s="26">
        <f>J23/Makro!L6*100</f>
        <v>0.23366276065202962</v>
      </c>
      <c r="K24" s="26">
        <f>K23/Makro!M6*100</f>
        <v>0.20007255445828187</v>
      </c>
      <c r="L24" s="26">
        <f>L23/Makro!N6*100</f>
        <v>0.15629881613506869</v>
      </c>
      <c r="M24" s="26">
        <f>M23/Makro!O6*100</f>
        <v>0.18275071281030195</v>
      </c>
      <c r="N24" s="26">
        <f>N23/Makro!P6*100</f>
        <v>0.25318105144025793</v>
      </c>
      <c r="O24" s="26">
        <f>O23/Makro!Q6*100</f>
        <v>0.15112605261990708</v>
      </c>
      <c r="P24" s="6"/>
      <c r="Q24" s="15"/>
      <c r="R24" s="15"/>
      <c r="S24" s="15"/>
      <c r="T24" s="15"/>
      <c r="U24" s="15"/>
      <c r="V24" s="15"/>
    </row>
    <row r="25" spans="1:22" ht="15.75" customHeight="1" x14ac:dyDescent="0.25">
      <c r="A25" s="17" t="s">
        <v>29</v>
      </c>
      <c r="B25" s="37" t="s">
        <v>72</v>
      </c>
      <c r="C25" s="29" t="s">
        <v>69</v>
      </c>
      <c r="D25" s="30" t="s">
        <v>65</v>
      </c>
      <c r="E25" s="30" t="s">
        <v>65</v>
      </c>
      <c r="F25" s="30" t="s">
        <v>65</v>
      </c>
      <c r="G25" s="26">
        <f>Rezerves!E23</f>
        <v>0.142287</v>
      </c>
      <c r="H25" s="26">
        <f>Rezerves!F23</f>
        <v>1.937441</v>
      </c>
      <c r="I25" s="26">
        <f>Rezerves!G23</f>
        <v>2.1343079999999999</v>
      </c>
      <c r="J25" s="26">
        <f>Rezerves!H23</f>
        <v>3.2209379999999999</v>
      </c>
      <c r="K25" s="26">
        <f>Rezerves!I23</f>
        <v>4.2686159999999997</v>
      </c>
      <c r="L25" s="26">
        <f>Rezerves!J23</f>
        <v>5</v>
      </c>
      <c r="M25" s="26">
        <f>Rezerves!K23</f>
        <v>4.3404990000000003</v>
      </c>
      <c r="N25" s="26">
        <f>Rezerves!L23</f>
        <v>15.587272</v>
      </c>
      <c r="O25" s="26">
        <f>Rezerves!M23</f>
        <v>14.272179</v>
      </c>
      <c r="P25" s="6"/>
      <c r="Q25" s="15"/>
      <c r="R25" s="15"/>
      <c r="S25" s="15"/>
      <c r="T25" s="15"/>
      <c r="U25" s="15"/>
      <c r="V25" s="15"/>
    </row>
    <row r="26" spans="1:22" ht="15.75" customHeight="1" x14ac:dyDescent="0.25">
      <c r="A26" s="17" t="s">
        <v>30</v>
      </c>
      <c r="B26" s="37"/>
      <c r="C26" s="29" t="s">
        <v>70</v>
      </c>
      <c r="D26" s="30" t="s">
        <v>65</v>
      </c>
      <c r="E26" s="30" t="s">
        <v>65</v>
      </c>
      <c r="F26" s="30" t="s">
        <v>65</v>
      </c>
      <c r="G26" s="26">
        <f>G25/Makro!I6*100</f>
        <v>7.9322073810051818E-4</v>
      </c>
      <c r="H26" s="26">
        <f>H25/Makro!J6*100</f>
        <v>9.5427459574219491E-3</v>
      </c>
      <c r="I26" s="26">
        <f>I25/Makro!K6*100</f>
        <v>9.7521051843510141E-3</v>
      </c>
      <c r="J26" s="26">
        <f>J25/Makro!L6*100</f>
        <v>1.4107405190039519E-2</v>
      </c>
      <c r="K26" s="26">
        <f>K25/Makro!M6*100</f>
        <v>1.8025091461604536E-2</v>
      </c>
      <c r="L26" s="26">
        <f>L25/Makro!N6*100</f>
        <v>2.0531253577570935E-2</v>
      </c>
      <c r="M26" s="26">
        <f>M25/Makro!O6*100</f>
        <v>1.7413059448571747E-2</v>
      </c>
      <c r="N26" s="26">
        <f>N25/Makro!P6*100</f>
        <v>5.8017109159059901E-2</v>
      </c>
      <c r="O26" s="26">
        <f>O25/Makro!Q6*100</f>
        <v>4.9531563006958559E-2</v>
      </c>
      <c r="P26" s="6"/>
      <c r="Q26" s="15"/>
      <c r="R26" s="15"/>
      <c r="S26" s="15"/>
      <c r="T26" s="15"/>
      <c r="U26" s="15"/>
      <c r="V26" s="15"/>
    </row>
    <row r="27" spans="1:22" ht="15.75" customHeight="1" x14ac:dyDescent="0.25">
      <c r="A27" s="17" t="s">
        <v>31</v>
      </c>
      <c r="B27" s="37" t="s">
        <v>73</v>
      </c>
      <c r="C27" s="29" t="s">
        <v>69</v>
      </c>
      <c r="D27" s="30" t="s">
        <v>65</v>
      </c>
      <c r="E27" s="30" t="s">
        <v>65</v>
      </c>
      <c r="F27" s="30" t="s">
        <v>65</v>
      </c>
      <c r="G27" s="30" t="s">
        <v>65</v>
      </c>
      <c r="H27" s="30" t="s">
        <v>65</v>
      </c>
      <c r="I27" s="30" t="s">
        <v>65</v>
      </c>
      <c r="J27" s="30" t="s">
        <v>65</v>
      </c>
      <c r="K27" s="30" t="s">
        <v>65</v>
      </c>
      <c r="L27" s="30" t="s">
        <v>65</v>
      </c>
      <c r="M27" s="26">
        <f>Rezerves!K24</f>
        <v>0</v>
      </c>
      <c r="N27" s="26">
        <f>Rezerves!L24</f>
        <v>22.766999999999999</v>
      </c>
      <c r="O27" s="26">
        <f>Rezerves!M24</f>
        <v>23.533999999999999</v>
      </c>
      <c r="P27" s="6"/>
      <c r="Q27" s="15"/>
      <c r="R27" s="15"/>
      <c r="S27" s="15"/>
      <c r="T27" s="15"/>
      <c r="U27" s="15"/>
      <c r="V27" s="15"/>
    </row>
    <row r="28" spans="1:22" ht="15.75" customHeight="1" x14ac:dyDescent="0.25">
      <c r="A28" s="17" t="s">
        <v>32</v>
      </c>
      <c r="B28" s="37"/>
      <c r="C28" s="29" t="s">
        <v>70</v>
      </c>
      <c r="D28" s="30" t="s">
        <v>65</v>
      </c>
      <c r="E28" s="30" t="s">
        <v>65</v>
      </c>
      <c r="F28" s="30" t="s">
        <v>65</v>
      </c>
      <c r="G28" s="30" t="s">
        <v>65</v>
      </c>
      <c r="H28" s="30" t="s">
        <v>65</v>
      </c>
      <c r="I28" s="30" t="s">
        <v>65</v>
      </c>
      <c r="J28" s="30" t="s">
        <v>65</v>
      </c>
      <c r="K28" s="30" t="s">
        <v>65</v>
      </c>
      <c r="L28" s="30" t="s">
        <v>65</v>
      </c>
      <c r="M28" s="26">
        <f>M27/Makro!O6*100</f>
        <v>0</v>
      </c>
      <c r="N28" s="26">
        <f>N27/Makro!P6*100</f>
        <v>8.4740647640223182E-2</v>
      </c>
      <c r="O28" s="26">
        <f>O27/Makro!Q6*100</f>
        <v>8.1674690585492427E-2</v>
      </c>
      <c r="P28" s="6"/>
      <c r="Q28" s="15"/>
      <c r="R28" s="15"/>
      <c r="S28" s="15"/>
      <c r="T28" s="15"/>
      <c r="U28" s="15"/>
      <c r="V28" s="15"/>
    </row>
    <row r="29" spans="1:22" ht="15.75" customHeight="1" x14ac:dyDescent="0.25">
      <c r="A29" s="39" t="s">
        <v>33</v>
      </c>
      <c r="B29" s="35" t="s">
        <v>74</v>
      </c>
      <c r="C29" s="29" t="s">
        <v>69</v>
      </c>
      <c r="D29" s="26">
        <v>7563.1</v>
      </c>
      <c r="E29" s="26">
        <v>8143.5</v>
      </c>
      <c r="F29" s="26">
        <v>6598.1</v>
      </c>
      <c r="G29" s="26">
        <v>6604.3</v>
      </c>
      <c r="H29" s="26">
        <v>7342.4</v>
      </c>
      <c r="I29" s="26">
        <v>8045.4</v>
      </c>
      <c r="J29" s="26">
        <v>8377.2999999999993</v>
      </c>
      <c r="K29" s="26">
        <v>8757</v>
      </c>
      <c r="L29" s="26">
        <v>9055.1</v>
      </c>
      <c r="M29" s="26">
        <v>9319.2999999999993</v>
      </c>
      <c r="N29" s="26">
        <v>9964.7000000000007</v>
      </c>
      <c r="O29" s="26">
        <f>Makro!Q6/100*'Budžeta ieņēmumi un izdevumi'!O30</f>
        <v>10603.666739250964</v>
      </c>
      <c r="P29" s="6"/>
      <c r="Q29" s="15"/>
      <c r="R29" s="15"/>
      <c r="S29" s="15"/>
      <c r="T29" s="15"/>
      <c r="U29" s="15"/>
      <c r="V29" s="15"/>
    </row>
    <row r="30" spans="1:22" ht="15.75" customHeight="1" x14ac:dyDescent="0.25">
      <c r="A30" s="39" t="s">
        <v>34</v>
      </c>
      <c r="B30" s="36"/>
      <c r="C30" s="29" t="s">
        <v>70</v>
      </c>
      <c r="D30" s="26">
        <v>33.5</v>
      </c>
      <c r="E30" s="26">
        <v>33.4</v>
      </c>
      <c r="F30" s="26">
        <v>35</v>
      </c>
      <c r="G30" s="26">
        <v>36.799999999999997</v>
      </c>
      <c r="H30" s="26">
        <v>36.200000000000003</v>
      </c>
      <c r="I30" s="26">
        <v>36.799999999999997</v>
      </c>
      <c r="J30" s="26">
        <v>36.700000000000003</v>
      </c>
      <c r="K30" s="26">
        <v>37</v>
      </c>
      <c r="L30" s="26">
        <v>37.200000000000003</v>
      </c>
      <c r="M30" s="26">
        <v>37.4</v>
      </c>
      <c r="N30" s="26">
        <v>37.1</v>
      </c>
      <c r="O30" s="26">
        <v>36.799999999999997</v>
      </c>
      <c r="P30" s="6"/>
      <c r="Q30" s="15"/>
      <c r="R30" s="15"/>
      <c r="S30" s="15"/>
      <c r="T30" s="15"/>
      <c r="U30" s="15"/>
      <c r="V30" s="15"/>
    </row>
    <row r="31" spans="1:22" ht="15.75" customHeight="1" x14ac:dyDescent="0.25">
      <c r="A31" s="39" t="s">
        <v>35</v>
      </c>
      <c r="B31" s="35" t="s">
        <v>75</v>
      </c>
      <c r="C31" s="29" t="s">
        <v>69</v>
      </c>
      <c r="D31" s="26">
        <v>6414.1</v>
      </c>
      <c r="E31" s="26">
        <v>6885</v>
      </c>
      <c r="F31" s="26">
        <v>5245.2</v>
      </c>
      <c r="G31" s="26">
        <v>5120.3</v>
      </c>
      <c r="H31" s="26">
        <v>5757.3</v>
      </c>
      <c r="I31" s="26">
        <v>6385.9</v>
      </c>
      <c r="J31" s="26">
        <v>6754.8</v>
      </c>
      <c r="K31" s="26">
        <v>7102.7</v>
      </c>
      <c r="L31" s="26">
        <v>7372.7</v>
      </c>
      <c r="M31" s="26">
        <v>7803.6</v>
      </c>
      <c r="N31" s="26">
        <f>Makro!P6/100*'Budžeta ieņēmumi un izdevumi'!N32</f>
        <v>8409.2713454995173</v>
      </c>
      <c r="O31" s="26">
        <f>Makro!Q6/100*'Budžeta ieņēmumi un izdevumi'!O32</f>
        <v>8845.993719972952</v>
      </c>
      <c r="P31" s="6"/>
      <c r="Q31" s="15"/>
      <c r="R31" s="15"/>
      <c r="S31" s="15"/>
      <c r="T31" s="15"/>
      <c r="U31" s="15"/>
      <c r="V31" s="15"/>
    </row>
    <row r="32" spans="1:22" ht="15.75" customHeight="1" x14ac:dyDescent="0.25">
      <c r="A32" s="39" t="s">
        <v>36</v>
      </c>
      <c r="B32" s="36"/>
      <c r="C32" s="29" t="s">
        <v>70</v>
      </c>
      <c r="D32" s="26">
        <v>28.4</v>
      </c>
      <c r="E32" s="26">
        <v>28.3</v>
      </c>
      <c r="F32" s="26">
        <v>27.9</v>
      </c>
      <c r="G32" s="26">
        <v>28.5</v>
      </c>
      <c r="H32" s="26">
        <v>28.4</v>
      </c>
      <c r="I32" s="26">
        <v>29.2</v>
      </c>
      <c r="J32" s="26">
        <v>29.6</v>
      </c>
      <c r="K32" s="26">
        <v>30.1</v>
      </c>
      <c r="L32" s="26">
        <v>30.4</v>
      </c>
      <c r="M32" s="26">
        <v>31.4</v>
      </c>
      <c r="N32" s="26">
        <v>31.3</v>
      </c>
      <c r="O32" s="26">
        <v>30.7</v>
      </c>
      <c r="P32" s="6"/>
      <c r="Q32" s="15"/>
      <c r="R32" s="15"/>
      <c r="S32" s="15"/>
      <c r="T32" s="15"/>
      <c r="U32" s="15"/>
      <c r="V32" s="15"/>
    </row>
    <row r="33" spans="1:22" ht="15.75" customHeight="1" x14ac:dyDescent="0.25">
      <c r="A33" s="39" t="s">
        <v>37</v>
      </c>
      <c r="B33" s="35" t="s">
        <v>76</v>
      </c>
      <c r="C33" s="29" t="s">
        <v>69</v>
      </c>
      <c r="D33" s="26">
        <v>-115.8</v>
      </c>
      <c r="E33" s="26">
        <v>-1023.8</v>
      </c>
      <c r="F33" s="26">
        <v>-1718.3</v>
      </c>
      <c r="G33" s="26">
        <v>-1558.1</v>
      </c>
      <c r="H33" s="26">
        <v>-874.4</v>
      </c>
      <c r="I33" s="26">
        <v>-263.89999999999998</v>
      </c>
      <c r="J33" s="26">
        <v>-219.2</v>
      </c>
      <c r="K33" s="26">
        <v>-288.3</v>
      </c>
      <c r="L33" s="26">
        <v>-298</v>
      </c>
      <c r="M33" s="26">
        <v>9.5</v>
      </c>
      <c r="N33" s="26">
        <f t="shared" ref="N33:O33" si="2">N29-N21</f>
        <v>-125.19999999999891</v>
      </c>
      <c r="O33" s="26">
        <f t="shared" si="2"/>
        <v>-288.14311791442742</v>
      </c>
      <c r="P33" s="6"/>
      <c r="Q33" s="15"/>
      <c r="R33" s="15"/>
      <c r="S33" s="15"/>
      <c r="T33" s="15"/>
      <c r="U33" s="15"/>
      <c r="V33" s="15"/>
    </row>
    <row r="34" spans="1:22" ht="15.75" customHeight="1" x14ac:dyDescent="0.25">
      <c r="A34" s="39" t="s">
        <v>38</v>
      </c>
      <c r="B34" s="36"/>
      <c r="C34" s="29" t="s">
        <v>70</v>
      </c>
      <c r="D34" s="26">
        <v>-0.5</v>
      </c>
      <c r="E34" s="26">
        <v>-4.2</v>
      </c>
      <c r="F34" s="26">
        <v>-9.1</v>
      </c>
      <c r="G34" s="26">
        <v>-8.6999999999999993</v>
      </c>
      <c r="H34" s="26">
        <v>-4.3</v>
      </c>
      <c r="I34" s="26">
        <v>-1.2</v>
      </c>
      <c r="J34" s="26">
        <v>-1</v>
      </c>
      <c r="K34" s="26">
        <v>-1.2</v>
      </c>
      <c r="L34" s="26">
        <v>-1.2</v>
      </c>
      <c r="M34" s="26">
        <v>0</v>
      </c>
      <c r="N34" s="26">
        <v>-0.5</v>
      </c>
      <c r="O34" s="26">
        <v>-0.9</v>
      </c>
      <c r="P34" s="6"/>
      <c r="Q34" s="15"/>
      <c r="R34" s="15"/>
      <c r="S34" s="15"/>
      <c r="T34" s="15"/>
      <c r="U34" s="15"/>
      <c r="V34" s="15"/>
    </row>
    <row r="35" spans="1:22" ht="15.75" customHeight="1" x14ac:dyDescent="0.25">
      <c r="A35" s="27" t="s">
        <v>66</v>
      </c>
      <c r="B35" s="6"/>
      <c r="C35" s="6"/>
      <c r="D35" s="6"/>
      <c r="E35" s="6"/>
      <c r="F35" s="6"/>
      <c r="G35" s="6"/>
      <c r="H35" s="19"/>
      <c r="I35" s="6"/>
      <c r="J35" s="6"/>
      <c r="K35" s="6"/>
      <c r="L35" s="6"/>
      <c r="M35" s="6"/>
      <c r="N35" s="6"/>
      <c r="O35" s="6"/>
      <c r="P35" s="6"/>
      <c r="Q35" s="15"/>
      <c r="R35" s="15"/>
      <c r="S35" s="15"/>
      <c r="T35" s="15"/>
      <c r="U35" s="15"/>
      <c r="V35" s="15"/>
    </row>
    <row r="36" spans="1:22" hidden="1" x14ac:dyDescent="0.25">
      <c r="A36" t="s">
        <v>46</v>
      </c>
      <c r="I36" s="6"/>
      <c r="J36" s="6"/>
      <c r="K36" s="6"/>
      <c r="L36" s="6"/>
      <c r="M36" s="6"/>
      <c r="N36" s="6"/>
      <c r="O36" s="6"/>
      <c r="P36" s="6"/>
      <c r="Q36" s="15"/>
      <c r="R36" s="15"/>
      <c r="S36" s="15"/>
      <c r="T36" s="15"/>
      <c r="U36" s="15"/>
      <c r="V36" s="15"/>
    </row>
    <row r="37" spans="1:22" hidden="1" x14ac:dyDescent="0.25">
      <c r="I37" s="6"/>
      <c r="J37" s="6"/>
      <c r="K37" s="6"/>
      <c r="L37" s="6"/>
      <c r="M37" s="6"/>
      <c r="N37" s="6"/>
      <c r="O37" s="6"/>
      <c r="P37" s="6"/>
      <c r="Q37" s="15"/>
      <c r="R37" s="15"/>
      <c r="S37" s="15"/>
      <c r="T37" s="15"/>
      <c r="U37" s="15"/>
      <c r="V37" s="15"/>
    </row>
    <row r="38" spans="1:22" hidden="1" x14ac:dyDescent="0.25">
      <c r="I38" s="6"/>
      <c r="J38" s="6"/>
      <c r="K38" s="6"/>
      <c r="L38" s="6"/>
      <c r="M38" s="6"/>
      <c r="N38" s="6"/>
      <c r="O38" s="6"/>
      <c r="P38" s="6"/>
      <c r="Q38" s="15"/>
      <c r="R38" s="15"/>
      <c r="S38" s="15"/>
      <c r="T38" s="15"/>
      <c r="U38" s="15"/>
      <c r="V38" s="15"/>
    </row>
    <row r="39" spans="1:22" hidden="1" x14ac:dyDescent="0.25">
      <c r="I39" s="6"/>
      <c r="J39" s="6"/>
      <c r="K39" s="6"/>
      <c r="L39" s="6"/>
      <c r="M39" s="6"/>
      <c r="N39" s="6"/>
      <c r="O39" s="6"/>
      <c r="P39" s="6"/>
      <c r="Q39" s="15"/>
      <c r="R39" s="15"/>
      <c r="S39" s="15"/>
      <c r="T39" s="15"/>
      <c r="U39" s="15"/>
      <c r="V39" s="15"/>
    </row>
    <row r="40" spans="1:22" hidden="1" x14ac:dyDescent="0.25">
      <c r="I40" s="6"/>
      <c r="J40" s="6"/>
      <c r="K40" s="6"/>
      <c r="L40" s="6"/>
      <c r="M40" s="6"/>
      <c r="N40" s="6"/>
      <c r="O40" s="6"/>
      <c r="P40" s="6"/>
      <c r="Q40" s="15"/>
      <c r="R40" s="15"/>
      <c r="S40" s="15"/>
      <c r="T40" s="15"/>
      <c r="U40" s="15"/>
      <c r="V40" s="15"/>
    </row>
    <row r="41" spans="1:22" hidden="1" x14ac:dyDescent="0.25">
      <c r="I41" s="6"/>
      <c r="J41" s="6"/>
      <c r="K41" s="6"/>
      <c r="L41" s="6"/>
      <c r="M41" s="6"/>
      <c r="N41" s="6"/>
      <c r="O41" s="6"/>
      <c r="P41" s="6"/>
      <c r="Q41" s="15"/>
      <c r="R41" s="15"/>
      <c r="S41" s="15"/>
      <c r="T41" s="15"/>
      <c r="U41" s="15"/>
      <c r="V41" s="15"/>
    </row>
    <row r="42" spans="1:22" hidden="1" x14ac:dyDescent="0.25">
      <c r="I42" s="6"/>
      <c r="J42" s="6"/>
      <c r="K42" s="6"/>
      <c r="L42" s="6"/>
      <c r="M42" s="6"/>
      <c r="N42" s="6"/>
      <c r="O42" s="6"/>
      <c r="P42" s="6"/>
      <c r="Q42" s="15"/>
      <c r="R42" s="15"/>
      <c r="S42" s="15"/>
      <c r="T42" s="15"/>
      <c r="U42" s="15"/>
      <c r="V42" s="15"/>
    </row>
    <row r="43" spans="1:22" hidden="1" x14ac:dyDescent="0.25">
      <c r="I43" s="6"/>
      <c r="J43" s="6"/>
      <c r="K43" s="6"/>
      <c r="L43" s="6"/>
      <c r="M43" s="6"/>
      <c r="N43" s="6"/>
      <c r="O43" s="6"/>
      <c r="P43" s="6"/>
      <c r="Q43" s="15"/>
      <c r="R43" s="15"/>
      <c r="S43" s="15"/>
      <c r="T43" s="15"/>
      <c r="U43" s="15"/>
      <c r="V43" s="15"/>
    </row>
    <row r="44" spans="1:22" hidden="1" x14ac:dyDescent="0.25">
      <c r="I44" s="6"/>
      <c r="J44" s="6"/>
      <c r="K44" s="6"/>
      <c r="L44" s="6"/>
      <c r="M44" s="6"/>
      <c r="N44" s="6"/>
      <c r="O44" s="6"/>
      <c r="P44" s="6"/>
      <c r="Q44" s="15"/>
      <c r="R44" s="15"/>
      <c r="S44" s="15"/>
      <c r="T44" s="15"/>
      <c r="U44" s="15"/>
      <c r="V44" s="15"/>
    </row>
    <row r="45" spans="1:22" hidden="1" x14ac:dyDescent="0.25">
      <c r="I45" s="6"/>
      <c r="J45" s="6"/>
      <c r="K45" s="6"/>
      <c r="L45" s="6"/>
      <c r="M45" s="6"/>
      <c r="N45" s="6"/>
      <c r="O45" s="6"/>
      <c r="P45" s="6"/>
      <c r="Q45" s="15"/>
      <c r="R45" s="15"/>
      <c r="S45" s="15"/>
      <c r="T45" s="15"/>
      <c r="U45" s="15"/>
      <c r="V45" s="15"/>
    </row>
    <row r="46" spans="1:22" hidden="1" x14ac:dyDescent="0.25">
      <c r="I46" s="6"/>
      <c r="J46" s="6"/>
      <c r="K46" s="6"/>
      <c r="L46" s="6"/>
      <c r="M46" s="6"/>
      <c r="N46" s="6"/>
      <c r="O46" s="6"/>
      <c r="P46" s="6"/>
      <c r="Q46" s="15"/>
      <c r="R46" s="15"/>
      <c r="S46" s="15"/>
      <c r="T46" s="15"/>
      <c r="U46" s="15"/>
      <c r="V46" s="15"/>
    </row>
    <row r="47" spans="1:22" hidden="1" x14ac:dyDescent="0.25">
      <c r="I47" s="6"/>
      <c r="J47" s="6"/>
      <c r="K47" s="6"/>
      <c r="L47" s="6"/>
      <c r="M47" s="6"/>
      <c r="N47" s="6"/>
      <c r="O47" s="6"/>
      <c r="P47" s="6"/>
      <c r="Q47" s="15"/>
      <c r="R47" s="15"/>
      <c r="S47" s="15"/>
      <c r="T47" s="15"/>
      <c r="U47" s="15"/>
      <c r="V47" s="15"/>
    </row>
    <row r="48" spans="1:22" hidden="1" x14ac:dyDescent="0.25">
      <c r="I48" s="6"/>
      <c r="J48" s="6"/>
      <c r="K48" s="6"/>
      <c r="L48" s="6"/>
      <c r="M48" s="6"/>
      <c r="N48" s="6"/>
      <c r="O48" s="6"/>
      <c r="P48" s="6"/>
      <c r="Q48" s="15"/>
      <c r="R48" s="15"/>
      <c r="S48" s="15"/>
      <c r="T48" s="15"/>
      <c r="U48" s="15"/>
      <c r="V48" s="15"/>
    </row>
    <row r="49" spans="9:22" hidden="1" x14ac:dyDescent="0.25">
      <c r="I49" s="6"/>
      <c r="J49" s="6"/>
      <c r="K49" s="6"/>
      <c r="L49" s="6"/>
      <c r="M49" s="6"/>
      <c r="N49" s="6"/>
      <c r="O49" s="6"/>
      <c r="P49" s="6"/>
      <c r="Q49" s="15"/>
      <c r="R49" s="15"/>
      <c r="S49" s="15"/>
      <c r="T49" s="15"/>
      <c r="U49" s="15"/>
      <c r="V49" s="15"/>
    </row>
    <row r="50" spans="9:22" hidden="1" x14ac:dyDescent="0.25">
      <c r="I50" s="6"/>
      <c r="J50" s="6"/>
      <c r="K50" s="6"/>
      <c r="L50" s="6"/>
      <c r="M50" s="6"/>
      <c r="N50" s="6"/>
      <c r="O50" s="6"/>
      <c r="P50" s="6"/>
      <c r="Q50" s="15"/>
      <c r="R50" s="15"/>
      <c r="S50" s="15"/>
      <c r="T50" s="15"/>
      <c r="U50" s="15"/>
      <c r="V50" s="15"/>
    </row>
    <row r="51" spans="9:22" hidden="1" x14ac:dyDescent="0.25">
      <c r="I51" s="6"/>
      <c r="J51" s="6"/>
      <c r="K51" s="6"/>
      <c r="L51" s="6"/>
      <c r="M51" s="6"/>
      <c r="N51" s="6"/>
      <c r="O51" s="6"/>
      <c r="P51" s="6"/>
      <c r="Q51" s="15"/>
      <c r="R51" s="15"/>
      <c r="S51" s="15"/>
      <c r="T51" s="15"/>
      <c r="U51" s="15"/>
      <c r="V51" s="15"/>
    </row>
    <row r="52" spans="9:22" hidden="1" x14ac:dyDescent="0.25">
      <c r="I52" s="6"/>
      <c r="J52" s="6"/>
      <c r="K52" s="6"/>
      <c r="L52" s="6"/>
      <c r="M52" s="6"/>
      <c r="N52" s="6"/>
      <c r="O52" s="6"/>
      <c r="P52" s="6"/>
      <c r="Q52" s="15"/>
      <c r="R52" s="15"/>
      <c r="S52" s="15"/>
      <c r="T52" s="15"/>
      <c r="U52" s="15"/>
      <c r="V52" s="15"/>
    </row>
    <row r="53" spans="9:22" hidden="1" x14ac:dyDescent="0.25">
      <c r="I53" s="6"/>
      <c r="J53" s="6"/>
      <c r="K53" s="6"/>
      <c r="L53" s="6"/>
      <c r="M53" s="6"/>
      <c r="N53" s="6"/>
      <c r="O53" s="6"/>
      <c r="P53" s="6"/>
      <c r="Q53" s="15"/>
      <c r="R53" s="15"/>
      <c r="S53" s="15"/>
      <c r="T53" s="15"/>
      <c r="U53" s="15"/>
      <c r="V53" s="15"/>
    </row>
    <row r="54" spans="9:22" hidden="1" x14ac:dyDescent="0.25">
      <c r="I54" s="6"/>
      <c r="J54" s="6"/>
      <c r="K54" s="6"/>
      <c r="L54" s="6"/>
      <c r="M54" s="6"/>
      <c r="N54" s="6"/>
      <c r="O54" s="6"/>
      <c r="P54" s="6"/>
      <c r="Q54" s="15"/>
      <c r="R54" s="15"/>
      <c r="S54" s="15"/>
      <c r="T54" s="15"/>
      <c r="U54" s="15"/>
      <c r="V54" s="15"/>
    </row>
    <row r="55" spans="9:22" hidden="1" x14ac:dyDescent="0.25">
      <c r="I55" s="6"/>
      <c r="J55" s="6"/>
      <c r="K55" s="6"/>
      <c r="L55" s="6"/>
      <c r="M55" s="6"/>
      <c r="N55" s="6"/>
      <c r="O55" s="6"/>
      <c r="P55" s="6"/>
      <c r="Q55" s="15"/>
      <c r="R55" s="15"/>
      <c r="S55" s="15"/>
      <c r="T55" s="15"/>
      <c r="U55" s="15"/>
      <c r="V55" s="15"/>
    </row>
    <row r="56" spans="9:22" hidden="1" x14ac:dyDescent="0.25">
      <c r="I56" s="6"/>
      <c r="J56" s="6"/>
      <c r="K56" s="6"/>
      <c r="L56" s="6"/>
      <c r="M56" s="6"/>
      <c r="N56" s="6"/>
      <c r="O56" s="6"/>
      <c r="P56" s="6"/>
      <c r="Q56" s="15"/>
      <c r="R56" s="15"/>
      <c r="S56" s="15"/>
      <c r="T56" s="15"/>
      <c r="U56" s="15"/>
      <c r="V56" s="15"/>
    </row>
    <row r="57" spans="9:22" hidden="1" x14ac:dyDescent="0.25">
      <c r="I57" s="6"/>
      <c r="J57" s="6"/>
      <c r="K57" s="6"/>
      <c r="L57" s="6"/>
      <c r="M57" s="6"/>
      <c r="N57" s="6"/>
      <c r="O57" s="6"/>
      <c r="P57" s="6"/>
      <c r="Q57" s="15"/>
      <c r="R57" s="15"/>
      <c r="S57" s="15"/>
      <c r="T57" s="15"/>
      <c r="U57" s="15"/>
      <c r="V57" s="15"/>
    </row>
    <row r="58" spans="9:22" hidden="1" x14ac:dyDescent="0.25">
      <c r="I58" s="6"/>
      <c r="J58" s="6"/>
      <c r="K58" s="6"/>
      <c r="L58" s="6"/>
      <c r="M58" s="6"/>
      <c r="N58" s="6"/>
      <c r="O58" s="6"/>
      <c r="P58" s="6"/>
      <c r="Q58" s="15"/>
      <c r="R58" s="15"/>
      <c r="S58" s="15"/>
      <c r="T58" s="15"/>
      <c r="U58" s="15"/>
      <c r="V58" s="15"/>
    </row>
    <row r="59" spans="9:22" hidden="1" x14ac:dyDescent="0.25">
      <c r="I59" s="6"/>
      <c r="J59" s="6"/>
      <c r="K59" s="6"/>
      <c r="L59" s="6"/>
      <c r="M59" s="6"/>
      <c r="N59" s="6"/>
      <c r="O59" s="6"/>
      <c r="P59" s="6"/>
      <c r="Q59" s="15"/>
      <c r="R59" s="15"/>
      <c r="S59" s="15"/>
      <c r="T59" s="15"/>
      <c r="U59" s="15"/>
      <c r="V59" s="15"/>
    </row>
    <row r="60" spans="9:22" ht="15.75" hidden="1" customHeight="1" x14ac:dyDescent="0.25">
      <c r="I60" s="6"/>
      <c r="J60" s="6"/>
      <c r="K60" s="6"/>
      <c r="L60" s="6"/>
      <c r="M60" s="6"/>
      <c r="N60" s="6"/>
      <c r="O60" s="6"/>
      <c r="P60" s="6"/>
      <c r="Q60" s="15"/>
      <c r="R60" s="15"/>
      <c r="S60" s="15"/>
      <c r="T60" s="15"/>
      <c r="U60" s="15"/>
      <c r="V60" s="15"/>
    </row>
    <row r="61" spans="9:22" ht="15.75" hidden="1" customHeight="1" x14ac:dyDescent="0.25">
      <c r="I61" s="6"/>
      <c r="J61" s="6"/>
      <c r="K61" s="6"/>
      <c r="L61" s="6"/>
      <c r="M61" s="6"/>
      <c r="N61" s="6"/>
      <c r="O61" s="6"/>
      <c r="P61" s="6"/>
      <c r="Q61" s="15"/>
      <c r="R61" s="15"/>
      <c r="S61" s="15"/>
      <c r="T61" s="15"/>
      <c r="U61" s="15"/>
      <c r="V61" s="15"/>
    </row>
    <row r="62" spans="9:22" ht="15.75" hidden="1" customHeight="1" x14ac:dyDescent="0.25">
      <c r="I62" s="6"/>
      <c r="J62" s="6"/>
      <c r="K62" s="6"/>
      <c r="L62" s="6"/>
      <c r="M62" s="6"/>
      <c r="N62" s="6"/>
      <c r="O62" s="6"/>
      <c r="P62" s="6"/>
      <c r="Q62" s="15"/>
      <c r="R62" s="15"/>
      <c r="S62" s="15"/>
      <c r="T62" s="15"/>
      <c r="U62" s="15"/>
      <c r="V62" s="15"/>
    </row>
    <row r="63" spans="9:22" ht="15.75" hidden="1" customHeight="1" x14ac:dyDescent="0.25">
      <c r="I63" s="6"/>
      <c r="J63" s="6"/>
      <c r="K63" s="6"/>
      <c r="L63" s="6"/>
      <c r="M63" s="6"/>
      <c r="N63" s="6"/>
      <c r="O63" s="6"/>
      <c r="P63" s="6"/>
      <c r="Q63" s="15"/>
      <c r="R63" s="15"/>
      <c r="S63" s="15"/>
      <c r="T63" s="15"/>
      <c r="U63" s="15"/>
      <c r="V63" s="15"/>
    </row>
    <row r="64" spans="9:22" ht="15.75" hidden="1" customHeight="1" x14ac:dyDescent="0.25">
      <c r="I64" s="6"/>
      <c r="J64" s="6"/>
      <c r="K64" s="6"/>
      <c r="L64" s="6"/>
      <c r="M64" s="6"/>
      <c r="N64" s="6"/>
      <c r="O64" s="6"/>
      <c r="P64" s="6"/>
      <c r="Q64" s="15"/>
      <c r="R64" s="15"/>
      <c r="S64" s="15"/>
      <c r="T64" s="15"/>
      <c r="U64" s="15"/>
      <c r="V64" s="15"/>
    </row>
    <row r="65" spans="9:22" ht="15.75" hidden="1" customHeight="1" x14ac:dyDescent="0.25">
      <c r="I65" s="6"/>
      <c r="J65" s="6"/>
      <c r="K65" s="6"/>
      <c r="L65" s="6"/>
      <c r="M65" s="6"/>
      <c r="N65" s="6"/>
      <c r="O65" s="6"/>
      <c r="P65" s="6"/>
      <c r="Q65" s="15"/>
      <c r="R65" s="15"/>
      <c r="S65" s="15"/>
      <c r="T65" s="15"/>
      <c r="U65" s="15"/>
      <c r="V65" s="15"/>
    </row>
    <row r="66" spans="9:22" ht="15.75" hidden="1" customHeight="1" x14ac:dyDescent="0.25">
      <c r="I66" s="6"/>
      <c r="J66" s="6"/>
      <c r="K66" s="6"/>
      <c r="L66" s="6"/>
      <c r="M66" s="6"/>
      <c r="N66" s="6"/>
      <c r="O66" s="6"/>
      <c r="P66" s="6"/>
      <c r="Q66" s="15"/>
      <c r="R66" s="15"/>
      <c r="S66" s="15"/>
      <c r="T66" s="15"/>
      <c r="U66" s="15"/>
      <c r="V66" s="15"/>
    </row>
    <row r="67" spans="9:22" ht="15.75" hidden="1" customHeight="1" x14ac:dyDescent="0.25">
      <c r="I67" s="6"/>
      <c r="J67" s="6"/>
      <c r="K67" s="6"/>
      <c r="L67" s="6"/>
      <c r="M67" s="6"/>
      <c r="N67" s="6"/>
      <c r="O67" s="6"/>
      <c r="P67" s="6"/>
      <c r="Q67" s="15"/>
      <c r="R67" s="15"/>
      <c r="S67" s="15"/>
      <c r="T67" s="15"/>
      <c r="U67" s="15"/>
      <c r="V67" s="15"/>
    </row>
    <row r="68" spans="9:22" ht="15.75" hidden="1" customHeight="1" x14ac:dyDescent="0.25">
      <c r="I68" s="6"/>
      <c r="J68" s="6"/>
      <c r="K68" s="6"/>
      <c r="L68" s="6"/>
      <c r="M68" s="6"/>
      <c r="N68" s="6"/>
      <c r="O68" s="6"/>
      <c r="P68" s="6"/>
      <c r="Q68" s="15"/>
      <c r="R68" s="15"/>
      <c r="S68" s="15"/>
      <c r="T68" s="15"/>
      <c r="U68" s="15"/>
      <c r="V68" s="15"/>
    </row>
    <row r="69" spans="9:22" ht="15.75" hidden="1" customHeight="1" x14ac:dyDescent="0.25">
      <c r="I69" s="6"/>
      <c r="J69" s="6"/>
      <c r="K69" s="6"/>
      <c r="L69" s="6"/>
      <c r="M69" s="6"/>
      <c r="N69" s="6"/>
      <c r="O69" s="6"/>
      <c r="P69" s="6"/>
      <c r="Q69" s="15"/>
      <c r="R69" s="15"/>
      <c r="S69" s="15"/>
      <c r="T69" s="15"/>
      <c r="U69" s="15"/>
      <c r="V69" s="15"/>
    </row>
    <row r="70" spans="9:22" ht="15.75" hidden="1" customHeight="1" x14ac:dyDescent="0.25">
      <c r="I70" s="6"/>
      <c r="J70" s="6"/>
      <c r="K70" s="6"/>
      <c r="L70" s="6"/>
      <c r="M70" s="6"/>
      <c r="N70" s="6"/>
      <c r="O70" s="6"/>
      <c r="P70" s="6"/>
      <c r="Q70" s="15"/>
      <c r="R70" s="15"/>
      <c r="S70" s="15"/>
      <c r="T70" s="15"/>
      <c r="U70" s="15"/>
      <c r="V70" s="15"/>
    </row>
    <row r="71" spans="9:22" ht="15.75" hidden="1" customHeight="1" x14ac:dyDescent="0.25">
      <c r="I71" s="6"/>
      <c r="J71" s="6"/>
      <c r="K71" s="6"/>
      <c r="L71" s="6"/>
      <c r="M71" s="6"/>
      <c r="N71" s="6"/>
      <c r="O71" s="6"/>
      <c r="P71" s="6"/>
      <c r="Q71" s="15"/>
      <c r="R71" s="15"/>
      <c r="S71" s="15"/>
      <c r="T71" s="15"/>
      <c r="U71" s="15"/>
      <c r="V71" s="15"/>
    </row>
    <row r="72" spans="9:22" ht="15.75" hidden="1" customHeight="1" x14ac:dyDescent="0.25">
      <c r="I72" s="6"/>
      <c r="J72" s="6"/>
      <c r="K72" s="6"/>
      <c r="L72" s="6"/>
      <c r="M72" s="6"/>
      <c r="N72" s="6"/>
      <c r="O72" s="6"/>
      <c r="P72" s="6"/>
      <c r="Q72" s="15"/>
      <c r="R72" s="15"/>
      <c r="S72" s="15"/>
      <c r="T72" s="15"/>
      <c r="U72" s="15"/>
      <c r="V72" s="15"/>
    </row>
    <row r="73" spans="9:22" ht="15.75" hidden="1" customHeight="1" x14ac:dyDescent="0.25">
      <c r="I73" s="6"/>
      <c r="J73" s="6"/>
      <c r="K73" s="6"/>
      <c r="L73" s="6"/>
      <c r="M73" s="6"/>
      <c r="N73" s="6"/>
      <c r="O73" s="6"/>
      <c r="P73" s="6"/>
      <c r="Q73" s="15"/>
      <c r="R73" s="15"/>
      <c r="S73" s="15"/>
      <c r="T73" s="15"/>
      <c r="U73" s="15"/>
      <c r="V73" s="15"/>
    </row>
    <row r="74" spans="9:22" ht="15.75" hidden="1" customHeight="1" x14ac:dyDescent="0.25">
      <c r="I74" s="6"/>
      <c r="J74" s="6"/>
      <c r="K74" s="6"/>
      <c r="L74" s="6"/>
      <c r="M74" s="6"/>
      <c r="N74" s="6"/>
      <c r="O74" s="6"/>
      <c r="P74" s="6"/>
      <c r="Q74" s="15"/>
      <c r="R74" s="15"/>
      <c r="S74" s="15"/>
      <c r="T74" s="15"/>
      <c r="U74" s="15"/>
      <c r="V74" s="15"/>
    </row>
    <row r="75" spans="9:22" ht="15.75" hidden="1" customHeight="1" x14ac:dyDescent="0.25">
      <c r="I75" s="6"/>
      <c r="J75" s="6"/>
      <c r="K75" s="6"/>
      <c r="L75" s="6"/>
      <c r="M75" s="6"/>
      <c r="N75" s="6"/>
      <c r="O75" s="6"/>
      <c r="P75" s="6"/>
      <c r="Q75" s="15"/>
      <c r="R75" s="15"/>
      <c r="S75" s="15"/>
      <c r="T75" s="15"/>
      <c r="U75" s="15"/>
      <c r="V75" s="15"/>
    </row>
    <row r="76" spans="9:22" ht="15.75" hidden="1" customHeight="1" x14ac:dyDescent="0.25">
      <c r="I76" s="6"/>
      <c r="J76" s="6"/>
      <c r="K76" s="6"/>
      <c r="L76" s="6"/>
      <c r="M76" s="6"/>
      <c r="N76" s="6"/>
      <c r="O76" s="6"/>
      <c r="P76" s="6"/>
      <c r="Q76" s="15"/>
      <c r="R76" s="15"/>
      <c r="S76" s="15"/>
      <c r="T76" s="15"/>
      <c r="U76" s="15"/>
      <c r="V76" s="15"/>
    </row>
    <row r="77" spans="9:22" ht="15.75" hidden="1" customHeight="1" x14ac:dyDescent="0.25">
      <c r="I77" s="6"/>
      <c r="J77" s="6"/>
      <c r="K77" s="6"/>
      <c r="L77" s="6"/>
      <c r="M77" s="6"/>
      <c r="N77" s="6"/>
      <c r="O77" s="6"/>
      <c r="P77" s="6"/>
      <c r="Q77" s="15"/>
      <c r="R77" s="15"/>
      <c r="S77" s="15"/>
      <c r="T77" s="15"/>
      <c r="U77" s="15"/>
      <c r="V77" s="15"/>
    </row>
    <row r="78" spans="9:22" ht="15.75" hidden="1" customHeight="1" x14ac:dyDescent="0.25">
      <c r="I78" s="6"/>
      <c r="J78" s="6"/>
      <c r="K78" s="6"/>
      <c r="L78" s="6"/>
      <c r="M78" s="6"/>
      <c r="N78" s="6"/>
      <c r="O78" s="6"/>
      <c r="P78" s="6"/>
      <c r="Q78" s="15"/>
      <c r="R78" s="15"/>
      <c r="S78" s="15"/>
      <c r="T78" s="15"/>
      <c r="U78" s="15"/>
      <c r="V78" s="15"/>
    </row>
    <row r="79" spans="9:22" ht="15.75" hidden="1" customHeight="1" x14ac:dyDescent="0.25">
      <c r="I79" s="6"/>
      <c r="J79" s="6"/>
      <c r="K79" s="6"/>
      <c r="L79" s="6"/>
      <c r="M79" s="6"/>
      <c r="N79" s="6"/>
      <c r="O79" s="6"/>
      <c r="P79" s="6"/>
      <c r="Q79" s="15"/>
      <c r="R79" s="15"/>
      <c r="S79" s="15"/>
      <c r="T79" s="15"/>
      <c r="U79" s="15"/>
      <c r="V79" s="15"/>
    </row>
    <row r="80" spans="9:22" ht="15.75" hidden="1" customHeight="1" x14ac:dyDescent="0.25">
      <c r="I80" s="6"/>
      <c r="J80" s="6"/>
      <c r="K80" s="6"/>
      <c r="L80" s="6"/>
      <c r="M80" s="6"/>
      <c r="N80" s="6"/>
      <c r="O80" s="6"/>
      <c r="P80" s="6"/>
      <c r="Q80" s="15"/>
      <c r="R80" s="15"/>
      <c r="S80" s="15"/>
      <c r="T80" s="15"/>
      <c r="U80" s="15"/>
      <c r="V80" s="15"/>
    </row>
    <row r="81" spans="9:22" ht="15.75" hidden="1" customHeight="1" x14ac:dyDescent="0.25">
      <c r="I81" s="6"/>
      <c r="J81" s="6"/>
      <c r="K81" s="6"/>
      <c r="L81" s="6"/>
      <c r="M81" s="6"/>
      <c r="N81" s="6"/>
      <c r="O81" s="6"/>
      <c r="P81" s="6"/>
      <c r="Q81" s="15"/>
      <c r="R81" s="15"/>
      <c r="S81" s="15"/>
      <c r="T81" s="15"/>
      <c r="U81" s="15"/>
      <c r="V81" s="15"/>
    </row>
    <row r="82" spans="9:22" ht="15.75" hidden="1" customHeight="1" x14ac:dyDescent="0.25">
      <c r="I82" s="6"/>
      <c r="J82" s="6"/>
      <c r="K82" s="6"/>
      <c r="L82" s="6"/>
      <c r="M82" s="6"/>
      <c r="N82" s="6"/>
      <c r="O82" s="6"/>
      <c r="P82" s="6"/>
      <c r="Q82" s="15"/>
      <c r="R82" s="15"/>
      <c r="S82" s="15"/>
      <c r="T82" s="15"/>
      <c r="U82" s="15"/>
      <c r="V82" s="15"/>
    </row>
    <row r="83" spans="9:22" ht="15.75" hidden="1" customHeight="1" x14ac:dyDescent="0.25">
      <c r="I83" s="6"/>
      <c r="J83" s="6"/>
      <c r="K83" s="6"/>
      <c r="L83" s="6"/>
      <c r="M83" s="6"/>
      <c r="N83" s="6"/>
      <c r="O83" s="6"/>
      <c r="P83" s="6"/>
      <c r="Q83" s="15"/>
      <c r="R83" s="15"/>
      <c r="S83" s="15"/>
      <c r="T83" s="15"/>
      <c r="U83" s="15"/>
      <c r="V83" s="15"/>
    </row>
    <row r="84" spans="9:22" ht="15.75" hidden="1" customHeight="1" x14ac:dyDescent="0.25">
      <c r="I84" s="6"/>
      <c r="J84" s="6"/>
      <c r="K84" s="6"/>
      <c r="L84" s="6"/>
      <c r="M84" s="6"/>
      <c r="N84" s="6"/>
      <c r="O84" s="6"/>
      <c r="P84" s="6"/>
      <c r="Q84" s="15"/>
      <c r="R84" s="15"/>
      <c r="S84" s="15"/>
      <c r="T84" s="15"/>
      <c r="U84" s="15"/>
      <c r="V84" s="15"/>
    </row>
    <row r="85" spans="9:22" ht="15.75" hidden="1" customHeight="1" x14ac:dyDescent="0.25">
      <c r="I85" s="6"/>
      <c r="J85" s="6"/>
      <c r="K85" s="6"/>
      <c r="L85" s="6"/>
      <c r="M85" s="6"/>
      <c r="N85" s="6"/>
      <c r="O85" s="6"/>
      <c r="P85" s="6"/>
      <c r="Q85" s="15"/>
      <c r="R85" s="15"/>
      <c r="S85" s="15"/>
      <c r="T85" s="15"/>
      <c r="U85" s="15"/>
      <c r="V85" s="15"/>
    </row>
    <row r="86" spans="9:22" ht="15.75" hidden="1" customHeight="1" x14ac:dyDescent="0.25">
      <c r="I86" s="6"/>
      <c r="J86" s="6"/>
      <c r="K86" s="6"/>
      <c r="L86" s="6"/>
      <c r="M86" s="6"/>
      <c r="N86" s="6"/>
      <c r="O86" s="6"/>
      <c r="P86" s="6"/>
      <c r="Q86" s="15"/>
      <c r="R86" s="15"/>
      <c r="S86" s="15"/>
      <c r="T86" s="15"/>
      <c r="U86" s="15"/>
      <c r="V86" s="15"/>
    </row>
    <row r="87" spans="9:22" ht="15.75" hidden="1" customHeight="1" x14ac:dyDescent="0.25">
      <c r="I87" s="6"/>
      <c r="J87" s="6"/>
      <c r="K87" s="6"/>
      <c r="L87" s="6"/>
      <c r="M87" s="6"/>
      <c r="N87" s="6"/>
      <c r="O87" s="6"/>
      <c r="P87" s="6"/>
      <c r="Q87" s="15"/>
      <c r="R87" s="15"/>
      <c r="S87" s="15"/>
      <c r="T87" s="15"/>
      <c r="U87" s="15"/>
      <c r="V87" s="15"/>
    </row>
    <row r="88" spans="9:22" ht="15.75" hidden="1" customHeight="1" x14ac:dyDescent="0.25">
      <c r="I88" s="6"/>
      <c r="J88" s="6"/>
      <c r="K88" s="6"/>
      <c r="L88" s="6"/>
      <c r="M88" s="6"/>
      <c r="N88" s="6"/>
      <c r="O88" s="6"/>
      <c r="P88" s="6"/>
      <c r="Q88" s="15"/>
      <c r="R88" s="15"/>
      <c r="S88" s="15"/>
      <c r="T88" s="15"/>
      <c r="U88" s="15"/>
      <c r="V88" s="15"/>
    </row>
    <row r="89" spans="9:22" ht="15.75" hidden="1" customHeight="1" x14ac:dyDescent="0.25">
      <c r="I89" s="6"/>
      <c r="J89" s="6"/>
      <c r="K89" s="6"/>
      <c r="L89" s="6"/>
      <c r="M89" s="6"/>
      <c r="N89" s="6"/>
      <c r="O89" s="6"/>
      <c r="P89" s="6"/>
      <c r="Q89" s="15"/>
      <c r="R89" s="15"/>
      <c r="S89" s="15"/>
      <c r="T89" s="15"/>
      <c r="U89" s="15"/>
      <c r="V89" s="15"/>
    </row>
    <row r="90" spans="9:22" ht="15.75" hidden="1" customHeight="1" x14ac:dyDescent="0.25">
      <c r="I90" s="6"/>
      <c r="J90" s="6"/>
      <c r="K90" s="6"/>
      <c r="L90" s="6"/>
      <c r="M90" s="6"/>
      <c r="N90" s="6"/>
      <c r="O90" s="6"/>
      <c r="P90" s="6"/>
      <c r="Q90" s="15"/>
      <c r="R90" s="15"/>
      <c r="S90" s="15"/>
      <c r="T90" s="15"/>
      <c r="U90" s="15"/>
      <c r="V90" s="15"/>
    </row>
    <row r="91" spans="9:22" ht="15.75" hidden="1" customHeight="1" x14ac:dyDescent="0.25">
      <c r="I91" s="6"/>
      <c r="J91" s="6"/>
      <c r="K91" s="6"/>
      <c r="L91" s="6"/>
      <c r="M91" s="6"/>
      <c r="N91" s="6"/>
      <c r="O91" s="6"/>
      <c r="P91" s="6"/>
      <c r="Q91" s="15"/>
      <c r="R91" s="15"/>
      <c r="S91" s="15"/>
      <c r="T91" s="15"/>
      <c r="U91" s="15"/>
      <c r="V91" s="15"/>
    </row>
    <row r="92" spans="9:22" ht="15.75" hidden="1" customHeight="1" x14ac:dyDescent="0.25">
      <c r="I92" s="6"/>
      <c r="J92" s="6"/>
      <c r="K92" s="6"/>
      <c r="L92" s="6"/>
      <c r="M92" s="6"/>
      <c r="N92" s="6"/>
      <c r="O92" s="6"/>
      <c r="P92" s="6"/>
      <c r="Q92" s="15"/>
      <c r="R92" s="15"/>
      <c r="S92" s="15"/>
      <c r="T92" s="15"/>
      <c r="U92" s="15"/>
      <c r="V92" s="15"/>
    </row>
    <row r="93" spans="9:22" ht="15.75" hidden="1" customHeight="1" x14ac:dyDescent="0.25">
      <c r="I93" s="6"/>
      <c r="J93" s="6"/>
      <c r="K93" s="6"/>
      <c r="L93" s="6"/>
      <c r="M93" s="6"/>
      <c r="N93" s="6"/>
      <c r="O93" s="6"/>
      <c r="P93" s="6"/>
      <c r="Q93" s="15"/>
      <c r="R93" s="15"/>
      <c r="S93" s="15"/>
      <c r="T93" s="15"/>
      <c r="U93" s="15"/>
      <c r="V93" s="15"/>
    </row>
    <row r="94" spans="9:22" ht="15.75" hidden="1" customHeight="1" x14ac:dyDescent="0.25">
      <c r="I94" s="6"/>
      <c r="J94" s="6"/>
      <c r="K94" s="6"/>
      <c r="L94" s="6"/>
      <c r="M94" s="6"/>
      <c r="N94" s="6"/>
      <c r="O94" s="6"/>
      <c r="P94" s="6"/>
      <c r="Q94" s="15"/>
      <c r="R94" s="15"/>
      <c r="S94" s="15"/>
      <c r="T94" s="15"/>
      <c r="U94" s="15"/>
      <c r="V94" s="15"/>
    </row>
    <row r="95" spans="9:22" ht="15.75" hidden="1" customHeight="1" x14ac:dyDescent="0.25">
      <c r="I95" s="6"/>
      <c r="J95" s="6"/>
      <c r="K95" s="6"/>
      <c r="L95" s="6"/>
      <c r="M95" s="6"/>
      <c r="N95" s="6"/>
      <c r="O95" s="6"/>
      <c r="P95" s="6"/>
      <c r="Q95" s="15"/>
      <c r="R95" s="15"/>
      <c r="S95" s="15"/>
      <c r="T95" s="15"/>
      <c r="U95" s="15"/>
      <c r="V95" s="15"/>
    </row>
    <row r="96" spans="9:22" ht="15.75" hidden="1" customHeight="1" x14ac:dyDescent="0.25">
      <c r="I96" s="6"/>
      <c r="J96" s="6"/>
      <c r="K96" s="6"/>
      <c r="L96" s="6"/>
      <c r="M96" s="6"/>
      <c r="N96" s="6"/>
      <c r="O96" s="6"/>
      <c r="P96" s="6"/>
      <c r="Q96" s="15"/>
      <c r="R96" s="15"/>
      <c r="S96" s="15"/>
      <c r="T96" s="15"/>
      <c r="U96" s="15"/>
      <c r="V96" s="15"/>
    </row>
    <row r="97" spans="9:22" ht="15.75" hidden="1" customHeight="1" x14ac:dyDescent="0.25">
      <c r="I97" s="6"/>
      <c r="J97" s="6"/>
      <c r="K97" s="6"/>
      <c r="L97" s="6"/>
      <c r="M97" s="6"/>
      <c r="N97" s="6"/>
      <c r="O97" s="6"/>
      <c r="P97" s="6"/>
      <c r="Q97" s="15"/>
      <c r="R97" s="15"/>
      <c r="S97" s="15"/>
      <c r="T97" s="15"/>
      <c r="U97" s="15"/>
      <c r="V97" s="15"/>
    </row>
    <row r="98" spans="9:22" ht="15.75" hidden="1" customHeight="1" x14ac:dyDescent="0.25">
      <c r="I98" s="6"/>
      <c r="J98" s="6"/>
      <c r="K98" s="6"/>
      <c r="L98" s="6"/>
      <c r="M98" s="6"/>
      <c r="N98" s="6"/>
      <c r="O98" s="6"/>
      <c r="P98" s="6"/>
      <c r="Q98" s="15"/>
      <c r="R98" s="15"/>
      <c r="S98" s="15"/>
      <c r="T98" s="15"/>
      <c r="U98" s="15"/>
      <c r="V98" s="15"/>
    </row>
    <row r="99" spans="9:22" ht="15.75" hidden="1" customHeight="1" x14ac:dyDescent="0.25">
      <c r="I99" s="6"/>
      <c r="J99" s="6"/>
      <c r="K99" s="6"/>
      <c r="L99" s="6"/>
      <c r="M99" s="6"/>
      <c r="N99" s="6"/>
      <c r="O99" s="6"/>
      <c r="P99" s="6"/>
      <c r="Q99" s="15"/>
      <c r="R99" s="15"/>
      <c r="S99" s="15"/>
      <c r="T99" s="15"/>
      <c r="U99" s="15"/>
      <c r="V99" s="15"/>
    </row>
    <row r="100" spans="9:22" ht="15.75" hidden="1" customHeight="1" x14ac:dyDescent="0.25">
      <c r="I100" s="6"/>
      <c r="J100" s="6"/>
      <c r="K100" s="6"/>
      <c r="L100" s="6"/>
      <c r="M100" s="6"/>
      <c r="N100" s="6"/>
      <c r="O100" s="6"/>
      <c r="P100" s="6"/>
      <c r="Q100" s="15"/>
      <c r="R100" s="15"/>
      <c r="S100" s="15"/>
      <c r="T100" s="15"/>
      <c r="U100" s="15"/>
      <c r="V100" s="15"/>
    </row>
    <row r="101" spans="9:22" ht="15.75" hidden="1" customHeight="1" x14ac:dyDescent="0.25">
      <c r="I101" s="6"/>
      <c r="J101" s="6"/>
      <c r="K101" s="6"/>
      <c r="L101" s="6"/>
      <c r="M101" s="6"/>
      <c r="N101" s="6"/>
      <c r="O101" s="6"/>
      <c r="P101" s="6"/>
      <c r="Q101" s="15"/>
      <c r="R101" s="15"/>
      <c r="S101" s="15"/>
      <c r="T101" s="15"/>
      <c r="U101" s="15"/>
      <c r="V101" s="15"/>
    </row>
    <row r="102" spans="9:22" ht="15.75" hidden="1" customHeight="1" x14ac:dyDescent="0.25">
      <c r="I102" s="6"/>
      <c r="J102" s="6"/>
      <c r="K102" s="6"/>
      <c r="L102" s="6"/>
      <c r="M102" s="6"/>
      <c r="N102" s="6"/>
      <c r="O102" s="6"/>
      <c r="P102" s="6"/>
      <c r="Q102" s="15"/>
      <c r="R102" s="15"/>
      <c r="S102" s="15"/>
      <c r="T102" s="15"/>
      <c r="U102" s="15"/>
      <c r="V102" s="15"/>
    </row>
    <row r="103" spans="9:22" ht="15.75" hidden="1" customHeight="1" x14ac:dyDescent="0.25">
      <c r="I103" s="6"/>
      <c r="J103" s="6"/>
      <c r="K103" s="6"/>
      <c r="L103" s="6"/>
      <c r="M103" s="6"/>
      <c r="N103" s="6"/>
      <c r="O103" s="6"/>
      <c r="P103" s="6"/>
      <c r="Q103" s="15"/>
      <c r="R103" s="15"/>
      <c r="S103" s="15"/>
      <c r="T103" s="15"/>
      <c r="U103" s="15"/>
      <c r="V103" s="15"/>
    </row>
    <row r="104" spans="9:22" ht="15.75" hidden="1" customHeight="1" x14ac:dyDescent="0.25">
      <c r="I104" s="6"/>
      <c r="J104" s="6"/>
      <c r="K104" s="6"/>
      <c r="L104" s="6"/>
      <c r="M104" s="6"/>
      <c r="N104" s="6"/>
      <c r="O104" s="6"/>
      <c r="P104" s="6"/>
      <c r="Q104" s="15"/>
      <c r="R104" s="15"/>
      <c r="S104" s="15"/>
      <c r="T104" s="15"/>
      <c r="U104" s="15"/>
      <c r="V104" s="15"/>
    </row>
    <row r="105" spans="9:22" ht="15.75" hidden="1" customHeight="1" x14ac:dyDescent="0.25">
      <c r="I105" s="6"/>
      <c r="J105" s="6"/>
      <c r="K105" s="6"/>
      <c r="L105" s="6"/>
      <c r="M105" s="6"/>
      <c r="N105" s="6"/>
      <c r="O105" s="6"/>
      <c r="P105" s="6"/>
      <c r="Q105" s="15"/>
      <c r="R105" s="15"/>
      <c r="S105" s="15"/>
      <c r="T105" s="15"/>
      <c r="U105" s="15"/>
      <c r="V105" s="15"/>
    </row>
    <row r="106" spans="9:22" ht="15.75" hidden="1" customHeight="1" x14ac:dyDescent="0.25">
      <c r="I106" s="6"/>
      <c r="J106" s="6"/>
      <c r="K106" s="6"/>
      <c r="L106" s="6"/>
      <c r="M106" s="6"/>
      <c r="N106" s="6"/>
      <c r="O106" s="6"/>
      <c r="P106" s="6"/>
      <c r="Q106" s="15"/>
      <c r="R106" s="15"/>
      <c r="S106" s="15"/>
      <c r="T106" s="15"/>
      <c r="U106" s="15"/>
      <c r="V106" s="15"/>
    </row>
    <row r="107" spans="9:22" ht="15.75" hidden="1" customHeight="1" x14ac:dyDescent="0.25">
      <c r="I107" s="6"/>
      <c r="J107" s="6"/>
      <c r="K107" s="6"/>
      <c r="L107" s="6"/>
      <c r="M107" s="6"/>
      <c r="N107" s="6"/>
      <c r="O107" s="6"/>
      <c r="P107" s="6"/>
      <c r="Q107" s="15"/>
      <c r="R107" s="15"/>
      <c r="S107" s="15"/>
      <c r="T107" s="15"/>
      <c r="U107" s="15"/>
      <c r="V107" s="15"/>
    </row>
    <row r="108" spans="9:22" ht="15.75" hidden="1" customHeight="1" x14ac:dyDescent="0.25">
      <c r="I108" s="6"/>
      <c r="J108" s="6"/>
      <c r="K108" s="6"/>
      <c r="L108" s="6"/>
      <c r="M108" s="6"/>
      <c r="N108" s="6"/>
      <c r="O108" s="6"/>
      <c r="P108" s="6"/>
      <c r="Q108" s="15"/>
      <c r="R108" s="15"/>
      <c r="S108" s="15"/>
      <c r="T108" s="15"/>
      <c r="U108" s="15"/>
      <c r="V108" s="15"/>
    </row>
    <row r="109" spans="9:22" ht="15.75" hidden="1" customHeight="1" x14ac:dyDescent="0.25">
      <c r="I109" s="6"/>
      <c r="J109" s="6"/>
      <c r="K109" s="6"/>
      <c r="L109" s="6"/>
      <c r="M109" s="6"/>
      <c r="N109" s="6"/>
      <c r="O109" s="6"/>
      <c r="P109" s="6"/>
      <c r="Q109" s="15"/>
      <c r="R109" s="15"/>
      <c r="S109" s="15"/>
      <c r="T109" s="15"/>
      <c r="U109" s="15"/>
      <c r="V109" s="15"/>
    </row>
    <row r="110" spans="9:22" ht="15.75" hidden="1" customHeight="1" x14ac:dyDescent="0.25">
      <c r="I110" s="6"/>
      <c r="J110" s="6"/>
      <c r="K110" s="6"/>
      <c r="L110" s="6"/>
      <c r="M110" s="6"/>
      <c r="N110" s="6"/>
      <c r="O110" s="6"/>
      <c r="P110" s="6"/>
      <c r="Q110" s="15"/>
      <c r="R110" s="15"/>
      <c r="S110" s="15"/>
      <c r="T110" s="15"/>
      <c r="U110" s="15"/>
      <c r="V110" s="15"/>
    </row>
    <row r="111" spans="9:22" ht="15.75" hidden="1" customHeight="1" x14ac:dyDescent="0.25">
      <c r="I111" s="6"/>
      <c r="J111" s="6"/>
      <c r="K111" s="6"/>
      <c r="L111" s="6"/>
      <c r="M111" s="6"/>
      <c r="N111" s="6"/>
      <c r="O111" s="6"/>
      <c r="P111" s="6"/>
      <c r="Q111" s="15"/>
      <c r="R111" s="15"/>
      <c r="S111" s="15"/>
      <c r="T111" s="15"/>
      <c r="U111" s="15"/>
      <c r="V111" s="15"/>
    </row>
    <row r="112" spans="9:22" ht="15.75" hidden="1" customHeight="1" x14ac:dyDescent="0.25">
      <c r="I112" s="6"/>
      <c r="J112" s="6"/>
      <c r="K112" s="6"/>
      <c r="L112" s="6"/>
      <c r="M112" s="6"/>
      <c r="N112" s="6"/>
      <c r="O112" s="6"/>
      <c r="P112" s="6"/>
      <c r="Q112" s="15"/>
      <c r="R112" s="15"/>
      <c r="S112" s="15"/>
      <c r="T112" s="15"/>
      <c r="U112" s="15"/>
      <c r="V112" s="15"/>
    </row>
    <row r="113" spans="9:22" ht="15.75" hidden="1" customHeight="1" x14ac:dyDescent="0.25">
      <c r="I113" s="6"/>
      <c r="J113" s="6"/>
      <c r="K113" s="6"/>
      <c r="L113" s="6"/>
      <c r="M113" s="6"/>
      <c r="N113" s="6"/>
      <c r="O113" s="6"/>
      <c r="P113" s="6"/>
      <c r="Q113" s="15"/>
      <c r="R113" s="15"/>
      <c r="S113" s="15"/>
      <c r="T113" s="15"/>
      <c r="U113" s="15"/>
      <c r="V113" s="15"/>
    </row>
    <row r="114" spans="9:22" ht="15.75" hidden="1" customHeight="1" x14ac:dyDescent="0.25">
      <c r="I114" s="6"/>
      <c r="J114" s="6"/>
      <c r="K114" s="6"/>
      <c r="L114" s="6"/>
      <c r="M114" s="6"/>
      <c r="N114" s="6"/>
      <c r="O114" s="6"/>
      <c r="P114" s="6"/>
      <c r="Q114" s="15"/>
      <c r="R114" s="15"/>
      <c r="S114" s="15"/>
      <c r="T114" s="15"/>
      <c r="U114" s="15"/>
      <c r="V114" s="15"/>
    </row>
    <row r="115" spans="9:22" ht="15.75" hidden="1" customHeight="1" x14ac:dyDescent="0.25">
      <c r="I115" s="6"/>
      <c r="J115" s="6"/>
      <c r="K115" s="6"/>
      <c r="L115" s="6"/>
      <c r="M115" s="6"/>
      <c r="N115" s="6"/>
      <c r="O115" s="6"/>
      <c r="P115" s="6"/>
      <c r="Q115" s="15"/>
      <c r="R115" s="15"/>
      <c r="S115" s="15"/>
      <c r="T115" s="15"/>
      <c r="U115" s="15"/>
      <c r="V115" s="15"/>
    </row>
    <row r="116" spans="9:22" ht="15.75" hidden="1" customHeight="1" x14ac:dyDescent="0.25">
      <c r="I116" s="6"/>
      <c r="J116" s="6"/>
      <c r="K116" s="6"/>
      <c r="L116" s="6"/>
      <c r="M116" s="6"/>
      <c r="N116" s="6"/>
      <c r="O116" s="6"/>
      <c r="P116" s="6"/>
      <c r="Q116" s="15"/>
      <c r="R116" s="15"/>
      <c r="S116" s="15"/>
      <c r="T116" s="15"/>
      <c r="U116" s="15"/>
      <c r="V116" s="15"/>
    </row>
    <row r="117" spans="9:22" ht="15.75" hidden="1" customHeight="1" x14ac:dyDescent="0.25">
      <c r="I117" s="6"/>
      <c r="J117" s="6"/>
      <c r="K117" s="6"/>
      <c r="L117" s="6"/>
      <c r="M117" s="6"/>
      <c r="N117" s="6"/>
      <c r="O117" s="6"/>
      <c r="P117" s="6"/>
      <c r="Q117" s="15"/>
      <c r="R117" s="15"/>
      <c r="S117" s="15"/>
      <c r="T117" s="15"/>
      <c r="U117" s="15"/>
      <c r="V117" s="15"/>
    </row>
    <row r="118" spans="9:22" ht="15.75" hidden="1" customHeight="1" x14ac:dyDescent="0.25">
      <c r="I118" s="6"/>
      <c r="J118" s="6"/>
      <c r="K118" s="6"/>
      <c r="L118" s="6"/>
      <c r="M118" s="6"/>
      <c r="N118" s="6"/>
      <c r="O118" s="6"/>
      <c r="P118" s="6"/>
      <c r="Q118" s="15"/>
      <c r="R118" s="15"/>
      <c r="S118" s="15"/>
      <c r="T118" s="15"/>
      <c r="U118" s="15"/>
      <c r="V118" s="15"/>
    </row>
    <row r="119" spans="9:22" ht="15.75" hidden="1" customHeight="1" x14ac:dyDescent="0.25">
      <c r="I119" s="6"/>
      <c r="J119" s="6"/>
      <c r="K119" s="6"/>
      <c r="L119" s="6"/>
      <c r="M119" s="6"/>
      <c r="N119" s="6"/>
      <c r="O119" s="6"/>
      <c r="P119" s="6"/>
      <c r="Q119" s="15"/>
      <c r="R119" s="15"/>
      <c r="S119" s="15"/>
      <c r="T119" s="15"/>
      <c r="U119" s="15"/>
      <c r="V119" s="15"/>
    </row>
    <row r="120" spans="9:22" ht="15.75" hidden="1" customHeight="1" x14ac:dyDescent="0.25">
      <c r="I120" s="6"/>
      <c r="J120" s="6"/>
      <c r="K120" s="6"/>
      <c r="L120" s="6"/>
      <c r="M120" s="6"/>
      <c r="N120" s="6"/>
      <c r="O120" s="6"/>
      <c r="P120" s="6"/>
      <c r="Q120" s="15"/>
      <c r="R120" s="15"/>
      <c r="S120" s="15"/>
      <c r="T120" s="15"/>
      <c r="U120" s="15"/>
      <c r="V120" s="15"/>
    </row>
    <row r="121" spans="9:22" ht="15.75" hidden="1" customHeight="1" x14ac:dyDescent="0.25">
      <c r="I121" s="6"/>
      <c r="J121" s="6"/>
      <c r="K121" s="6"/>
      <c r="L121" s="6"/>
      <c r="M121" s="6"/>
      <c r="N121" s="6"/>
      <c r="O121" s="6"/>
      <c r="P121" s="6"/>
      <c r="Q121" s="15"/>
      <c r="R121" s="15"/>
      <c r="S121" s="15"/>
      <c r="T121" s="15"/>
      <c r="U121" s="15"/>
      <c r="V121" s="15"/>
    </row>
    <row r="122" spans="9:22" ht="15.75" hidden="1" customHeight="1" x14ac:dyDescent="0.25">
      <c r="I122" s="6"/>
      <c r="J122" s="6"/>
      <c r="K122" s="6"/>
      <c r="L122" s="6"/>
      <c r="M122" s="6"/>
      <c r="N122" s="6"/>
      <c r="O122" s="6"/>
      <c r="P122" s="6"/>
      <c r="Q122" s="15"/>
      <c r="R122" s="15"/>
      <c r="S122" s="15"/>
      <c r="T122" s="15"/>
      <c r="U122" s="15"/>
      <c r="V122" s="15"/>
    </row>
    <row r="123" spans="9:22" ht="15.75" hidden="1" customHeight="1" x14ac:dyDescent="0.25">
      <c r="I123" s="6"/>
      <c r="J123" s="6"/>
      <c r="K123" s="6"/>
      <c r="L123" s="6"/>
      <c r="M123" s="6"/>
      <c r="N123" s="6"/>
      <c r="O123" s="6"/>
      <c r="P123" s="6"/>
      <c r="Q123" s="15"/>
      <c r="R123" s="15"/>
      <c r="S123" s="15"/>
      <c r="T123" s="15"/>
      <c r="U123" s="15"/>
      <c r="V123" s="15"/>
    </row>
    <row r="124" spans="9:22" ht="15.75" hidden="1" customHeight="1" x14ac:dyDescent="0.25">
      <c r="I124" s="6"/>
      <c r="J124" s="6"/>
      <c r="K124" s="6"/>
      <c r="L124" s="6"/>
      <c r="M124" s="6"/>
      <c r="N124" s="6"/>
      <c r="O124" s="6"/>
      <c r="P124" s="6"/>
      <c r="Q124" s="15"/>
      <c r="R124" s="15"/>
      <c r="S124" s="15"/>
      <c r="T124" s="15"/>
      <c r="U124" s="15"/>
      <c r="V124" s="15"/>
    </row>
    <row r="125" spans="9:22" ht="15.75" hidden="1" customHeight="1" x14ac:dyDescent="0.25">
      <c r="I125" s="6"/>
      <c r="J125" s="6"/>
      <c r="K125" s="6"/>
      <c r="L125" s="6"/>
      <c r="M125" s="6"/>
      <c r="N125" s="6"/>
      <c r="O125" s="6"/>
      <c r="P125" s="6"/>
      <c r="Q125" s="15"/>
      <c r="R125" s="15"/>
      <c r="S125" s="15"/>
      <c r="T125" s="15"/>
      <c r="U125" s="15"/>
      <c r="V125" s="15"/>
    </row>
    <row r="126" spans="9:22" ht="15.75" hidden="1" customHeight="1" x14ac:dyDescent="0.25">
      <c r="I126" s="6"/>
      <c r="J126" s="6"/>
      <c r="K126" s="6"/>
      <c r="L126" s="6"/>
      <c r="M126" s="6"/>
      <c r="N126" s="6"/>
      <c r="O126" s="6"/>
      <c r="P126" s="6"/>
      <c r="Q126" s="15"/>
      <c r="R126" s="15"/>
      <c r="S126" s="15"/>
      <c r="T126" s="15"/>
      <c r="U126" s="15"/>
      <c r="V126" s="15"/>
    </row>
    <row r="127" spans="9:22" ht="15.75" hidden="1" customHeight="1" x14ac:dyDescent="0.25">
      <c r="I127" s="6"/>
      <c r="J127" s="6"/>
      <c r="K127" s="6"/>
      <c r="L127" s="6"/>
      <c r="M127" s="6"/>
      <c r="N127" s="6"/>
      <c r="O127" s="6"/>
      <c r="P127" s="6"/>
      <c r="Q127" s="15"/>
      <c r="R127" s="15"/>
      <c r="S127" s="15"/>
      <c r="T127" s="15"/>
      <c r="U127" s="15"/>
      <c r="V127" s="15"/>
    </row>
    <row r="128" spans="9:22" ht="15.75" hidden="1" customHeight="1" x14ac:dyDescent="0.25">
      <c r="I128" s="6"/>
      <c r="J128" s="6"/>
      <c r="K128" s="6"/>
      <c r="L128" s="6"/>
      <c r="M128" s="6"/>
      <c r="N128" s="6"/>
      <c r="O128" s="6"/>
      <c r="P128" s="6"/>
      <c r="Q128" s="15"/>
      <c r="R128" s="15"/>
      <c r="S128" s="15"/>
      <c r="T128" s="15"/>
      <c r="U128" s="15"/>
      <c r="V128" s="15"/>
    </row>
    <row r="129" spans="9:22" ht="15.75" hidden="1" customHeight="1" x14ac:dyDescent="0.25">
      <c r="I129" s="6"/>
      <c r="J129" s="6"/>
      <c r="K129" s="6"/>
      <c r="L129" s="6"/>
      <c r="M129" s="6"/>
      <c r="N129" s="6"/>
      <c r="O129" s="6"/>
      <c r="P129" s="6"/>
      <c r="Q129" s="15"/>
      <c r="R129" s="15"/>
      <c r="S129" s="15"/>
      <c r="T129" s="15"/>
      <c r="U129" s="15"/>
      <c r="V129" s="15"/>
    </row>
    <row r="130" spans="9:22" ht="15.75" hidden="1" customHeight="1" x14ac:dyDescent="0.25">
      <c r="I130" s="6"/>
      <c r="J130" s="6"/>
      <c r="K130" s="6"/>
      <c r="L130" s="6"/>
      <c r="M130" s="6"/>
      <c r="N130" s="6"/>
      <c r="O130" s="6"/>
      <c r="P130" s="6"/>
      <c r="Q130" s="15"/>
      <c r="R130" s="15"/>
      <c r="S130" s="15"/>
      <c r="T130" s="15"/>
      <c r="U130" s="15"/>
      <c r="V130" s="15"/>
    </row>
    <row r="131" spans="9:22" ht="15.75" hidden="1" customHeight="1" x14ac:dyDescent="0.25">
      <c r="I131" s="6"/>
      <c r="J131" s="6"/>
      <c r="K131" s="6"/>
      <c r="L131" s="6"/>
      <c r="M131" s="6"/>
      <c r="N131" s="6"/>
      <c r="O131" s="6"/>
      <c r="P131" s="6"/>
      <c r="Q131" s="15"/>
      <c r="R131" s="15"/>
      <c r="S131" s="15"/>
      <c r="T131" s="15"/>
      <c r="U131" s="15"/>
      <c r="V131" s="15"/>
    </row>
    <row r="132" spans="9:22" ht="15.75" hidden="1" customHeight="1" x14ac:dyDescent="0.25">
      <c r="I132" s="6"/>
      <c r="J132" s="6"/>
      <c r="K132" s="6"/>
      <c r="L132" s="6"/>
      <c r="M132" s="6"/>
      <c r="N132" s="6"/>
      <c r="O132" s="6"/>
      <c r="P132" s="6"/>
      <c r="Q132" s="15"/>
      <c r="R132" s="15"/>
      <c r="S132" s="15"/>
      <c r="T132" s="15"/>
      <c r="U132" s="15"/>
      <c r="V132" s="15"/>
    </row>
    <row r="133" spans="9:22" ht="15.75" hidden="1" customHeight="1" x14ac:dyDescent="0.25">
      <c r="I133" s="6"/>
      <c r="J133" s="6"/>
      <c r="K133" s="6"/>
      <c r="L133" s="6"/>
      <c r="M133" s="6"/>
      <c r="N133" s="6"/>
      <c r="O133" s="6"/>
      <c r="P133" s="6"/>
      <c r="Q133" s="15"/>
      <c r="R133" s="15"/>
      <c r="S133" s="15"/>
      <c r="T133" s="15"/>
      <c r="U133" s="15"/>
      <c r="V133" s="15"/>
    </row>
    <row r="134" spans="9:22" ht="15.75" hidden="1" customHeight="1" x14ac:dyDescent="0.25">
      <c r="I134" s="6"/>
      <c r="J134" s="6"/>
      <c r="K134" s="6"/>
      <c r="L134" s="6"/>
      <c r="M134" s="6"/>
      <c r="N134" s="6"/>
      <c r="O134" s="6"/>
      <c r="P134" s="6"/>
      <c r="Q134" s="15"/>
      <c r="R134" s="15"/>
      <c r="S134" s="15"/>
      <c r="T134" s="15"/>
      <c r="U134" s="15"/>
      <c r="V134" s="15"/>
    </row>
    <row r="135" spans="9:22" ht="15.75" hidden="1" customHeight="1" x14ac:dyDescent="0.25">
      <c r="I135" s="6"/>
      <c r="J135" s="6"/>
      <c r="K135" s="6"/>
      <c r="L135" s="6"/>
      <c r="M135" s="6"/>
      <c r="N135" s="6"/>
      <c r="O135" s="6"/>
      <c r="P135" s="6"/>
      <c r="Q135" s="15"/>
      <c r="R135" s="15"/>
      <c r="S135" s="15"/>
      <c r="T135" s="15"/>
      <c r="U135" s="15"/>
      <c r="V135" s="15"/>
    </row>
    <row r="136" spans="9:22" ht="15.75" hidden="1" customHeight="1" x14ac:dyDescent="0.25">
      <c r="I136" s="6"/>
      <c r="J136" s="6"/>
      <c r="K136" s="6"/>
      <c r="L136" s="6"/>
      <c r="M136" s="6"/>
      <c r="N136" s="6"/>
      <c r="O136" s="6"/>
      <c r="P136" s="6"/>
      <c r="Q136" s="15"/>
      <c r="R136" s="15"/>
      <c r="S136" s="15"/>
      <c r="T136" s="15"/>
      <c r="U136" s="15"/>
      <c r="V136" s="15"/>
    </row>
    <row r="137" spans="9:22" ht="15.75" hidden="1" customHeight="1" x14ac:dyDescent="0.25">
      <c r="I137" s="6"/>
      <c r="J137" s="6"/>
      <c r="K137" s="6"/>
      <c r="L137" s="6"/>
      <c r="M137" s="6"/>
      <c r="N137" s="6"/>
      <c r="O137" s="6"/>
      <c r="P137" s="6"/>
      <c r="Q137" s="15"/>
      <c r="R137" s="15"/>
      <c r="S137" s="15"/>
      <c r="T137" s="15"/>
      <c r="U137" s="15"/>
      <c r="V137" s="15"/>
    </row>
    <row r="138" spans="9:22" ht="15.75" hidden="1" customHeight="1" x14ac:dyDescent="0.25">
      <c r="I138" s="6"/>
      <c r="J138" s="6"/>
      <c r="K138" s="6"/>
      <c r="L138" s="6"/>
      <c r="M138" s="6"/>
      <c r="N138" s="6"/>
      <c r="O138" s="6"/>
      <c r="P138" s="6"/>
      <c r="Q138" s="15"/>
      <c r="R138" s="15"/>
      <c r="S138" s="15"/>
      <c r="T138" s="15"/>
      <c r="U138" s="15"/>
      <c r="V138" s="15"/>
    </row>
    <row r="139" spans="9:22" ht="15.75" hidden="1" customHeight="1" x14ac:dyDescent="0.25">
      <c r="I139" s="6"/>
      <c r="J139" s="6"/>
      <c r="K139" s="6"/>
      <c r="L139" s="6"/>
      <c r="M139" s="6"/>
      <c r="N139" s="6"/>
      <c r="O139" s="6"/>
      <c r="P139" s="6"/>
      <c r="Q139" s="15"/>
      <c r="R139" s="15"/>
      <c r="S139" s="15"/>
      <c r="T139" s="15"/>
      <c r="U139" s="15"/>
      <c r="V139" s="15"/>
    </row>
    <row r="140" spans="9:22" ht="15.75" hidden="1" customHeight="1" x14ac:dyDescent="0.25">
      <c r="I140" s="6"/>
      <c r="J140" s="6"/>
      <c r="K140" s="6"/>
      <c r="L140" s="6"/>
      <c r="M140" s="6"/>
      <c r="N140" s="6"/>
      <c r="O140" s="6"/>
      <c r="P140" s="6"/>
      <c r="Q140" s="15"/>
      <c r="R140" s="15"/>
      <c r="S140" s="15"/>
      <c r="T140" s="15"/>
      <c r="U140" s="15"/>
      <c r="V140" s="15"/>
    </row>
    <row r="141" spans="9:22" ht="15.75" hidden="1" customHeight="1" x14ac:dyDescent="0.25">
      <c r="I141" s="6"/>
      <c r="J141" s="6"/>
      <c r="K141" s="6"/>
      <c r="L141" s="6"/>
      <c r="M141" s="6"/>
      <c r="N141" s="6"/>
      <c r="O141" s="6"/>
      <c r="P141" s="6"/>
      <c r="Q141" s="15"/>
      <c r="R141" s="15"/>
      <c r="S141" s="15"/>
      <c r="T141" s="15"/>
      <c r="U141" s="15"/>
      <c r="V141" s="15"/>
    </row>
    <row r="142" spans="9:22" ht="15.75" hidden="1" customHeight="1" x14ac:dyDescent="0.25">
      <c r="I142" s="6"/>
      <c r="J142" s="6"/>
      <c r="K142" s="6"/>
      <c r="L142" s="6"/>
      <c r="M142" s="6"/>
      <c r="N142" s="6"/>
      <c r="O142" s="6"/>
      <c r="P142" s="6"/>
      <c r="Q142" s="15"/>
      <c r="R142" s="15"/>
      <c r="S142" s="15"/>
      <c r="T142" s="15"/>
      <c r="U142" s="15"/>
      <c r="V142" s="15"/>
    </row>
    <row r="143" spans="9:22" ht="15.75" hidden="1" customHeight="1" x14ac:dyDescent="0.25">
      <c r="I143" s="6"/>
      <c r="J143" s="6"/>
      <c r="K143" s="6"/>
      <c r="L143" s="6"/>
      <c r="M143" s="6"/>
      <c r="N143" s="6"/>
      <c r="O143" s="6"/>
      <c r="P143" s="6"/>
      <c r="Q143" s="15"/>
      <c r="R143" s="15"/>
      <c r="S143" s="15"/>
      <c r="T143" s="15"/>
      <c r="U143" s="15"/>
      <c r="V143" s="15"/>
    </row>
    <row r="144" spans="9:22" ht="15.75" hidden="1" customHeight="1" x14ac:dyDescent="0.25">
      <c r="I144" s="6"/>
      <c r="J144" s="6"/>
      <c r="K144" s="6"/>
      <c r="L144" s="6"/>
      <c r="M144" s="6"/>
      <c r="N144" s="6"/>
      <c r="O144" s="6"/>
      <c r="P144" s="6"/>
      <c r="Q144" s="15"/>
      <c r="R144" s="15"/>
      <c r="S144" s="15"/>
      <c r="T144" s="15"/>
      <c r="U144" s="15"/>
      <c r="V144" s="15"/>
    </row>
    <row r="145" spans="9:22" ht="15.75" hidden="1" customHeight="1" x14ac:dyDescent="0.25">
      <c r="I145" s="6"/>
      <c r="J145" s="6"/>
      <c r="K145" s="6"/>
      <c r="L145" s="6"/>
      <c r="M145" s="6"/>
      <c r="N145" s="6"/>
      <c r="O145" s="6"/>
      <c r="P145" s="6"/>
      <c r="Q145" s="15"/>
      <c r="R145" s="15"/>
      <c r="S145" s="15"/>
      <c r="T145" s="15"/>
      <c r="U145" s="15"/>
      <c r="V145" s="15"/>
    </row>
    <row r="146" spans="9:22" ht="15.75" hidden="1" customHeight="1" x14ac:dyDescent="0.25">
      <c r="I146" s="6"/>
      <c r="J146" s="6"/>
      <c r="K146" s="6"/>
      <c r="L146" s="6"/>
      <c r="M146" s="6"/>
      <c r="N146" s="6"/>
      <c r="O146" s="6"/>
      <c r="P146" s="6"/>
      <c r="Q146" s="15"/>
      <c r="R146" s="15"/>
      <c r="S146" s="15"/>
      <c r="T146" s="15"/>
      <c r="U146" s="15"/>
      <c r="V146" s="15"/>
    </row>
    <row r="147" spans="9:22" ht="15.75" hidden="1" customHeight="1" x14ac:dyDescent="0.25">
      <c r="I147" s="6"/>
      <c r="J147" s="6"/>
      <c r="K147" s="6"/>
      <c r="L147" s="6"/>
      <c r="M147" s="6"/>
      <c r="N147" s="6"/>
      <c r="O147" s="6"/>
      <c r="P147" s="6"/>
      <c r="Q147" s="15"/>
      <c r="R147" s="15"/>
      <c r="S147" s="15"/>
      <c r="T147" s="15"/>
      <c r="U147" s="15"/>
      <c r="V147" s="15"/>
    </row>
    <row r="148" spans="9:22" ht="15.75" hidden="1" customHeight="1" x14ac:dyDescent="0.25">
      <c r="I148" s="6"/>
      <c r="J148" s="6"/>
      <c r="K148" s="6"/>
      <c r="L148" s="6"/>
      <c r="M148" s="6"/>
      <c r="N148" s="6"/>
      <c r="O148" s="6"/>
      <c r="P148" s="6"/>
      <c r="Q148" s="15"/>
      <c r="R148" s="15"/>
      <c r="S148" s="15"/>
      <c r="T148" s="15"/>
      <c r="U148" s="15"/>
      <c r="V148" s="15"/>
    </row>
    <row r="149" spans="9:22" ht="15.75" hidden="1" customHeight="1" x14ac:dyDescent="0.25">
      <c r="I149" s="6"/>
      <c r="J149" s="6"/>
      <c r="K149" s="6"/>
      <c r="L149" s="6"/>
      <c r="M149" s="6"/>
      <c r="N149" s="6"/>
      <c r="O149" s="6"/>
      <c r="P149" s="6"/>
      <c r="Q149" s="15"/>
      <c r="R149" s="15"/>
      <c r="S149" s="15"/>
      <c r="T149" s="15"/>
      <c r="U149" s="15"/>
      <c r="V149" s="15"/>
    </row>
    <row r="150" spans="9:22" ht="15.75" hidden="1" customHeight="1" x14ac:dyDescent="0.25">
      <c r="I150" s="6"/>
      <c r="J150" s="6"/>
      <c r="K150" s="6"/>
      <c r="L150" s="6"/>
      <c r="M150" s="6"/>
      <c r="N150" s="6"/>
      <c r="O150" s="6"/>
      <c r="P150" s="6"/>
      <c r="Q150" s="15"/>
      <c r="R150" s="15"/>
      <c r="S150" s="15"/>
      <c r="T150" s="15"/>
      <c r="U150" s="15"/>
      <c r="V150" s="15"/>
    </row>
    <row r="151" spans="9:22" ht="15.75" hidden="1" customHeight="1" x14ac:dyDescent="0.25">
      <c r="I151" s="6"/>
      <c r="J151" s="6"/>
      <c r="K151" s="6"/>
      <c r="L151" s="6"/>
      <c r="M151" s="6"/>
      <c r="N151" s="6"/>
      <c r="O151" s="6"/>
      <c r="P151" s="6"/>
      <c r="Q151" s="15"/>
      <c r="R151" s="15"/>
      <c r="S151" s="15"/>
      <c r="T151" s="15"/>
      <c r="U151" s="15"/>
      <c r="V151" s="15"/>
    </row>
    <row r="152" spans="9:22" ht="15.75" hidden="1" customHeight="1" x14ac:dyDescent="0.25">
      <c r="I152" s="6"/>
      <c r="J152" s="6"/>
      <c r="K152" s="6"/>
      <c r="L152" s="6"/>
      <c r="M152" s="6"/>
      <c r="N152" s="6"/>
      <c r="O152" s="6"/>
      <c r="P152" s="6"/>
      <c r="Q152" s="15"/>
      <c r="R152" s="15"/>
      <c r="S152" s="15"/>
      <c r="T152" s="15"/>
      <c r="U152" s="15"/>
      <c r="V152" s="15"/>
    </row>
    <row r="153" spans="9:22" ht="15.75" hidden="1" customHeight="1" x14ac:dyDescent="0.25">
      <c r="I153" s="6"/>
      <c r="J153" s="6"/>
      <c r="K153" s="6"/>
      <c r="L153" s="6"/>
      <c r="M153" s="6"/>
      <c r="N153" s="6"/>
      <c r="O153" s="6"/>
      <c r="P153" s="6"/>
      <c r="Q153" s="15"/>
      <c r="R153" s="15"/>
      <c r="S153" s="15"/>
      <c r="T153" s="15"/>
      <c r="U153" s="15"/>
      <c r="V153" s="15"/>
    </row>
    <row r="154" spans="9:22" ht="15.75" hidden="1" customHeight="1" x14ac:dyDescent="0.25">
      <c r="I154" s="6"/>
      <c r="J154" s="6"/>
      <c r="K154" s="6"/>
      <c r="L154" s="6"/>
      <c r="M154" s="6"/>
      <c r="N154" s="6"/>
      <c r="O154" s="6"/>
      <c r="P154" s="6"/>
      <c r="Q154" s="15"/>
      <c r="R154" s="15"/>
      <c r="S154" s="15"/>
      <c r="T154" s="15"/>
      <c r="U154" s="15"/>
      <c r="V154" s="15"/>
    </row>
    <row r="155" spans="9:22" ht="15.75" hidden="1" customHeight="1" x14ac:dyDescent="0.25">
      <c r="I155" s="6"/>
      <c r="J155" s="6"/>
      <c r="K155" s="6"/>
      <c r="L155" s="6"/>
      <c r="M155" s="6"/>
      <c r="N155" s="6"/>
      <c r="O155" s="6"/>
      <c r="P155" s="6"/>
      <c r="Q155" s="15"/>
      <c r="R155" s="15"/>
      <c r="S155" s="15"/>
      <c r="T155" s="15"/>
      <c r="U155" s="15"/>
      <c r="V155" s="15"/>
    </row>
    <row r="156" spans="9:22" ht="15.75" hidden="1" customHeight="1" x14ac:dyDescent="0.25">
      <c r="I156" s="6"/>
      <c r="J156" s="6"/>
      <c r="K156" s="6"/>
      <c r="L156" s="6"/>
      <c r="M156" s="6"/>
      <c r="N156" s="6"/>
      <c r="O156" s="6"/>
      <c r="P156" s="6"/>
      <c r="Q156" s="15"/>
      <c r="R156" s="15"/>
      <c r="S156" s="15"/>
      <c r="T156" s="15"/>
      <c r="U156" s="15"/>
      <c r="V156" s="15"/>
    </row>
    <row r="157" spans="9:22" ht="15.75" hidden="1" customHeight="1" x14ac:dyDescent="0.25">
      <c r="I157" s="6"/>
      <c r="J157" s="6"/>
      <c r="K157" s="6"/>
      <c r="L157" s="6"/>
      <c r="M157" s="6"/>
      <c r="N157" s="6"/>
      <c r="O157" s="6"/>
      <c r="P157" s="6"/>
      <c r="Q157" s="15"/>
      <c r="R157" s="15"/>
      <c r="S157" s="15"/>
      <c r="T157" s="15"/>
      <c r="U157" s="15"/>
      <c r="V157" s="15"/>
    </row>
    <row r="158" spans="9:22" ht="15.75" hidden="1" customHeight="1" x14ac:dyDescent="0.25">
      <c r="I158" s="6"/>
      <c r="J158" s="6"/>
      <c r="K158" s="6"/>
      <c r="L158" s="6"/>
      <c r="M158" s="6"/>
      <c r="N158" s="6"/>
      <c r="O158" s="6"/>
      <c r="P158" s="6"/>
      <c r="Q158" s="15"/>
      <c r="R158" s="15"/>
      <c r="S158" s="15"/>
      <c r="T158" s="15"/>
      <c r="U158" s="15"/>
      <c r="V158" s="15"/>
    </row>
    <row r="159" spans="9:22" ht="15.75" hidden="1" customHeight="1" x14ac:dyDescent="0.25">
      <c r="I159" s="6"/>
      <c r="J159" s="6"/>
      <c r="K159" s="6"/>
      <c r="L159" s="6"/>
      <c r="M159" s="6"/>
      <c r="N159" s="6"/>
      <c r="O159" s="6"/>
      <c r="P159" s="6"/>
      <c r="Q159" s="15"/>
      <c r="R159" s="15"/>
      <c r="S159" s="15"/>
      <c r="T159" s="15"/>
      <c r="U159" s="15"/>
      <c r="V159" s="15"/>
    </row>
    <row r="160" spans="9:22" ht="15.75" hidden="1" customHeight="1" x14ac:dyDescent="0.25">
      <c r="I160" s="6"/>
      <c r="J160" s="6"/>
      <c r="K160" s="6"/>
      <c r="L160" s="6"/>
      <c r="M160" s="6"/>
      <c r="N160" s="6"/>
      <c r="O160" s="6"/>
      <c r="P160" s="6"/>
      <c r="Q160" s="15"/>
      <c r="R160" s="15"/>
      <c r="S160" s="15"/>
      <c r="T160" s="15"/>
      <c r="U160" s="15"/>
      <c r="V160" s="15"/>
    </row>
    <row r="161" spans="9:22" ht="15.75" hidden="1" customHeight="1" x14ac:dyDescent="0.25">
      <c r="I161" s="6"/>
      <c r="J161" s="6"/>
      <c r="K161" s="6"/>
      <c r="L161" s="6"/>
      <c r="M161" s="6"/>
      <c r="N161" s="6"/>
      <c r="O161" s="6"/>
      <c r="P161" s="6"/>
      <c r="Q161" s="15"/>
      <c r="R161" s="15"/>
      <c r="S161" s="15"/>
      <c r="T161" s="15"/>
      <c r="U161" s="15"/>
      <c r="V161" s="15"/>
    </row>
    <row r="162" spans="9:22" ht="15.75" hidden="1" customHeight="1" x14ac:dyDescent="0.25">
      <c r="I162" s="6"/>
      <c r="J162" s="6"/>
      <c r="K162" s="6"/>
      <c r="L162" s="6"/>
      <c r="M162" s="6"/>
      <c r="N162" s="6"/>
      <c r="O162" s="6"/>
      <c r="P162" s="6"/>
      <c r="Q162" s="15"/>
      <c r="R162" s="15"/>
      <c r="S162" s="15"/>
      <c r="T162" s="15"/>
      <c r="U162" s="15"/>
      <c r="V162" s="15"/>
    </row>
    <row r="163" spans="9:22" ht="15.75" hidden="1" customHeight="1" x14ac:dyDescent="0.25">
      <c r="I163" s="6"/>
      <c r="J163" s="6"/>
      <c r="K163" s="6"/>
      <c r="L163" s="6"/>
      <c r="M163" s="6"/>
      <c r="N163" s="6"/>
      <c r="O163" s="6"/>
      <c r="P163" s="6"/>
      <c r="Q163" s="15"/>
      <c r="R163" s="15"/>
      <c r="S163" s="15"/>
      <c r="T163" s="15"/>
      <c r="U163" s="15"/>
      <c r="V163" s="15"/>
    </row>
    <row r="164" spans="9:22" ht="15.75" hidden="1" customHeight="1" x14ac:dyDescent="0.25">
      <c r="I164" s="6"/>
      <c r="J164" s="6"/>
      <c r="K164" s="6"/>
      <c r="L164" s="6"/>
      <c r="M164" s="6"/>
      <c r="N164" s="6"/>
      <c r="O164" s="6"/>
      <c r="P164" s="6"/>
      <c r="Q164" s="15"/>
      <c r="R164" s="15"/>
      <c r="S164" s="15"/>
      <c r="T164" s="15"/>
      <c r="U164" s="15"/>
      <c r="V164" s="15"/>
    </row>
    <row r="165" spans="9:22" ht="15.75" hidden="1" customHeight="1" x14ac:dyDescent="0.25">
      <c r="I165" s="6"/>
      <c r="J165" s="6"/>
      <c r="K165" s="6"/>
      <c r="L165" s="6"/>
      <c r="M165" s="6"/>
      <c r="N165" s="6"/>
      <c r="O165" s="6"/>
      <c r="P165" s="6"/>
      <c r="Q165" s="15"/>
      <c r="R165" s="15"/>
      <c r="S165" s="15"/>
      <c r="T165" s="15"/>
      <c r="U165" s="15"/>
      <c r="V165" s="15"/>
    </row>
    <row r="166" spans="9:22" ht="15.75" hidden="1" customHeight="1" x14ac:dyDescent="0.25">
      <c r="I166" s="6"/>
      <c r="J166" s="6"/>
      <c r="K166" s="6"/>
      <c r="L166" s="6"/>
      <c r="M166" s="6"/>
      <c r="N166" s="6"/>
      <c r="O166" s="6"/>
      <c r="P166" s="6"/>
      <c r="Q166" s="15"/>
      <c r="R166" s="15"/>
      <c r="S166" s="15"/>
      <c r="T166" s="15"/>
      <c r="U166" s="15"/>
      <c r="V166" s="15"/>
    </row>
    <row r="167" spans="9:22" ht="15.75" hidden="1" customHeight="1" x14ac:dyDescent="0.25">
      <c r="I167" s="6"/>
      <c r="J167" s="6"/>
      <c r="K167" s="6"/>
      <c r="L167" s="6"/>
      <c r="M167" s="6"/>
      <c r="N167" s="6"/>
      <c r="O167" s="6"/>
      <c r="P167" s="6"/>
      <c r="Q167" s="15"/>
      <c r="R167" s="15"/>
      <c r="S167" s="15"/>
      <c r="T167" s="15"/>
      <c r="U167" s="15"/>
      <c r="V167" s="15"/>
    </row>
    <row r="168" spans="9:22" ht="15.75" hidden="1" customHeight="1" x14ac:dyDescent="0.25">
      <c r="I168" s="6"/>
      <c r="J168" s="6"/>
      <c r="K168" s="6"/>
      <c r="L168" s="6"/>
      <c r="M168" s="6"/>
      <c r="N168" s="6"/>
      <c r="O168" s="6"/>
      <c r="P168" s="6"/>
      <c r="Q168" s="15"/>
      <c r="R168" s="15"/>
      <c r="S168" s="15"/>
      <c r="T168" s="15"/>
      <c r="U168" s="15"/>
      <c r="V168" s="15"/>
    </row>
    <row r="169" spans="9:22" ht="15.75" hidden="1" customHeight="1" x14ac:dyDescent="0.25">
      <c r="I169" s="6"/>
      <c r="J169" s="6"/>
      <c r="K169" s="6"/>
      <c r="L169" s="6"/>
      <c r="M169" s="6"/>
      <c r="N169" s="6"/>
      <c r="O169" s="6"/>
      <c r="P169" s="6"/>
      <c r="Q169" s="15"/>
      <c r="R169" s="15"/>
      <c r="S169" s="15"/>
      <c r="T169" s="15"/>
      <c r="U169" s="15"/>
      <c r="V169" s="15"/>
    </row>
    <row r="170" spans="9:22" ht="15.75" hidden="1" customHeight="1" x14ac:dyDescent="0.25">
      <c r="I170" s="6"/>
      <c r="J170" s="6"/>
      <c r="K170" s="6"/>
      <c r="L170" s="6"/>
      <c r="M170" s="6"/>
      <c r="N170" s="6"/>
      <c r="O170" s="6"/>
      <c r="P170" s="6"/>
      <c r="Q170" s="15"/>
      <c r="R170" s="15"/>
      <c r="S170" s="15"/>
      <c r="T170" s="15"/>
      <c r="U170" s="15"/>
      <c r="V170" s="15"/>
    </row>
    <row r="171" spans="9:22" ht="15.75" hidden="1" customHeight="1" x14ac:dyDescent="0.25">
      <c r="I171" s="6"/>
      <c r="J171" s="6"/>
      <c r="K171" s="6"/>
      <c r="L171" s="6"/>
      <c r="M171" s="6"/>
      <c r="N171" s="6"/>
      <c r="O171" s="6"/>
      <c r="P171" s="6"/>
      <c r="Q171" s="15"/>
      <c r="R171" s="15"/>
      <c r="S171" s="15"/>
      <c r="T171" s="15"/>
      <c r="U171" s="15"/>
      <c r="V171" s="15"/>
    </row>
    <row r="172" spans="9:22" ht="15.75" hidden="1" customHeight="1" x14ac:dyDescent="0.25">
      <c r="I172" s="6"/>
      <c r="J172" s="6"/>
      <c r="K172" s="6"/>
      <c r="L172" s="6"/>
      <c r="M172" s="6"/>
      <c r="N172" s="6"/>
      <c r="O172" s="6"/>
      <c r="P172" s="6"/>
      <c r="Q172" s="15"/>
      <c r="R172" s="15"/>
      <c r="S172" s="15"/>
      <c r="T172" s="15"/>
      <c r="U172" s="15"/>
      <c r="V172" s="15"/>
    </row>
    <row r="173" spans="9:22" ht="15.75" hidden="1" customHeight="1" x14ac:dyDescent="0.25">
      <c r="I173" s="6"/>
      <c r="J173" s="6"/>
      <c r="K173" s="6"/>
      <c r="L173" s="6"/>
      <c r="M173" s="6"/>
      <c r="N173" s="6"/>
      <c r="O173" s="6"/>
      <c r="P173" s="6"/>
      <c r="Q173" s="15"/>
      <c r="R173" s="15"/>
      <c r="S173" s="15"/>
      <c r="T173" s="15"/>
      <c r="U173" s="15"/>
      <c r="V173" s="15"/>
    </row>
    <row r="174" spans="9:22" ht="15.75" hidden="1" customHeight="1" x14ac:dyDescent="0.25">
      <c r="I174" s="6"/>
      <c r="J174" s="6"/>
      <c r="K174" s="6"/>
      <c r="L174" s="6"/>
      <c r="M174" s="6"/>
      <c r="N174" s="6"/>
      <c r="O174" s="6"/>
      <c r="P174" s="6"/>
      <c r="Q174" s="15"/>
      <c r="R174" s="15"/>
      <c r="S174" s="15"/>
      <c r="T174" s="15"/>
      <c r="U174" s="15"/>
      <c r="V174" s="15"/>
    </row>
    <row r="175" spans="9:22" ht="15.75" hidden="1" customHeight="1" x14ac:dyDescent="0.25">
      <c r="I175" s="6"/>
      <c r="J175" s="6"/>
      <c r="K175" s="6"/>
      <c r="L175" s="6"/>
      <c r="M175" s="6"/>
      <c r="N175" s="6"/>
      <c r="O175" s="6"/>
      <c r="P175" s="6"/>
      <c r="Q175" s="15"/>
      <c r="R175" s="15"/>
      <c r="S175" s="15"/>
      <c r="T175" s="15"/>
      <c r="U175" s="15"/>
      <c r="V175" s="15"/>
    </row>
    <row r="176" spans="9:22" ht="15.75" hidden="1" customHeight="1" x14ac:dyDescent="0.25">
      <c r="I176" s="6"/>
      <c r="J176" s="6"/>
      <c r="K176" s="6"/>
      <c r="L176" s="6"/>
      <c r="M176" s="6"/>
      <c r="N176" s="6"/>
      <c r="O176" s="6"/>
      <c r="P176" s="6"/>
      <c r="Q176" s="15"/>
      <c r="R176" s="15"/>
      <c r="S176" s="15"/>
      <c r="T176" s="15"/>
      <c r="U176" s="15"/>
      <c r="V176" s="15"/>
    </row>
    <row r="177" spans="9:22" ht="15.75" hidden="1" customHeight="1" x14ac:dyDescent="0.25">
      <c r="I177" s="6"/>
      <c r="J177" s="6"/>
      <c r="K177" s="6"/>
      <c r="L177" s="6"/>
      <c r="M177" s="6"/>
      <c r="N177" s="6"/>
      <c r="O177" s="6"/>
      <c r="P177" s="6"/>
      <c r="Q177" s="15"/>
      <c r="R177" s="15"/>
      <c r="S177" s="15"/>
      <c r="T177" s="15"/>
      <c r="U177" s="15"/>
      <c r="V177" s="15"/>
    </row>
    <row r="178" spans="9:22" ht="15.75" hidden="1" customHeight="1" x14ac:dyDescent="0.25">
      <c r="I178" s="6"/>
      <c r="J178" s="6"/>
      <c r="K178" s="6"/>
      <c r="L178" s="6"/>
      <c r="M178" s="6"/>
      <c r="N178" s="6"/>
      <c r="O178" s="6"/>
      <c r="P178" s="6"/>
      <c r="Q178" s="15"/>
      <c r="R178" s="15"/>
      <c r="S178" s="15"/>
      <c r="T178" s="15"/>
      <c r="U178" s="15"/>
      <c r="V178" s="15"/>
    </row>
    <row r="179" spans="9:22" ht="15.75" hidden="1" customHeight="1" x14ac:dyDescent="0.25">
      <c r="I179" s="6"/>
      <c r="J179" s="6"/>
      <c r="K179" s="6"/>
      <c r="L179" s="6"/>
      <c r="M179" s="6"/>
      <c r="N179" s="6"/>
      <c r="O179" s="6"/>
      <c r="P179" s="6"/>
      <c r="Q179" s="15"/>
      <c r="R179" s="15"/>
      <c r="S179" s="15"/>
      <c r="T179" s="15"/>
      <c r="U179" s="15"/>
      <c r="V179" s="15"/>
    </row>
    <row r="180" spans="9:22" ht="15.75" hidden="1" customHeight="1" x14ac:dyDescent="0.25">
      <c r="I180" s="6"/>
      <c r="J180" s="6"/>
      <c r="K180" s="6"/>
      <c r="L180" s="6"/>
      <c r="M180" s="6"/>
      <c r="N180" s="6"/>
      <c r="O180" s="6"/>
      <c r="P180" s="6"/>
      <c r="Q180" s="15"/>
      <c r="R180" s="15"/>
      <c r="S180" s="15"/>
      <c r="T180" s="15"/>
      <c r="U180" s="15"/>
      <c r="V180" s="15"/>
    </row>
    <row r="181" spans="9:22" ht="15.75" hidden="1" customHeight="1" x14ac:dyDescent="0.25">
      <c r="I181" s="6"/>
      <c r="J181" s="6"/>
      <c r="K181" s="6"/>
      <c r="L181" s="6"/>
      <c r="M181" s="6"/>
      <c r="N181" s="6"/>
      <c r="O181" s="6"/>
      <c r="P181" s="6"/>
      <c r="Q181" s="15"/>
      <c r="R181" s="15"/>
      <c r="S181" s="15"/>
      <c r="T181" s="15"/>
      <c r="U181" s="15"/>
      <c r="V181" s="15"/>
    </row>
    <row r="182" spans="9:22" ht="15.75" hidden="1" customHeight="1" x14ac:dyDescent="0.25">
      <c r="I182" s="6"/>
      <c r="J182" s="6"/>
      <c r="K182" s="6"/>
      <c r="L182" s="6"/>
      <c r="M182" s="6"/>
      <c r="N182" s="6"/>
      <c r="O182" s="6"/>
      <c r="P182" s="6"/>
      <c r="Q182" s="15"/>
      <c r="R182" s="15"/>
      <c r="S182" s="15"/>
      <c r="T182" s="15"/>
      <c r="U182" s="15"/>
      <c r="V182" s="15"/>
    </row>
    <row r="183" spans="9:22" ht="15.75" hidden="1" customHeight="1" x14ac:dyDescent="0.25">
      <c r="I183" s="6"/>
      <c r="J183" s="6"/>
      <c r="K183" s="6"/>
      <c r="L183" s="6"/>
      <c r="M183" s="6"/>
      <c r="N183" s="6"/>
      <c r="O183" s="6"/>
      <c r="P183" s="6"/>
      <c r="Q183" s="15"/>
      <c r="R183" s="15"/>
      <c r="S183" s="15"/>
      <c r="T183" s="15"/>
      <c r="U183" s="15"/>
      <c r="V183" s="15"/>
    </row>
    <row r="184" spans="9:22" ht="15.75" hidden="1" customHeight="1" x14ac:dyDescent="0.25">
      <c r="I184" s="6"/>
      <c r="J184" s="6"/>
      <c r="K184" s="6"/>
      <c r="L184" s="6"/>
      <c r="M184" s="6"/>
      <c r="N184" s="6"/>
      <c r="O184" s="6"/>
      <c r="P184" s="6"/>
      <c r="Q184" s="15"/>
      <c r="R184" s="15"/>
      <c r="S184" s="15"/>
      <c r="T184" s="15"/>
      <c r="U184" s="15"/>
      <c r="V184" s="15"/>
    </row>
    <row r="185" spans="9:22" ht="15.75" hidden="1" customHeight="1" x14ac:dyDescent="0.25">
      <c r="I185" s="6"/>
      <c r="J185" s="6"/>
      <c r="K185" s="6"/>
      <c r="L185" s="6"/>
      <c r="M185" s="6"/>
      <c r="N185" s="6"/>
      <c r="O185" s="6"/>
      <c r="P185" s="6"/>
      <c r="Q185" s="15"/>
      <c r="R185" s="15"/>
      <c r="S185" s="15"/>
      <c r="T185" s="15"/>
      <c r="U185" s="15"/>
      <c r="V185" s="15"/>
    </row>
    <row r="186" spans="9:22" ht="15.75" hidden="1" customHeight="1" x14ac:dyDescent="0.25">
      <c r="I186" s="6"/>
      <c r="J186" s="6"/>
      <c r="K186" s="6"/>
      <c r="L186" s="6"/>
      <c r="M186" s="6"/>
      <c r="N186" s="6"/>
      <c r="O186" s="6"/>
      <c r="P186" s="6"/>
      <c r="Q186" s="15"/>
      <c r="R186" s="15"/>
      <c r="S186" s="15"/>
      <c r="T186" s="15"/>
      <c r="U186" s="15"/>
      <c r="V186" s="15"/>
    </row>
    <row r="187" spans="9:22" ht="15.75" hidden="1" customHeight="1" x14ac:dyDescent="0.25">
      <c r="I187" s="6"/>
      <c r="J187" s="6"/>
      <c r="K187" s="6"/>
      <c r="L187" s="6"/>
      <c r="M187" s="6"/>
      <c r="N187" s="6"/>
      <c r="O187" s="6"/>
      <c r="P187" s="6"/>
      <c r="Q187" s="15"/>
      <c r="R187" s="15"/>
      <c r="S187" s="15"/>
      <c r="T187" s="15"/>
      <c r="U187" s="15"/>
      <c r="V187" s="15"/>
    </row>
    <row r="188" spans="9:22" ht="15.75" hidden="1" customHeight="1" x14ac:dyDescent="0.25">
      <c r="I188" s="6"/>
      <c r="J188" s="6"/>
      <c r="K188" s="6"/>
      <c r="L188" s="6"/>
      <c r="M188" s="6"/>
      <c r="N188" s="6"/>
      <c r="O188" s="6"/>
      <c r="P188" s="6"/>
      <c r="Q188" s="15"/>
      <c r="R188" s="15"/>
      <c r="S188" s="15"/>
      <c r="T188" s="15"/>
      <c r="U188" s="15"/>
      <c r="V188" s="15"/>
    </row>
    <row r="189" spans="9:22" ht="15.75" hidden="1" customHeight="1" x14ac:dyDescent="0.25">
      <c r="I189" s="6"/>
      <c r="J189" s="6"/>
      <c r="K189" s="6"/>
      <c r="L189" s="6"/>
      <c r="M189" s="6"/>
      <c r="N189" s="6"/>
      <c r="O189" s="6"/>
      <c r="P189" s="6"/>
      <c r="Q189" s="15"/>
      <c r="R189" s="15"/>
      <c r="S189" s="15"/>
      <c r="T189" s="15"/>
      <c r="U189" s="15"/>
      <c r="V189" s="15"/>
    </row>
    <row r="190" spans="9:22" ht="15.75" hidden="1" customHeight="1" x14ac:dyDescent="0.25">
      <c r="I190" s="6"/>
      <c r="J190" s="6"/>
      <c r="K190" s="6"/>
      <c r="L190" s="6"/>
      <c r="M190" s="6"/>
      <c r="N190" s="6"/>
      <c r="O190" s="6"/>
      <c r="P190" s="6"/>
      <c r="Q190" s="15"/>
      <c r="R190" s="15"/>
      <c r="S190" s="15"/>
      <c r="T190" s="15"/>
      <c r="U190" s="15"/>
      <c r="V190" s="15"/>
    </row>
    <row r="191" spans="9:22" ht="15.75" hidden="1" customHeight="1" x14ac:dyDescent="0.25">
      <c r="I191" s="6"/>
      <c r="J191" s="6"/>
      <c r="K191" s="6"/>
      <c r="L191" s="6"/>
      <c r="M191" s="6"/>
      <c r="N191" s="6"/>
      <c r="O191" s="6"/>
      <c r="P191" s="6"/>
      <c r="Q191" s="15"/>
      <c r="R191" s="15"/>
      <c r="S191" s="15"/>
      <c r="T191" s="15"/>
      <c r="U191" s="15"/>
      <c r="V191" s="15"/>
    </row>
    <row r="192" spans="9:22" ht="15.75" hidden="1" customHeight="1" x14ac:dyDescent="0.25">
      <c r="I192" s="6"/>
      <c r="J192" s="6"/>
      <c r="K192" s="6"/>
      <c r="L192" s="6"/>
      <c r="M192" s="6"/>
      <c r="N192" s="6"/>
      <c r="O192" s="6"/>
      <c r="P192" s="6"/>
      <c r="Q192" s="15"/>
      <c r="R192" s="15"/>
      <c r="S192" s="15"/>
      <c r="T192" s="15"/>
      <c r="U192" s="15"/>
      <c r="V192" s="15"/>
    </row>
    <row r="193" spans="9:22" ht="15.75" hidden="1" customHeight="1" x14ac:dyDescent="0.25">
      <c r="I193" s="6"/>
      <c r="J193" s="6"/>
      <c r="K193" s="6"/>
      <c r="L193" s="6"/>
      <c r="M193" s="6"/>
      <c r="N193" s="6"/>
      <c r="O193" s="6"/>
      <c r="P193" s="6"/>
      <c r="Q193" s="15"/>
      <c r="R193" s="15"/>
      <c r="S193" s="15"/>
      <c r="T193" s="15"/>
      <c r="U193" s="15"/>
      <c r="V193" s="15"/>
    </row>
    <row r="194" spans="9:22" ht="15.75" hidden="1" customHeight="1" x14ac:dyDescent="0.25">
      <c r="I194" s="6"/>
      <c r="J194" s="6"/>
      <c r="K194" s="6"/>
      <c r="L194" s="6"/>
      <c r="M194" s="6"/>
      <c r="N194" s="6"/>
      <c r="O194" s="6"/>
      <c r="P194" s="6"/>
      <c r="Q194" s="15"/>
      <c r="R194" s="15"/>
      <c r="S194" s="15"/>
      <c r="T194" s="15"/>
      <c r="U194" s="15"/>
      <c r="V194" s="15"/>
    </row>
    <row r="195" spans="9:22" ht="15.75" hidden="1" customHeight="1" x14ac:dyDescent="0.25">
      <c r="I195" s="6"/>
      <c r="J195" s="6"/>
      <c r="K195" s="6"/>
      <c r="L195" s="6"/>
      <c r="M195" s="6"/>
      <c r="N195" s="6"/>
      <c r="O195" s="6"/>
      <c r="P195" s="6"/>
      <c r="Q195" s="15"/>
      <c r="R195" s="15"/>
      <c r="S195" s="15"/>
      <c r="T195" s="15"/>
      <c r="U195" s="15"/>
      <c r="V195" s="15"/>
    </row>
    <row r="196" spans="9:22" ht="15.75" hidden="1" customHeight="1" x14ac:dyDescent="0.25">
      <c r="I196" s="6"/>
      <c r="J196" s="6"/>
      <c r="K196" s="6"/>
      <c r="L196" s="6"/>
      <c r="M196" s="6"/>
      <c r="N196" s="6"/>
      <c r="O196" s="6"/>
      <c r="P196" s="6"/>
      <c r="Q196" s="15"/>
      <c r="R196" s="15"/>
      <c r="S196" s="15"/>
      <c r="T196" s="15"/>
      <c r="U196" s="15"/>
      <c r="V196" s="15"/>
    </row>
    <row r="197" spans="9:22" ht="15.75" hidden="1" customHeight="1" x14ac:dyDescent="0.25">
      <c r="I197" s="6"/>
      <c r="J197" s="6"/>
      <c r="K197" s="6"/>
      <c r="L197" s="6"/>
      <c r="M197" s="6"/>
      <c r="N197" s="6"/>
      <c r="O197" s="6"/>
      <c r="P197" s="6"/>
      <c r="Q197" s="15"/>
      <c r="R197" s="15"/>
      <c r="S197" s="15"/>
      <c r="T197" s="15"/>
      <c r="U197" s="15"/>
      <c r="V197" s="15"/>
    </row>
    <row r="198" spans="9:22" ht="15.75" hidden="1" customHeight="1" x14ac:dyDescent="0.25">
      <c r="I198" s="6"/>
      <c r="J198" s="6"/>
      <c r="K198" s="6"/>
      <c r="L198" s="6"/>
      <c r="M198" s="6"/>
      <c r="N198" s="6"/>
      <c r="O198" s="6"/>
      <c r="P198" s="6"/>
      <c r="Q198" s="15"/>
      <c r="R198" s="15"/>
      <c r="S198" s="15"/>
      <c r="T198" s="15"/>
      <c r="U198" s="15"/>
      <c r="V198" s="15"/>
    </row>
    <row r="199" spans="9:22" ht="15.75" hidden="1" customHeight="1" x14ac:dyDescent="0.25">
      <c r="I199" s="6"/>
      <c r="J199" s="6"/>
      <c r="K199" s="6"/>
      <c r="L199" s="6"/>
      <c r="M199" s="6"/>
      <c r="N199" s="6"/>
      <c r="O199" s="6"/>
      <c r="P199" s="6"/>
      <c r="Q199" s="15"/>
      <c r="R199" s="15"/>
      <c r="S199" s="15"/>
      <c r="T199" s="15"/>
      <c r="U199" s="15"/>
      <c r="V199" s="15"/>
    </row>
    <row r="200" spans="9:22" ht="15.75" hidden="1" customHeight="1" x14ac:dyDescent="0.25">
      <c r="I200" s="6"/>
      <c r="J200" s="6"/>
      <c r="K200" s="6"/>
      <c r="L200" s="6"/>
      <c r="M200" s="6"/>
      <c r="N200" s="6"/>
      <c r="O200" s="6"/>
      <c r="P200" s="6"/>
      <c r="Q200" s="15"/>
      <c r="R200" s="15"/>
      <c r="S200" s="15"/>
      <c r="T200" s="15"/>
      <c r="U200" s="15"/>
      <c r="V200" s="15"/>
    </row>
    <row r="201" spans="9:22" ht="15.75" hidden="1" customHeight="1" x14ac:dyDescent="0.25">
      <c r="I201" s="6"/>
      <c r="J201" s="6"/>
      <c r="K201" s="6"/>
      <c r="L201" s="6"/>
      <c r="M201" s="6"/>
      <c r="N201" s="6"/>
      <c r="O201" s="6"/>
      <c r="P201" s="6"/>
      <c r="Q201" s="15"/>
      <c r="R201" s="15"/>
      <c r="S201" s="15"/>
      <c r="T201" s="15"/>
      <c r="U201" s="15"/>
      <c r="V201" s="15"/>
    </row>
    <row r="202" spans="9:22" ht="15.75" hidden="1" customHeight="1" x14ac:dyDescent="0.25">
      <c r="I202" s="6"/>
      <c r="J202" s="6"/>
      <c r="K202" s="6"/>
      <c r="L202" s="6"/>
      <c r="M202" s="6"/>
      <c r="N202" s="6"/>
      <c r="O202" s="6"/>
      <c r="P202" s="6"/>
      <c r="Q202" s="15"/>
      <c r="R202" s="15"/>
      <c r="S202" s="15"/>
      <c r="T202" s="15"/>
      <c r="U202" s="15"/>
      <c r="V202" s="15"/>
    </row>
    <row r="203" spans="9:22" ht="15.75" hidden="1" customHeight="1" x14ac:dyDescent="0.25">
      <c r="I203" s="6"/>
      <c r="J203" s="6"/>
      <c r="K203" s="6"/>
      <c r="L203" s="6"/>
      <c r="M203" s="6"/>
      <c r="N203" s="6"/>
      <c r="O203" s="6"/>
      <c r="P203" s="6"/>
      <c r="Q203" s="15"/>
      <c r="R203" s="15"/>
      <c r="S203" s="15"/>
      <c r="T203" s="15"/>
      <c r="U203" s="15"/>
      <c r="V203" s="15"/>
    </row>
    <row r="204" spans="9:22" ht="15.75" hidden="1" customHeight="1" x14ac:dyDescent="0.25">
      <c r="I204" s="6"/>
      <c r="J204" s="6"/>
      <c r="K204" s="6"/>
      <c r="L204" s="6"/>
      <c r="M204" s="6"/>
      <c r="N204" s="6"/>
      <c r="O204" s="6"/>
      <c r="P204" s="6"/>
      <c r="Q204" s="15"/>
      <c r="R204" s="15"/>
      <c r="S204" s="15"/>
      <c r="T204" s="15"/>
      <c r="U204" s="15"/>
      <c r="V204" s="15"/>
    </row>
    <row r="205" spans="9:22" ht="15.75" hidden="1" customHeight="1" x14ac:dyDescent="0.25">
      <c r="I205" s="6"/>
      <c r="J205" s="6"/>
      <c r="K205" s="6"/>
      <c r="L205" s="6"/>
      <c r="M205" s="6"/>
      <c r="N205" s="6"/>
      <c r="O205" s="6"/>
      <c r="P205" s="6"/>
      <c r="Q205" s="15"/>
      <c r="R205" s="15"/>
      <c r="S205" s="15"/>
      <c r="T205" s="15"/>
      <c r="U205" s="15"/>
      <c r="V205" s="15"/>
    </row>
    <row r="206" spans="9:22" ht="15.75" hidden="1" customHeight="1" x14ac:dyDescent="0.25">
      <c r="I206" s="6"/>
      <c r="J206" s="6"/>
      <c r="K206" s="6"/>
      <c r="L206" s="6"/>
      <c r="M206" s="6"/>
      <c r="N206" s="6"/>
      <c r="O206" s="6"/>
      <c r="P206" s="6"/>
      <c r="Q206" s="15"/>
      <c r="R206" s="15"/>
      <c r="S206" s="15"/>
      <c r="T206" s="15"/>
      <c r="U206" s="15"/>
      <c r="V206" s="15"/>
    </row>
    <row r="207" spans="9:22" ht="15.75" hidden="1" customHeight="1" x14ac:dyDescent="0.25">
      <c r="I207" s="6"/>
      <c r="J207" s="6"/>
      <c r="K207" s="6"/>
      <c r="L207" s="6"/>
      <c r="M207" s="6"/>
      <c r="N207" s="6"/>
      <c r="O207" s="6"/>
      <c r="P207" s="6"/>
      <c r="Q207" s="15"/>
      <c r="R207" s="15"/>
      <c r="S207" s="15"/>
      <c r="T207" s="15"/>
      <c r="U207" s="15"/>
      <c r="V207" s="15"/>
    </row>
    <row r="208" spans="9:22" ht="15.75" hidden="1" customHeight="1" x14ac:dyDescent="0.25">
      <c r="I208" s="6"/>
      <c r="J208" s="6"/>
      <c r="K208" s="6"/>
      <c r="L208" s="6"/>
      <c r="M208" s="6"/>
      <c r="N208" s="6"/>
      <c r="O208" s="6"/>
      <c r="P208" s="6"/>
      <c r="Q208" s="15"/>
      <c r="R208" s="15"/>
      <c r="S208" s="15"/>
      <c r="T208" s="15"/>
      <c r="U208" s="15"/>
      <c r="V208" s="15"/>
    </row>
    <row r="209" spans="9:22" ht="15.75" hidden="1" customHeight="1" x14ac:dyDescent="0.25">
      <c r="I209" s="6"/>
      <c r="J209" s="6"/>
      <c r="K209" s="6"/>
      <c r="L209" s="6"/>
      <c r="M209" s="6"/>
      <c r="N209" s="6"/>
      <c r="O209" s="6"/>
      <c r="P209" s="6"/>
      <c r="Q209" s="15"/>
      <c r="R209" s="15"/>
      <c r="S209" s="15"/>
      <c r="T209" s="15"/>
      <c r="U209" s="15"/>
      <c r="V209" s="15"/>
    </row>
    <row r="210" spans="9:22" ht="15.75" hidden="1" customHeight="1" x14ac:dyDescent="0.25">
      <c r="I210" s="6"/>
      <c r="J210" s="6"/>
      <c r="K210" s="6"/>
      <c r="L210" s="6"/>
      <c r="M210" s="6"/>
      <c r="N210" s="6"/>
      <c r="O210" s="6"/>
      <c r="P210" s="6"/>
      <c r="Q210" s="15"/>
      <c r="R210" s="15"/>
      <c r="S210" s="15"/>
      <c r="T210" s="15"/>
      <c r="U210" s="15"/>
      <c r="V210" s="15"/>
    </row>
    <row r="211" spans="9:22" ht="15.75" hidden="1" customHeight="1" x14ac:dyDescent="0.25">
      <c r="I211" s="6"/>
      <c r="J211" s="6"/>
      <c r="K211" s="6"/>
      <c r="L211" s="6"/>
      <c r="M211" s="6"/>
      <c r="N211" s="6"/>
      <c r="O211" s="6"/>
      <c r="P211" s="6"/>
      <c r="Q211" s="15"/>
      <c r="R211" s="15"/>
      <c r="S211" s="15"/>
      <c r="T211" s="15"/>
      <c r="U211" s="15"/>
      <c r="V211" s="15"/>
    </row>
    <row r="212" spans="9:22" ht="15.75" hidden="1" customHeight="1" x14ac:dyDescent="0.25">
      <c r="I212" s="6"/>
      <c r="J212" s="6"/>
      <c r="K212" s="6"/>
      <c r="L212" s="6"/>
      <c r="M212" s="6"/>
      <c r="N212" s="6"/>
      <c r="O212" s="6"/>
      <c r="P212" s="6"/>
      <c r="Q212" s="15"/>
      <c r="R212" s="15"/>
      <c r="S212" s="15"/>
      <c r="T212" s="15"/>
      <c r="U212" s="15"/>
      <c r="V212" s="15"/>
    </row>
    <row r="213" spans="9:22" ht="15.75" hidden="1" customHeight="1" x14ac:dyDescent="0.25">
      <c r="I213" s="6"/>
      <c r="J213" s="6"/>
      <c r="K213" s="6"/>
      <c r="L213" s="6"/>
      <c r="M213" s="6"/>
      <c r="N213" s="6"/>
      <c r="O213" s="6"/>
      <c r="P213" s="6"/>
      <c r="Q213" s="15"/>
      <c r="R213" s="15"/>
      <c r="S213" s="15"/>
      <c r="T213" s="15"/>
      <c r="U213" s="15"/>
      <c r="V213" s="15"/>
    </row>
    <row r="214" spans="9:22" ht="15.75" hidden="1" customHeight="1" x14ac:dyDescent="0.25">
      <c r="I214" s="6"/>
      <c r="J214" s="6"/>
      <c r="K214" s="6"/>
      <c r="L214" s="6"/>
      <c r="M214" s="6"/>
      <c r="N214" s="6"/>
      <c r="O214" s="6"/>
      <c r="P214" s="6"/>
      <c r="Q214" s="15"/>
      <c r="R214" s="15"/>
      <c r="S214" s="15"/>
      <c r="T214" s="15"/>
      <c r="U214" s="15"/>
      <c r="V214" s="15"/>
    </row>
    <row r="215" spans="9:22" ht="15.75" hidden="1" customHeight="1" x14ac:dyDescent="0.25">
      <c r="I215" s="6"/>
      <c r="J215" s="6"/>
      <c r="K215" s="6"/>
      <c r="L215" s="6"/>
      <c r="M215" s="6"/>
      <c r="N215" s="6"/>
      <c r="O215" s="6"/>
      <c r="P215" s="6"/>
      <c r="Q215" s="15"/>
      <c r="R215" s="15"/>
      <c r="S215" s="15"/>
      <c r="T215" s="15"/>
      <c r="U215" s="15"/>
      <c r="V215" s="15"/>
    </row>
    <row r="216" spans="9:22" ht="15.75" hidden="1" customHeight="1" x14ac:dyDescent="0.25">
      <c r="I216" s="6"/>
      <c r="J216" s="6"/>
      <c r="K216" s="6"/>
      <c r="L216" s="6"/>
      <c r="M216" s="6"/>
      <c r="N216" s="6"/>
      <c r="O216" s="6"/>
      <c r="P216" s="6"/>
      <c r="Q216" s="15"/>
      <c r="R216" s="15"/>
      <c r="S216" s="15"/>
      <c r="T216" s="15"/>
      <c r="U216" s="15"/>
      <c r="V216" s="15"/>
    </row>
    <row r="217" spans="9:22" ht="15.75" hidden="1" customHeight="1" x14ac:dyDescent="0.25">
      <c r="I217" s="6"/>
      <c r="J217" s="6"/>
      <c r="K217" s="6"/>
      <c r="L217" s="6"/>
      <c r="M217" s="6"/>
      <c r="N217" s="6"/>
      <c r="O217" s="6"/>
      <c r="P217" s="6"/>
      <c r="Q217" s="15"/>
      <c r="R217" s="15"/>
      <c r="S217" s="15"/>
      <c r="T217" s="15"/>
      <c r="U217" s="15"/>
      <c r="V217" s="15"/>
    </row>
    <row r="218" spans="9:22" ht="15.75" hidden="1" customHeight="1" x14ac:dyDescent="0.25">
      <c r="I218" s="6"/>
      <c r="J218" s="6"/>
      <c r="K218" s="6"/>
      <c r="L218" s="6"/>
      <c r="M218" s="6"/>
      <c r="N218" s="6"/>
      <c r="O218" s="6"/>
      <c r="P218" s="6"/>
      <c r="Q218" s="15"/>
      <c r="R218" s="15"/>
      <c r="S218" s="15"/>
      <c r="T218" s="15"/>
      <c r="U218" s="15"/>
      <c r="V218" s="15"/>
    </row>
    <row r="219" spans="9:22" ht="15.75" hidden="1" customHeight="1" x14ac:dyDescent="0.25">
      <c r="I219" s="6"/>
      <c r="J219" s="6"/>
      <c r="K219" s="6"/>
      <c r="L219" s="6"/>
      <c r="M219" s="6"/>
      <c r="N219" s="6"/>
      <c r="O219" s="6"/>
      <c r="P219" s="6"/>
      <c r="Q219" s="15"/>
      <c r="R219" s="15"/>
      <c r="S219" s="15"/>
      <c r="T219" s="15"/>
      <c r="U219" s="15"/>
      <c r="V219" s="15"/>
    </row>
    <row r="220" spans="9:22" ht="15.75" hidden="1" customHeight="1" x14ac:dyDescent="0.25">
      <c r="I220" s="6"/>
      <c r="J220" s="6"/>
      <c r="K220" s="6"/>
      <c r="L220" s="6"/>
      <c r="M220" s="6"/>
      <c r="N220" s="6"/>
      <c r="O220" s="6"/>
      <c r="P220" s="6"/>
      <c r="Q220" s="15"/>
      <c r="R220" s="15"/>
      <c r="S220" s="15"/>
      <c r="T220" s="15"/>
      <c r="U220" s="15"/>
      <c r="V220" s="15"/>
    </row>
    <row r="221" spans="9:22" ht="15.75" hidden="1" customHeight="1" x14ac:dyDescent="0.25">
      <c r="I221" s="6"/>
      <c r="J221" s="6"/>
      <c r="K221" s="6"/>
      <c r="L221" s="6"/>
      <c r="M221" s="6"/>
      <c r="N221" s="6"/>
      <c r="O221" s="6"/>
      <c r="P221" s="6"/>
      <c r="Q221" s="15"/>
      <c r="R221" s="15"/>
      <c r="S221" s="15"/>
      <c r="T221" s="15"/>
      <c r="U221" s="15"/>
      <c r="V221" s="15"/>
    </row>
    <row r="222" spans="9:22" ht="15.75" hidden="1" customHeight="1" x14ac:dyDescent="0.25">
      <c r="I222" s="6"/>
      <c r="J222" s="6"/>
      <c r="K222" s="6"/>
      <c r="L222" s="6"/>
      <c r="M222" s="6"/>
      <c r="N222" s="6"/>
      <c r="O222" s="6"/>
      <c r="P222" s="6"/>
      <c r="Q222" s="15"/>
      <c r="R222" s="15"/>
      <c r="S222" s="15"/>
      <c r="T222" s="15"/>
      <c r="U222" s="15"/>
      <c r="V222" s="15"/>
    </row>
    <row r="223" spans="9:22" ht="15.75" hidden="1" customHeight="1" x14ac:dyDescent="0.25">
      <c r="I223" s="6"/>
      <c r="J223" s="6"/>
      <c r="K223" s="6"/>
      <c r="L223" s="6"/>
      <c r="M223" s="6"/>
      <c r="N223" s="6"/>
      <c r="O223" s="6"/>
      <c r="P223" s="6"/>
      <c r="Q223" s="15"/>
      <c r="R223" s="15"/>
      <c r="S223" s="15"/>
      <c r="T223" s="15"/>
      <c r="U223" s="15"/>
      <c r="V223" s="15"/>
    </row>
    <row r="224" spans="9:22" ht="15.75" hidden="1" customHeight="1" x14ac:dyDescent="0.25">
      <c r="I224" s="6"/>
      <c r="J224" s="6"/>
      <c r="K224" s="6"/>
      <c r="L224" s="6"/>
      <c r="M224" s="6"/>
      <c r="N224" s="6"/>
      <c r="O224" s="6"/>
      <c r="P224" s="6"/>
      <c r="Q224" s="15"/>
      <c r="R224" s="15"/>
      <c r="S224" s="15"/>
      <c r="T224" s="15"/>
      <c r="U224" s="15"/>
      <c r="V224" s="15"/>
    </row>
    <row r="225" spans="9:22" ht="15.75" hidden="1" customHeight="1" x14ac:dyDescent="0.25">
      <c r="I225" s="6"/>
      <c r="J225" s="6"/>
      <c r="K225" s="6"/>
      <c r="L225" s="6"/>
      <c r="M225" s="6"/>
      <c r="N225" s="6"/>
      <c r="O225" s="6"/>
      <c r="P225" s="6"/>
      <c r="Q225" s="15"/>
      <c r="R225" s="15"/>
      <c r="S225" s="15"/>
      <c r="T225" s="15"/>
      <c r="U225" s="15"/>
      <c r="V225" s="15"/>
    </row>
    <row r="226" spans="9:22" ht="15.75" hidden="1" customHeight="1" x14ac:dyDescent="0.25">
      <c r="I226" s="6"/>
      <c r="J226" s="6"/>
      <c r="K226" s="6"/>
      <c r="L226" s="6"/>
      <c r="M226" s="6"/>
      <c r="N226" s="6"/>
      <c r="O226" s="6"/>
      <c r="P226" s="6"/>
      <c r="Q226" s="15"/>
      <c r="R226" s="15"/>
      <c r="S226" s="15"/>
      <c r="T226" s="15"/>
      <c r="U226" s="15"/>
      <c r="V226" s="15"/>
    </row>
    <row r="227" spans="9:22" ht="15.75" hidden="1" customHeight="1" x14ac:dyDescent="0.25">
      <c r="I227" s="6"/>
      <c r="J227" s="6"/>
      <c r="K227" s="6"/>
      <c r="L227" s="6"/>
      <c r="M227" s="6"/>
      <c r="N227" s="6"/>
      <c r="O227" s="6"/>
      <c r="P227" s="6"/>
      <c r="Q227" s="15"/>
      <c r="R227" s="15"/>
      <c r="S227" s="15"/>
      <c r="T227" s="15"/>
      <c r="U227" s="15"/>
      <c r="V227" s="15"/>
    </row>
    <row r="228" spans="9:22" ht="15.75" hidden="1" customHeight="1" x14ac:dyDescent="0.25">
      <c r="I228" s="6"/>
      <c r="J228" s="6"/>
      <c r="K228" s="6"/>
      <c r="L228" s="6"/>
      <c r="M228" s="6"/>
      <c r="N228" s="6"/>
      <c r="O228" s="6"/>
      <c r="P228" s="6"/>
      <c r="Q228" s="15"/>
      <c r="R228" s="15"/>
      <c r="S228" s="15"/>
      <c r="T228" s="15"/>
      <c r="U228" s="15"/>
      <c r="V228" s="15"/>
    </row>
    <row r="229" spans="9:22" ht="15.75" hidden="1" customHeight="1" x14ac:dyDescent="0.25">
      <c r="I229" s="6"/>
      <c r="J229" s="6"/>
      <c r="K229" s="6"/>
      <c r="L229" s="6"/>
      <c r="M229" s="6"/>
      <c r="N229" s="6"/>
      <c r="O229" s="6"/>
      <c r="P229" s="6"/>
      <c r="Q229" s="15"/>
      <c r="R229" s="15"/>
      <c r="S229" s="15"/>
      <c r="T229" s="15"/>
      <c r="U229" s="15"/>
      <c r="V229" s="15"/>
    </row>
    <row r="230" spans="9:22" ht="15.75" hidden="1" customHeight="1" x14ac:dyDescent="0.25">
      <c r="I230" s="6"/>
      <c r="J230" s="6"/>
      <c r="K230" s="6"/>
      <c r="L230" s="6"/>
      <c r="M230" s="6"/>
      <c r="N230" s="6"/>
      <c r="O230" s="6"/>
      <c r="P230" s="6"/>
      <c r="Q230" s="15"/>
      <c r="R230" s="15"/>
      <c r="S230" s="15"/>
      <c r="T230" s="15"/>
      <c r="U230" s="15"/>
      <c r="V230" s="15"/>
    </row>
    <row r="231" spans="9:22" ht="15.75" hidden="1" customHeight="1" x14ac:dyDescent="0.25">
      <c r="I231" s="6"/>
      <c r="J231" s="6"/>
      <c r="K231" s="6"/>
      <c r="L231" s="6"/>
      <c r="M231" s="6"/>
      <c r="N231" s="6"/>
      <c r="O231" s="6"/>
      <c r="P231" s="6"/>
      <c r="Q231" s="15"/>
      <c r="R231" s="15"/>
      <c r="S231" s="15"/>
      <c r="T231" s="15"/>
      <c r="U231" s="15"/>
      <c r="V231" s="15"/>
    </row>
    <row r="232" spans="9:22" ht="15.75" hidden="1" customHeight="1" x14ac:dyDescent="0.25">
      <c r="I232" s="6"/>
      <c r="J232" s="6"/>
      <c r="K232" s="6"/>
      <c r="L232" s="6"/>
      <c r="M232" s="6"/>
      <c r="N232" s="6"/>
      <c r="O232" s="6"/>
      <c r="P232" s="6"/>
      <c r="Q232" s="15"/>
      <c r="R232" s="15"/>
      <c r="S232" s="15"/>
      <c r="T232" s="15"/>
      <c r="U232" s="15"/>
      <c r="V232" s="15"/>
    </row>
    <row r="233" spans="9:22" ht="15.75" hidden="1" customHeight="1" x14ac:dyDescent="0.25">
      <c r="I233" s="6"/>
      <c r="J233" s="6"/>
      <c r="K233" s="6"/>
      <c r="L233" s="6"/>
      <c r="M233" s="6"/>
      <c r="N233" s="6"/>
      <c r="O233" s="6"/>
      <c r="P233" s="6"/>
      <c r="Q233" s="15"/>
      <c r="R233" s="15"/>
      <c r="S233" s="15"/>
      <c r="T233" s="15"/>
      <c r="U233" s="15"/>
      <c r="V233" s="15"/>
    </row>
    <row r="234" spans="9:22" ht="15.75" hidden="1" customHeight="1" x14ac:dyDescent="0.25">
      <c r="I234" s="6"/>
      <c r="J234" s="6"/>
      <c r="K234" s="6"/>
      <c r="L234" s="6"/>
      <c r="M234" s="6"/>
      <c r="N234" s="6"/>
      <c r="O234" s="6"/>
      <c r="P234" s="6"/>
      <c r="Q234" s="15"/>
      <c r="R234" s="15"/>
      <c r="S234" s="15"/>
      <c r="T234" s="15"/>
      <c r="U234" s="15"/>
      <c r="V234" s="15"/>
    </row>
    <row r="235" spans="9:22" ht="15.75" hidden="1" customHeight="1" x14ac:dyDescent="0.25">
      <c r="I235" s="6"/>
      <c r="J235" s="6"/>
      <c r="K235" s="6"/>
      <c r="L235" s="6"/>
      <c r="M235" s="6"/>
      <c r="N235" s="6"/>
      <c r="O235" s="6"/>
      <c r="P235" s="6"/>
      <c r="Q235" s="15"/>
      <c r="R235" s="15"/>
      <c r="S235" s="15"/>
      <c r="T235" s="15"/>
      <c r="U235" s="15"/>
      <c r="V235" s="15"/>
    </row>
    <row r="236" spans="9:22" ht="15.75" hidden="1" customHeight="1" x14ac:dyDescent="0.25">
      <c r="I236" s="6"/>
      <c r="J236" s="6"/>
      <c r="K236" s="6"/>
      <c r="L236" s="6"/>
      <c r="M236" s="6"/>
      <c r="N236" s="6"/>
      <c r="O236" s="6"/>
      <c r="P236" s="6"/>
      <c r="Q236" s="15"/>
      <c r="R236" s="15"/>
      <c r="S236" s="15"/>
      <c r="T236" s="15"/>
      <c r="U236" s="15"/>
      <c r="V236" s="15"/>
    </row>
    <row r="237" spans="9:22" ht="15.75" hidden="1" customHeight="1" x14ac:dyDescent="0.25">
      <c r="I237" s="6"/>
      <c r="J237" s="6"/>
      <c r="K237" s="6"/>
      <c r="L237" s="6"/>
      <c r="M237" s="6"/>
      <c r="N237" s="6"/>
      <c r="O237" s="6"/>
      <c r="P237" s="6"/>
      <c r="Q237" s="15"/>
      <c r="R237" s="15"/>
      <c r="S237" s="15"/>
      <c r="T237" s="15"/>
      <c r="U237" s="15"/>
      <c r="V237" s="15"/>
    </row>
    <row r="238" spans="9:22" ht="15.75" hidden="1" customHeight="1" x14ac:dyDescent="0.25">
      <c r="I238" s="6"/>
      <c r="J238" s="6"/>
      <c r="K238" s="6"/>
      <c r="L238" s="6"/>
      <c r="M238" s="6"/>
      <c r="N238" s="6"/>
      <c r="O238" s="6"/>
      <c r="P238" s="6"/>
      <c r="Q238" s="15"/>
      <c r="R238" s="15"/>
      <c r="S238" s="15"/>
      <c r="T238" s="15"/>
      <c r="U238" s="15"/>
      <c r="V238" s="15"/>
    </row>
    <row r="239" spans="9:22" ht="15.75" hidden="1" customHeight="1" x14ac:dyDescent="0.25">
      <c r="I239" s="6"/>
      <c r="J239" s="6"/>
      <c r="K239" s="6"/>
      <c r="L239" s="6"/>
      <c r="M239" s="6"/>
      <c r="N239" s="6"/>
      <c r="O239" s="6"/>
      <c r="P239" s="6"/>
      <c r="Q239" s="15"/>
      <c r="R239" s="15"/>
      <c r="S239" s="15"/>
      <c r="T239" s="15"/>
      <c r="U239" s="15"/>
      <c r="V239" s="15"/>
    </row>
    <row r="240" spans="9:22" ht="15.75" hidden="1" customHeight="1" x14ac:dyDescent="0.25">
      <c r="I240" s="6"/>
      <c r="J240" s="6"/>
      <c r="K240" s="6"/>
      <c r="L240" s="6"/>
      <c r="M240" s="6"/>
      <c r="N240" s="6"/>
      <c r="O240" s="6"/>
      <c r="P240" s="6"/>
      <c r="Q240" s="15"/>
      <c r="R240" s="15"/>
      <c r="S240" s="15"/>
      <c r="T240" s="15"/>
      <c r="U240" s="15"/>
      <c r="V240" s="15"/>
    </row>
    <row r="241" spans="9:22" ht="15.75" hidden="1" customHeight="1" x14ac:dyDescent="0.25">
      <c r="I241" s="6"/>
      <c r="J241" s="6"/>
      <c r="K241" s="6"/>
      <c r="L241" s="6"/>
      <c r="M241" s="6"/>
      <c r="N241" s="6"/>
      <c r="O241" s="6"/>
      <c r="P241" s="6"/>
      <c r="Q241" s="15"/>
      <c r="R241" s="15"/>
      <c r="S241" s="15"/>
      <c r="T241" s="15"/>
      <c r="U241" s="15"/>
      <c r="V241" s="15"/>
    </row>
    <row r="242" spans="9:22" ht="15.75" hidden="1" customHeight="1" x14ac:dyDescent="0.25">
      <c r="I242" s="6"/>
      <c r="J242" s="6"/>
      <c r="K242" s="6"/>
      <c r="L242" s="6"/>
      <c r="M242" s="6"/>
      <c r="N242" s="6"/>
      <c r="O242" s="6"/>
      <c r="P242" s="6"/>
      <c r="Q242" s="15"/>
      <c r="R242" s="15"/>
      <c r="S242" s="15"/>
      <c r="T242" s="15"/>
      <c r="U242" s="15"/>
      <c r="V242" s="15"/>
    </row>
    <row r="243" spans="9:22" ht="15.75" hidden="1" customHeight="1" x14ac:dyDescent="0.25">
      <c r="I243" s="6"/>
      <c r="J243" s="6"/>
      <c r="K243" s="6"/>
      <c r="L243" s="6"/>
      <c r="M243" s="6"/>
      <c r="N243" s="6"/>
      <c r="O243" s="6"/>
      <c r="P243" s="6"/>
      <c r="Q243" s="15"/>
      <c r="R243" s="15"/>
      <c r="S243" s="15"/>
      <c r="T243" s="15"/>
      <c r="U243" s="15"/>
      <c r="V243" s="15"/>
    </row>
    <row r="244" spans="9:22" ht="15.75" hidden="1" customHeight="1" x14ac:dyDescent="0.25">
      <c r="I244" s="6"/>
      <c r="J244" s="6"/>
      <c r="K244" s="6"/>
      <c r="L244" s="6"/>
      <c r="M244" s="6"/>
      <c r="N244" s="6"/>
      <c r="O244" s="6"/>
      <c r="P244" s="6"/>
      <c r="Q244" s="15"/>
      <c r="R244" s="15"/>
      <c r="S244" s="15"/>
      <c r="T244" s="15"/>
      <c r="U244" s="15"/>
      <c r="V244" s="15"/>
    </row>
    <row r="245" spans="9:22" ht="15.75" hidden="1" customHeight="1" x14ac:dyDescent="0.25">
      <c r="I245" s="6"/>
      <c r="J245" s="6"/>
      <c r="K245" s="6"/>
      <c r="L245" s="6"/>
      <c r="M245" s="6"/>
      <c r="N245" s="6"/>
      <c r="O245" s="6"/>
      <c r="P245" s="6"/>
      <c r="Q245" s="15"/>
      <c r="R245" s="15"/>
      <c r="S245" s="15"/>
      <c r="T245" s="15"/>
      <c r="U245" s="15"/>
      <c r="V245" s="15"/>
    </row>
    <row r="246" spans="9:22" ht="15.75" hidden="1" customHeight="1" x14ac:dyDescent="0.25">
      <c r="I246" s="6"/>
      <c r="J246" s="6"/>
      <c r="K246" s="6"/>
      <c r="L246" s="6"/>
      <c r="M246" s="6"/>
      <c r="N246" s="6"/>
      <c r="O246" s="6"/>
      <c r="P246" s="6"/>
      <c r="Q246" s="15"/>
      <c r="R246" s="15"/>
      <c r="S246" s="15"/>
      <c r="T246" s="15"/>
      <c r="U246" s="15"/>
      <c r="V246" s="15"/>
    </row>
    <row r="247" spans="9:22" ht="15.75" hidden="1" customHeight="1" x14ac:dyDescent="0.25">
      <c r="I247" s="6"/>
      <c r="J247" s="6"/>
      <c r="K247" s="6"/>
      <c r="L247" s="6"/>
      <c r="M247" s="6"/>
      <c r="N247" s="6"/>
      <c r="O247" s="6"/>
      <c r="P247" s="6"/>
      <c r="Q247" s="15"/>
      <c r="R247" s="15"/>
      <c r="S247" s="15"/>
      <c r="T247" s="15"/>
      <c r="U247" s="15"/>
      <c r="V247" s="15"/>
    </row>
    <row r="248" spans="9:22" ht="15.75" hidden="1" customHeight="1" x14ac:dyDescent="0.25">
      <c r="I248" s="6"/>
      <c r="J248" s="6"/>
      <c r="K248" s="6"/>
      <c r="L248" s="6"/>
      <c r="M248" s="6"/>
      <c r="N248" s="6"/>
      <c r="O248" s="6"/>
      <c r="P248" s="6"/>
      <c r="Q248" s="15"/>
      <c r="R248" s="15"/>
      <c r="S248" s="15"/>
      <c r="T248" s="15"/>
      <c r="U248" s="15"/>
      <c r="V248" s="15"/>
    </row>
    <row r="249" spans="9:22" ht="15.75" hidden="1" customHeight="1" x14ac:dyDescent="0.25">
      <c r="I249" s="6"/>
      <c r="J249" s="6"/>
      <c r="K249" s="6"/>
      <c r="L249" s="6"/>
      <c r="M249" s="6"/>
      <c r="N249" s="6"/>
      <c r="O249" s="6"/>
      <c r="P249" s="6"/>
      <c r="Q249" s="15"/>
      <c r="R249" s="15"/>
      <c r="S249" s="15"/>
      <c r="T249" s="15"/>
      <c r="U249" s="15"/>
      <c r="V249" s="15"/>
    </row>
    <row r="250" spans="9:22" ht="15.75" hidden="1" customHeight="1" x14ac:dyDescent="0.25">
      <c r="I250" s="6"/>
      <c r="J250" s="6"/>
      <c r="K250" s="6"/>
      <c r="L250" s="6"/>
      <c r="M250" s="6"/>
      <c r="N250" s="6"/>
      <c r="O250" s="6"/>
      <c r="P250" s="6"/>
      <c r="Q250" s="15"/>
      <c r="R250" s="15"/>
      <c r="S250" s="15"/>
      <c r="T250" s="15"/>
      <c r="U250" s="15"/>
      <c r="V250" s="15"/>
    </row>
    <row r="251" spans="9:22" ht="15.75" hidden="1" customHeight="1" x14ac:dyDescent="0.25">
      <c r="I251" s="6"/>
      <c r="J251" s="6"/>
      <c r="K251" s="6"/>
      <c r="L251" s="6"/>
      <c r="M251" s="6"/>
      <c r="N251" s="6"/>
      <c r="O251" s="6"/>
      <c r="P251" s="6"/>
      <c r="Q251" s="15"/>
      <c r="R251" s="15"/>
      <c r="S251" s="15"/>
      <c r="T251" s="15"/>
      <c r="U251" s="15"/>
      <c r="V251" s="15"/>
    </row>
    <row r="252" spans="9:22" ht="15.75" hidden="1" customHeight="1" x14ac:dyDescent="0.25">
      <c r="I252" s="6"/>
      <c r="J252" s="6"/>
      <c r="K252" s="6"/>
      <c r="L252" s="6"/>
      <c r="M252" s="6"/>
      <c r="N252" s="6"/>
      <c r="O252" s="6"/>
      <c r="P252" s="6"/>
      <c r="Q252" s="15"/>
      <c r="R252" s="15"/>
      <c r="S252" s="15"/>
      <c r="T252" s="15"/>
      <c r="U252" s="15"/>
      <c r="V252" s="15"/>
    </row>
    <row r="253" spans="9:22" ht="15.75" hidden="1" customHeight="1" x14ac:dyDescent="0.25">
      <c r="I253" s="6"/>
      <c r="J253" s="6"/>
      <c r="K253" s="6"/>
      <c r="L253" s="6"/>
      <c r="M253" s="6"/>
      <c r="N253" s="6"/>
      <c r="O253" s="6"/>
      <c r="P253" s="6"/>
      <c r="Q253" s="15"/>
      <c r="R253" s="15"/>
      <c r="S253" s="15"/>
      <c r="T253" s="15"/>
      <c r="U253" s="15"/>
      <c r="V253" s="15"/>
    </row>
    <row r="254" spans="9:22" ht="15.75" hidden="1" customHeight="1" x14ac:dyDescent="0.25">
      <c r="I254" s="6"/>
      <c r="J254" s="6"/>
      <c r="K254" s="6"/>
      <c r="L254" s="6"/>
      <c r="M254" s="6"/>
      <c r="N254" s="6"/>
      <c r="O254" s="6"/>
      <c r="P254" s="6"/>
      <c r="Q254" s="15"/>
      <c r="R254" s="15"/>
      <c r="S254" s="15"/>
      <c r="T254" s="15"/>
      <c r="U254" s="15"/>
      <c r="V254" s="15"/>
    </row>
    <row r="255" spans="9:22" ht="15.75" hidden="1" customHeight="1" x14ac:dyDescent="0.25">
      <c r="I255" s="6"/>
      <c r="J255" s="6"/>
      <c r="K255" s="6"/>
      <c r="L255" s="6"/>
      <c r="M255" s="6"/>
      <c r="N255" s="6"/>
      <c r="O255" s="6"/>
      <c r="P255" s="6"/>
      <c r="Q255" s="15"/>
      <c r="R255" s="15"/>
      <c r="S255" s="15"/>
      <c r="T255" s="15"/>
      <c r="U255" s="15"/>
      <c r="V255" s="15"/>
    </row>
    <row r="256" spans="9:22" ht="15.75" hidden="1" customHeight="1" x14ac:dyDescent="0.25">
      <c r="I256" s="6"/>
      <c r="J256" s="6"/>
      <c r="K256" s="6"/>
      <c r="L256" s="6"/>
      <c r="M256" s="6"/>
      <c r="N256" s="6"/>
      <c r="O256" s="6"/>
      <c r="P256" s="6"/>
      <c r="Q256" s="15"/>
      <c r="R256" s="15"/>
      <c r="S256" s="15"/>
      <c r="T256" s="15"/>
      <c r="U256" s="15"/>
      <c r="V256" s="15"/>
    </row>
    <row r="257" spans="9:22" ht="15.75" hidden="1" customHeight="1" x14ac:dyDescent="0.25">
      <c r="I257" s="6"/>
      <c r="J257" s="6"/>
      <c r="K257" s="6"/>
      <c r="L257" s="6"/>
      <c r="M257" s="6"/>
      <c r="N257" s="6"/>
      <c r="O257" s="6"/>
      <c r="P257" s="6"/>
      <c r="Q257" s="15"/>
      <c r="R257" s="15"/>
      <c r="S257" s="15"/>
      <c r="T257" s="15"/>
      <c r="U257" s="15"/>
      <c r="V257" s="15"/>
    </row>
    <row r="258" spans="9:22" ht="15.75" hidden="1" customHeight="1" x14ac:dyDescent="0.25">
      <c r="I258" s="6"/>
      <c r="J258" s="6"/>
      <c r="K258" s="6"/>
      <c r="L258" s="6"/>
      <c r="M258" s="6"/>
      <c r="N258" s="6"/>
      <c r="O258" s="6"/>
      <c r="P258" s="6"/>
      <c r="Q258" s="15"/>
      <c r="R258" s="15"/>
      <c r="S258" s="15"/>
      <c r="T258" s="15"/>
      <c r="U258" s="15"/>
      <c r="V258" s="15"/>
    </row>
    <row r="259" spans="9:22" ht="15.75" hidden="1" customHeight="1" x14ac:dyDescent="0.25">
      <c r="I259" s="6"/>
      <c r="J259" s="6"/>
      <c r="K259" s="6"/>
      <c r="L259" s="6"/>
      <c r="M259" s="6"/>
      <c r="N259" s="6"/>
      <c r="O259" s="6"/>
      <c r="P259" s="6"/>
      <c r="Q259" s="15"/>
      <c r="R259" s="15"/>
      <c r="S259" s="15"/>
      <c r="T259" s="15"/>
      <c r="U259" s="15"/>
      <c r="V259" s="15"/>
    </row>
    <row r="260" spans="9:22" ht="15.75" hidden="1" customHeight="1" x14ac:dyDescent="0.25">
      <c r="I260" s="6"/>
      <c r="J260" s="6"/>
      <c r="K260" s="6"/>
      <c r="L260" s="6"/>
      <c r="M260" s="6"/>
      <c r="N260" s="6"/>
      <c r="O260" s="6"/>
      <c r="P260" s="6"/>
      <c r="Q260" s="15"/>
      <c r="R260" s="15"/>
      <c r="S260" s="15"/>
      <c r="T260" s="15"/>
      <c r="U260" s="15"/>
      <c r="V260" s="15"/>
    </row>
    <row r="261" spans="9:22" ht="15.75" hidden="1" customHeight="1" x14ac:dyDescent="0.25">
      <c r="I261" s="6"/>
      <c r="J261" s="6"/>
      <c r="K261" s="6"/>
      <c r="L261" s="6"/>
      <c r="M261" s="6"/>
      <c r="N261" s="6"/>
      <c r="O261" s="6"/>
      <c r="P261" s="6"/>
      <c r="Q261" s="15"/>
      <c r="R261" s="15"/>
      <c r="S261" s="15"/>
      <c r="T261" s="15"/>
      <c r="U261" s="15"/>
      <c r="V261" s="15"/>
    </row>
    <row r="262" spans="9:22" ht="15.75" hidden="1" customHeight="1" x14ac:dyDescent="0.25">
      <c r="I262" s="6"/>
      <c r="J262" s="6"/>
      <c r="K262" s="6"/>
      <c r="L262" s="6"/>
      <c r="M262" s="6"/>
      <c r="N262" s="6"/>
      <c r="O262" s="6"/>
      <c r="P262" s="6"/>
      <c r="Q262" s="15"/>
      <c r="R262" s="15"/>
      <c r="S262" s="15"/>
      <c r="T262" s="15"/>
      <c r="U262" s="15"/>
      <c r="V262" s="15"/>
    </row>
    <row r="263" spans="9:22" ht="15.75" hidden="1" customHeight="1" x14ac:dyDescent="0.25">
      <c r="I263" s="6"/>
      <c r="J263" s="6"/>
      <c r="K263" s="6"/>
      <c r="L263" s="6"/>
      <c r="M263" s="6"/>
      <c r="N263" s="6"/>
      <c r="O263" s="6"/>
      <c r="P263" s="6"/>
      <c r="Q263" s="15"/>
      <c r="R263" s="15"/>
      <c r="S263" s="15"/>
      <c r="T263" s="15"/>
      <c r="U263" s="15"/>
      <c r="V263" s="15"/>
    </row>
    <row r="264" spans="9:22" ht="15.75" hidden="1" customHeight="1" x14ac:dyDescent="0.25">
      <c r="I264" s="6"/>
      <c r="J264" s="6"/>
      <c r="K264" s="6"/>
      <c r="L264" s="6"/>
      <c r="M264" s="6"/>
      <c r="N264" s="6"/>
      <c r="O264" s="6"/>
      <c r="P264" s="6"/>
      <c r="Q264" s="15"/>
      <c r="R264" s="15"/>
      <c r="S264" s="15"/>
      <c r="T264" s="15"/>
      <c r="U264" s="15"/>
      <c r="V264" s="15"/>
    </row>
    <row r="265" spans="9:22" ht="15.75" hidden="1" customHeight="1" x14ac:dyDescent="0.25">
      <c r="I265" s="6"/>
      <c r="J265" s="6"/>
      <c r="K265" s="6"/>
      <c r="L265" s="6"/>
      <c r="M265" s="6"/>
      <c r="N265" s="6"/>
      <c r="O265" s="6"/>
      <c r="P265" s="6"/>
      <c r="Q265" s="15"/>
      <c r="R265" s="15"/>
      <c r="S265" s="15"/>
      <c r="T265" s="15"/>
      <c r="U265" s="15"/>
      <c r="V265" s="15"/>
    </row>
    <row r="266" spans="9:22" ht="15.75" hidden="1" customHeight="1" x14ac:dyDescent="0.25">
      <c r="I266" s="6"/>
      <c r="J266" s="6"/>
      <c r="K266" s="6"/>
      <c r="L266" s="6"/>
      <c r="M266" s="6"/>
      <c r="N266" s="6"/>
      <c r="O266" s="6"/>
      <c r="P266" s="6"/>
      <c r="Q266" s="15"/>
      <c r="R266" s="15"/>
      <c r="S266" s="15"/>
      <c r="T266" s="15"/>
      <c r="U266" s="15"/>
      <c r="V266" s="15"/>
    </row>
    <row r="267" spans="9:22" ht="15.75" hidden="1" customHeight="1" x14ac:dyDescent="0.25">
      <c r="I267" s="6"/>
      <c r="J267" s="6"/>
      <c r="K267" s="6"/>
      <c r="L267" s="6"/>
      <c r="M267" s="6"/>
      <c r="N267" s="6"/>
      <c r="O267" s="6"/>
      <c r="P267" s="6"/>
      <c r="Q267" s="15"/>
      <c r="R267" s="15"/>
      <c r="S267" s="15"/>
      <c r="T267" s="15"/>
      <c r="U267" s="15"/>
      <c r="V267" s="15"/>
    </row>
    <row r="268" spans="9:22" ht="15.75" hidden="1" customHeight="1" x14ac:dyDescent="0.25">
      <c r="I268" s="6"/>
      <c r="J268" s="6"/>
      <c r="K268" s="6"/>
      <c r="L268" s="6"/>
      <c r="M268" s="6"/>
      <c r="N268" s="6"/>
      <c r="O268" s="6"/>
      <c r="P268" s="6"/>
      <c r="Q268" s="15"/>
      <c r="R268" s="15"/>
      <c r="S268" s="15"/>
      <c r="T268" s="15"/>
      <c r="U268" s="15"/>
      <c r="V268" s="15"/>
    </row>
    <row r="269" spans="9:22" ht="15.75" hidden="1" customHeight="1" x14ac:dyDescent="0.25">
      <c r="I269" s="6"/>
      <c r="J269" s="6"/>
      <c r="K269" s="6"/>
      <c r="L269" s="6"/>
      <c r="M269" s="6"/>
      <c r="N269" s="6"/>
      <c r="O269" s="6"/>
      <c r="P269" s="6"/>
      <c r="Q269" s="15"/>
      <c r="R269" s="15"/>
      <c r="S269" s="15"/>
      <c r="T269" s="15"/>
      <c r="U269" s="15"/>
      <c r="V269" s="15"/>
    </row>
    <row r="270" spans="9:22" ht="15.75" hidden="1" customHeight="1" x14ac:dyDescent="0.25">
      <c r="I270" s="6"/>
      <c r="J270" s="6"/>
      <c r="K270" s="6"/>
      <c r="L270" s="6"/>
      <c r="M270" s="6"/>
      <c r="N270" s="6"/>
      <c r="O270" s="6"/>
      <c r="P270" s="6"/>
      <c r="Q270" s="15"/>
      <c r="R270" s="15"/>
      <c r="S270" s="15"/>
      <c r="T270" s="15"/>
      <c r="U270" s="15"/>
      <c r="V270" s="15"/>
    </row>
    <row r="271" spans="9:22" ht="15.75" hidden="1" customHeight="1" x14ac:dyDescent="0.25">
      <c r="I271" s="6"/>
      <c r="J271" s="6"/>
      <c r="K271" s="6"/>
      <c r="L271" s="6"/>
      <c r="M271" s="6"/>
      <c r="N271" s="6"/>
      <c r="O271" s="6"/>
      <c r="P271" s="6"/>
      <c r="Q271" s="15"/>
      <c r="R271" s="15"/>
      <c r="S271" s="15"/>
      <c r="T271" s="15"/>
      <c r="U271" s="15"/>
      <c r="V271" s="15"/>
    </row>
    <row r="272" spans="9:22" ht="15.75" hidden="1" customHeight="1" x14ac:dyDescent="0.25">
      <c r="I272" s="6"/>
      <c r="J272" s="6"/>
      <c r="K272" s="6"/>
      <c r="L272" s="6"/>
      <c r="M272" s="6"/>
      <c r="N272" s="6"/>
      <c r="O272" s="6"/>
      <c r="P272" s="6"/>
      <c r="Q272" s="15"/>
      <c r="R272" s="15"/>
      <c r="S272" s="15"/>
      <c r="T272" s="15"/>
      <c r="U272" s="15"/>
      <c r="V272" s="15"/>
    </row>
    <row r="273" spans="9:22" ht="15.75" hidden="1" customHeight="1" x14ac:dyDescent="0.25">
      <c r="I273" s="6"/>
      <c r="J273" s="6"/>
      <c r="K273" s="6"/>
      <c r="L273" s="6"/>
      <c r="M273" s="6"/>
      <c r="N273" s="6"/>
      <c r="O273" s="6"/>
      <c r="P273" s="6"/>
      <c r="Q273" s="15"/>
      <c r="R273" s="15"/>
      <c r="S273" s="15"/>
      <c r="T273" s="15"/>
      <c r="U273" s="15"/>
      <c r="V273" s="15"/>
    </row>
    <row r="274" spans="9:22" ht="15.75" hidden="1" customHeight="1" x14ac:dyDescent="0.25">
      <c r="I274" s="6"/>
      <c r="J274" s="6"/>
      <c r="K274" s="6"/>
      <c r="L274" s="6"/>
      <c r="M274" s="6"/>
      <c r="N274" s="6"/>
      <c r="O274" s="6"/>
      <c r="P274" s="6"/>
      <c r="Q274" s="15"/>
      <c r="R274" s="15"/>
      <c r="S274" s="15"/>
      <c r="T274" s="15"/>
      <c r="U274" s="15"/>
      <c r="V274" s="15"/>
    </row>
    <row r="275" spans="9:22" ht="15.75" hidden="1" customHeight="1" x14ac:dyDescent="0.25">
      <c r="I275" s="6"/>
      <c r="J275" s="6"/>
      <c r="K275" s="6"/>
      <c r="L275" s="6"/>
      <c r="M275" s="6"/>
      <c r="N275" s="6"/>
      <c r="O275" s="6"/>
      <c r="P275" s="6"/>
      <c r="Q275" s="15"/>
      <c r="R275" s="15"/>
      <c r="S275" s="15"/>
      <c r="T275" s="15"/>
      <c r="U275" s="15"/>
      <c r="V275" s="15"/>
    </row>
    <row r="276" spans="9:22" ht="15.75" hidden="1" customHeight="1" x14ac:dyDescent="0.25">
      <c r="I276" s="6"/>
      <c r="J276" s="6"/>
      <c r="K276" s="6"/>
      <c r="L276" s="6"/>
      <c r="M276" s="6"/>
      <c r="N276" s="6"/>
      <c r="O276" s="6"/>
      <c r="P276" s="6"/>
      <c r="Q276" s="15"/>
      <c r="R276" s="15"/>
      <c r="S276" s="15"/>
      <c r="T276" s="15"/>
      <c r="U276" s="15"/>
      <c r="V276" s="15"/>
    </row>
    <row r="277" spans="9:22" ht="15.75" hidden="1" customHeight="1" x14ac:dyDescent="0.25">
      <c r="I277" s="6"/>
      <c r="J277" s="6"/>
      <c r="K277" s="6"/>
      <c r="L277" s="6"/>
      <c r="M277" s="6"/>
      <c r="N277" s="6"/>
      <c r="O277" s="6"/>
      <c r="P277" s="6"/>
      <c r="Q277" s="15"/>
      <c r="R277" s="15"/>
      <c r="S277" s="15"/>
      <c r="T277" s="15"/>
      <c r="U277" s="15"/>
      <c r="V277" s="15"/>
    </row>
    <row r="278" spans="9:22" ht="15.75" hidden="1" customHeight="1" x14ac:dyDescent="0.25">
      <c r="I278" s="6"/>
      <c r="J278" s="6"/>
      <c r="K278" s="6"/>
      <c r="L278" s="6"/>
      <c r="M278" s="6"/>
      <c r="N278" s="6"/>
      <c r="O278" s="6"/>
      <c r="P278" s="6"/>
      <c r="Q278" s="15"/>
      <c r="R278" s="15"/>
      <c r="S278" s="15"/>
      <c r="T278" s="15"/>
      <c r="U278" s="15"/>
      <c r="V278" s="15"/>
    </row>
    <row r="279" spans="9:22" ht="15.75" hidden="1" customHeight="1" x14ac:dyDescent="0.25">
      <c r="I279" s="6"/>
      <c r="J279" s="6"/>
      <c r="K279" s="6"/>
      <c r="L279" s="6"/>
      <c r="M279" s="6"/>
      <c r="N279" s="6"/>
      <c r="O279" s="6"/>
      <c r="P279" s="6"/>
      <c r="Q279" s="15"/>
      <c r="R279" s="15"/>
      <c r="S279" s="15"/>
      <c r="T279" s="15"/>
      <c r="U279" s="15"/>
      <c r="V279" s="15"/>
    </row>
    <row r="280" spans="9:22" ht="15.75" hidden="1" customHeight="1" x14ac:dyDescent="0.25">
      <c r="I280" s="6"/>
      <c r="J280" s="6"/>
      <c r="K280" s="6"/>
      <c r="L280" s="6"/>
      <c r="M280" s="6"/>
      <c r="N280" s="6"/>
      <c r="O280" s="6"/>
      <c r="P280" s="6"/>
      <c r="Q280" s="15"/>
      <c r="R280" s="15"/>
      <c r="S280" s="15"/>
      <c r="T280" s="15"/>
      <c r="U280" s="15"/>
      <c r="V280" s="15"/>
    </row>
    <row r="281" spans="9:22" ht="15.75" hidden="1" customHeight="1" x14ac:dyDescent="0.25">
      <c r="I281" s="6"/>
      <c r="J281" s="6"/>
      <c r="K281" s="6"/>
      <c r="L281" s="6"/>
      <c r="M281" s="6"/>
      <c r="N281" s="6"/>
      <c r="O281" s="6"/>
      <c r="P281" s="6"/>
      <c r="Q281" s="15"/>
      <c r="R281" s="15"/>
      <c r="S281" s="15"/>
      <c r="T281" s="15"/>
      <c r="U281" s="15"/>
      <c r="V281" s="15"/>
    </row>
    <row r="282" spans="9:22" ht="15.75" hidden="1" customHeight="1" x14ac:dyDescent="0.25">
      <c r="I282" s="6"/>
      <c r="J282" s="6"/>
      <c r="K282" s="6"/>
      <c r="L282" s="6"/>
      <c r="M282" s="6"/>
      <c r="N282" s="6"/>
      <c r="O282" s="6"/>
      <c r="P282" s="6"/>
      <c r="Q282" s="15"/>
      <c r="R282" s="15"/>
      <c r="S282" s="15"/>
      <c r="T282" s="15"/>
      <c r="U282" s="15"/>
      <c r="V282" s="15"/>
    </row>
    <row r="283" spans="9:22" ht="15.75" hidden="1" customHeight="1" x14ac:dyDescent="0.25">
      <c r="I283" s="6"/>
      <c r="J283" s="6"/>
      <c r="K283" s="6"/>
      <c r="L283" s="6"/>
      <c r="M283" s="6"/>
      <c r="N283" s="6"/>
      <c r="O283" s="6"/>
      <c r="P283" s="6"/>
      <c r="Q283" s="15"/>
      <c r="R283" s="15"/>
      <c r="S283" s="15"/>
      <c r="T283" s="15"/>
      <c r="U283" s="15"/>
      <c r="V283" s="15"/>
    </row>
    <row r="284" spans="9:22" ht="15.75" hidden="1" customHeight="1" x14ac:dyDescent="0.25">
      <c r="I284" s="6"/>
      <c r="J284" s="6"/>
      <c r="K284" s="6"/>
      <c r="L284" s="6"/>
      <c r="M284" s="6"/>
      <c r="N284" s="6"/>
      <c r="O284" s="6"/>
      <c r="P284" s="6"/>
      <c r="Q284" s="15"/>
      <c r="R284" s="15"/>
      <c r="S284" s="15"/>
      <c r="T284" s="15"/>
      <c r="U284" s="15"/>
      <c r="V284" s="15"/>
    </row>
    <row r="285" spans="9:22" ht="15.75" hidden="1" customHeight="1" x14ac:dyDescent="0.25">
      <c r="I285" s="6"/>
      <c r="J285" s="6"/>
      <c r="K285" s="6"/>
      <c r="L285" s="6"/>
      <c r="M285" s="6"/>
      <c r="N285" s="6"/>
      <c r="O285" s="6"/>
      <c r="P285" s="6"/>
      <c r="Q285" s="15"/>
      <c r="R285" s="15"/>
      <c r="S285" s="15"/>
      <c r="T285" s="15"/>
      <c r="U285" s="15"/>
      <c r="V285" s="15"/>
    </row>
    <row r="286" spans="9:22" ht="15.75" hidden="1" customHeight="1" x14ac:dyDescent="0.25">
      <c r="I286" s="6"/>
      <c r="J286" s="6"/>
      <c r="K286" s="6"/>
      <c r="L286" s="6"/>
      <c r="M286" s="6"/>
      <c r="N286" s="6"/>
      <c r="O286" s="6"/>
      <c r="P286" s="6"/>
      <c r="Q286" s="15"/>
      <c r="R286" s="15"/>
      <c r="S286" s="15"/>
      <c r="T286" s="15"/>
      <c r="U286" s="15"/>
      <c r="V286" s="15"/>
    </row>
    <row r="287" spans="9:22" ht="15.75" hidden="1" customHeight="1" x14ac:dyDescent="0.25">
      <c r="I287" s="6"/>
      <c r="J287" s="6"/>
      <c r="K287" s="6"/>
      <c r="L287" s="6"/>
      <c r="M287" s="6"/>
      <c r="N287" s="6"/>
      <c r="O287" s="6"/>
      <c r="P287" s="6"/>
      <c r="Q287" s="15"/>
      <c r="R287" s="15"/>
      <c r="S287" s="15"/>
      <c r="T287" s="15"/>
      <c r="U287" s="15"/>
      <c r="V287" s="15"/>
    </row>
    <row r="288" spans="9:22" ht="15.75" hidden="1" customHeight="1" x14ac:dyDescent="0.25">
      <c r="I288" s="6"/>
      <c r="J288" s="6"/>
      <c r="K288" s="6"/>
      <c r="L288" s="6"/>
      <c r="M288" s="6"/>
      <c r="N288" s="6"/>
      <c r="O288" s="6"/>
      <c r="P288" s="6"/>
      <c r="Q288" s="15"/>
      <c r="R288" s="15"/>
      <c r="S288" s="15"/>
      <c r="T288" s="15"/>
      <c r="U288" s="15"/>
      <c r="V288" s="15"/>
    </row>
    <row r="289" spans="9:22" ht="15.75" hidden="1" customHeight="1" x14ac:dyDescent="0.25">
      <c r="I289" s="6"/>
      <c r="J289" s="6"/>
      <c r="K289" s="6"/>
      <c r="L289" s="6"/>
      <c r="M289" s="6"/>
      <c r="N289" s="6"/>
      <c r="O289" s="6"/>
      <c r="P289" s="6"/>
      <c r="Q289" s="15"/>
      <c r="R289" s="15"/>
      <c r="S289" s="15"/>
      <c r="T289" s="15"/>
      <c r="U289" s="15"/>
      <c r="V289" s="15"/>
    </row>
    <row r="290" spans="9:22" ht="15.75" hidden="1" customHeight="1" x14ac:dyDescent="0.25">
      <c r="I290" s="6"/>
      <c r="J290" s="6"/>
      <c r="K290" s="6"/>
      <c r="L290" s="6"/>
      <c r="M290" s="6"/>
      <c r="N290" s="6"/>
      <c r="O290" s="6"/>
      <c r="P290" s="6"/>
      <c r="Q290" s="15"/>
      <c r="R290" s="15"/>
      <c r="S290" s="15"/>
      <c r="T290" s="15"/>
      <c r="U290" s="15"/>
      <c r="V290" s="15"/>
    </row>
    <row r="291" spans="9:22" ht="15.75" hidden="1" customHeight="1" x14ac:dyDescent="0.25">
      <c r="I291" s="6"/>
      <c r="J291" s="6"/>
      <c r="K291" s="6"/>
      <c r="L291" s="6"/>
      <c r="M291" s="6"/>
      <c r="N291" s="6"/>
      <c r="O291" s="6"/>
      <c r="P291" s="6"/>
      <c r="Q291" s="15"/>
      <c r="R291" s="15"/>
      <c r="S291" s="15"/>
      <c r="T291" s="15"/>
      <c r="U291" s="15"/>
      <c r="V291" s="15"/>
    </row>
    <row r="292" spans="9:22" ht="15.75" hidden="1" customHeight="1" x14ac:dyDescent="0.25">
      <c r="I292" s="6"/>
      <c r="J292" s="6"/>
      <c r="K292" s="6"/>
      <c r="L292" s="6"/>
      <c r="M292" s="6"/>
      <c r="N292" s="6"/>
      <c r="O292" s="6"/>
      <c r="P292" s="6"/>
      <c r="Q292" s="15"/>
      <c r="R292" s="15"/>
      <c r="S292" s="15"/>
      <c r="T292" s="15"/>
      <c r="U292" s="15"/>
      <c r="V292" s="15"/>
    </row>
    <row r="293" spans="9:22" ht="15.75" hidden="1" customHeight="1" x14ac:dyDescent="0.25">
      <c r="I293" s="6"/>
      <c r="J293" s="6"/>
      <c r="K293" s="6"/>
      <c r="L293" s="6"/>
      <c r="M293" s="6"/>
      <c r="N293" s="6"/>
      <c r="O293" s="6"/>
      <c r="P293" s="6"/>
      <c r="Q293" s="15"/>
      <c r="R293" s="15"/>
      <c r="S293" s="15"/>
      <c r="T293" s="15"/>
      <c r="U293" s="15"/>
      <c r="V293" s="15"/>
    </row>
    <row r="294" spans="9:22" ht="15.75" hidden="1" customHeight="1" x14ac:dyDescent="0.25">
      <c r="I294" s="6"/>
      <c r="J294" s="6"/>
      <c r="K294" s="6"/>
      <c r="L294" s="6"/>
      <c r="M294" s="6"/>
      <c r="N294" s="6"/>
      <c r="O294" s="6"/>
      <c r="P294" s="6"/>
      <c r="Q294" s="15"/>
      <c r="R294" s="15"/>
      <c r="S294" s="15"/>
      <c r="T294" s="15"/>
      <c r="U294" s="15"/>
      <c r="V294" s="15"/>
    </row>
    <row r="295" spans="9:22" ht="15.75" hidden="1" customHeight="1" x14ac:dyDescent="0.25">
      <c r="I295" s="6"/>
      <c r="J295" s="6"/>
      <c r="K295" s="6"/>
      <c r="L295" s="6"/>
      <c r="M295" s="6"/>
      <c r="N295" s="6"/>
      <c r="O295" s="6"/>
      <c r="P295" s="6"/>
      <c r="Q295" s="15"/>
      <c r="R295" s="15"/>
      <c r="S295" s="15"/>
      <c r="T295" s="15"/>
      <c r="U295" s="15"/>
      <c r="V295" s="15"/>
    </row>
    <row r="296" spans="9:22" ht="15.75" hidden="1" customHeight="1" x14ac:dyDescent="0.25">
      <c r="I296" s="6"/>
      <c r="J296" s="6"/>
      <c r="K296" s="6"/>
      <c r="L296" s="6"/>
      <c r="M296" s="6"/>
      <c r="N296" s="6"/>
      <c r="O296" s="6"/>
      <c r="P296" s="6"/>
      <c r="Q296" s="15"/>
      <c r="R296" s="15"/>
      <c r="S296" s="15"/>
      <c r="T296" s="15"/>
      <c r="U296" s="15"/>
      <c r="V296" s="15"/>
    </row>
    <row r="297" spans="9:22" ht="15.75" hidden="1" customHeight="1" x14ac:dyDescent="0.25">
      <c r="I297" s="6"/>
      <c r="J297" s="6"/>
      <c r="K297" s="6"/>
      <c r="L297" s="6"/>
      <c r="M297" s="6"/>
      <c r="N297" s="6"/>
      <c r="O297" s="6"/>
      <c r="P297" s="6"/>
      <c r="Q297" s="15"/>
      <c r="R297" s="15"/>
      <c r="S297" s="15"/>
      <c r="T297" s="15"/>
      <c r="U297" s="15"/>
      <c r="V297" s="15"/>
    </row>
    <row r="298" spans="9:22" ht="15.75" hidden="1" customHeight="1" x14ac:dyDescent="0.25">
      <c r="I298" s="6"/>
      <c r="J298" s="6"/>
      <c r="K298" s="6"/>
      <c r="L298" s="6"/>
      <c r="M298" s="6"/>
      <c r="N298" s="6"/>
      <c r="O298" s="6"/>
      <c r="P298" s="6"/>
      <c r="Q298" s="15"/>
      <c r="R298" s="15"/>
      <c r="S298" s="15"/>
      <c r="T298" s="15"/>
      <c r="U298" s="15"/>
      <c r="V298" s="15"/>
    </row>
    <row r="299" spans="9:22" ht="15.75" hidden="1" customHeight="1" x14ac:dyDescent="0.25">
      <c r="I299" s="6"/>
      <c r="J299" s="6"/>
      <c r="K299" s="6"/>
      <c r="L299" s="6"/>
      <c r="M299" s="6"/>
      <c r="N299" s="6"/>
      <c r="O299" s="6"/>
      <c r="P299" s="6"/>
      <c r="Q299" s="15"/>
      <c r="R299" s="15"/>
      <c r="S299" s="15"/>
      <c r="T299" s="15"/>
      <c r="U299" s="15"/>
      <c r="V299" s="15"/>
    </row>
    <row r="300" spans="9:22" ht="15.75" hidden="1" customHeight="1" x14ac:dyDescent="0.25">
      <c r="I300" s="6"/>
      <c r="J300" s="6"/>
      <c r="K300" s="6"/>
      <c r="L300" s="6"/>
      <c r="M300" s="6"/>
      <c r="N300" s="6"/>
      <c r="O300" s="6"/>
      <c r="P300" s="6"/>
      <c r="Q300" s="15"/>
      <c r="R300" s="15"/>
      <c r="S300" s="15"/>
      <c r="T300" s="15"/>
      <c r="U300" s="15"/>
      <c r="V300" s="15"/>
    </row>
    <row r="301" spans="9:22" ht="15.75" hidden="1" customHeight="1" x14ac:dyDescent="0.25">
      <c r="I301" s="6"/>
      <c r="J301" s="6"/>
      <c r="K301" s="6"/>
      <c r="L301" s="6"/>
      <c r="M301" s="6"/>
      <c r="N301" s="6"/>
      <c r="O301" s="6"/>
      <c r="P301" s="6"/>
      <c r="Q301" s="15"/>
      <c r="R301" s="15"/>
      <c r="S301" s="15"/>
      <c r="T301" s="15"/>
      <c r="U301" s="15"/>
      <c r="V301" s="15"/>
    </row>
    <row r="302" spans="9:22" ht="15.75" hidden="1" customHeight="1" x14ac:dyDescent="0.25">
      <c r="I302" s="6"/>
      <c r="J302" s="6"/>
      <c r="K302" s="6"/>
      <c r="L302" s="6"/>
      <c r="M302" s="6"/>
      <c r="N302" s="6"/>
      <c r="O302" s="6"/>
      <c r="P302" s="6"/>
      <c r="Q302" s="15"/>
      <c r="R302" s="15"/>
      <c r="S302" s="15"/>
      <c r="T302" s="15"/>
      <c r="U302" s="15"/>
      <c r="V302" s="15"/>
    </row>
    <row r="303" spans="9:22" ht="15.75" hidden="1" customHeight="1" x14ac:dyDescent="0.25">
      <c r="I303" s="6"/>
      <c r="J303" s="6"/>
      <c r="K303" s="6"/>
      <c r="L303" s="6"/>
      <c r="M303" s="6"/>
      <c r="N303" s="6"/>
      <c r="O303" s="6"/>
      <c r="P303" s="6"/>
      <c r="Q303" s="15"/>
      <c r="R303" s="15"/>
      <c r="S303" s="15"/>
      <c r="T303" s="15"/>
      <c r="U303" s="15"/>
      <c r="V303" s="15"/>
    </row>
    <row r="304" spans="9:22" ht="15.75" hidden="1" customHeight="1" x14ac:dyDescent="0.25">
      <c r="I304" s="6"/>
      <c r="J304" s="6"/>
      <c r="K304" s="6"/>
      <c r="L304" s="6"/>
      <c r="M304" s="6"/>
      <c r="N304" s="6"/>
      <c r="O304" s="6"/>
      <c r="P304" s="6"/>
      <c r="Q304" s="15"/>
      <c r="R304" s="15"/>
      <c r="S304" s="15"/>
      <c r="T304" s="15"/>
      <c r="U304" s="15"/>
      <c r="V304" s="15"/>
    </row>
    <row r="305" spans="9:22" ht="15.75" hidden="1" customHeight="1" x14ac:dyDescent="0.25">
      <c r="I305" s="6"/>
      <c r="J305" s="6"/>
      <c r="K305" s="6"/>
      <c r="L305" s="6"/>
      <c r="M305" s="6"/>
      <c r="N305" s="6"/>
      <c r="O305" s="6"/>
      <c r="P305" s="6"/>
      <c r="Q305" s="15"/>
      <c r="R305" s="15"/>
      <c r="S305" s="15"/>
      <c r="T305" s="15"/>
      <c r="U305" s="15"/>
      <c r="V305" s="15"/>
    </row>
    <row r="306" spans="9:22" ht="15.75" hidden="1" customHeight="1" x14ac:dyDescent="0.25">
      <c r="I306" s="6"/>
      <c r="J306" s="6"/>
      <c r="K306" s="6"/>
      <c r="L306" s="6"/>
      <c r="M306" s="6"/>
      <c r="N306" s="6"/>
      <c r="O306" s="6"/>
      <c r="P306" s="6"/>
      <c r="Q306" s="15"/>
      <c r="R306" s="15"/>
      <c r="S306" s="15"/>
      <c r="T306" s="15"/>
      <c r="U306" s="15"/>
      <c r="V306" s="15"/>
    </row>
    <row r="307" spans="9:22" ht="15.75" hidden="1" customHeight="1" x14ac:dyDescent="0.25">
      <c r="I307" s="6"/>
      <c r="J307" s="6"/>
      <c r="K307" s="6"/>
      <c r="L307" s="6"/>
      <c r="M307" s="6"/>
      <c r="N307" s="6"/>
      <c r="O307" s="6"/>
      <c r="P307" s="6"/>
      <c r="Q307" s="15"/>
      <c r="R307" s="15"/>
      <c r="S307" s="15"/>
      <c r="T307" s="15"/>
      <c r="U307" s="15"/>
      <c r="V307" s="15"/>
    </row>
    <row r="308" spans="9:22" ht="15.75" hidden="1" customHeight="1" x14ac:dyDescent="0.25">
      <c r="I308" s="6"/>
      <c r="J308" s="6"/>
      <c r="K308" s="6"/>
      <c r="L308" s="6"/>
      <c r="M308" s="6"/>
      <c r="N308" s="6"/>
      <c r="O308" s="6"/>
      <c r="P308" s="6"/>
      <c r="Q308" s="15"/>
      <c r="R308" s="15"/>
      <c r="S308" s="15"/>
      <c r="T308" s="15"/>
      <c r="U308" s="15"/>
      <c r="V308" s="15"/>
    </row>
    <row r="309" spans="9:22" ht="15.75" hidden="1" customHeight="1" x14ac:dyDescent="0.25">
      <c r="I309" s="6"/>
      <c r="J309" s="6"/>
      <c r="K309" s="6"/>
      <c r="L309" s="6"/>
      <c r="M309" s="6"/>
      <c r="N309" s="6"/>
      <c r="O309" s="6"/>
      <c r="P309" s="6"/>
      <c r="Q309" s="15"/>
      <c r="R309" s="15"/>
      <c r="S309" s="15"/>
      <c r="T309" s="15"/>
      <c r="U309" s="15"/>
      <c r="V309" s="15"/>
    </row>
    <row r="310" spans="9:22" ht="15.75" hidden="1" customHeight="1" x14ac:dyDescent="0.25">
      <c r="I310" s="6"/>
      <c r="J310" s="6"/>
      <c r="K310" s="6"/>
      <c r="L310" s="6"/>
      <c r="M310" s="6"/>
      <c r="N310" s="6"/>
      <c r="O310" s="6"/>
      <c r="P310" s="6"/>
      <c r="Q310" s="15"/>
      <c r="R310" s="15"/>
      <c r="S310" s="15"/>
      <c r="T310" s="15"/>
      <c r="U310" s="15"/>
      <c r="V310" s="15"/>
    </row>
    <row r="311" spans="9:22" ht="15.75" hidden="1" customHeight="1" x14ac:dyDescent="0.25">
      <c r="I311" s="6"/>
      <c r="J311" s="6"/>
      <c r="K311" s="6"/>
      <c r="L311" s="6"/>
      <c r="M311" s="6"/>
      <c r="N311" s="6"/>
      <c r="O311" s="6"/>
      <c r="P311" s="6"/>
      <c r="Q311" s="15"/>
      <c r="R311" s="15"/>
      <c r="S311" s="15"/>
      <c r="T311" s="15"/>
      <c r="U311" s="15"/>
      <c r="V311" s="15"/>
    </row>
    <row r="312" spans="9:22" ht="15.75" hidden="1" customHeight="1" x14ac:dyDescent="0.25">
      <c r="I312" s="6"/>
      <c r="J312" s="6"/>
      <c r="K312" s="6"/>
      <c r="L312" s="6"/>
      <c r="M312" s="6"/>
      <c r="N312" s="6"/>
      <c r="O312" s="6"/>
      <c r="P312" s="6"/>
      <c r="Q312" s="15"/>
      <c r="R312" s="15"/>
      <c r="S312" s="15"/>
      <c r="T312" s="15"/>
      <c r="U312" s="15"/>
      <c r="V312" s="15"/>
    </row>
    <row r="313" spans="9:22" ht="15.75" hidden="1" customHeight="1" x14ac:dyDescent="0.25">
      <c r="I313" s="6"/>
      <c r="J313" s="6"/>
      <c r="K313" s="6"/>
      <c r="L313" s="6"/>
      <c r="M313" s="6"/>
      <c r="N313" s="6"/>
      <c r="O313" s="6"/>
      <c r="P313" s="6"/>
      <c r="Q313" s="15"/>
      <c r="R313" s="15"/>
      <c r="S313" s="15"/>
      <c r="T313" s="15"/>
      <c r="U313" s="15"/>
      <c r="V313" s="15"/>
    </row>
    <row r="314" spans="9:22" ht="15.75" hidden="1" customHeight="1" x14ac:dyDescent="0.25">
      <c r="I314" s="6"/>
      <c r="J314" s="6"/>
      <c r="K314" s="6"/>
      <c r="L314" s="6"/>
      <c r="M314" s="6"/>
      <c r="N314" s="6"/>
      <c r="O314" s="6"/>
      <c r="P314" s="6"/>
      <c r="Q314" s="15"/>
      <c r="R314" s="15"/>
      <c r="S314" s="15"/>
      <c r="T314" s="15"/>
      <c r="U314" s="15"/>
      <c r="V314" s="15"/>
    </row>
    <row r="315" spans="9:22" ht="15.75" hidden="1" customHeight="1" x14ac:dyDescent="0.25">
      <c r="I315" s="6"/>
      <c r="J315" s="6"/>
      <c r="K315" s="6"/>
      <c r="L315" s="6"/>
      <c r="M315" s="6"/>
      <c r="N315" s="6"/>
      <c r="O315" s="6"/>
      <c r="P315" s="6"/>
      <c r="Q315" s="15"/>
      <c r="R315" s="15"/>
      <c r="S315" s="15"/>
      <c r="T315" s="15"/>
      <c r="U315" s="15"/>
      <c r="V315" s="15"/>
    </row>
    <row r="316" spans="9:22" ht="15.75" hidden="1" customHeight="1" x14ac:dyDescent="0.25">
      <c r="I316" s="6"/>
      <c r="J316" s="6"/>
      <c r="K316" s="6"/>
      <c r="L316" s="6"/>
      <c r="M316" s="6"/>
      <c r="N316" s="6"/>
      <c r="O316" s="6"/>
      <c r="P316" s="6"/>
      <c r="Q316" s="15"/>
      <c r="R316" s="15"/>
      <c r="S316" s="15"/>
      <c r="T316" s="15"/>
      <c r="U316" s="15"/>
      <c r="V316" s="15"/>
    </row>
    <row r="317" spans="9:22" ht="15.75" hidden="1" customHeight="1" x14ac:dyDescent="0.25">
      <c r="I317" s="6"/>
      <c r="J317" s="6"/>
      <c r="K317" s="6"/>
      <c r="L317" s="6"/>
      <c r="M317" s="6"/>
      <c r="N317" s="6"/>
      <c r="O317" s="6"/>
      <c r="P317" s="6"/>
      <c r="Q317" s="15"/>
      <c r="R317" s="15"/>
      <c r="S317" s="15"/>
      <c r="T317" s="15"/>
      <c r="U317" s="15"/>
      <c r="V317" s="15"/>
    </row>
    <row r="318" spans="9:22" ht="15.75" hidden="1" customHeight="1" x14ac:dyDescent="0.25">
      <c r="I318" s="6"/>
      <c r="J318" s="6"/>
      <c r="K318" s="6"/>
      <c r="L318" s="6"/>
      <c r="M318" s="6"/>
      <c r="N318" s="6"/>
      <c r="O318" s="6"/>
      <c r="P318" s="6"/>
      <c r="Q318" s="15"/>
      <c r="R318" s="15"/>
      <c r="S318" s="15"/>
      <c r="T318" s="15"/>
      <c r="U318" s="15"/>
      <c r="V318" s="15"/>
    </row>
    <row r="319" spans="9:22" ht="15.75" hidden="1" customHeight="1" x14ac:dyDescent="0.25">
      <c r="I319" s="6"/>
      <c r="J319" s="6"/>
      <c r="K319" s="6"/>
      <c r="L319" s="6"/>
      <c r="M319" s="6"/>
      <c r="N319" s="6"/>
      <c r="O319" s="6"/>
      <c r="P319" s="6"/>
      <c r="Q319" s="15"/>
      <c r="R319" s="15"/>
      <c r="S319" s="15"/>
      <c r="T319" s="15"/>
      <c r="U319" s="15"/>
      <c r="V319" s="15"/>
    </row>
    <row r="320" spans="9:22" ht="15.75" hidden="1" customHeight="1" x14ac:dyDescent="0.25">
      <c r="I320" s="6"/>
      <c r="J320" s="6"/>
      <c r="K320" s="6"/>
      <c r="L320" s="6"/>
      <c r="M320" s="6"/>
      <c r="N320" s="6"/>
      <c r="O320" s="6"/>
      <c r="P320" s="6"/>
      <c r="Q320" s="15"/>
      <c r="R320" s="15"/>
      <c r="S320" s="15"/>
      <c r="T320" s="15"/>
      <c r="U320" s="15"/>
      <c r="V320" s="15"/>
    </row>
    <row r="321" spans="9:22" ht="15.75" hidden="1" customHeight="1" x14ac:dyDescent="0.25">
      <c r="I321" s="6"/>
      <c r="J321" s="6"/>
      <c r="K321" s="6"/>
      <c r="L321" s="6"/>
      <c r="M321" s="6"/>
      <c r="N321" s="6"/>
      <c r="O321" s="6"/>
      <c r="P321" s="6"/>
      <c r="Q321" s="15"/>
      <c r="R321" s="15"/>
      <c r="S321" s="15"/>
      <c r="T321" s="15"/>
      <c r="U321" s="15"/>
      <c r="V321" s="15"/>
    </row>
    <row r="322" spans="9:22" ht="15.75" hidden="1" customHeight="1" x14ac:dyDescent="0.25">
      <c r="I322" s="6"/>
      <c r="J322" s="6"/>
      <c r="K322" s="6"/>
      <c r="L322" s="6"/>
      <c r="M322" s="6"/>
      <c r="N322" s="6"/>
      <c r="O322" s="6"/>
      <c r="P322" s="6"/>
      <c r="Q322" s="15"/>
      <c r="R322" s="15"/>
      <c r="S322" s="15"/>
      <c r="T322" s="15"/>
      <c r="U322" s="15"/>
      <c r="V322" s="15"/>
    </row>
    <row r="323" spans="9:22" ht="15.75" hidden="1" customHeight="1" x14ac:dyDescent="0.25">
      <c r="I323" s="6"/>
      <c r="J323" s="6"/>
      <c r="K323" s="6"/>
      <c r="L323" s="6"/>
      <c r="M323" s="6"/>
      <c r="N323" s="6"/>
      <c r="O323" s="6"/>
      <c r="P323" s="6"/>
      <c r="Q323" s="15"/>
      <c r="R323" s="15"/>
      <c r="S323" s="15"/>
      <c r="T323" s="15"/>
      <c r="U323" s="15"/>
      <c r="V323" s="15"/>
    </row>
    <row r="324" spans="9:22" ht="15.75" hidden="1" customHeight="1" x14ac:dyDescent="0.25">
      <c r="I324" s="6"/>
      <c r="J324" s="6"/>
      <c r="K324" s="6"/>
      <c r="L324" s="6"/>
      <c r="M324" s="6"/>
      <c r="N324" s="6"/>
      <c r="O324" s="6"/>
      <c r="P324" s="6"/>
      <c r="Q324" s="15"/>
      <c r="R324" s="15"/>
      <c r="S324" s="15"/>
      <c r="T324" s="15"/>
      <c r="U324" s="15"/>
      <c r="V324" s="15"/>
    </row>
    <row r="325" spans="9:22" ht="15.75" hidden="1" customHeight="1" x14ac:dyDescent="0.25">
      <c r="I325" s="6"/>
      <c r="J325" s="6"/>
      <c r="K325" s="6"/>
      <c r="L325" s="6"/>
      <c r="M325" s="6"/>
      <c r="N325" s="6"/>
      <c r="O325" s="6"/>
      <c r="P325" s="6"/>
      <c r="Q325" s="15"/>
      <c r="R325" s="15"/>
      <c r="S325" s="15"/>
      <c r="T325" s="15"/>
      <c r="U325" s="15"/>
      <c r="V325" s="15"/>
    </row>
    <row r="326" spans="9:22" ht="15.75" hidden="1" customHeight="1" x14ac:dyDescent="0.25">
      <c r="I326" s="6"/>
      <c r="J326" s="6"/>
      <c r="K326" s="6"/>
      <c r="L326" s="6"/>
      <c r="M326" s="6"/>
      <c r="N326" s="6"/>
      <c r="O326" s="6"/>
      <c r="P326" s="6"/>
      <c r="Q326" s="15"/>
      <c r="R326" s="15"/>
      <c r="S326" s="15"/>
      <c r="T326" s="15"/>
      <c r="U326" s="15"/>
      <c r="V326" s="15"/>
    </row>
    <row r="327" spans="9:22" ht="15.75" hidden="1" customHeight="1" x14ac:dyDescent="0.25">
      <c r="I327" s="6"/>
      <c r="J327" s="6"/>
      <c r="K327" s="6"/>
      <c r="L327" s="6"/>
      <c r="M327" s="6"/>
      <c r="N327" s="6"/>
      <c r="O327" s="6"/>
      <c r="P327" s="6"/>
      <c r="Q327" s="15"/>
      <c r="R327" s="15"/>
      <c r="S327" s="15"/>
      <c r="T327" s="15"/>
      <c r="U327" s="15"/>
      <c r="V327" s="15"/>
    </row>
    <row r="328" spans="9:22" ht="15.75" hidden="1" customHeight="1" x14ac:dyDescent="0.25">
      <c r="I328" s="6"/>
      <c r="J328" s="6"/>
      <c r="K328" s="6"/>
      <c r="L328" s="6"/>
      <c r="M328" s="6"/>
      <c r="N328" s="6"/>
      <c r="O328" s="6"/>
      <c r="P328" s="6"/>
      <c r="Q328" s="15"/>
      <c r="R328" s="15"/>
      <c r="S328" s="15"/>
      <c r="T328" s="15"/>
      <c r="U328" s="15"/>
      <c r="V328" s="15"/>
    </row>
    <row r="329" spans="9:22" ht="15.75" hidden="1" customHeight="1" x14ac:dyDescent="0.25">
      <c r="I329" s="6"/>
      <c r="J329" s="6"/>
      <c r="K329" s="6"/>
      <c r="L329" s="6"/>
      <c r="M329" s="6"/>
      <c r="N329" s="6"/>
      <c r="O329" s="6"/>
      <c r="P329" s="6"/>
      <c r="Q329" s="15"/>
      <c r="R329" s="15"/>
      <c r="S329" s="15"/>
      <c r="T329" s="15"/>
      <c r="U329" s="15"/>
      <c r="V329" s="15"/>
    </row>
    <row r="330" spans="9:22" ht="15.75" hidden="1" customHeight="1" x14ac:dyDescent="0.25">
      <c r="I330" s="6"/>
      <c r="J330" s="6"/>
      <c r="K330" s="6"/>
      <c r="L330" s="6"/>
      <c r="M330" s="6"/>
      <c r="N330" s="6"/>
      <c r="O330" s="6"/>
      <c r="P330" s="6"/>
      <c r="Q330" s="15"/>
      <c r="R330" s="15"/>
      <c r="S330" s="15"/>
      <c r="T330" s="15"/>
      <c r="U330" s="15"/>
      <c r="V330" s="15"/>
    </row>
    <row r="331" spans="9:22" ht="15.75" hidden="1" customHeight="1" x14ac:dyDescent="0.25">
      <c r="I331" s="6"/>
      <c r="J331" s="6"/>
      <c r="K331" s="6"/>
      <c r="L331" s="6"/>
      <c r="M331" s="6"/>
      <c r="N331" s="6"/>
      <c r="O331" s="6"/>
      <c r="P331" s="6"/>
      <c r="Q331" s="15"/>
      <c r="R331" s="15"/>
      <c r="S331" s="15"/>
      <c r="T331" s="15"/>
      <c r="U331" s="15"/>
      <c r="V331" s="15"/>
    </row>
    <row r="332" spans="9:22" ht="15.75" hidden="1" customHeight="1" x14ac:dyDescent="0.25">
      <c r="I332" s="6"/>
      <c r="J332" s="6"/>
      <c r="K332" s="6"/>
      <c r="L332" s="6"/>
      <c r="M332" s="6"/>
      <c r="N332" s="6"/>
      <c r="O332" s="6"/>
      <c r="P332" s="6"/>
      <c r="Q332" s="15"/>
      <c r="R332" s="15"/>
      <c r="S332" s="15"/>
      <c r="T332" s="15"/>
      <c r="U332" s="15"/>
      <c r="V332" s="15"/>
    </row>
    <row r="333" spans="9:22" ht="15.75" hidden="1" customHeight="1" x14ac:dyDescent="0.25">
      <c r="I333" s="6"/>
      <c r="J333" s="6"/>
      <c r="K333" s="6"/>
      <c r="L333" s="6"/>
      <c r="M333" s="6"/>
      <c r="N333" s="6"/>
      <c r="O333" s="6"/>
      <c r="P333" s="6"/>
      <c r="Q333" s="15"/>
      <c r="R333" s="15"/>
      <c r="S333" s="15"/>
      <c r="T333" s="15"/>
      <c r="U333" s="15"/>
      <c r="V333" s="15"/>
    </row>
    <row r="334" spans="9:22" ht="15.75" hidden="1" customHeight="1" x14ac:dyDescent="0.25">
      <c r="I334" s="6"/>
      <c r="J334" s="6"/>
      <c r="K334" s="6"/>
      <c r="L334" s="6"/>
      <c r="M334" s="6"/>
      <c r="N334" s="6"/>
      <c r="O334" s="6"/>
      <c r="P334" s="6"/>
      <c r="Q334" s="15"/>
      <c r="R334" s="15"/>
      <c r="S334" s="15"/>
      <c r="T334" s="15"/>
      <c r="U334" s="15"/>
      <c r="V334" s="15"/>
    </row>
    <row r="335" spans="9:22" ht="15.75" hidden="1" customHeight="1" x14ac:dyDescent="0.25">
      <c r="I335" s="6"/>
      <c r="J335" s="6"/>
      <c r="K335" s="6"/>
      <c r="L335" s="6"/>
      <c r="M335" s="6"/>
      <c r="N335" s="6"/>
      <c r="O335" s="6"/>
      <c r="P335" s="6"/>
      <c r="Q335" s="15"/>
      <c r="R335" s="15"/>
      <c r="S335" s="15"/>
      <c r="T335" s="15"/>
      <c r="U335" s="15"/>
      <c r="V335" s="15"/>
    </row>
    <row r="336" spans="9:22" ht="15.75" hidden="1" customHeight="1" x14ac:dyDescent="0.25">
      <c r="I336" s="6"/>
      <c r="J336" s="6"/>
      <c r="K336" s="6"/>
      <c r="L336" s="6"/>
      <c r="M336" s="6"/>
      <c r="N336" s="6"/>
      <c r="O336" s="6"/>
      <c r="P336" s="6"/>
      <c r="Q336" s="15"/>
      <c r="R336" s="15"/>
      <c r="S336" s="15"/>
      <c r="T336" s="15"/>
      <c r="U336" s="15"/>
      <c r="V336" s="15"/>
    </row>
    <row r="337" spans="9:22" ht="15.75" hidden="1" customHeight="1" x14ac:dyDescent="0.25">
      <c r="I337" s="6"/>
      <c r="J337" s="6"/>
      <c r="K337" s="6"/>
      <c r="L337" s="6"/>
      <c r="M337" s="6"/>
      <c r="N337" s="6"/>
      <c r="O337" s="6"/>
      <c r="P337" s="6"/>
      <c r="Q337" s="15"/>
      <c r="R337" s="15"/>
      <c r="S337" s="15"/>
      <c r="T337" s="15"/>
      <c r="U337" s="15"/>
      <c r="V337" s="15"/>
    </row>
    <row r="338" spans="9:22" ht="15.75" hidden="1" customHeight="1" x14ac:dyDescent="0.25">
      <c r="I338" s="6"/>
      <c r="J338" s="6"/>
      <c r="K338" s="6"/>
      <c r="L338" s="6"/>
      <c r="M338" s="6"/>
      <c r="N338" s="6"/>
      <c r="O338" s="6"/>
      <c r="P338" s="6"/>
      <c r="Q338" s="15"/>
      <c r="R338" s="15"/>
      <c r="S338" s="15"/>
      <c r="T338" s="15"/>
      <c r="U338" s="15"/>
      <c r="V338" s="15"/>
    </row>
    <row r="339" spans="9:22" ht="15.75" hidden="1" customHeight="1" x14ac:dyDescent="0.25">
      <c r="I339" s="6"/>
      <c r="J339" s="6"/>
      <c r="K339" s="6"/>
      <c r="L339" s="6"/>
      <c r="M339" s="6"/>
      <c r="N339" s="6"/>
      <c r="O339" s="6"/>
      <c r="P339" s="6"/>
      <c r="Q339" s="15"/>
      <c r="R339" s="15"/>
      <c r="S339" s="15"/>
      <c r="T339" s="15"/>
      <c r="U339" s="15"/>
      <c r="V339" s="15"/>
    </row>
    <row r="340" spans="9:22" ht="15.75" hidden="1" customHeight="1" x14ac:dyDescent="0.25">
      <c r="I340" s="6"/>
      <c r="J340" s="6"/>
      <c r="K340" s="6"/>
      <c r="L340" s="6"/>
      <c r="M340" s="6"/>
      <c r="N340" s="6"/>
      <c r="O340" s="6"/>
      <c r="P340" s="6"/>
      <c r="Q340" s="15"/>
      <c r="R340" s="15"/>
      <c r="S340" s="15"/>
      <c r="T340" s="15"/>
      <c r="U340" s="15"/>
      <c r="V340" s="15"/>
    </row>
    <row r="341" spans="9:22" ht="15.75" hidden="1" customHeight="1" x14ac:dyDescent="0.25">
      <c r="I341" s="6"/>
      <c r="J341" s="6"/>
      <c r="K341" s="6"/>
      <c r="L341" s="6"/>
      <c r="M341" s="6"/>
      <c r="N341" s="6"/>
      <c r="O341" s="6"/>
      <c r="P341" s="6"/>
      <c r="Q341" s="15"/>
      <c r="R341" s="15"/>
      <c r="S341" s="15"/>
      <c r="T341" s="15"/>
      <c r="U341" s="15"/>
      <c r="V341" s="15"/>
    </row>
    <row r="342" spans="9:22" ht="15.75" hidden="1" customHeight="1" x14ac:dyDescent="0.25">
      <c r="I342" s="6"/>
      <c r="J342" s="6"/>
      <c r="K342" s="6"/>
      <c r="L342" s="6"/>
      <c r="M342" s="6"/>
      <c r="N342" s="6"/>
      <c r="O342" s="6"/>
      <c r="P342" s="6"/>
      <c r="Q342" s="15"/>
      <c r="R342" s="15"/>
      <c r="S342" s="15"/>
      <c r="T342" s="15"/>
      <c r="U342" s="15"/>
      <c r="V342" s="15"/>
    </row>
    <row r="343" spans="9:22" ht="15.75" hidden="1" customHeight="1" x14ac:dyDescent="0.25">
      <c r="I343" s="6"/>
      <c r="J343" s="6"/>
      <c r="K343" s="6"/>
      <c r="L343" s="6"/>
      <c r="M343" s="6"/>
      <c r="N343" s="6"/>
      <c r="O343" s="6"/>
      <c r="P343" s="6"/>
      <c r="Q343" s="15"/>
      <c r="R343" s="15"/>
      <c r="S343" s="15"/>
      <c r="T343" s="15"/>
      <c r="U343" s="15"/>
      <c r="V343" s="15"/>
    </row>
    <row r="344" spans="9:22" ht="15.75" hidden="1" customHeight="1" x14ac:dyDescent="0.25">
      <c r="I344" s="6"/>
      <c r="J344" s="6"/>
      <c r="K344" s="6"/>
      <c r="L344" s="6"/>
      <c r="M344" s="6"/>
      <c r="N344" s="6"/>
      <c r="O344" s="6"/>
      <c r="P344" s="6"/>
      <c r="Q344" s="15"/>
      <c r="R344" s="15"/>
      <c r="S344" s="15"/>
      <c r="T344" s="15"/>
      <c r="U344" s="15"/>
      <c r="V344" s="15"/>
    </row>
    <row r="345" spans="9:22" ht="15.75" hidden="1" customHeight="1" x14ac:dyDescent="0.25">
      <c r="I345" s="6"/>
      <c r="J345" s="6"/>
      <c r="K345" s="6"/>
      <c r="L345" s="6"/>
      <c r="M345" s="6"/>
      <c r="N345" s="6"/>
      <c r="O345" s="6"/>
      <c r="P345" s="6"/>
      <c r="Q345" s="15"/>
      <c r="R345" s="15"/>
      <c r="S345" s="15"/>
      <c r="T345" s="15"/>
      <c r="U345" s="15"/>
      <c r="V345" s="15"/>
    </row>
    <row r="346" spans="9:22" ht="15.75" hidden="1" customHeight="1" x14ac:dyDescent="0.25">
      <c r="I346" s="6"/>
      <c r="J346" s="6"/>
      <c r="K346" s="6"/>
      <c r="L346" s="6"/>
      <c r="M346" s="6"/>
      <c r="N346" s="6"/>
      <c r="O346" s="6"/>
      <c r="P346" s="6"/>
      <c r="Q346" s="15"/>
      <c r="R346" s="15"/>
      <c r="S346" s="15"/>
      <c r="T346" s="15"/>
      <c r="U346" s="15"/>
      <c r="V346" s="15"/>
    </row>
    <row r="347" spans="9:22" ht="15.75" hidden="1" customHeight="1" x14ac:dyDescent="0.25">
      <c r="I347" s="6"/>
      <c r="J347" s="6"/>
      <c r="K347" s="6"/>
      <c r="L347" s="6"/>
      <c r="M347" s="6"/>
      <c r="N347" s="6"/>
      <c r="O347" s="6"/>
      <c r="P347" s="6"/>
      <c r="Q347" s="15"/>
      <c r="R347" s="15"/>
      <c r="S347" s="15"/>
      <c r="T347" s="15"/>
      <c r="U347" s="15"/>
      <c r="V347" s="15"/>
    </row>
    <row r="348" spans="9:22" ht="15.75" hidden="1" customHeight="1" x14ac:dyDescent="0.25">
      <c r="I348" s="6"/>
      <c r="J348" s="6"/>
      <c r="K348" s="6"/>
      <c r="L348" s="6"/>
      <c r="M348" s="6"/>
      <c r="N348" s="6"/>
      <c r="O348" s="6"/>
      <c r="P348" s="6"/>
      <c r="Q348" s="15"/>
      <c r="R348" s="15"/>
      <c r="S348" s="15"/>
      <c r="T348" s="15"/>
      <c r="U348" s="15"/>
      <c r="V348" s="15"/>
    </row>
    <row r="349" spans="9:22" ht="15.75" hidden="1" customHeight="1" x14ac:dyDescent="0.25">
      <c r="I349" s="6"/>
      <c r="J349" s="6"/>
      <c r="K349" s="6"/>
      <c r="L349" s="6"/>
      <c r="M349" s="6"/>
      <c r="N349" s="6"/>
      <c r="O349" s="6"/>
      <c r="P349" s="6"/>
      <c r="Q349" s="15"/>
      <c r="R349" s="15"/>
      <c r="S349" s="15"/>
      <c r="T349" s="15"/>
      <c r="U349" s="15"/>
      <c r="V349" s="15"/>
    </row>
    <row r="350" spans="9:22" ht="15.75" hidden="1" customHeight="1" x14ac:dyDescent="0.25">
      <c r="I350" s="6"/>
      <c r="J350" s="6"/>
      <c r="K350" s="6"/>
      <c r="L350" s="6"/>
      <c r="M350" s="6"/>
      <c r="N350" s="6"/>
      <c r="O350" s="6"/>
      <c r="P350" s="6"/>
      <c r="Q350" s="15"/>
      <c r="R350" s="15"/>
      <c r="S350" s="15"/>
      <c r="T350" s="15"/>
      <c r="U350" s="15"/>
      <c r="V350" s="15"/>
    </row>
    <row r="351" spans="9:22" ht="15.75" hidden="1" customHeight="1" x14ac:dyDescent="0.25">
      <c r="I351" s="6"/>
      <c r="J351" s="6"/>
      <c r="K351" s="6"/>
      <c r="L351" s="6"/>
      <c r="M351" s="6"/>
      <c r="N351" s="6"/>
      <c r="O351" s="6"/>
      <c r="P351" s="6"/>
      <c r="Q351" s="15"/>
      <c r="R351" s="15"/>
      <c r="S351" s="15"/>
      <c r="T351" s="15"/>
      <c r="U351" s="15"/>
      <c r="V351" s="15"/>
    </row>
    <row r="352" spans="9:22" ht="15.75" hidden="1" customHeight="1" x14ac:dyDescent="0.25">
      <c r="I352" s="6"/>
      <c r="J352" s="6"/>
      <c r="K352" s="6"/>
      <c r="L352" s="6"/>
      <c r="M352" s="6"/>
      <c r="N352" s="6"/>
      <c r="O352" s="6"/>
      <c r="P352" s="6"/>
      <c r="Q352" s="15"/>
      <c r="R352" s="15"/>
      <c r="S352" s="15"/>
      <c r="T352" s="15"/>
      <c r="U352" s="15"/>
      <c r="V352" s="15"/>
    </row>
    <row r="353" spans="9:22" ht="15.75" hidden="1" customHeight="1" x14ac:dyDescent="0.25">
      <c r="I353" s="6"/>
      <c r="J353" s="6"/>
      <c r="K353" s="6"/>
      <c r="L353" s="6"/>
      <c r="M353" s="6"/>
      <c r="N353" s="6"/>
      <c r="O353" s="6"/>
      <c r="P353" s="6"/>
      <c r="Q353" s="15"/>
      <c r="R353" s="15"/>
      <c r="S353" s="15"/>
      <c r="T353" s="15"/>
      <c r="U353" s="15"/>
      <c r="V353" s="15"/>
    </row>
    <row r="354" spans="9:22" ht="15.75" hidden="1" customHeight="1" x14ac:dyDescent="0.25">
      <c r="I354" s="6"/>
      <c r="J354" s="6"/>
      <c r="K354" s="6"/>
      <c r="L354" s="6"/>
      <c r="M354" s="6"/>
      <c r="N354" s="6"/>
      <c r="O354" s="6"/>
      <c r="P354" s="6"/>
      <c r="Q354" s="15"/>
      <c r="R354" s="15"/>
      <c r="S354" s="15"/>
      <c r="T354" s="15"/>
      <c r="U354" s="15"/>
      <c r="V354" s="15"/>
    </row>
    <row r="355" spans="9:22" ht="15.75" hidden="1" customHeight="1" x14ac:dyDescent="0.25">
      <c r="I355" s="6"/>
      <c r="J355" s="6"/>
      <c r="K355" s="6"/>
      <c r="L355" s="6"/>
      <c r="M355" s="6"/>
      <c r="N355" s="6"/>
      <c r="O355" s="6"/>
      <c r="P355" s="6"/>
      <c r="Q355" s="15"/>
      <c r="R355" s="15"/>
      <c r="S355" s="15"/>
      <c r="T355" s="15"/>
      <c r="U355" s="15"/>
      <c r="V355" s="15"/>
    </row>
    <row r="356" spans="9:22" ht="15.75" hidden="1" customHeight="1" x14ac:dyDescent="0.25">
      <c r="I356" s="6"/>
      <c r="J356" s="6"/>
      <c r="K356" s="6"/>
      <c r="L356" s="6"/>
      <c r="M356" s="6"/>
      <c r="N356" s="6"/>
      <c r="O356" s="6"/>
      <c r="P356" s="6"/>
      <c r="Q356" s="15"/>
      <c r="R356" s="15"/>
      <c r="S356" s="15"/>
      <c r="T356" s="15"/>
      <c r="U356" s="15"/>
      <c r="V356" s="15"/>
    </row>
    <row r="357" spans="9:22" ht="15.75" hidden="1" customHeight="1" x14ac:dyDescent="0.25">
      <c r="I357" s="6"/>
      <c r="J357" s="6"/>
      <c r="K357" s="6"/>
      <c r="L357" s="6"/>
      <c r="M357" s="6"/>
      <c r="N357" s="6"/>
      <c r="O357" s="6"/>
      <c r="P357" s="6"/>
      <c r="Q357" s="15"/>
      <c r="R357" s="15"/>
      <c r="S357" s="15"/>
      <c r="T357" s="15"/>
      <c r="U357" s="15"/>
      <c r="V357" s="15"/>
    </row>
    <row r="358" spans="9:22" ht="15.75" hidden="1" customHeight="1" x14ac:dyDescent="0.25">
      <c r="I358" s="6"/>
      <c r="J358" s="6"/>
      <c r="K358" s="6"/>
      <c r="L358" s="6"/>
      <c r="M358" s="6"/>
      <c r="N358" s="6"/>
      <c r="O358" s="6"/>
      <c r="P358" s="6"/>
      <c r="Q358" s="15"/>
      <c r="R358" s="15"/>
      <c r="S358" s="15"/>
      <c r="T358" s="15"/>
      <c r="U358" s="15"/>
      <c r="V358" s="15"/>
    </row>
    <row r="359" spans="9:22" ht="15.75" hidden="1" customHeight="1" x14ac:dyDescent="0.25">
      <c r="I359" s="6"/>
      <c r="J359" s="6"/>
      <c r="K359" s="6"/>
      <c r="L359" s="6"/>
      <c r="M359" s="6"/>
      <c r="N359" s="6"/>
      <c r="O359" s="6"/>
      <c r="P359" s="6"/>
      <c r="Q359" s="15"/>
      <c r="R359" s="15"/>
      <c r="S359" s="15"/>
      <c r="T359" s="15"/>
      <c r="U359" s="15"/>
      <c r="V359" s="15"/>
    </row>
    <row r="360" spans="9:22" ht="15.75" hidden="1" customHeight="1" x14ac:dyDescent="0.25">
      <c r="I360" s="6"/>
      <c r="J360" s="6"/>
      <c r="K360" s="6"/>
      <c r="L360" s="6"/>
      <c r="M360" s="6"/>
      <c r="N360" s="6"/>
      <c r="O360" s="6"/>
      <c r="P360" s="6"/>
      <c r="Q360" s="15"/>
      <c r="R360" s="15"/>
      <c r="S360" s="15"/>
      <c r="T360" s="15"/>
      <c r="U360" s="15"/>
      <c r="V360" s="15"/>
    </row>
    <row r="361" spans="9:22" ht="15.75" hidden="1" customHeight="1" x14ac:dyDescent="0.25">
      <c r="I361" s="6"/>
      <c r="J361" s="6"/>
      <c r="K361" s="6"/>
      <c r="L361" s="6"/>
      <c r="M361" s="6"/>
      <c r="N361" s="6"/>
      <c r="O361" s="6"/>
      <c r="P361" s="6"/>
      <c r="Q361" s="15"/>
      <c r="R361" s="15"/>
      <c r="S361" s="15"/>
      <c r="T361" s="15"/>
      <c r="U361" s="15"/>
      <c r="V361" s="15"/>
    </row>
    <row r="362" spans="9:22" ht="15.75" hidden="1" customHeight="1" x14ac:dyDescent="0.25">
      <c r="I362" s="6"/>
      <c r="J362" s="6"/>
      <c r="K362" s="6"/>
      <c r="L362" s="6"/>
      <c r="M362" s="6"/>
      <c r="N362" s="6"/>
      <c r="O362" s="6"/>
      <c r="P362" s="6"/>
      <c r="Q362" s="15"/>
      <c r="R362" s="15"/>
      <c r="S362" s="15"/>
      <c r="T362" s="15"/>
      <c r="U362" s="15"/>
      <c r="V362" s="15"/>
    </row>
    <row r="363" spans="9:22" ht="15.75" hidden="1" customHeight="1" x14ac:dyDescent="0.25">
      <c r="I363" s="6"/>
      <c r="J363" s="6"/>
      <c r="K363" s="6"/>
      <c r="L363" s="6"/>
      <c r="M363" s="6"/>
      <c r="N363" s="6"/>
      <c r="O363" s="6"/>
      <c r="P363" s="6"/>
      <c r="Q363" s="15"/>
      <c r="R363" s="15"/>
      <c r="S363" s="15"/>
      <c r="T363" s="15"/>
      <c r="U363" s="15"/>
      <c r="V363" s="15"/>
    </row>
    <row r="364" spans="9:22" ht="15.75" hidden="1" customHeight="1" x14ac:dyDescent="0.25">
      <c r="I364" s="6"/>
      <c r="J364" s="6"/>
      <c r="K364" s="6"/>
      <c r="L364" s="6"/>
      <c r="M364" s="6"/>
      <c r="N364" s="6"/>
      <c r="O364" s="6"/>
      <c r="P364" s="6"/>
      <c r="Q364" s="15"/>
      <c r="R364" s="15"/>
      <c r="S364" s="15"/>
      <c r="T364" s="15"/>
      <c r="U364" s="15"/>
      <c r="V364" s="15"/>
    </row>
    <row r="365" spans="9:22" ht="15.75" hidden="1" customHeight="1" x14ac:dyDescent="0.25">
      <c r="I365" s="6"/>
      <c r="J365" s="6"/>
      <c r="K365" s="6"/>
      <c r="L365" s="6"/>
      <c r="M365" s="6"/>
      <c r="N365" s="6"/>
      <c r="O365" s="6"/>
      <c r="P365" s="6"/>
      <c r="Q365" s="15"/>
      <c r="R365" s="15"/>
      <c r="S365" s="15"/>
      <c r="T365" s="15"/>
      <c r="U365" s="15"/>
      <c r="V365" s="15"/>
    </row>
    <row r="366" spans="9:22" ht="15.75" hidden="1" customHeight="1" x14ac:dyDescent="0.25">
      <c r="I366" s="6"/>
      <c r="J366" s="6"/>
      <c r="K366" s="6"/>
      <c r="L366" s="6"/>
      <c r="M366" s="6"/>
      <c r="N366" s="6"/>
      <c r="O366" s="6"/>
      <c r="P366" s="6"/>
      <c r="Q366" s="15"/>
      <c r="R366" s="15"/>
      <c r="S366" s="15"/>
      <c r="T366" s="15"/>
      <c r="U366" s="15"/>
      <c r="V366" s="15"/>
    </row>
    <row r="367" spans="9:22" ht="15.75" hidden="1" customHeight="1" x14ac:dyDescent="0.25">
      <c r="I367" s="6"/>
      <c r="J367" s="6"/>
      <c r="K367" s="6"/>
      <c r="L367" s="6"/>
      <c r="M367" s="6"/>
      <c r="N367" s="6"/>
      <c r="O367" s="6"/>
      <c r="P367" s="6"/>
      <c r="Q367" s="15"/>
      <c r="R367" s="15"/>
      <c r="S367" s="15"/>
      <c r="T367" s="15"/>
      <c r="U367" s="15"/>
      <c r="V367" s="15"/>
    </row>
    <row r="368" spans="9:22" ht="15.75" hidden="1" customHeight="1" x14ac:dyDescent="0.25">
      <c r="I368" s="6"/>
      <c r="J368" s="6"/>
      <c r="K368" s="6"/>
      <c r="L368" s="6"/>
      <c r="M368" s="6"/>
      <c r="N368" s="6"/>
      <c r="O368" s="6"/>
      <c r="P368" s="6"/>
      <c r="Q368" s="15"/>
      <c r="R368" s="15"/>
      <c r="S368" s="15"/>
      <c r="T368" s="15"/>
      <c r="U368" s="15"/>
      <c r="V368" s="15"/>
    </row>
    <row r="369" spans="9:22" ht="15.75" hidden="1" customHeight="1" x14ac:dyDescent="0.25">
      <c r="I369" s="6"/>
      <c r="J369" s="6"/>
      <c r="K369" s="6"/>
      <c r="L369" s="6"/>
      <c r="M369" s="6"/>
      <c r="N369" s="6"/>
      <c r="O369" s="6"/>
      <c r="P369" s="6"/>
      <c r="Q369" s="15"/>
      <c r="R369" s="15"/>
      <c r="S369" s="15"/>
      <c r="T369" s="15"/>
      <c r="U369" s="15"/>
      <c r="V369" s="15"/>
    </row>
    <row r="370" spans="9:22" ht="15.75" hidden="1" customHeight="1" x14ac:dyDescent="0.25">
      <c r="I370" s="6"/>
      <c r="J370" s="6"/>
      <c r="K370" s="6"/>
      <c r="L370" s="6"/>
      <c r="M370" s="6"/>
      <c r="N370" s="6"/>
      <c r="O370" s="6"/>
      <c r="P370" s="6"/>
      <c r="Q370" s="15"/>
      <c r="R370" s="15"/>
      <c r="S370" s="15"/>
      <c r="T370" s="15"/>
      <c r="U370" s="15"/>
      <c r="V370" s="15"/>
    </row>
    <row r="371" spans="9:22" ht="15.75" hidden="1" customHeight="1" x14ac:dyDescent="0.25">
      <c r="I371" s="6"/>
      <c r="J371" s="6"/>
      <c r="K371" s="6"/>
      <c r="L371" s="6"/>
      <c r="M371" s="6"/>
      <c r="N371" s="6"/>
      <c r="O371" s="6"/>
      <c r="P371" s="6"/>
      <c r="Q371" s="15"/>
      <c r="R371" s="15"/>
      <c r="S371" s="15"/>
      <c r="T371" s="15"/>
      <c r="U371" s="15"/>
      <c r="V371" s="15"/>
    </row>
    <row r="372" spans="9:22" ht="15.75" hidden="1" customHeight="1" x14ac:dyDescent="0.25">
      <c r="I372" s="6"/>
      <c r="J372" s="6"/>
      <c r="K372" s="6"/>
      <c r="L372" s="6"/>
      <c r="M372" s="6"/>
      <c r="N372" s="6"/>
      <c r="O372" s="6"/>
      <c r="P372" s="6"/>
      <c r="Q372" s="15"/>
      <c r="R372" s="15"/>
      <c r="S372" s="15"/>
      <c r="T372" s="15"/>
      <c r="U372" s="15"/>
      <c r="V372" s="15"/>
    </row>
    <row r="373" spans="9:22" ht="15.75" hidden="1" customHeight="1" x14ac:dyDescent="0.25">
      <c r="I373" s="6"/>
      <c r="J373" s="6"/>
      <c r="K373" s="6"/>
      <c r="L373" s="6"/>
      <c r="M373" s="6"/>
      <c r="N373" s="6"/>
      <c r="O373" s="6"/>
      <c r="P373" s="6"/>
      <c r="Q373" s="15"/>
      <c r="R373" s="15"/>
      <c r="S373" s="15"/>
      <c r="T373" s="15"/>
      <c r="U373" s="15"/>
      <c r="V373" s="15"/>
    </row>
    <row r="374" spans="9:22" ht="15.75" hidden="1" customHeight="1" x14ac:dyDescent="0.25">
      <c r="I374" s="6"/>
      <c r="J374" s="6"/>
      <c r="K374" s="6"/>
      <c r="L374" s="6"/>
      <c r="M374" s="6"/>
      <c r="N374" s="6"/>
      <c r="O374" s="6"/>
      <c r="P374" s="6"/>
      <c r="Q374" s="15"/>
      <c r="R374" s="15"/>
      <c r="S374" s="15"/>
      <c r="T374" s="15"/>
      <c r="U374" s="15"/>
      <c r="V374" s="15"/>
    </row>
    <row r="375" spans="9:22" ht="15.75" hidden="1" customHeight="1" x14ac:dyDescent="0.25">
      <c r="I375" s="6"/>
      <c r="J375" s="6"/>
      <c r="K375" s="6"/>
      <c r="L375" s="6"/>
      <c r="M375" s="6"/>
      <c r="N375" s="6"/>
      <c r="O375" s="6"/>
      <c r="P375" s="6"/>
      <c r="Q375" s="15"/>
      <c r="R375" s="15"/>
      <c r="S375" s="15"/>
      <c r="T375" s="15"/>
      <c r="U375" s="15"/>
      <c r="V375" s="15"/>
    </row>
    <row r="376" spans="9:22" ht="15.75" hidden="1" customHeight="1" x14ac:dyDescent="0.25">
      <c r="I376" s="6"/>
      <c r="J376" s="6"/>
      <c r="K376" s="6"/>
      <c r="L376" s="6"/>
      <c r="M376" s="6"/>
      <c r="N376" s="6"/>
      <c r="O376" s="6"/>
      <c r="P376" s="6"/>
      <c r="Q376" s="15"/>
      <c r="R376" s="15"/>
      <c r="S376" s="15"/>
      <c r="T376" s="15"/>
      <c r="U376" s="15"/>
      <c r="V376" s="15"/>
    </row>
    <row r="377" spans="9:22" ht="15.75" hidden="1" customHeight="1" x14ac:dyDescent="0.25">
      <c r="I377" s="6"/>
      <c r="J377" s="6"/>
      <c r="K377" s="6"/>
      <c r="L377" s="6"/>
      <c r="M377" s="6"/>
      <c r="N377" s="6"/>
      <c r="O377" s="6"/>
      <c r="P377" s="6"/>
      <c r="Q377" s="15"/>
      <c r="R377" s="15"/>
      <c r="S377" s="15"/>
      <c r="T377" s="15"/>
      <c r="U377" s="15"/>
      <c r="V377" s="15"/>
    </row>
    <row r="378" spans="9:22" ht="15.75" hidden="1" customHeight="1" x14ac:dyDescent="0.25">
      <c r="I378" s="6"/>
      <c r="J378" s="6"/>
      <c r="K378" s="6"/>
      <c r="L378" s="6"/>
      <c r="M378" s="6"/>
      <c r="N378" s="6"/>
      <c r="O378" s="6"/>
      <c r="P378" s="6"/>
      <c r="Q378" s="15"/>
      <c r="R378" s="15"/>
      <c r="S378" s="15"/>
      <c r="T378" s="15"/>
      <c r="U378" s="15"/>
      <c r="V378" s="15"/>
    </row>
    <row r="379" spans="9:22" ht="15.75" hidden="1" customHeight="1" x14ac:dyDescent="0.25">
      <c r="I379" s="6"/>
      <c r="J379" s="6"/>
      <c r="K379" s="6"/>
      <c r="L379" s="6"/>
      <c r="M379" s="6"/>
      <c r="N379" s="6"/>
      <c r="O379" s="6"/>
      <c r="P379" s="6"/>
      <c r="Q379" s="15"/>
      <c r="R379" s="15"/>
      <c r="S379" s="15"/>
      <c r="T379" s="15"/>
      <c r="U379" s="15"/>
      <c r="V379" s="15"/>
    </row>
    <row r="380" spans="9:22" ht="15.75" hidden="1" customHeight="1" x14ac:dyDescent="0.25">
      <c r="I380" s="6"/>
      <c r="J380" s="6"/>
      <c r="K380" s="6"/>
      <c r="L380" s="6"/>
      <c r="M380" s="6"/>
      <c r="N380" s="6"/>
      <c r="O380" s="6"/>
      <c r="P380" s="6"/>
      <c r="Q380" s="15"/>
      <c r="R380" s="15"/>
      <c r="S380" s="15"/>
      <c r="T380" s="15"/>
      <c r="U380" s="15"/>
      <c r="V380" s="15"/>
    </row>
    <row r="381" spans="9:22" ht="15.75" hidden="1" customHeight="1" x14ac:dyDescent="0.25">
      <c r="I381" s="6"/>
      <c r="J381" s="6"/>
      <c r="K381" s="6"/>
      <c r="L381" s="6"/>
      <c r="M381" s="6"/>
      <c r="N381" s="6"/>
      <c r="O381" s="6"/>
      <c r="P381" s="6"/>
      <c r="Q381" s="15"/>
      <c r="R381" s="15"/>
      <c r="S381" s="15"/>
      <c r="T381" s="15"/>
      <c r="U381" s="15"/>
      <c r="V381" s="15"/>
    </row>
    <row r="382" spans="9:22" ht="15.75" hidden="1" customHeight="1" x14ac:dyDescent="0.25">
      <c r="I382" s="6"/>
      <c r="J382" s="6"/>
      <c r="K382" s="6"/>
      <c r="L382" s="6"/>
      <c r="M382" s="6"/>
      <c r="N382" s="6"/>
      <c r="O382" s="6"/>
      <c r="P382" s="6"/>
      <c r="Q382" s="15"/>
      <c r="R382" s="15"/>
      <c r="S382" s="15"/>
      <c r="T382" s="15"/>
      <c r="U382" s="15"/>
      <c r="V382" s="15"/>
    </row>
    <row r="383" spans="9:22" ht="15.75" hidden="1" customHeight="1" x14ac:dyDescent="0.25">
      <c r="I383" s="6"/>
      <c r="J383" s="6"/>
      <c r="K383" s="6"/>
      <c r="L383" s="6"/>
      <c r="M383" s="6"/>
      <c r="N383" s="6"/>
      <c r="O383" s="6"/>
      <c r="P383" s="6"/>
      <c r="Q383" s="15"/>
      <c r="R383" s="15"/>
      <c r="S383" s="15"/>
      <c r="T383" s="15"/>
      <c r="U383" s="15"/>
      <c r="V383" s="15"/>
    </row>
    <row r="384" spans="9:22" ht="15.75" hidden="1" customHeight="1" x14ac:dyDescent="0.25">
      <c r="I384" s="6"/>
      <c r="J384" s="6"/>
      <c r="K384" s="6"/>
      <c r="L384" s="6"/>
      <c r="M384" s="6"/>
      <c r="N384" s="6"/>
      <c r="O384" s="6"/>
      <c r="P384" s="6"/>
      <c r="Q384" s="15"/>
      <c r="R384" s="15"/>
      <c r="S384" s="15"/>
      <c r="T384" s="15"/>
      <c r="U384" s="15"/>
      <c r="V384" s="15"/>
    </row>
    <row r="385" spans="9:22" ht="15.75" hidden="1" customHeight="1" x14ac:dyDescent="0.25">
      <c r="I385" s="6"/>
      <c r="J385" s="6"/>
      <c r="K385" s="6"/>
      <c r="L385" s="6"/>
      <c r="M385" s="6"/>
      <c r="N385" s="6"/>
      <c r="O385" s="6"/>
      <c r="P385" s="6"/>
      <c r="Q385" s="15"/>
      <c r="R385" s="15"/>
      <c r="S385" s="15"/>
      <c r="T385" s="15"/>
      <c r="U385" s="15"/>
      <c r="V385" s="15"/>
    </row>
    <row r="386" spans="9:22" ht="15.75" hidden="1" customHeight="1" x14ac:dyDescent="0.25">
      <c r="I386" s="6"/>
      <c r="J386" s="6"/>
      <c r="K386" s="6"/>
      <c r="L386" s="6"/>
      <c r="M386" s="6"/>
      <c r="N386" s="6"/>
      <c r="O386" s="6"/>
      <c r="P386" s="6"/>
      <c r="Q386" s="15"/>
      <c r="R386" s="15"/>
      <c r="S386" s="15"/>
      <c r="T386" s="15"/>
      <c r="U386" s="15"/>
      <c r="V386" s="15"/>
    </row>
    <row r="387" spans="9:22" ht="15.75" hidden="1" customHeight="1" x14ac:dyDescent="0.25">
      <c r="I387" s="6"/>
      <c r="J387" s="6"/>
      <c r="K387" s="6"/>
      <c r="L387" s="6"/>
      <c r="M387" s="6"/>
      <c r="N387" s="6"/>
      <c r="O387" s="6"/>
      <c r="P387" s="6"/>
      <c r="Q387" s="15"/>
      <c r="R387" s="15"/>
      <c r="S387" s="15"/>
      <c r="T387" s="15"/>
      <c r="U387" s="15"/>
      <c r="V387" s="15"/>
    </row>
    <row r="388" spans="9:22" ht="15.75" hidden="1" customHeight="1" x14ac:dyDescent="0.25">
      <c r="I388" s="6"/>
      <c r="J388" s="6"/>
      <c r="K388" s="6"/>
      <c r="L388" s="6"/>
      <c r="M388" s="6"/>
      <c r="N388" s="6"/>
      <c r="O388" s="6"/>
      <c r="P388" s="6"/>
      <c r="Q388" s="15"/>
      <c r="R388" s="15"/>
      <c r="S388" s="15"/>
      <c r="T388" s="15"/>
      <c r="U388" s="15"/>
      <c r="V388" s="15"/>
    </row>
    <row r="389" spans="9:22" ht="15.75" hidden="1" customHeight="1" x14ac:dyDescent="0.25">
      <c r="I389" s="6"/>
      <c r="J389" s="6"/>
      <c r="K389" s="6"/>
      <c r="L389" s="6"/>
      <c r="M389" s="6"/>
      <c r="N389" s="6"/>
      <c r="O389" s="6"/>
      <c r="P389" s="6"/>
      <c r="Q389" s="15"/>
      <c r="R389" s="15"/>
      <c r="S389" s="15"/>
      <c r="T389" s="15"/>
      <c r="U389" s="15"/>
      <c r="V389" s="15"/>
    </row>
    <row r="390" spans="9:22" ht="15.75" hidden="1" customHeight="1" x14ac:dyDescent="0.25">
      <c r="I390" s="6"/>
      <c r="J390" s="6"/>
      <c r="K390" s="6"/>
      <c r="L390" s="6"/>
      <c r="M390" s="6"/>
      <c r="N390" s="6"/>
      <c r="O390" s="6"/>
      <c r="P390" s="6"/>
      <c r="Q390" s="15"/>
      <c r="R390" s="15"/>
      <c r="S390" s="15"/>
      <c r="T390" s="15"/>
      <c r="U390" s="15"/>
      <c r="V390" s="15"/>
    </row>
    <row r="391" spans="9:22" ht="15.75" hidden="1" customHeight="1" x14ac:dyDescent="0.25">
      <c r="I391" s="6"/>
      <c r="J391" s="6"/>
      <c r="K391" s="6"/>
      <c r="L391" s="6"/>
      <c r="M391" s="6"/>
      <c r="N391" s="6"/>
      <c r="O391" s="6"/>
      <c r="P391" s="6"/>
      <c r="Q391" s="15"/>
      <c r="R391" s="15"/>
      <c r="S391" s="15"/>
      <c r="T391" s="15"/>
      <c r="U391" s="15"/>
      <c r="V391" s="15"/>
    </row>
    <row r="392" spans="9:22" ht="15.75" hidden="1" customHeight="1" x14ac:dyDescent="0.25">
      <c r="I392" s="6"/>
      <c r="J392" s="6"/>
      <c r="K392" s="6"/>
      <c r="L392" s="6"/>
      <c r="M392" s="6"/>
      <c r="N392" s="6"/>
      <c r="O392" s="6"/>
      <c r="P392" s="6"/>
      <c r="Q392" s="15"/>
      <c r="R392" s="15"/>
      <c r="S392" s="15"/>
      <c r="T392" s="15"/>
      <c r="U392" s="15"/>
      <c r="V392" s="15"/>
    </row>
    <row r="393" spans="9:22" ht="15.75" hidden="1" customHeight="1" x14ac:dyDescent="0.25">
      <c r="I393" s="6"/>
      <c r="J393" s="6"/>
      <c r="K393" s="6"/>
      <c r="L393" s="6"/>
      <c r="M393" s="6"/>
      <c r="N393" s="6"/>
      <c r="O393" s="6"/>
      <c r="P393" s="6"/>
      <c r="Q393" s="15"/>
      <c r="R393" s="15"/>
      <c r="S393" s="15"/>
      <c r="T393" s="15"/>
      <c r="U393" s="15"/>
      <c r="V393" s="15"/>
    </row>
    <row r="394" spans="9:22" ht="15.75" hidden="1" customHeight="1" x14ac:dyDescent="0.25">
      <c r="I394" s="6"/>
      <c r="J394" s="6"/>
      <c r="K394" s="6"/>
      <c r="L394" s="6"/>
      <c r="M394" s="6"/>
      <c r="N394" s="6"/>
      <c r="O394" s="6"/>
      <c r="P394" s="6"/>
      <c r="Q394" s="15"/>
      <c r="R394" s="15"/>
      <c r="S394" s="15"/>
      <c r="T394" s="15"/>
      <c r="U394" s="15"/>
      <c r="V394" s="15"/>
    </row>
    <row r="395" spans="9:22" ht="15.75" hidden="1" customHeight="1" x14ac:dyDescent="0.25">
      <c r="I395" s="6"/>
      <c r="J395" s="6"/>
      <c r="K395" s="6"/>
      <c r="L395" s="6"/>
      <c r="M395" s="6"/>
      <c r="N395" s="6"/>
      <c r="O395" s="6"/>
      <c r="P395" s="6"/>
      <c r="Q395" s="15"/>
      <c r="R395" s="15"/>
      <c r="S395" s="15"/>
      <c r="T395" s="15"/>
      <c r="U395" s="15"/>
      <c r="V395" s="15"/>
    </row>
    <row r="396" spans="9:22" ht="15.75" hidden="1" customHeight="1" x14ac:dyDescent="0.25">
      <c r="I396" s="6"/>
      <c r="J396" s="6"/>
      <c r="K396" s="6"/>
      <c r="L396" s="6"/>
      <c r="M396" s="6"/>
      <c r="N396" s="6"/>
      <c r="O396" s="6"/>
      <c r="P396" s="6"/>
      <c r="Q396" s="15"/>
      <c r="R396" s="15"/>
      <c r="S396" s="15"/>
      <c r="T396" s="15"/>
      <c r="U396" s="15"/>
      <c r="V396" s="15"/>
    </row>
    <row r="397" spans="9:22" ht="15.75" hidden="1" customHeight="1" x14ac:dyDescent="0.25">
      <c r="I397" s="6"/>
      <c r="J397" s="6"/>
      <c r="K397" s="6"/>
      <c r="L397" s="6"/>
      <c r="M397" s="6"/>
      <c r="N397" s="6"/>
      <c r="O397" s="6"/>
      <c r="P397" s="6"/>
      <c r="Q397" s="15"/>
      <c r="R397" s="15"/>
      <c r="S397" s="15"/>
      <c r="T397" s="15"/>
      <c r="U397" s="15"/>
      <c r="V397" s="15"/>
    </row>
    <row r="398" spans="9:22" ht="15.75" hidden="1" customHeight="1" x14ac:dyDescent="0.25">
      <c r="I398" s="6"/>
      <c r="J398" s="6"/>
      <c r="K398" s="6"/>
      <c r="L398" s="6"/>
      <c r="M398" s="6"/>
      <c r="N398" s="6"/>
      <c r="O398" s="6"/>
      <c r="P398" s="6"/>
      <c r="Q398" s="15"/>
      <c r="R398" s="15"/>
      <c r="S398" s="15"/>
      <c r="T398" s="15"/>
      <c r="U398" s="15"/>
      <c r="V398" s="15"/>
    </row>
    <row r="399" spans="9:22" ht="15.75" hidden="1" customHeight="1" x14ac:dyDescent="0.25">
      <c r="I399" s="6"/>
      <c r="J399" s="6"/>
      <c r="K399" s="6"/>
      <c r="L399" s="6"/>
      <c r="M399" s="6"/>
      <c r="N399" s="6"/>
      <c r="O399" s="6"/>
      <c r="P399" s="6"/>
      <c r="Q399" s="15"/>
      <c r="R399" s="15"/>
      <c r="S399" s="15"/>
      <c r="T399" s="15"/>
      <c r="U399" s="15"/>
      <c r="V399" s="15"/>
    </row>
    <row r="400" spans="9:22" ht="15.75" hidden="1" customHeight="1" x14ac:dyDescent="0.25">
      <c r="I400" s="6"/>
      <c r="J400" s="6"/>
      <c r="K400" s="6"/>
      <c r="L400" s="6"/>
      <c r="M400" s="6"/>
      <c r="N400" s="6"/>
      <c r="O400" s="6"/>
      <c r="P400" s="6"/>
      <c r="Q400" s="15"/>
      <c r="R400" s="15"/>
      <c r="S400" s="15"/>
      <c r="T400" s="15"/>
      <c r="U400" s="15"/>
      <c r="V400" s="15"/>
    </row>
    <row r="401" spans="9:22" ht="15.75" hidden="1" customHeight="1" x14ac:dyDescent="0.25">
      <c r="I401" s="6"/>
      <c r="J401" s="6"/>
      <c r="K401" s="6"/>
      <c r="L401" s="6"/>
      <c r="M401" s="6"/>
      <c r="N401" s="6"/>
      <c r="O401" s="6"/>
      <c r="P401" s="6"/>
      <c r="Q401" s="15"/>
      <c r="R401" s="15"/>
      <c r="S401" s="15"/>
      <c r="T401" s="15"/>
      <c r="U401" s="15"/>
      <c r="V401" s="15"/>
    </row>
    <row r="402" spans="9:22" ht="15.75" hidden="1" customHeight="1" x14ac:dyDescent="0.25">
      <c r="I402" s="6"/>
      <c r="J402" s="6"/>
      <c r="K402" s="6"/>
      <c r="L402" s="6"/>
      <c r="M402" s="6"/>
      <c r="N402" s="6"/>
      <c r="O402" s="6"/>
      <c r="P402" s="6"/>
      <c r="Q402" s="15"/>
      <c r="R402" s="15"/>
      <c r="S402" s="15"/>
      <c r="T402" s="15"/>
      <c r="U402" s="15"/>
      <c r="V402" s="15"/>
    </row>
    <row r="403" spans="9:22" ht="15.75" hidden="1" customHeight="1" x14ac:dyDescent="0.25">
      <c r="I403" s="6"/>
      <c r="J403" s="6"/>
      <c r="K403" s="6"/>
      <c r="L403" s="6"/>
      <c r="M403" s="6"/>
      <c r="N403" s="6"/>
      <c r="O403" s="6"/>
      <c r="P403" s="6"/>
      <c r="Q403" s="15"/>
      <c r="R403" s="15"/>
      <c r="S403" s="15"/>
      <c r="T403" s="15"/>
      <c r="U403" s="15"/>
      <c r="V403" s="15"/>
    </row>
    <row r="404" spans="9:22" ht="15.75" hidden="1" customHeight="1" x14ac:dyDescent="0.25">
      <c r="I404" s="6"/>
      <c r="J404" s="6"/>
      <c r="K404" s="6"/>
      <c r="L404" s="6"/>
      <c r="M404" s="6"/>
      <c r="N404" s="6"/>
      <c r="O404" s="6"/>
      <c r="P404" s="6"/>
      <c r="Q404" s="15"/>
      <c r="R404" s="15"/>
      <c r="S404" s="15"/>
      <c r="T404" s="15"/>
      <c r="U404" s="15"/>
      <c r="V404" s="15"/>
    </row>
    <row r="405" spans="9:22" ht="15.75" hidden="1" customHeight="1" x14ac:dyDescent="0.25">
      <c r="I405" s="6"/>
      <c r="J405" s="6"/>
      <c r="K405" s="6"/>
      <c r="L405" s="6"/>
      <c r="M405" s="6"/>
      <c r="N405" s="6"/>
      <c r="O405" s="6"/>
      <c r="P405" s="6"/>
      <c r="Q405" s="15"/>
      <c r="R405" s="15"/>
      <c r="S405" s="15"/>
      <c r="T405" s="15"/>
      <c r="U405" s="15"/>
      <c r="V405" s="15"/>
    </row>
    <row r="406" spans="9:22" ht="15.75" hidden="1" customHeight="1" x14ac:dyDescent="0.25">
      <c r="I406" s="6"/>
      <c r="J406" s="6"/>
      <c r="K406" s="6"/>
      <c r="L406" s="6"/>
      <c r="M406" s="6"/>
      <c r="N406" s="6"/>
      <c r="O406" s="6"/>
      <c r="P406" s="6"/>
      <c r="Q406" s="15"/>
      <c r="R406" s="15"/>
      <c r="S406" s="15"/>
      <c r="T406" s="15"/>
      <c r="U406" s="15"/>
      <c r="V406" s="15"/>
    </row>
    <row r="407" spans="9:22" ht="15.75" hidden="1" customHeight="1" x14ac:dyDescent="0.25">
      <c r="I407" s="6"/>
      <c r="J407" s="6"/>
      <c r="K407" s="6"/>
      <c r="L407" s="6"/>
      <c r="M407" s="6"/>
      <c r="N407" s="6"/>
      <c r="O407" s="6"/>
      <c r="P407" s="6"/>
      <c r="Q407" s="15"/>
      <c r="R407" s="15"/>
      <c r="S407" s="15"/>
      <c r="T407" s="15"/>
      <c r="U407" s="15"/>
      <c r="V407" s="15"/>
    </row>
    <row r="408" spans="9:22" ht="15.75" hidden="1" customHeight="1" x14ac:dyDescent="0.25">
      <c r="I408" s="6"/>
      <c r="J408" s="6"/>
      <c r="K408" s="6"/>
      <c r="L408" s="6"/>
      <c r="M408" s="6"/>
      <c r="N408" s="6"/>
      <c r="O408" s="6"/>
      <c r="P408" s="6"/>
      <c r="Q408" s="15"/>
      <c r="R408" s="15"/>
      <c r="S408" s="15"/>
      <c r="T408" s="15"/>
      <c r="U408" s="15"/>
      <c r="V408" s="15"/>
    </row>
    <row r="409" spans="9:22" ht="15.75" hidden="1" customHeight="1" x14ac:dyDescent="0.25">
      <c r="I409" s="6"/>
      <c r="J409" s="6"/>
      <c r="K409" s="6"/>
      <c r="L409" s="6"/>
      <c r="M409" s="6"/>
      <c r="N409" s="6"/>
      <c r="O409" s="6"/>
      <c r="P409" s="6"/>
      <c r="Q409" s="15"/>
      <c r="R409" s="15"/>
      <c r="S409" s="15"/>
      <c r="T409" s="15"/>
      <c r="U409" s="15"/>
      <c r="V409" s="15"/>
    </row>
    <row r="410" spans="9:22" ht="15.75" hidden="1" customHeight="1" x14ac:dyDescent="0.25">
      <c r="I410" s="6"/>
      <c r="J410" s="6"/>
      <c r="K410" s="6"/>
      <c r="L410" s="6"/>
      <c r="M410" s="6"/>
      <c r="N410" s="6"/>
      <c r="O410" s="6"/>
      <c r="P410" s="6"/>
      <c r="Q410" s="15"/>
      <c r="R410" s="15"/>
      <c r="S410" s="15"/>
      <c r="T410" s="15"/>
      <c r="U410" s="15"/>
      <c r="V410" s="15"/>
    </row>
    <row r="411" spans="9:22" ht="15.75" hidden="1" customHeight="1" x14ac:dyDescent="0.25">
      <c r="I411" s="6"/>
      <c r="J411" s="6"/>
      <c r="K411" s="6"/>
      <c r="L411" s="6"/>
      <c r="M411" s="6"/>
      <c r="N411" s="6"/>
      <c r="O411" s="6"/>
      <c r="P411" s="6"/>
      <c r="Q411" s="15"/>
      <c r="R411" s="15"/>
      <c r="S411" s="15"/>
      <c r="T411" s="15"/>
      <c r="U411" s="15"/>
      <c r="V411" s="15"/>
    </row>
    <row r="412" spans="9:22" ht="15.75" hidden="1" customHeight="1" x14ac:dyDescent="0.25">
      <c r="I412" s="6"/>
      <c r="J412" s="6"/>
      <c r="K412" s="6"/>
      <c r="L412" s="6"/>
      <c r="M412" s="6"/>
      <c r="N412" s="6"/>
      <c r="O412" s="6"/>
      <c r="P412" s="6"/>
      <c r="Q412" s="15"/>
      <c r="R412" s="15"/>
      <c r="S412" s="15"/>
      <c r="T412" s="15"/>
      <c r="U412" s="15"/>
      <c r="V412" s="15"/>
    </row>
    <row r="413" spans="9:22" ht="15.75" hidden="1" customHeight="1" x14ac:dyDescent="0.25">
      <c r="I413" s="6"/>
      <c r="J413" s="6"/>
      <c r="K413" s="6"/>
      <c r="L413" s="6"/>
      <c r="M413" s="6"/>
      <c r="N413" s="6"/>
      <c r="O413" s="6"/>
      <c r="P413" s="6"/>
      <c r="Q413" s="15"/>
      <c r="R413" s="15"/>
      <c r="S413" s="15"/>
      <c r="T413" s="15"/>
      <c r="U413" s="15"/>
      <c r="V413" s="15"/>
    </row>
    <row r="414" spans="9:22" ht="15.75" hidden="1" customHeight="1" x14ac:dyDescent="0.25">
      <c r="I414" s="6"/>
      <c r="J414" s="6"/>
      <c r="K414" s="6"/>
      <c r="L414" s="6"/>
      <c r="M414" s="6"/>
      <c r="N414" s="6"/>
      <c r="O414" s="6"/>
      <c r="P414" s="6"/>
      <c r="Q414" s="15"/>
      <c r="R414" s="15"/>
      <c r="S414" s="15"/>
      <c r="T414" s="15"/>
      <c r="U414" s="15"/>
      <c r="V414" s="15"/>
    </row>
    <row r="415" spans="9:22" ht="15.75" hidden="1" customHeight="1" x14ac:dyDescent="0.25">
      <c r="I415" s="6"/>
      <c r="J415" s="6"/>
      <c r="K415" s="6"/>
      <c r="L415" s="6"/>
      <c r="M415" s="6"/>
      <c r="N415" s="6"/>
      <c r="O415" s="6"/>
      <c r="P415" s="6"/>
      <c r="Q415" s="15"/>
      <c r="R415" s="15"/>
      <c r="S415" s="15"/>
      <c r="T415" s="15"/>
      <c r="U415" s="15"/>
      <c r="V415" s="15"/>
    </row>
    <row r="416" spans="9:22" ht="15.75" hidden="1" customHeight="1" x14ac:dyDescent="0.25">
      <c r="I416" s="6"/>
      <c r="J416" s="6"/>
      <c r="K416" s="6"/>
      <c r="L416" s="6"/>
      <c r="M416" s="6"/>
      <c r="N416" s="6"/>
      <c r="O416" s="6"/>
      <c r="P416" s="6"/>
      <c r="Q416" s="15"/>
      <c r="R416" s="15"/>
      <c r="S416" s="15"/>
      <c r="T416" s="15"/>
      <c r="U416" s="15"/>
      <c r="V416" s="15"/>
    </row>
    <row r="417" spans="9:22" ht="15.75" hidden="1" customHeight="1" x14ac:dyDescent="0.25">
      <c r="I417" s="6"/>
      <c r="J417" s="6"/>
      <c r="K417" s="6"/>
      <c r="L417" s="6"/>
      <c r="M417" s="6"/>
      <c r="N417" s="6"/>
      <c r="O417" s="6"/>
      <c r="P417" s="6"/>
      <c r="Q417" s="15"/>
      <c r="R417" s="15"/>
      <c r="S417" s="15"/>
      <c r="T417" s="15"/>
      <c r="U417" s="15"/>
      <c r="V417" s="15"/>
    </row>
    <row r="418" spans="9:22" ht="15.75" hidden="1" customHeight="1" x14ac:dyDescent="0.25">
      <c r="I418" s="6"/>
      <c r="J418" s="6"/>
      <c r="K418" s="6"/>
      <c r="L418" s="6"/>
      <c r="M418" s="6"/>
      <c r="N418" s="6"/>
      <c r="O418" s="6"/>
      <c r="P418" s="6"/>
      <c r="Q418" s="15"/>
      <c r="R418" s="15"/>
      <c r="S418" s="15"/>
      <c r="T418" s="15"/>
      <c r="U418" s="15"/>
      <c r="V418" s="15"/>
    </row>
    <row r="419" spans="9:22" ht="15.75" hidden="1" customHeight="1" x14ac:dyDescent="0.25">
      <c r="I419" s="6"/>
      <c r="J419" s="6"/>
      <c r="K419" s="6"/>
      <c r="L419" s="6"/>
      <c r="M419" s="6"/>
      <c r="N419" s="6"/>
      <c r="O419" s="6"/>
      <c r="P419" s="6"/>
      <c r="Q419" s="15"/>
      <c r="R419" s="15"/>
      <c r="S419" s="15"/>
      <c r="T419" s="15"/>
      <c r="U419" s="15"/>
      <c r="V419" s="15"/>
    </row>
    <row r="420" spans="9:22" ht="15.75" hidden="1" customHeight="1" x14ac:dyDescent="0.25">
      <c r="I420" s="6"/>
      <c r="J420" s="6"/>
      <c r="K420" s="6"/>
      <c r="L420" s="6"/>
      <c r="M420" s="6"/>
      <c r="N420" s="6"/>
      <c r="O420" s="6"/>
      <c r="P420" s="6"/>
      <c r="Q420" s="15"/>
      <c r="R420" s="15"/>
      <c r="S420" s="15"/>
      <c r="T420" s="15"/>
      <c r="U420" s="15"/>
      <c r="V420" s="15"/>
    </row>
    <row r="421" spans="9:22" ht="15.75" hidden="1" customHeight="1" x14ac:dyDescent="0.25">
      <c r="I421" s="6"/>
      <c r="J421" s="6"/>
      <c r="K421" s="6"/>
      <c r="L421" s="6"/>
      <c r="M421" s="6"/>
      <c r="N421" s="6"/>
      <c r="O421" s="6"/>
      <c r="P421" s="6"/>
      <c r="Q421" s="15"/>
      <c r="R421" s="15"/>
      <c r="S421" s="15"/>
      <c r="T421" s="15"/>
      <c r="U421" s="15"/>
      <c r="V421" s="15"/>
    </row>
    <row r="422" spans="9:22" ht="15.75" hidden="1" customHeight="1" x14ac:dyDescent="0.25">
      <c r="I422" s="6"/>
      <c r="J422" s="6"/>
      <c r="K422" s="6"/>
      <c r="L422" s="6"/>
      <c r="M422" s="6"/>
      <c r="N422" s="6"/>
      <c r="O422" s="6"/>
      <c r="P422" s="6"/>
      <c r="Q422" s="15"/>
      <c r="R422" s="15"/>
      <c r="S422" s="15"/>
      <c r="T422" s="15"/>
      <c r="U422" s="15"/>
      <c r="V422" s="15"/>
    </row>
    <row r="423" spans="9:22" ht="15.75" hidden="1" customHeight="1" x14ac:dyDescent="0.25">
      <c r="I423" s="6"/>
      <c r="J423" s="6"/>
      <c r="K423" s="6"/>
      <c r="L423" s="6"/>
      <c r="M423" s="6"/>
      <c r="N423" s="6"/>
      <c r="O423" s="6"/>
      <c r="P423" s="6"/>
      <c r="Q423" s="15"/>
      <c r="R423" s="15"/>
      <c r="S423" s="15"/>
      <c r="T423" s="15"/>
      <c r="U423" s="15"/>
      <c r="V423" s="15"/>
    </row>
    <row r="424" spans="9:22" ht="15.75" hidden="1" customHeight="1" x14ac:dyDescent="0.25">
      <c r="I424" s="6"/>
      <c r="J424" s="6"/>
      <c r="K424" s="6"/>
      <c r="L424" s="6"/>
      <c r="M424" s="6"/>
      <c r="N424" s="6"/>
      <c r="O424" s="6"/>
      <c r="P424" s="6"/>
      <c r="Q424" s="15"/>
      <c r="R424" s="15"/>
      <c r="S424" s="15"/>
      <c r="T424" s="15"/>
      <c r="U424" s="15"/>
      <c r="V424" s="15"/>
    </row>
    <row r="425" spans="9:22" ht="15.75" hidden="1" customHeight="1" x14ac:dyDescent="0.25">
      <c r="I425" s="6"/>
      <c r="J425" s="6"/>
      <c r="K425" s="6"/>
      <c r="L425" s="6"/>
      <c r="M425" s="6"/>
      <c r="N425" s="6"/>
      <c r="O425" s="6"/>
      <c r="P425" s="6"/>
      <c r="Q425" s="15"/>
      <c r="R425" s="15"/>
      <c r="S425" s="15"/>
      <c r="T425" s="15"/>
      <c r="U425" s="15"/>
      <c r="V425" s="15"/>
    </row>
    <row r="426" spans="9:22" ht="15.75" hidden="1" customHeight="1" x14ac:dyDescent="0.25">
      <c r="I426" s="6"/>
      <c r="J426" s="6"/>
      <c r="K426" s="6"/>
      <c r="L426" s="6"/>
      <c r="M426" s="6"/>
      <c r="N426" s="6"/>
      <c r="O426" s="6"/>
      <c r="P426" s="6"/>
      <c r="Q426" s="15"/>
      <c r="R426" s="15"/>
      <c r="S426" s="15"/>
      <c r="T426" s="15"/>
      <c r="U426" s="15"/>
      <c r="V426" s="15"/>
    </row>
    <row r="427" spans="9:22" ht="15.75" hidden="1" customHeight="1" x14ac:dyDescent="0.25">
      <c r="I427" s="6"/>
      <c r="J427" s="6"/>
      <c r="K427" s="6"/>
      <c r="L427" s="6"/>
      <c r="M427" s="6"/>
      <c r="N427" s="6"/>
      <c r="O427" s="6"/>
      <c r="P427" s="6"/>
      <c r="Q427" s="15"/>
      <c r="R427" s="15"/>
      <c r="S427" s="15"/>
      <c r="T427" s="15"/>
      <c r="U427" s="15"/>
      <c r="V427" s="15"/>
    </row>
    <row r="428" spans="9:22" ht="15.75" hidden="1" customHeight="1" x14ac:dyDescent="0.25">
      <c r="I428" s="6"/>
      <c r="J428" s="6"/>
      <c r="K428" s="6"/>
      <c r="L428" s="6"/>
      <c r="M428" s="6"/>
      <c r="N428" s="6"/>
      <c r="O428" s="6"/>
      <c r="P428" s="6"/>
      <c r="Q428" s="15"/>
      <c r="R428" s="15"/>
      <c r="S428" s="15"/>
      <c r="T428" s="15"/>
      <c r="U428" s="15"/>
      <c r="V428" s="15"/>
    </row>
    <row r="429" spans="9:22" ht="15.75" hidden="1" customHeight="1" x14ac:dyDescent="0.25">
      <c r="I429" s="6"/>
      <c r="J429" s="6"/>
      <c r="K429" s="6"/>
      <c r="L429" s="6"/>
      <c r="M429" s="6"/>
      <c r="N429" s="6"/>
      <c r="O429" s="6"/>
      <c r="P429" s="6"/>
      <c r="Q429" s="15"/>
      <c r="R429" s="15"/>
      <c r="S429" s="15"/>
      <c r="T429" s="15"/>
      <c r="U429" s="15"/>
      <c r="V429" s="15"/>
    </row>
    <row r="430" spans="9:22" ht="15.75" hidden="1" customHeight="1" x14ac:dyDescent="0.25">
      <c r="I430" s="6"/>
      <c r="J430" s="6"/>
      <c r="K430" s="6"/>
      <c r="L430" s="6"/>
      <c r="M430" s="6"/>
      <c r="N430" s="6"/>
      <c r="O430" s="6"/>
      <c r="P430" s="6"/>
      <c r="Q430" s="15"/>
      <c r="R430" s="15"/>
      <c r="S430" s="15"/>
      <c r="T430" s="15"/>
      <c r="U430" s="15"/>
      <c r="V430" s="15"/>
    </row>
    <row r="431" spans="9:22" ht="15.75" hidden="1" customHeight="1" x14ac:dyDescent="0.25">
      <c r="I431" s="6"/>
      <c r="J431" s="6"/>
      <c r="K431" s="6"/>
      <c r="L431" s="6"/>
      <c r="M431" s="6"/>
      <c r="N431" s="6"/>
      <c r="O431" s="6"/>
      <c r="P431" s="6"/>
      <c r="Q431" s="15"/>
      <c r="R431" s="15"/>
      <c r="S431" s="15"/>
      <c r="T431" s="15"/>
      <c r="U431" s="15"/>
      <c r="V431" s="15"/>
    </row>
    <row r="432" spans="9:22" ht="15.75" hidden="1" customHeight="1" x14ac:dyDescent="0.25">
      <c r="I432" s="6"/>
      <c r="J432" s="6"/>
      <c r="K432" s="6"/>
      <c r="L432" s="6"/>
      <c r="M432" s="6"/>
      <c r="N432" s="6"/>
      <c r="O432" s="6"/>
      <c r="P432" s="6"/>
      <c r="Q432" s="15"/>
      <c r="R432" s="15"/>
      <c r="S432" s="15"/>
      <c r="T432" s="15"/>
      <c r="U432" s="15"/>
      <c r="V432" s="15"/>
    </row>
    <row r="433" spans="9:22" ht="15.75" hidden="1" customHeight="1" x14ac:dyDescent="0.25">
      <c r="I433" s="6"/>
      <c r="J433" s="6"/>
      <c r="K433" s="6"/>
      <c r="L433" s="6"/>
      <c r="M433" s="6"/>
      <c r="N433" s="6"/>
      <c r="O433" s="6"/>
      <c r="P433" s="6"/>
      <c r="Q433" s="15"/>
      <c r="R433" s="15"/>
      <c r="S433" s="15"/>
      <c r="T433" s="15"/>
      <c r="U433" s="15"/>
      <c r="V433" s="15"/>
    </row>
    <row r="434" spans="9:22" ht="15.75" hidden="1" customHeight="1" x14ac:dyDescent="0.25">
      <c r="I434" s="6"/>
      <c r="J434" s="6"/>
      <c r="K434" s="6"/>
      <c r="L434" s="6"/>
      <c r="M434" s="6"/>
      <c r="N434" s="6"/>
      <c r="O434" s="6"/>
      <c r="P434" s="6"/>
      <c r="Q434" s="15"/>
      <c r="R434" s="15"/>
      <c r="S434" s="15"/>
      <c r="T434" s="15"/>
      <c r="U434" s="15"/>
      <c r="V434" s="15"/>
    </row>
    <row r="435" spans="9:22" ht="15.75" hidden="1" customHeight="1" x14ac:dyDescent="0.25">
      <c r="I435" s="6"/>
      <c r="J435" s="6"/>
      <c r="K435" s="6"/>
      <c r="L435" s="6"/>
      <c r="M435" s="6"/>
      <c r="N435" s="6"/>
      <c r="O435" s="6"/>
      <c r="P435" s="6"/>
      <c r="Q435" s="15"/>
      <c r="R435" s="15"/>
      <c r="S435" s="15"/>
      <c r="T435" s="15"/>
      <c r="U435" s="15"/>
      <c r="V435" s="15"/>
    </row>
    <row r="436" spans="9:22" ht="15.75" hidden="1" customHeight="1" x14ac:dyDescent="0.25">
      <c r="I436" s="6"/>
      <c r="J436" s="6"/>
      <c r="K436" s="6"/>
      <c r="L436" s="6"/>
      <c r="M436" s="6"/>
      <c r="N436" s="6"/>
      <c r="O436" s="6"/>
      <c r="P436" s="6"/>
      <c r="Q436" s="15"/>
      <c r="R436" s="15"/>
      <c r="S436" s="15"/>
      <c r="T436" s="15"/>
      <c r="U436" s="15"/>
      <c r="V436" s="15"/>
    </row>
    <row r="437" spans="9:22" ht="15.75" hidden="1" customHeight="1" x14ac:dyDescent="0.25">
      <c r="I437" s="6"/>
      <c r="J437" s="6"/>
      <c r="K437" s="6"/>
      <c r="L437" s="6"/>
      <c r="M437" s="6"/>
      <c r="N437" s="6"/>
      <c r="O437" s="6"/>
      <c r="P437" s="6"/>
      <c r="Q437" s="15"/>
      <c r="R437" s="15"/>
      <c r="S437" s="15"/>
      <c r="T437" s="15"/>
      <c r="U437" s="15"/>
      <c r="V437" s="15"/>
    </row>
    <row r="438" spans="9:22" ht="15.75" hidden="1" customHeight="1" x14ac:dyDescent="0.25">
      <c r="I438" s="6"/>
      <c r="J438" s="6"/>
      <c r="K438" s="6"/>
      <c r="L438" s="6"/>
      <c r="M438" s="6"/>
      <c r="N438" s="6"/>
      <c r="O438" s="6"/>
      <c r="P438" s="6"/>
      <c r="Q438" s="15"/>
      <c r="R438" s="15"/>
      <c r="S438" s="15"/>
      <c r="T438" s="15"/>
      <c r="U438" s="15"/>
      <c r="V438" s="15"/>
    </row>
    <row r="439" spans="9:22" ht="15.75" hidden="1" customHeight="1" x14ac:dyDescent="0.25">
      <c r="I439" s="6"/>
      <c r="J439" s="6"/>
      <c r="K439" s="6"/>
      <c r="L439" s="6"/>
      <c r="M439" s="6"/>
      <c r="N439" s="6"/>
      <c r="O439" s="6"/>
      <c r="P439" s="6"/>
      <c r="Q439" s="15"/>
      <c r="R439" s="15"/>
      <c r="S439" s="15"/>
      <c r="T439" s="15"/>
      <c r="U439" s="15"/>
      <c r="V439" s="15"/>
    </row>
    <row r="440" spans="9:22" ht="15.75" hidden="1" customHeight="1" x14ac:dyDescent="0.25">
      <c r="I440" s="6"/>
      <c r="J440" s="6"/>
      <c r="K440" s="6"/>
      <c r="L440" s="6"/>
      <c r="M440" s="6"/>
      <c r="N440" s="6"/>
      <c r="O440" s="6"/>
      <c r="P440" s="6"/>
      <c r="Q440" s="15"/>
      <c r="R440" s="15"/>
      <c r="S440" s="15"/>
      <c r="T440" s="15"/>
      <c r="U440" s="15"/>
      <c r="V440" s="15"/>
    </row>
    <row r="441" spans="9:22" ht="15.75" hidden="1" customHeight="1" x14ac:dyDescent="0.25">
      <c r="I441" s="6"/>
      <c r="J441" s="6"/>
      <c r="K441" s="6"/>
      <c r="L441" s="6"/>
      <c r="M441" s="6"/>
      <c r="N441" s="6"/>
      <c r="O441" s="6"/>
      <c r="P441" s="6"/>
      <c r="Q441" s="15"/>
      <c r="R441" s="15"/>
      <c r="S441" s="15"/>
      <c r="T441" s="15"/>
      <c r="U441" s="15"/>
      <c r="V441" s="15"/>
    </row>
    <row r="442" spans="9:22" ht="15.75" hidden="1" customHeight="1" x14ac:dyDescent="0.25">
      <c r="I442" s="6"/>
      <c r="J442" s="6"/>
      <c r="K442" s="6"/>
      <c r="L442" s="6"/>
      <c r="M442" s="6"/>
      <c r="N442" s="6"/>
      <c r="O442" s="6"/>
      <c r="P442" s="6"/>
      <c r="Q442" s="15"/>
      <c r="R442" s="15"/>
      <c r="S442" s="15"/>
      <c r="T442" s="15"/>
      <c r="U442" s="15"/>
      <c r="V442" s="15"/>
    </row>
    <row r="443" spans="9:22" ht="15.75" hidden="1" customHeight="1" x14ac:dyDescent="0.25">
      <c r="I443" s="6"/>
      <c r="J443" s="6"/>
      <c r="K443" s="6"/>
      <c r="L443" s="6"/>
      <c r="M443" s="6"/>
      <c r="N443" s="6"/>
      <c r="O443" s="6"/>
      <c r="P443" s="6"/>
      <c r="Q443" s="15"/>
      <c r="R443" s="15"/>
      <c r="S443" s="15"/>
      <c r="T443" s="15"/>
      <c r="U443" s="15"/>
      <c r="V443" s="15"/>
    </row>
    <row r="444" spans="9:22" ht="15.75" hidden="1" customHeight="1" x14ac:dyDescent="0.25">
      <c r="I444" s="6"/>
      <c r="J444" s="6"/>
      <c r="K444" s="6"/>
      <c r="L444" s="6"/>
      <c r="M444" s="6"/>
      <c r="N444" s="6"/>
      <c r="O444" s="6"/>
      <c r="P444" s="6"/>
      <c r="Q444" s="15"/>
      <c r="R444" s="15"/>
      <c r="S444" s="15"/>
      <c r="T444" s="15"/>
      <c r="U444" s="15"/>
      <c r="V444" s="15"/>
    </row>
    <row r="445" spans="9:22" ht="15.75" hidden="1" customHeight="1" x14ac:dyDescent="0.25">
      <c r="I445" s="6"/>
      <c r="J445" s="6"/>
      <c r="K445" s="6"/>
      <c r="L445" s="6"/>
      <c r="M445" s="6"/>
      <c r="N445" s="6"/>
      <c r="O445" s="6"/>
      <c r="P445" s="6"/>
      <c r="Q445" s="15"/>
      <c r="R445" s="15"/>
      <c r="S445" s="15"/>
      <c r="T445" s="15"/>
      <c r="U445" s="15"/>
      <c r="V445" s="15"/>
    </row>
    <row r="446" spans="9:22" ht="15.75" hidden="1" customHeight="1" x14ac:dyDescent="0.25">
      <c r="I446" s="6"/>
      <c r="J446" s="6"/>
      <c r="K446" s="6"/>
      <c r="L446" s="6"/>
      <c r="M446" s="6"/>
      <c r="N446" s="6"/>
      <c r="O446" s="6"/>
      <c r="P446" s="6"/>
      <c r="Q446" s="15"/>
      <c r="R446" s="15"/>
      <c r="S446" s="15"/>
      <c r="T446" s="15"/>
      <c r="U446" s="15"/>
      <c r="V446" s="15"/>
    </row>
    <row r="447" spans="9:22" ht="15.75" hidden="1" customHeight="1" x14ac:dyDescent="0.25">
      <c r="I447" s="6"/>
      <c r="J447" s="6"/>
      <c r="K447" s="6"/>
      <c r="L447" s="6"/>
      <c r="M447" s="6"/>
      <c r="N447" s="6"/>
      <c r="O447" s="6"/>
      <c r="P447" s="6"/>
      <c r="Q447" s="15"/>
      <c r="R447" s="15"/>
      <c r="S447" s="15"/>
      <c r="T447" s="15"/>
      <c r="U447" s="15"/>
      <c r="V447" s="15"/>
    </row>
    <row r="448" spans="9:22" ht="15.75" hidden="1" customHeight="1" x14ac:dyDescent="0.25">
      <c r="I448" s="6"/>
      <c r="J448" s="6"/>
      <c r="K448" s="6"/>
      <c r="L448" s="6"/>
      <c r="M448" s="6"/>
      <c r="N448" s="6"/>
      <c r="O448" s="6"/>
      <c r="P448" s="6"/>
      <c r="Q448" s="15"/>
      <c r="R448" s="15"/>
      <c r="S448" s="15"/>
      <c r="T448" s="15"/>
      <c r="U448" s="15"/>
      <c r="V448" s="15"/>
    </row>
    <row r="449" spans="9:22" ht="15.75" hidden="1" customHeight="1" x14ac:dyDescent="0.25">
      <c r="I449" s="6"/>
      <c r="J449" s="6"/>
      <c r="K449" s="6"/>
      <c r="L449" s="6"/>
      <c r="M449" s="6"/>
      <c r="N449" s="6"/>
      <c r="O449" s="6"/>
      <c r="P449" s="6"/>
      <c r="Q449" s="15"/>
      <c r="R449" s="15"/>
      <c r="S449" s="15"/>
      <c r="T449" s="15"/>
      <c r="U449" s="15"/>
      <c r="V449" s="15"/>
    </row>
    <row r="450" spans="9:22" ht="15.75" hidden="1" customHeight="1" x14ac:dyDescent="0.25">
      <c r="I450" s="6"/>
      <c r="J450" s="6"/>
      <c r="K450" s="6"/>
      <c r="L450" s="6"/>
      <c r="M450" s="6"/>
      <c r="N450" s="6"/>
      <c r="O450" s="6"/>
      <c r="P450" s="6"/>
      <c r="Q450" s="15"/>
      <c r="R450" s="15"/>
      <c r="S450" s="15"/>
      <c r="T450" s="15"/>
      <c r="U450" s="15"/>
      <c r="V450" s="15"/>
    </row>
    <row r="451" spans="9:22" ht="15.75" hidden="1" customHeight="1" x14ac:dyDescent="0.25">
      <c r="I451" s="6"/>
      <c r="J451" s="6"/>
      <c r="K451" s="6"/>
      <c r="L451" s="6"/>
      <c r="M451" s="6"/>
      <c r="N451" s="6"/>
      <c r="O451" s="6"/>
      <c r="P451" s="6"/>
      <c r="Q451" s="15"/>
      <c r="R451" s="15"/>
      <c r="S451" s="15"/>
      <c r="T451" s="15"/>
      <c r="U451" s="15"/>
      <c r="V451" s="15"/>
    </row>
    <row r="452" spans="9:22" ht="15.75" hidden="1" customHeight="1" x14ac:dyDescent="0.25">
      <c r="I452" s="6"/>
      <c r="J452" s="6"/>
      <c r="K452" s="6"/>
      <c r="L452" s="6"/>
      <c r="M452" s="6"/>
      <c r="N452" s="6"/>
      <c r="O452" s="6"/>
      <c r="P452" s="6"/>
      <c r="Q452" s="15"/>
      <c r="R452" s="15"/>
      <c r="S452" s="15"/>
      <c r="T452" s="15"/>
      <c r="U452" s="15"/>
      <c r="V452" s="15"/>
    </row>
    <row r="453" spans="9:22" ht="15.75" hidden="1" customHeight="1" x14ac:dyDescent="0.25">
      <c r="I453" s="6"/>
      <c r="J453" s="6"/>
      <c r="K453" s="6"/>
      <c r="L453" s="6"/>
      <c r="M453" s="6"/>
      <c r="N453" s="6"/>
      <c r="O453" s="6"/>
      <c r="P453" s="6"/>
      <c r="Q453" s="15"/>
      <c r="R453" s="15"/>
      <c r="S453" s="15"/>
      <c r="T453" s="15"/>
      <c r="U453" s="15"/>
      <c r="V453" s="15"/>
    </row>
    <row r="454" spans="9:22" ht="15.75" hidden="1" customHeight="1" x14ac:dyDescent="0.25">
      <c r="I454" s="6"/>
      <c r="J454" s="6"/>
      <c r="K454" s="6"/>
      <c r="L454" s="6"/>
      <c r="M454" s="6"/>
      <c r="N454" s="6"/>
      <c r="O454" s="6"/>
      <c r="P454" s="6"/>
      <c r="Q454" s="15"/>
      <c r="R454" s="15"/>
      <c r="S454" s="15"/>
      <c r="T454" s="15"/>
      <c r="U454" s="15"/>
      <c r="V454" s="15"/>
    </row>
    <row r="455" spans="9:22" ht="15.75" hidden="1" customHeight="1" x14ac:dyDescent="0.25">
      <c r="I455" s="6"/>
      <c r="J455" s="6"/>
      <c r="K455" s="6"/>
      <c r="L455" s="6"/>
      <c r="M455" s="6"/>
      <c r="N455" s="6"/>
      <c r="O455" s="6"/>
      <c r="P455" s="6"/>
      <c r="Q455" s="15"/>
      <c r="R455" s="15"/>
      <c r="S455" s="15"/>
      <c r="T455" s="15"/>
      <c r="U455" s="15"/>
      <c r="V455" s="15"/>
    </row>
    <row r="456" spans="9:22" ht="15.75" hidden="1" customHeight="1" x14ac:dyDescent="0.25">
      <c r="I456" s="6"/>
      <c r="J456" s="6"/>
      <c r="K456" s="6"/>
      <c r="L456" s="6"/>
      <c r="M456" s="6"/>
      <c r="N456" s="6"/>
      <c r="O456" s="6"/>
      <c r="P456" s="6"/>
      <c r="Q456" s="15"/>
      <c r="R456" s="15"/>
      <c r="S456" s="15"/>
      <c r="T456" s="15"/>
      <c r="U456" s="15"/>
      <c r="V456" s="15"/>
    </row>
    <row r="457" spans="9:22" ht="15.75" hidden="1" customHeight="1" x14ac:dyDescent="0.25">
      <c r="I457" s="6"/>
      <c r="J457" s="6"/>
      <c r="K457" s="6"/>
      <c r="L457" s="6"/>
      <c r="M457" s="6"/>
      <c r="N457" s="6"/>
      <c r="O457" s="6"/>
      <c r="P457" s="6"/>
      <c r="Q457" s="15"/>
      <c r="R457" s="15"/>
      <c r="S457" s="15"/>
      <c r="T457" s="15"/>
      <c r="U457" s="15"/>
      <c r="V457" s="15"/>
    </row>
    <row r="458" spans="9:22" ht="15.75" hidden="1" customHeight="1" x14ac:dyDescent="0.25">
      <c r="I458" s="6"/>
      <c r="J458" s="6"/>
      <c r="K458" s="6"/>
      <c r="L458" s="6"/>
      <c r="M458" s="6"/>
      <c r="N458" s="6"/>
      <c r="O458" s="6"/>
      <c r="P458" s="6"/>
      <c r="Q458" s="15"/>
      <c r="R458" s="15"/>
      <c r="S458" s="15"/>
      <c r="T458" s="15"/>
      <c r="U458" s="15"/>
      <c r="V458" s="15"/>
    </row>
    <row r="459" spans="9:22" ht="15.75" hidden="1" customHeight="1" x14ac:dyDescent="0.25">
      <c r="I459" s="6"/>
      <c r="J459" s="6"/>
      <c r="K459" s="6"/>
      <c r="L459" s="6"/>
      <c r="M459" s="6"/>
      <c r="N459" s="6"/>
      <c r="O459" s="6"/>
      <c r="P459" s="6"/>
      <c r="Q459" s="15"/>
      <c r="R459" s="15"/>
      <c r="S459" s="15"/>
      <c r="T459" s="15"/>
      <c r="U459" s="15"/>
      <c r="V459" s="15"/>
    </row>
    <row r="460" spans="9:22" ht="15.75" hidden="1" customHeight="1" x14ac:dyDescent="0.25">
      <c r="I460" s="6"/>
      <c r="J460" s="6"/>
      <c r="K460" s="6"/>
      <c r="L460" s="6"/>
      <c r="M460" s="6"/>
      <c r="N460" s="6"/>
      <c r="O460" s="6"/>
      <c r="P460" s="6"/>
      <c r="Q460" s="15"/>
      <c r="R460" s="15"/>
      <c r="S460" s="15"/>
      <c r="T460" s="15"/>
      <c r="U460" s="15"/>
      <c r="V460" s="15"/>
    </row>
    <row r="461" spans="9:22" ht="15.75" hidden="1" customHeight="1" x14ac:dyDescent="0.25">
      <c r="I461" s="6"/>
      <c r="J461" s="6"/>
      <c r="K461" s="6"/>
      <c r="L461" s="6"/>
      <c r="M461" s="6"/>
      <c r="N461" s="6"/>
      <c r="O461" s="6"/>
      <c r="P461" s="6"/>
      <c r="Q461" s="15"/>
      <c r="R461" s="15"/>
      <c r="S461" s="15"/>
      <c r="T461" s="15"/>
      <c r="U461" s="15"/>
      <c r="V461" s="15"/>
    </row>
    <row r="462" spans="9:22" ht="15.75" hidden="1" customHeight="1" x14ac:dyDescent="0.25">
      <c r="I462" s="6"/>
      <c r="J462" s="6"/>
      <c r="K462" s="6"/>
      <c r="L462" s="6"/>
      <c r="M462" s="6"/>
      <c r="N462" s="6"/>
      <c r="O462" s="6"/>
      <c r="P462" s="6"/>
      <c r="Q462" s="15"/>
      <c r="R462" s="15"/>
      <c r="S462" s="15"/>
      <c r="T462" s="15"/>
      <c r="U462" s="15"/>
      <c r="V462" s="15"/>
    </row>
    <row r="463" spans="9:22" ht="15.75" hidden="1" customHeight="1" x14ac:dyDescent="0.25">
      <c r="I463" s="6"/>
      <c r="J463" s="6"/>
      <c r="K463" s="6"/>
      <c r="L463" s="6"/>
      <c r="M463" s="6"/>
      <c r="N463" s="6"/>
      <c r="O463" s="6"/>
      <c r="P463" s="6"/>
      <c r="Q463" s="15"/>
      <c r="R463" s="15"/>
      <c r="S463" s="15"/>
      <c r="T463" s="15"/>
      <c r="U463" s="15"/>
      <c r="V463" s="15"/>
    </row>
    <row r="464" spans="9:22" ht="15.75" hidden="1" customHeight="1" x14ac:dyDescent="0.25">
      <c r="I464" s="6"/>
      <c r="J464" s="6"/>
      <c r="K464" s="6"/>
      <c r="L464" s="6"/>
      <c r="M464" s="6"/>
      <c r="N464" s="6"/>
      <c r="O464" s="6"/>
      <c r="P464" s="6"/>
      <c r="Q464" s="15"/>
      <c r="R464" s="15"/>
      <c r="S464" s="15"/>
      <c r="T464" s="15"/>
      <c r="U464" s="15"/>
      <c r="V464" s="15"/>
    </row>
    <row r="465" spans="9:22" ht="15.75" hidden="1" customHeight="1" x14ac:dyDescent="0.25">
      <c r="I465" s="6"/>
      <c r="J465" s="6"/>
      <c r="K465" s="6"/>
      <c r="L465" s="6"/>
      <c r="M465" s="6"/>
      <c r="N465" s="6"/>
      <c r="O465" s="6"/>
      <c r="P465" s="6"/>
      <c r="Q465" s="15"/>
      <c r="R465" s="15"/>
      <c r="S465" s="15"/>
      <c r="T465" s="15"/>
      <c r="U465" s="15"/>
      <c r="V465" s="15"/>
    </row>
    <row r="466" spans="9:22" ht="15.75" hidden="1" customHeight="1" x14ac:dyDescent="0.25">
      <c r="I466" s="6"/>
      <c r="J466" s="6"/>
      <c r="K466" s="6"/>
      <c r="L466" s="6"/>
      <c r="M466" s="6"/>
      <c r="N466" s="6"/>
      <c r="O466" s="6"/>
      <c r="P466" s="6"/>
      <c r="Q466" s="15"/>
      <c r="R466" s="15"/>
      <c r="S466" s="15"/>
      <c r="T466" s="15"/>
      <c r="U466" s="15"/>
      <c r="V466" s="15"/>
    </row>
    <row r="467" spans="9:22" ht="15.75" hidden="1" customHeight="1" x14ac:dyDescent="0.25">
      <c r="I467" s="6"/>
      <c r="J467" s="6"/>
      <c r="K467" s="6"/>
      <c r="L467" s="6"/>
      <c r="M467" s="6"/>
      <c r="N467" s="6"/>
      <c r="O467" s="6"/>
      <c r="P467" s="6"/>
      <c r="Q467" s="15"/>
      <c r="R467" s="15"/>
      <c r="S467" s="15"/>
      <c r="T467" s="15"/>
      <c r="U467" s="15"/>
      <c r="V467" s="15"/>
    </row>
    <row r="468" spans="9:22" ht="15.75" hidden="1" customHeight="1" x14ac:dyDescent="0.25">
      <c r="I468" s="6"/>
      <c r="J468" s="6"/>
      <c r="K468" s="6"/>
      <c r="L468" s="6"/>
      <c r="M468" s="6"/>
      <c r="N468" s="6"/>
      <c r="O468" s="6"/>
      <c r="P468" s="6"/>
      <c r="Q468" s="15"/>
      <c r="R468" s="15"/>
      <c r="S468" s="15"/>
      <c r="T468" s="15"/>
      <c r="U468" s="15"/>
      <c r="V468" s="15"/>
    </row>
    <row r="469" spans="9:22" ht="15.75" hidden="1" customHeight="1" x14ac:dyDescent="0.25">
      <c r="I469" s="6"/>
      <c r="J469" s="6"/>
      <c r="K469" s="6"/>
      <c r="L469" s="6"/>
      <c r="M469" s="6"/>
      <c r="N469" s="6"/>
      <c r="O469" s="6"/>
      <c r="P469" s="6"/>
      <c r="Q469" s="15"/>
      <c r="R469" s="15"/>
      <c r="S469" s="15"/>
      <c r="T469" s="15"/>
      <c r="U469" s="15"/>
      <c r="V469" s="15"/>
    </row>
    <row r="470" spans="9:22" ht="15.75" hidden="1" customHeight="1" x14ac:dyDescent="0.25">
      <c r="I470" s="6"/>
      <c r="J470" s="6"/>
      <c r="K470" s="6"/>
      <c r="L470" s="6"/>
      <c r="M470" s="6"/>
      <c r="N470" s="6"/>
      <c r="O470" s="6"/>
      <c r="P470" s="6"/>
      <c r="Q470" s="15"/>
      <c r="R470" s="15"/>
      <c r="S470" s="15"/>
      <c r="T470" s="15"/>
      <c r="U470" s="15"/>
      <c r="V470" s="15"/>
    </row>
    <row r="471" spans="9:22" ht="15.75" hidden="1" customHeight="1" x14ac:dyDescent="0.25">
      <c r="I471" s="6"/>
      <c r="J471" s="6"/>
      <c r="K471" s="6"/>
      <c r="L471" s="6"/>
      <c r="M471" s="6"/>
      <c r="N471" s="6"/>
      <c r="O471" s="6"/>
      <c r="P471" s="6"/>
      <c r="Q471" s="15"/>
      <c r="R471" s="15"/>
      <c r="S471" s="15"/>
      <c r="T471" s="15"/>
      <c r="U471" s="15"/>
      <c r="V471" s="15"/>
    </row>
    <row r="472" spans="9:22" ht="15.75" hidden="1" customHeight="1" x14ac:dyDescent="0.25">
      <c r="I472" s="6"/>
      <c r="J472" s="6"/>
      <c r="K472" s="6"/>
      <c r="L472" s="6"/>
      <c r="M472" s="6"/>
      <c r="N472" s="6"/>
      <c r="O472" s="6"/>
      <c r="P472" s="6"/>
      <c r="Q472" s="15"/>
      <c r="R472" s="15"/>
      <c r="S472" s="15"/>
      <c r="T472" s="15"/>
      <c r="U472" s="15"/>
      <c r="V472" s="15"/>
    </row>
    <row r="473" spans="9:22" ht="15.75" hidden="1" customHeight="1" x14ac:dyDescent="0.25">
      <c r="I473" s="6"/>
      <c r="J473" s="6"/>
      <c r="K473" s="6"/>
      <c r="L473" s="6"/>
      <c r="M473" s="6"/>
      <c r="N473" s="6"/>
      <c r="O473" s="6"/>
      <c r="P473" s="6"/>
      <c r="Q473" s="15"/>
      <c r="R473" s="15"/>
      <c r="S473" s="15"/>
      <c r="T473" s="15"/>
      <c r="U473" s="15"/>
      <c r="V473" s="15"/>
    </row>
    <row r="474" spans="9:22" ht="15.75" hidden="1" customHeight="1" x14ac:dyDescent="0.25">
      <c r="I474" s="6"/>
      <c r="J474" s="6"/>
      <c r="K474" s="6"/>
      <c r="L474" s="6"/>
      <c r="M474" s="6"/>
      <c r="N474" s="6"/>
      <c r="O474" s="6"/>
      <c r="P474" s="6"/>
      <c r="Q474" s="15"/>
      <c r="R474" s="15"/>
      <c r="S474" s="15"/>
      <c r="T474" s="15"/>
      <c r="U474" s="15"/>
      <c r="V474" s="15"/>
    </row>
    <row r="475" spans="9:22" ht="15.75" hidden="1" customHeight="1" x14ac:dyDescent="0.25">
      <c r="I475" s="6"/>
      <c r="J475" s="6"/>
      <c r="K475" s="6"/>
      <c r="L475" s="6"/>
      <c r="M475" s="6"/>
      <c r="N475" s="6"/>
      <c r="O475" s="6"/>
      <c r="P475" s="6"/>
      <c r="Q475" s="15"/>
      <c r="R475" s="15"/>
      <c r="S475" s="15"/>
      <c r="T475" s="15"/>
      <c r="U475" s="15"/>
      <c r="V475" s="15"/>
    </row>
    <row r="476" spans="9:22" ht="15.75" hidden="1" customHeight="1" x14ac:dyDescent="0.25">
      <c r="I476" s="6"/>
      <c r="J476" s="6"/>
      <c r="K476" s="6"/>
      <c r="L476" s="6"/>
      <c r="M476" s="6"/>
      <c r="N476" s="6"/>
      <c r="O476" s="6"/>
      <c r="P476" s="6"/>
      <c r="Q476" s="15"/>
      <c r="R476" s="15"/>
      <c r="S476" s="15"/>
      <c r="T476" s="15"/>
      <c r="U476" s="15"/>
      <c r="V476" s="15"/>
    </row>
    <row r="477" spans="9:22" ht="15.75" hidden="1" customHeight="1" x14ac:dyDescent="0.25">
      <c r="I477" s="6"/>
      <c r="J477" s="6"/>
      <c r="K477" s="6"/>
      <c r="L477" s="6"/>
      <c r="M477" s="6"/>
      <c r="N477" s="6"/>
      <c r="O477" s="6"/>
      <c r="P477" s="6"/>
      <c r="Q477" s="15"/>
      <c r="R477" s="15"/>
      <c r="S477" s="15"/>
      <c r="T477" s="15"/>
      <c r="U477" s="15"/>
      <c r="V477" s="15"/>
    </row>
    <row r="478" spans="9:22" ht="15.75" hidden="1" customHeight="1" x14ac:dyDescent="0.25">
      <c r="I478" s="6"/>
      <c r="J478" s="6"/>
      <c r="K478" s="6"/>
      <c r="L478" s="6"/>
      <c r="M478" s="6"/>
      <c r="N478" s="6"/>
      <c r="O478" s="6"/>
      <c r="P478" s="6"/>
      <c r="Q478" s="15"/>
      <c r="R478" s="15"/>
      <c r="S478" s="15"/>
      <c r="T478" s="15"/>
      <c r="U478" s="15"/>
      <c r="V478" s="15"/>
    </row>
    <row r="479" spans="9:22" ht="15.75" hidden="1" customHeight="1" x14ac:dyDescent="0.25">
      <c r="I479" s="6"/>
      <c r="J479" s="6"/>
      <c r="K479" s="6"/>
      <c r="L479" s="6"/>
      <c r="M479" s="6"/>
      <c r="N479" s="6"/>
      <c r="O479" s="6"/>
      <c r="P479" s="6"/>
      <c r="Q479" s="15"/>
      <c r="R479" s="15"/>
      <c r="S479" s="15"/>
      <c r="T479" s="15"/>
      <c r="U479" s="15"/>
      <c r="V479" s="15"/>
    </row>
    <row r="480" spans="9:22" ht="15.75" hidden="1" customHeight="1" x14ac:dyDescent="0.25">
      <c r="I480" s="6"/>
      <c r="J480" s="6"/>
      <c r="K480" s="6"/>
      <c r="L480" s="6"/>
      <c r="M480" s="6"/>
      <c r="N480" s="6"/>
      <c r="O480" s="6"/>
      <c r="P480" s="6"/>
      <c r="Q480" s="15"/>
      <c r="R480" s="15"/>
      <c r="S480" s="15"/>
      <c r="T480" s="15"/>
      <c r="U480" s="15"/>
      <c r="V480" s="15"/>
    </row>
    <row r="481" spans="9:22" ht="15.75" hidden="1" customHeight="1" x14ac:dyDescent="0.25">
      <c r="I481" s="6"/>
      <c r="J481" s="6"/>
      <c r="K481" s="6"/>
      <c r="L481" s="6"/>
      <c r="M481" s="6"/>
      <c r="N481" s="6"/>
      <c r="O481" s="6"/>
      <c r="P481" s="6"/>
      <c r="Q481" s="15"/>
      <c r="R481" s="15"/>
      <c r="S481" s="15"/>
      <c r="T481" s="15"/>
      <c r="U481" s="15"/>
      <c r="V481" s="15"/>
    </row>
    <row r="482" spans="9:22" ht="15.75" hidden="1" customHeight="1" x14ac:dyDescent="0.25">
      <c r="I482" s="6"/>
      <c r="J482" s="6"/>
      <c r="K482" s="6"/>
      <c r="L482" s="6"/>
      <c r="M482" s="6"/>
      <c r="N482" s="6"/>
      <c r="O482" s="6"/>
      <c r="P482" s="6"/>
      <c r="Q482" s="15"/>
      <c r="R482" s="15"/>
      <c r="S482" s="15"/>
      <c r="T482" s="15"/>
      <c r="U482" s="15"/>
      <c r="V482" s="15"/>
    </row>
    <row r="483" spans="9:22" ht="15.75" hidden="1" customHeight="1" x14ac:dyDescent="0.25">
      <c r="I483" s="6"/>
      <c r="J483" s="6"/>
      <c r="K483" s="6"/>
      <c r="L483" s="6"/>
      <c r="M483" s="6"/>
      <c r="N483" s="6"/>
      <c r="O483" s="6"/>
      <c r="P483" s="6"/>
      <c r="Q483" s="15"/>
      <c r="R483" s="15"/>
      <c r="S483" s="15"/>
      <c r="T483" s="15"/>
      <c r="U483" s="15"/>
      <c r="V483" s="15"/>
    </row>
    <row r="484" spans="9:22" ht="15.75" hidden="1" customHeight="1" x14ac:dyDescent="0.25">
      <c r="I484" s="6"/>
      <c r="J484" s="6"/>
      <c r="K484" s="6"/>
      <c r="L484" s="6"/>
      <c r="M484" s="6"/>
      <c r="N484" s="6"/>
      <c r="O484" s="6"/>
      <c r="P484" s="6"/>
      <c r="Q484" s="15"/>
      <c r="R484" s="15"/>
      <c r="S484" s="15"/>
      <c r="T484" s="15"/>
      <c r="U484" s="15"/>
      <c r="V484" s="15"/>
    </row>
    <row r="485" spans="9:22" ht="15.75" hidden="1" customHeight="1" x14ac:dyDescent="0.25">
      <c r="I485" s="6"/>
      <c r="J485" s="6"/>
      <c r="K485" s="6"/>
      <c r="L485" s="6"/>
      <c r="M485" s="6"/>
      <c r="N485" s="6"/>
      <c r="O485" s="6"/>
      <c r="P485" s="6"/>
      <c r="Q485" s="15"/>
      <c r="R485" s="15"/>
      <c r="S485" s="15"/>
      <c r="T485" s="15"/>
      <c r="U485" s="15"/>
      <c r="V485" s="15"/>
    </row>
    <row r="486" spans="9:22" ht="15.75" hidden="1" customHeight="1" x14ac:dyDescent="0.25">
      <c r="I486" s="6"/>
      <c r="J486" s="6"/>
      <c r="K486" s="6"/>
      <c r="L486" s="6"/>
      <c r="M486" s="6"/>
      <c r="N486" s="6"/>
      <c r="O486" s="6"/>
      <c r="P486" s="6"/>
      <c r="Q486" s="15"/>
      <c r="R486" s="15"/>
      <c r="S486" s="15"/>
      <c r="T486" s="15"/>
      <c r="U486" s="15"/>
      <c r="V486" s="15"/>
    </row>
    <row r="487" spans="9:22" ht="15.75" hidden="1" customHeight="1" x14ac:dyDescent="0.25">
      <c r="I487" s="6"/>
      <c r="J487" s="6"/>
      <c r="K487" s="6"/>
      <c r="L487" s="6"/>
      <c r="M487" s="6"/>
      <c r="N487" s="6"/>
      <c r="O487" s="6"/>
      <c r="P487" s="6"/>
      <c r="Q487" s="15"/>
      <c r="R487" s="15"/>
      <c r="S487" s="15"/>
      <c r="T487" s="15"/>
      <c r="U487" s="15"/>
      <c r="V487" s="15"/>
    </row>
    <row r="488" spans="9:22" ht="15.75" hidden="1" customHeight="1" x14ac:dyDescent="0.25">
      <c r="I488" s="6"/>
      <c r="J488" s="6"/>
      <c r="K488" s="6"/>
      <c r="L488" s="6"/>
      <c r="M488" s="6"/>
      <c r="N488" s="6"/>
      <c r="O488" s="6"/>
      <c r="P488" s="6"/>
      <c r="Q488" s="15"/>
      <c r="R488" s="15"/>
      <c r="S488" s="15"/>
      <c r="T488" s="15"/>
      <c r="U488" s="15"/>
      <c r="V488" s="15"/>
    </row>
    <row r="489" spans="9:22" ht="15.75" hidden="1" customHeight="1" x14ac:dyDescent="0.25">
      <c r="I489" s="6"/>
      <c r="J489" s="6"/>
      <c r="K489" s="6"/>
      <c r="L489" s="6"/>
      <c r="M489" s="6"/>
      <c r="N489" s="6"/>
      <c r="O489" s="6"/>
      <c r="P489" s="6"/>
      <c r="Q489" s="15"/>
      <c r="R489" s="15"/>
      <c r="S489" s="15"/>
      <c r="T489" s="15"/>
      <c r="U489" s="15"/>
      <c r="V489" s="15"/>
    </row>
    <row r="490" spans="9:22" ht="15.75" hidden="1" customHeight="1" x14ac:dyDescent="0.25">
      <c r="I490" s="6"/>
      <c r="J490" s="6"/>
      <c r="K490" s="6"/>
      <c r="L490" s="6"/>
      <c r="M490" s="6"/>
      <c r="N490" s="6"/>
      <c r="O490" s="6"/>
      <c r="P490" s="6"/>
      <c r="Q490" s="15"/>
      <c r="R490" s="15"/>
      <c r="S490" s="15"/>
      <c r="T490" s="15"/>
      <c r="U490" s="15"/>
      <c r="V490" s="15"/>
    </row>
    <row r="491" spans="9:22" ht="15.75" hidden="1" customHeight="1" x14ac:dyDescent="0.25">
      <c r="I491" s="6"/>
      <c r="J491" s="6"/>
      <c r="K491" s="6"/>
      <c r="L491" s="6"/>
      <c r="M491" s="6"/>
      <c r="N491" s="6"/>
      <c r="O491" s="6"/>
      <c r="P491" s="6"/>
      <c r="Q491" s="15"/>
      <c r="R491" s="15"/>
      <c r="S491" s="15"/>
      <c r="T491" s="15"/>
      <c r="U491" s="15"/>
      <c r="V491" s="15"/>
    </row>
    <row r="492" spans="9:22" ht="15.75" hidden="1" customHeight="1" x14ac:dyDescent="0.25">
      <c r="I492" s="6"/>
      <c r="J492" s="6"/>
      <c r="K492" s="6"/>
      <c r="L492" s="6"/>
      <c r="M492" s="6"/>
      <c r="N492" s="6"/>
      <c r="O492" s="6"/>
      <c r="P492" s="6"/>
      <c r="Q492" s="15"/>
      <c r="R492" s="15"/>
      <c r="S492" s="15"/>
      <c r="T492" s="15"/>
      <c r="U492" s="15"/>
      <c r="V492" s="15"/>
    </row>
    <row r="493" spans="9:22" ht="15.75" hidden="1" customHeight="1" x14ac:dyDescent="0.25">
      <c r="I493" s="6"/>
      <c r="J493" s="6"/>
      <c r="K493" s="6"/>
      <c r="L493" s="6"/>
      <c r="M493" s="6"/>
      <c r="N493" s="6"/>
      <c r="O493" s="6"/>
      <c r="P493" s="6"/>
      <c r="Q493" s="15"/>
      <c r="R493" s="15"/>
      <c r="S493" s="15"/>
      <c r="T493" s="15"/>
      <c r="U493" s="15"/>
      <c r="V493" s="15"/>
    </row>
    <row r="494" spans="9:22" ht="15.75" hidden="1" customHeight="1" x14ac:dyDescent="0.25">
      <c r="I494" s="6"/>
      <c r="J494" s="6"/>
      <c r="K494" s="6"/>
      <c r="L494" s="6"/>
      <c r="M494" s="6"/>
      <c r="N494" s="6"/>
      <c r="O494" s="6"/>
      <c r="P494" s="6"/>
      <c r="Q494" s="15"/>
      <c r="R494" s="15"/>
      <c r="S494" s="15"/>
      <c r="T494" s="15"/>
      <c r="U494" s="15"/>
      <c r="V494" s="15"/>
    </row>
    <row r="495" spans="9:22" ht="15.75" hidden="1" customHeight="1" x14ac:dyDescent="0.25">
      <c r="I495" s="6"/>
      <c r="J495" s="6"/>
      <c r="K495" s="6"/>
      <c r="L495" s="6"/>
      <c r="M495" s="6"/>
      <c r="N495" s="6"/>
      <c r="O495" s="6"/>
      <c r="P495" s="6"/>
      <c r="Q495" s="15"/>
      <c r="R495" s="15"/>
      <c r="S495" s="15"/>
      <c r="T495" s="15"/>
      <c r="U495" s="15"/>
      <c r="V495" s="15"/>
    </row>
    <row r="496" spans="9:22" ht="15.75" hidden="1" customHeight="1" x14ac:dyDescent="0.25">
      <c r="I496" s="6"/>
      <c r="J496" s="6"/>
      <c r="K496" s="6"/>
      <c r="L496" s="6"/>
      <c r="M496" s="6"/>
      <c r="N496" s="6"/>
      <c r="O496" s="6"/>
      <c r="P496" s="6"/>
      <c r="Q496" s="15"/>
      <c r="R496" s="15"/>
      <c r="S496" s="15"/>
      <c r="T496" s="15"/>
      <c r="U496" s="15"/>
      <c r="V496" s="15"/>
    </row>
    <row r="497" spans="9:22" ht="15.75" hidden="1" customHeight="1" x14ac:dyDescent="0.25">
      <c r="I497" s="6"/>
      <c r="J497" s="6"/>
      <c r="K497" s="6"/>
      <c r="L497" s="6"/>
      <c r="M497" s="6"/>
      <c r="N497" s="6"/>
      <c r="O497" s="6"/>
      <c r="P497" s="6"/>
      <c r="Q497" s="15"/>
      <c r="R497" s="15"/>
      <c r="S497" s="15"/>
      <c r="T497" s="15"/>
      <c r="U497" s="15"/>
      <c r="V497" s="15"/>
    </row>
    <row r="498" spans="9:22" ht="15.75" hidden="1" customHeight="1" x14ac:dyDescent="0.25">
      <c r="I498" s="6"/>
      <c r="J498" s="6"/>
      <c r="K498" s="6"/>
      <c r="L498" s="6"/>
      <c r="M498" s="6"/>
      <c r="N498" s="6"/>
      <c r="O498" s="6"/>
      <c r="P498" s="6"/>
      <c r="Q498" s="15"/>
      <c r="R498" s="15"/>
      <c r="S498" s="15"/>
      <c r="T498" s="15"/>
      <c r="U498" s="15"/>
      <c r="V498" s="15"/>
    </row>
    <row r="499" spans="9:22" ht="15.75" hidden="1" customHeight="1" x14ac:dyDescent="0.25">
      <c r="I499" s="6"/>
      <c r="J499" s="6"/>
      <c r="K499" s="6"/>
      <c r="L499" s="6"/>
      <c r="M499" s="6"/>
      <c r="N499" s="6"/>
      <c r="O499" s="6"/>
      <c r="P499" s="6"/>
      <c r="Q499" s="15"/>
      <c r="R499" s="15"/>
      <c r="S499" s="15"/>
      <c r="T499" s="15"/>
      <c r="U499" s="15"/>
      <c r="V499" s="15"/>
    </row>
    <row r="500" spans="9:22" ht="15.75" hidden="1" customHeight="1" x14ac:dyDescent="0.25">
      <c r="I500" s="6"/>
      <c r="J500" s="6"/>
      <c r="K500" s="6"/>
      <c r="L500" s="6"/>
      <c r="M500" s="6"/>
      <c r="N500" s="6"/>
      <c r="O500" s="6"/>
      <c r="P500" s="6"/>
      <c r="Q500" s="15"/>
      <c r="R500" s="15"/>
      <c r="S500" s="15"/>
      <c r="T500" s="15"/>
      <c r="U500" s="15"/>
      <c r="V500" s="15"/>
    </row>
    <row r="501" spans="9:22" ht="15.75" hidden="1" customHeight="1" x14ac:dyDescent="0.25">
      <c r="I501" s="6"/>
      <c r="J501" s="6"/>
      <c r="K501" s="6"/>
      <c r="L501" s="6"/>
      <c r="M501" s="6"/>
      <c r="N501" s="6"/>
      <c r="O501" s="6"/>
      <c r="P501" s="6"/>
      <c r="Q501" s="15"/>
      <c r="R501" s="15"/>
      <c r="S501" s="15"/>
      <c r="T501" s="15"/>
      <c r="U501" s="15"/>
      <c r="V501" s="15"/>
    </row>
    <row r="502" spans="9:22" ht="15.75" hidden="1" customHeight="1" x14ac:dyDescent="0.25">
      <c r="I502" s="6"/>
      <c r="J502" s="6"/>
      <c r="K502" s="6"/>
      <c r="L502" s="6"/>
      <c r="M502" s="6"/>
      <c r="N502" s="6"/>
      <c r="O502" s="6"/>
      <c r="P502" s="6"/>
      <c r="Q502" s="15"/>
      <c r="R502" s="15"/>
      <c r="S502" s="15"/>
      <c r="T502" s="15"/>
      <c r="U502" s="15"/>
      <c r="V502" s="15"/>
    </row>
    <row r="503" spans="9:22" ht="15.75" hidden="1" customHeight="1" x14ac:dyDescent="0.25">
      <c r="I503" s="6"/>
      <c r="J503" s="6"/>
      <c r="K503" s="6"/>
      <c r="L503" s="6"/>
      <c r="M503" s="6"/>
      <c r="N503" s="6"/>
      <c r="O503" s="6"/>
      <c r="P503" s="6"/>
      <c r="Q503" s="15"/>
      <c r="R503" s="15"/>
      <c r="S503" s="15"/>
      <c r="T503" s="15"/>
      <c r="U503" s="15"/>
      <c r="V503" s="15"/>
    </row>
    <row r="504" spans="9:22" ht="15.75" hidden="1" customHeight="1" x14ac:dyDescent="0.25">
      <c r="I504" s="6"/>
      <c r="J504" s="6"/>
      <c r="K504" s="6"/>
      <c r="L504" s="6"/>
      <c r="M504" s="6"/>
      <c r="N504" s="6"/>
      <c r="O504" s="6"/>
      <c r="P504" s="6"/>
      <c r="Q504" s="15"/>
      <c r="R504" s="15"/>
      <c r="S504" s="15"/>
      <c r="T504" s="15"/>
      <c r="U504" s="15"/>
      <c r="V504" s="15"/>
    </row>
    <row r="505" spans="9:22" ht="15.75" hidden="1" customHeight="1" x14ac:dyDescent="0.25">
      <c r="I505" s="6"/>
      <c r="J505" s="6"/>
      <c r="K505" s="6"/>
      <c r="L505" s="6"/>
      <c r="M505" s="6"/>
      <c r="N505" s="6"/>
      <c r="O505" s="6"/>
      <c r="P505" s="6"/>
      <c r="Q505" s="15"/>
      <c r="R505" s="15"/>
      <c r="S505" s="15"/>
      <c r="T505" s="15"/>
      <c r="U505" s="15"/>
      <c r="V505" s="15"/>
    </row>
    <row r="506" spans="9:22" ht="15.75" hidden="1" customHeight="1" x14ac:dyDescent="0.25">
      <c r="I506" s="6"/>
      <c r="J506" s="6"/>
      <c r="K506" s="6"/>
      <c r="L506" s="6"/>
      <c r="M506" s="6"/>
      <c r="N506" s="6"/>
      <c r="O506" s="6"/>
      <c r="P506" s="6"/>
      <c r="Q506" s="15"/>
      <c r="R506" s="15"/>
      <c r="S506" s="15"/>
      <c r="T506" s="15"/>
      <c r="U506" s="15"/>
      <c r="V506" s="15"/>
    </row>
    <row r="507" spans="9:22" ht="15.75" hidden="1" customHeight="1" x14ac:dyDescent="0.25">
      <c r="I507" s="6"/>
      <c r="J507" s="6"/>
      <c r="K507" s="6"/>
      <c r="L507" s="6"/>
      <c r="M507" s="6"/>
      <c r="N507" s="6"/>
      <c r="O507" s="6"/>
      <c r="P507" s="6"/>
      <c r="Q507" s="15"/>
      <c r="R507" s="15"/>
      <c r="S507" s="15"/>
      <c r="T507" s="15"/>
      <c r="U507" s="15"/>
      <c r="V507" s="15"/>
    </row>
    <row r="508" spans="9:22" ht="15.75" hidden="1" customHeight="1" x14ac:dyDescent="0.25">
      <c r="I508" s="6"/>
      <c r="J508" s="6"/>
      <c r="K508" s="6"/>
      <c r="L508" s="6"/>
      <c r="M508" s="6"/>
      <c r="N508" s="6"/>
      <c r="O508" s="6"/>
      <c r="P508" s="6"/>
      <c r="Q508" s="15"/>
      <c r="R508" s="15"/>
      <c r="S508" s="15"/>
      <c r="T508" s="15"/>
      <c r="U508" s="15"/>
      <c r="V508" s="15"/>
    </row>
    <row r="509" spans="9:22" ht="15.75" hidden="1" customHeight="1" x14ac:dyDescent="0.25">
      <c r="I509" s="6"/>
      <c r="J509" s="6"/>
      <c r="K509" s="6"/>
      <c r="L509" s="6"/>
      <c r="M509" s="6"/>
      <c r="N509" s="6"/>
      <c r="O509" s="6"/>
      <c r="P509" s="6"/>
      <c r="Q509" s="15"/>
      <c r="R509" s="15"/>
      <c r="S509" s="15"/>
      <c r="T509" s="15"/>
      <c r="U509" s="15"/>
      <c r="V509" s="15"/>
    </row>
    <row r="510" spans="9:22" ht="15.75" hidden="1" customHeight="1" x14ac:dyDescent="0.25">
      <c r="I510" s="6"/>
      <c r="J510" s="6"/>
      <c r="K510" s="6"/>
      <c r="L510" s="6"/>
      <c r="M510" s="6"/>
      <c r="N510" s="6"/>
      <c r="O510" s="6"/>
      <c r="P510" s="6"/>
      <c r="Q510" s="15"/>
      <c r="R510" s="15"/>
      <c r="S510" s="15"/>
      <c r="T510" s="15"/>
      <c r="U510" s="15"/>
      <c r="V510" s="15"/>
    </row>
    <row r="511" spans="9:22" ht="15.75" hidden="1" customHeight="1" x14ac:dyDescent="0.25">
      <c r="I511" s="6"/>
      <c r="J511" s="6"/>
      <c r="K511" s="6"/>
      <c r="L511" s="6"/>
      <c r="M511" s="6"/>
      <c r="N511" s="6"/>
      <c r="O511" s="6"/>
      <c r="P511" s="6"/>
      <c r="Q511" s="15"/>
      <c r="R511" s="15"/>
      <c r="S511" s="15"/>
      <c r="T511" s="15"/>
      <c r="U511" s="15"/>
      <c r="V511" s="15"/>
    </row>
    <row r="512" spans="9:22" ht="15.75" hidden="1" customHeight="1" x14ac:dyDescent="0.25">
      <c r="I512" s="6"/>
      <c r="J512" s="6"/>
      <c r="K512" s="6"/>
      <c r="L512" s="6"/>
      <c r="M512" s="6"/>
      <c r="N512" s="6"/>
      <c r="O512" s="6"/>
      <c r="P512" s="6"/>
      <c r="Q512" s="15"/>
      <c r="R512" s="15"/>
      <c r="S512" s="15"/>
      <c r="T512" s="15"/>
      <c r="U512" s="15"/>
      <c r="V512" s="15"/>
    </row>
    <row r="513" spans="9:22" ht="15.75" hidden="1" customHeight="1" x14ac:dyDescent="0.25">
      <c r="I513" s="6"/>
      <c r="J513" s="6"/>
      <c r="K513" s="6"/>
      <c r="L513" s="6"/>
      <c r="M513" s="6"/>
      <c r="N513" s="6"/>
      <c r="O513" s="6"/>
      <c r="P513" s="6"/>
      <c r="Q513" s="15"/>
      <c r="R513" s="15"/>
      <c r="S513" s="15"/>
      <c r="T513" s="15"/>
      <c r="U513" s="15"/>
      <c r="V513" s="15"/>
    </row>
    <row r="514" spans="9:22" ht="15.75" hidden="1" customHeight="1" x14ac:dyDescent="0.25">
      <c r="I514" s="6"/>
      <c r="J514" s="6"/>
      <c r="K514" s="6"/>
      <c r="L514" s="6"/>
      <c r="M514" s="6"/>
      <c r="N514" s="6"/>
      <c r="O514" s="6"/>
      <c r="P514" s="6"/>
      <c r="Q514" s="15"/>
      <c r="R514" s="15"/>
      <c r="S514" s="15"/>
      <c r="T514" s="15"/>
      <c r="U514" s="15"/>
      <c r="V514" s="15"/>
    </row>
    <row r="515" spans="9:22" ht="15.75" hidden="1" customHeight="1" x14ac:dyDescent="0.25">
      <c r="I515" s="6"/>
      <c r="J515" s="6"/>
      <c r="K515" s="6"/>
      <c r="L515" s="6"/>
      <c r="M515" s="6"/>
      <c r="N515" s="6"/>
      <c r="O515" s="6"/>
      <c r="P515" s="6"/>
      <c r="Q515" s="15"/>
      <c r="R515" s="15"/>
      <c r="S515" s="15"/>
      <c r="T515" s="15"/>
      <c r="U515" s="15"/>
      <c r="V515" s="15"/>
    </row>
    <row r="516" spans="9:22" ht="15.75" hidden="1" customHeight="1" x14ac:dyDescent="0.25">
      <c r="I516" s="6"/>
      <c r="J516" s="6"/>
      <c r="K516" s="6"/>
      <c r="L516" s="6"/>
      <c r="M516" s="6"/>
      <c r="N516" s="6"/>
      <c r="O516" s="6"/>
      <c r="P516" s="6"/>
      <c r="Q516" s="15"/>
      <c r="R516" s="15"/>
      <c r="S516" s="15"/>
      <c r="T516" s="15"/>
      <c r="U516" s="15"/>
      <c r="V516" s="15"/>
    </row>
    <row r="517" spans="9:22" ht="15.75" hidden="1" customHeight="1" x14ac:dyDescent="0.25">
      <c r="I517" s="6"/>
      <c r="J517" s="6"/>
      <c r="K517" s="6"/>
      <c r="L517" s="6"/>
      <c r="M517" s="6"/>
      <c r="N517" s="6"/>
      <c r="O517" s="6"/>
      <c r="P517" s="6"/>
      <c r="Q517" s="15"/>
      <c r="R517" s="15"/>
      <c r="S517" s="15"/>
      <c r="T517" s="15"/>
      <c r="U517" s="15"/>
      <c r="V517" s="15"/>
    </row>
    <row r="518" spans="9:22" ht="15.75" hidden="1" customHeight="1" x14ac:dyDescent="0.25">
      <c r="I518" s="6"/>
      <c r="J518" s="6"/>
      <c r="K518" s="6"/>
      <c r="L518" s="6"/>
      <c r="M518" s="6"/>
      <c r="N518" s="6"/>
      <c r="O518" s="6"/>
      <c r="P518" s="6"/>
      <c r="Q518" s="15"/>
      <c r="R518" s="15"/>
      <c r="S518" s="15"/>
      <c r="T518" s="15"/>
      <c r="U518" s="15"/>
      <c r="V518" s="15"/>
    </row>
    <row r="519" spans="9:22" ht="15.75" hidden="1" customHeight="1" x14ac:dyDescent="0.25">
      <c r="I519" s="6"/>
      <c r="J519" s="6"/>
      <c r="K519" s="6"/>
      <c r="L519" s="6"/>
      <c r="M519" s="6"/>
      <c r="N519" s="6"/>
      <c r="O519" s="6"/>
      <c r="P519" s="6"/>
      <c r="Q519" s="15"/>
      <c r="R519" s="15"/>
      <c r="S519" s="15"/>
      <c r="T519" s="15"/>
      <c r="U519" s="15"/>
      <c r="V519" s="15"/>
    </row>
    <row r="520" spans="9:22" ht="15.75" hidden="1" customHeight="1" x14ac:dyDescent="0.25">
      <c r="I520" s="6"/>
      <c r="J520" s="6"/>
      <c r="K520" s="6"/>
      <c r="L520" s="6"/>
      <c r="M520" s="6"/>
      <c r="N520" s="6"/>
      <c r="O520" s="6"/>
      <c r="P520" s="6"/>
      <c r="Q520" s="15"/>
      <c r="R520" s="15"/>
      <c r="S520" s="15"/>
      <c r="T520" s="15"/>
      <c r="U520" s="15"/>
      <c r="V520" s="15"/>
    </row>
    <row r="521" spans="9:22" ht="15.75" hidden="1" customHeight="1" x14ac:dyDescent="0.25">
      <c r="I521" s="6"/>
      <c r="J521" s="6"/>
      <c r="K521" s="6"/>
      <c r="L521" s="6"/>
      <c r="M521" s="6"/>
      <c r="N521" s="6"/>
      <c r="O521" s="6"/>
      <c r="P521" s="6"/>
      <c r="Q521" s="15"/>
      <c r="R521" s="15"/>
      <c r="S521" s="15"/>
      <c r="T521" s="15"/>
      <c r="U521" s="15"/>
      <c r="V521" s="15"/>
    </row>
    <row r="522" spans="9:22" ht="15.75" hidden="1" customHeight="1" x14ac:dyDescent="0.25">
      <c r="I522" s="6"/>
      <c r="J522" s="6"/>
      <c r="K522" s="6"/>
      <c r="L522" s="6"/>
      <c r="M522" s="6"/>
      <c r="N522" s="6"/>
      <c r="O522" s="6"/>
      <c r="P522" s="6"/>
      <c r="Q522" s="15"/>
      <c r="R522" s="15"/>
      <c r="S522" s="15"/>
      <c r="T522" s="15"/>
      <c r="U522" s="15"/>
      <c r="V522" s="15"/>
    </row>
    <row r="523" spans="9:22" ht="15.75" hidden="1" customHeight="1" x14ac:dyDescent="0.25">
      <c r="I523" s="6"/>
      <c r="J523" s="6"/>
      <c r="K523" s="6"/>
      <c r="L523" s="6"/>
      <c r="M523" s="6"/>
      <c r="N523" s="6"/>
      <c r="O523" s="6"/>
      <c r="P523" s="6"/>
      <c r="Q523" s="15"/>
      <c r="R523" s="15"/>
      <c r="S523" s="15"/>
      <c r="T523" s="15"/>
      <c r="U523" s="15"/>
      <c r="V523" s="15"/>
    </row>
    <row r="524" spans="9:22" ht="15.75" hidden="1" customHeight="1" x14ac:dyDescent="0.25">
      <c r="I524" s="6"/>
      <c r="J524" s="6"/>
      <c r="K524" s="6"/>
      <c r="L524" s="6"/>
      <c r="M524" s="6"/>
      <c r="N524" s="6"/>
      <c r="O524" s="6"/>
      <c r="P524" s="6"/>
      <c r="Q524" s="15"/>
      <c r="R524" s="15"/>
      <c r="S524" s="15"/>
      <c r="T524" s="15"/>
      <c r="U524" s="15"/>
      <c r="V524" s="15"/>
    </row>
    <row r="525" spans="9:22" ht="15.75" hidden="1" customHeight="1" x14ac:dyDescent="0.25">
      <c r="I525" s="6"/>
      <c r="J525" s="6"/>
      <c r="K525" s="6"/>
      <c r="L525" s="6"/>
      <c r="M525" s="6"/>
      <c r="N525" s="6"/>
      <c r="O525" s="6"/>
      <c r="P525" s="6"/>
      <c r="Q525" s="15"/>
      <c r="R525" s="15"/>
      <c r="S525" s="15"/>
      <c r="T525" s="15"/>
      <c r="U525" s="15"/>
      <c r="V525" s="15"/>
    </row>
    <row r="526" spans="9:22" ht="15.75" hidden="1" customHeight="1" x14ac:dyDescent="0.25">
      <c r="I526" s="6"/>
      <c r="J526" s="6"/>
      <c r="K526" s="6"/>
      <c r="L526" s="6"/>
      <c r="M526" s="6"/>
      <c r="N526" s="6"/>
      <c r="O526" s="6"/>
      <c r="P526" s="6"/>
      <c r="Q526" s="15"/>
      <c r="R526" s="15"/>
      <c r="S526" s="15"/>
      <c r="T526" s="15"/>
      <c r="U526" s="15"/>
      <c r="V526" s="15"/>
    </row>
    <row r="527" spans="9:22" ht="15.75" hidden="1" customHeight="1" x14ac:dyDescent="0.25">
      <c r="I527" s="6"/>
      <c r="J527" s="6"/>
      <c r="K527" s="6"/>
      <c r="L527" s="6"/>
      <c r="M527" s="6"/>
      <c r="N527" s="6"/>
      <c r="O527" s="6"/>
      <c r="P527" s="6"/>
      <c r="Q527" s="15"/>
      <c r="R527" s="15"/>
      <c r="S527" s="15"/>
      <c r="T527" s="15"/>
      <c r="U527" s="15"/>
      <c r="V527" s="15"/>
    </row>
    <row r="528" spans="9:22" ht="15.75" hidden="1" customHeight="1" x14ac:dyDescent="0.25">
      <c r="I528" s="6"/>
      <c r="J528" s="6"/>
      <c r="K528" s="6"/>
      <c r="L528" s="6"/>
      <c r="M528" s="6"/>
      <c r="N528" s="6"/>
      <c r="O528" s="6"/>
      <c r="P528" s="6"/>
      <c r="Q528" s="15"/>
      <c r="R528" s="15"/>
      <c r="S528" s="15"/>
      <c r="T528" s="15"/>
      <c r="U528" s="15"/>
      <c r="V528" s="15"/>
    </row>
    <row r="529" spans="9:22" ht="15.75" hidden="1" customHeight="1" x14ac:dyDescent="0.25">
      <c r="I529" s="6"/>
      <c r="J529" s="6"/>
      <c r="K529" s="6"/>
      <c r="L529" s="6"/>
      <c r="M529" s="6"/>
      <c r="N529" s="6"/>
      <c r="O529" s="6"/>
      <c r="P529" s="6"/>
      <c r="Q529" s="15"/>
      <c r="R529" s="15"/>
      <c r="S529" s="15"/>
      <c r="T529" s="15"/>
      <c r="U529" s="15"/>
      <c r="V529" s="15"/>
    </row>
    <row r="530" spans="9:22" ht="15.75" hidden="1" customHeight="1" x14ac:dyDescent="0.25">
      <c r="I530" s="6"/>
      <c r="J530" s="6"/>
      <c r="K530" s="6"/>
      <c r="L530" s="6"/>
      <c r="M530" s="6"/>
      <c r="N530" s="6"/>
      <c r="O530" s="6"/>
      <c r="P530" s="6"/>
      <c r="Q530" s="15"/>
      <c r="R530" s="15"/>
      <c r="S530" s="15"/>
      <c r="T530" s="15"/>
      <c r="U530" s="15"/>
      <c r="V530" s="15"/>
    </row>
    <row r="531" spans="9:22" ht="15.75" hidden="1" customHeight="1" x14ac:dyDescent="0.25">
      <c r="I531" s="6"/>
      <c r="J531" s="6"/>
      <c r="K531" s="6"/>
      <c r="L531" s="6"/>
      <c r="M531" s="6"/>
      <c r="N531" s="6"/>
      <c r="O531" s="6"/>
      <c r="P531" s="6"/>
      <c r="Q531" s="15"/>
      <c r="R531" s="15"/>
      <c r="S531" s="15"/>
      <c r="T531" s="15"/>
      <c r="U531" s="15"/>
      <c r="V531" s="15"/>
    </row>
    <row r="532" spans="9:22" ht="15.75" hidden="1" customHeight="1" x14ac:dyDescent="0.25">
      <c r="I532" s="6"/>
      <c r="J532" s="6"/>
      <c r="K532" s="6"/>
      <c r="L532" s="6"/>
      <c r="M532" s="6"/>
      <c r="N532" s="6"/>
      <c r="O532" s="6"/>
      <c r="P532" s="6"/>
      <c r="Q532" s="15"/>
      <c r="R532" s="15"/>
      <c r="S532" s="15"/>
      <c r="T532" s="15"/>
      <c r="U532" s="15"/>
      <c r="V532" s="15"/>
    </row>
    <row r="533" spans="9:22" ht="15.75" hidden="1" customHeight="1" x14ac:dyDescent="0.25">
      <c r="I533" s="6"/>
      <c r="J533" s="6"/>
      <c r="K533" s="6"/>
      <c r="L533" s="6"/>
      <c r="M533" s="6"/>
      <c r="N533" s="6"/>
      <c r="O533" s="6"/>
      <c r="P533" s="6"/>
      <c r="Q533" s="15"/>
      <c r="R533" s="15"/>
      <c r="S533" s="15"/>
      <c r="T533" s="15"/>
      <c r="U533" s="15"/>
      <c r="V533" s="15"/>
    </row>
    <row r="534" spans="9:22" ht="15.75" hidden="1" customHeight="1" x14ac:dyDescent="0.25">
      <c r="I534" s="6"/>
      <c r="J534" s="6"/>
      <c r="K534" s="6"/>
      <c r="L534" s="6"/>
      <c r="M534" s="6"/>
      <c r="N534" s="6"/>
      <c r="O534" s="6"/>
      <c r="P534" s="6"/>
      <c r="Q534" s="15"/>
      <c r="R534" s="15"/>
      <c r="S534" s="15"/>
      <c r="T534" s="15"/>
      <c r="U534" s="15"/>
      <c r="V534" s="15"/>
    </row>
    <row r="535" spans="9:22" ht="15.75" hidden="1" customHeight="1" x14ac:dyDescent="0.25">
      <c r="I535" s="6"/>
      <c r="J535" s="6"/>
      <c r="K535" s="6"/>
      <c r="L535" s="6"/>
      <c r="M535" s="6"/>
      <c r="N535" s="6"/>
      <c r="O535" s="6"/>
      <c r="P535" s="6"/>
      <c r="Q535" s="15"/>
      <c r="R535" s="15"/>
      <c r="S535" s="15"/>
      <c r="T535" s="15"/>
      <c r="U535" s="15"/>
      <c r="V535" s="15"/>
    </row>
    <row r="536" spans="9:22" ht="15.75" hidden="1" customHeight="1" x14ac:dyDescent="0.25">
      <c r="I536" s="6"/>
      <c r="J536" s="6"/>
      <c r="K536" s="6"/>
      <c r="L536" s="6"/>
      <c r="M536" s="6"/>
      <c r="N536" s="6"/>
      <c r="O536" s="6"/>
      <c r="P536" s="6"/>
      <c r="Q536" s="15"/>
      <c r="R536" s="15"/>
      <c r="S536" s="15"/>
      <c r="T536" s="15"/>
      <c r="U536" s="15"/>
      <c r="V536" s="15"/>
    </row>
    <row r="537" spans="9:22" ht="15.75" hidden="1" customHeight="1" x14ac:dyDescent="0.25">
      <c r="I537" s="6"/>
      <c r="J537" s="6"/>
      <c r="K537" s="6"/>
      <c r="L537" s="6"/>
      <c r="M537" s="6"/>
      <c r="N537" s="6"/>
      <c r="O537" s="6"/>
      <c r="P537" s="6"/>
      <c r="Q537" s="15"/>
      <c r="R537" s="15"/>
      <c r="S537" s="15"/>
      <c r="T537" s="15"/>
      <c r="U537" s="15"/>
      <c r="V537" s="15"/>
    </row>
    <row r="538" spans="9:22" ht="15.75" hidden="1" customHeight="1" x14ac:dyDescent="0.25">
      <c r="I538" s="6"/>
      <c r="J538" s="6"/>
      <c r="K538" s="6"/>
      <c r="L538" s="6"/>
      <c r="M538" s="6"/>
      <c r="N538" s="6"/>
      <c r="O538" s="6"/>
      <c r="P538" s="6"/>
      <c r="Q538" s="15"/>
      <c r="R538" s="15"/>
      <c r="S538" s="15"/>
      <c r="T538" s="15"/>
      <c r="U538" s="15"/>
      <c r="V538" s="15"/>
    </row>
    <row r="539" spans="9:22" ht="15.75" hidden="1" customHeight="1" x14ac:dyDescent="0.25">
      <c r="I539" s="6"/>
      <c r="J539" s="6"/>
      <c r="K539" s="6"/>
      <c r="L539" s="6"/>
      <c r="M539" s="6"/>
      <c r="N539" s="6"/>
      <c r="O539" s="6"/>
      <c r="P539" s="6"/>
      <c r="Q539" s="15"/>
      <c r="R539" s="15"/>
      <c r="S539" s="15"/>
      <c r="T539" s="15"/>
      <c r="U539" s="15"/>
      <c r="V539" s="15"/>
    </row>
    <row r="540" spans="9:22" ht="15.75" hidden="1" customHeight="1" x14ac:dyDescent="0.25">
      <c r="I540" s="6"/>
      <c r="J540" s="6"/>
      <c r="K540" s="6"/>
      <c r="L540" s="6"/>
      <c r="M540" s="6"/>
      <c r="N540" s="6"/>
      <c r="O540" s="6"/>
      <c r="P540" s="6"/>
      <c r="Q540" s="15"/>
      <c r="R540" s="15"/>
      <c r="S540" s="15"/>
      <c r="T540" s="15"/>
      <c r="U540" s="15"/>
      <c r="V540" s="15"/>
    </row>
    <row r="541" spans="9:22" ht="15.75" hidden="1" customHeight="1" x14ac:dyDescent="0.25">
      <c r="I541" s="6"/>
      <c r="J541" s="6"/>
      <c r="K541" s="6"/>
      <c r="L541" s="6"/>
      <c r="M541" s="6"/>
      <c r="N541" s="6"/>
      <c r="O541" s="6"/>
      <c r="P541" s="6"/>
      <c r="Q541" s="15"/>
      <c r="R541" s="15"/>
      <c r="S541" s="15"/>
      <c r="T541" s="15"/>
      <c r="U541" s="15"/>
      <c r="V541" s="15"/>
    </row>
    <row r="542" spans="9:22" ht="15.75" hidden="1" customHeight="1" x14ac:dyDescent="0.25">
      <c r="I542" s="6"/>
      <c r="J542" s="6"/>
      <c r="K542" s="6"/>
      <c r="L542" s="6"/>
      <c r="M542" s="6"/>
      <c r="N542" s="6"/>
      <c r="O542" s="6"/>
      <c r="P542" s="6"/>
      <c r="Q542" s="15"/>
      <c r="R542" s="15"/>
      <c r="S542" s="15"/>
      <c r="T542" s="15"/>
      <c r="U542" s="15"/>
      <c r="V542" s="15"/>
    </row>
    <row r="543" spans="9:22" ht="15.75" hidden="1" customHeight="1" x14ac:dyDescent="0.25">
      <c r="I543" s="6"/>
      <c r="J543" s="6"/>
      <c r="K543" s="6"/>
      <c r="L543" s="6"/>
      <c r="M543" s="6"/>
      <c r="N543" s="6"/>
      <c r="O543" s="6"/>
      <c r="P543" s="6"/>
      <c r="Q543" s="15"/>
      <c r="R543" s="15"/>
      <c r="S543" s="15"/>
      <c r="T543" s="15"/>
      <c r="U543" s="15"/>
      <c r="V543" s="15"/>
    </row>
    <row r="544" spans="9:22" ht="15.75" hidden="1" customHeight="1" x14ac:dyDescent="0.25">
      <c r="I544" s="6"/>
      <c r="J544" s="6"/>
      <c r="K544" s="6"/>
      <c r="L544" s="6"/>
      <c r="M544" s="6"/>
      <c r="N544" s="6"/>
      <c r="O544" s="6"/>
      <c r="P544" s="6"/>
      <c r="Q544" s="15"/>
      <c r="R544" s="15"/>
      <c r="S544" s="15"/>
      <c r="T544" s="15"/>
      <c r="U544" s="15"/>
      <c r="V544" s="15"/>
    </row>
    <row r="545" spans="9:22" ht="15.75" hidden="1" customHeight="1" x14ac:dyDescent="0.25">
      <c r="I545" s="6"/>
      <c r="J545" s="6"/>
      <c r="K545" s="6"/>
      <c r="L545" s="6"/>
      <c r="M545" s="6"/>
      <c r="N545" s="6"/>
      <c r="O545" s="6"/>
      <c r="P545" s="6"/>
      <c r="Q545" s="15"/>
      <c r="R545" s="15"/>
      <c r="S545" s="15"/>
      <c r="T545" s="15"/>
      <c r="U545" s="15"/>
      <c r="V545" s="15"/>
    </row>
    <row r="546" spans="9:22" ht="15.75" hidden="1" customHeight="1" x14ac:dyDescent="0.25">
      <c r="I546" s="6"/>
      <c r="J546" s="6"/>
      <c r="K546" s="6"/>
      <c r="L546" s="6"/>
      <c r="M546" s="6"/>
      <c r="N546" s="6"/>
      <c r="O546" s="6"/>
      <c r="P546" s="6"/>
      <c r="Q546" s="15"/>
      <c r="R546" s="15"/>
      <c r="S546" s="15"/>
      <c r="T546" s="15"/>
      <c r="U546" s="15"/>
      <c r="V546" s="15"/>
    </row>
    <row r="547" spans="9:22" ht="15.75" hidden="1" customHeight="1" x14ac:dyDescent="0.25">
      <c r="I547" s="6"/>
      <c r="J547" s="6"/>
      <c r="K547" s="6"/>
      <c r="L547" s="6"/>
      <c r="M547" s="6"/>
      <c r="N547" s="6"/>
      <c r="O547" s="6"/>
      <c r="P547" s="6"/>
      <c r="Q547" s="15"/>
      <c r="R547" s="15"/>
      <c r="S547" s="15"/>
      <c r="T547" s="15"/>
      <c r="U547" s="15"/>
      <c r="V547" s="15"/>
    </row>
    <row r="548" spans="9:22" ht="15.75" hidden="1" customHeight="1" x14ac:dyDescent="0.25">
      <c r="I548" s="6"/>
      <c r="J548" s="6"/>
      <c r="K548" s="6"/>
      <c r="L548" s="6"/>
      <c r="M548" s="6"/>
      <c r="N548" s="6"/>
      <c r="O548" s="6"/>
      <c r="P548" s="6"/>
      <c r="Q548" s="15"/>
      <c r="R548" s="15"/>
      <c r="S548" s="15"/>
      <c r="T548" s="15"/>
      <c r="U548" s="15"/>
      <c r="V548" s="15"/>
    </row>
    <row r="549" spans="9:22" ht="15.75" hidden="1" customHeight="1" x14ac:dyDescent="0.25">
      <c r="I549" s="6"/>
      <c r="J549" s="6"/>
      <c r="K549" s="6"/>
      <c r="L549" s="6"/>
      <c r="M549" s="6"/>
      <c r="N549" s="6"/>
      <c r="O549" s="6"/>
      <c r="P549" s="6"/>
      <c r="Q549" s="15"/>
      <c r="R549" s="15"/>
      <c r="S549" s="15"/>
      <c r="T549" s="15"/>
      <c r="U549" s="15"/>
      <c r="V549" s="15"/>
    </row>
    <row r="550" spans="9:22" ht="15.75" hidden="1" customHeight="1" x14ac:dyDescent="0.25">
      <c r="I550" s="6"/>
      <c r="J550" s="6"/>
      <c r="K550" s="6"/>
      <c r="L550" s="6"/>
      <c r="M550" s="6"/>
      <c r="N550" s="6"/>
      <c r="O550" s="6"/>
      <c r="P550" s="6"/>
      <c r="Q550" s="15"/>
      <c r="R550" s="15"/>
      <c r="S550" s="15"/>
      <c r="T550" s="15"/>
      <c r="U550" s="15"/>
      <c r="V550" s="15"/>
    </row>
    <row r="551" spans="9:22" ht="15.75" hidden="1" customHeight="1" x14ac:dyDescent="0.25">
      <c r="I551" s="6"/>
      <c r="J551" s="6"/>
      <c r="K551" s="6"/>
      <c r="L551" s="6"/>
      <c r="M551" s="6"/>
      <c r="N551" s="6"/>
      <c r="O551" s="6"/>
      <c r="P551" s="6"/>
      <c r="Q551" s="15"/>
      <c r="R551" s="15"/>
      <c r="S551" s="15"/>
      <c r="T551" s="15"/>
      <c r="U551" s="15"/>
      <c r="V551" s="15"/>
    </row>
    <row r="552" spans="9:22" ht="15.75" hidden="1" customHeight="1" x14ac:dyDescent="0.25">
      <c r="I552" s="6"/>
      <c r="J552" s="6"/>
      <c r="K552" s="6"/>
      <c r="L552" s="6"/>
      <c r="M552" s="6"/>
      <c r="N552" s="6"/>
      <c r="O552" s="6"/>
      <c r="P552" s="6"/>
      <c r="Q552" s="15"/>
      <c r="R552" s="15"/>
      <c r="S552" s="15"/>
      <c r="T552" s="15"/>
      <c r="U552" s="15"/>
      <c r="V552" s="15"/>
    </row>
    <row r="553" spans="9:22" ht="15.75" hidden="1" customHeight="1" x14ac:dyDescent="0.25">
      <c r="I553" s="6"/>
      <c r="J553" s="6"/>
      <c r="K553" s="6"/>
      <c r="L553" s="6"/>
      <c r="M553" s="6"/>
      <c r="N553" s="6"/>
      <c r="O553" s="6"/>
      <c r="P553" s="6"/>
      <c r="Q553" s="15"/>
      <c r="R553" s="15"/>
      <c r="S553" s="15"/>
      <c r="T553" s="15"/>
      <c r="U553" s="15"/>
      <c r="V553" s="15"/>
    </row>
    <row r="554" spans="9:22" ht="15.75" hidden="1" customHeight="1" x14ac:dyDescent="0.25">
      <c r="I554" s="6"/>
      <c r="J554" s="6"/>
      <c r="K554" s="6"/>
      <c r="L554" s="6"/>
      <c r="M554" s="6"/>
      <c r="N554" s="6"/>
      <c r="O554" s="6"/>
      <c r="P554" s="6"/>
      <c r="Q554" s="15"/>
      <c r="R554" s="15"/>
      <c r="S554" s="15"/>
      <c r="T554" s="15"/>
      <c r="U554" s="15"/>
      <c r="V554" s="15"/>
    </row>
    <row r="555" spans="9:22" ht="15.75" hidden="1" customHeight="1" x14ac:dyDescent="0.25">
      <c r="I555" s="6"/>
      <c r="J555" s="6"/>
      <c r="K555" s="6"/>
      <c r="L555" s="6"/>
      <c r="M555" s="6"/>
      <c r="N555" s="6"/>
      <c r="O555" s="6"/>
      <c r="P555" s="6"/>
      <c r="Q555" s="15"/>
      <c r="R555" s="15"/>
      <c r="S555" s="15"/>
      <c r="T555" s="15"/>
      <c r="U555" s="15"/>
      <c r="V555" s="15"/>
    </row>
    <row r="556" spans="9:22" ht="15.75" hidden="1" customHeight="1" x14ac:dyDescent="0.25">
      <c r="I556" s="6"/>
      <c r="J556" s="6"/>
      <c r="K556" s="6"/>
      <c r="L556" s="6"/>
      <c r="M556" s="6"/>
      <c r="N556" s="6"/>
      <c r="O556" s="6"/>
      <c r="P556" s="6"/>
      <c r="Q556" s="15"/>
      <c r="R556" s="15"/>
      <c r="S556" s="15"/>
      <c r="T556" s="15"/>
      <c r="U556" s="15"/>
      <c r="V556" s="15"/>
    </row>
    <row r="557" spans="9:22" ht="15.75" hidden="1" customHeight="1" x14ac:dyDescent="0.25">
      <c r="I557" s="6"/>
      <c r="J557" s="6"/>
      <c r="K557" s="6"/>
      <c r="L557" s="6"/>
      <c r="M557" s="6"/>
      <c r="N557" s="6"/>
      <c r="O557" s="6"/>
      <c r="P557" s="6"/>
      <c r="Q557" s="15"/>
      <c r="R557" s="15"/>
      <c r="S557" s="15"/>
      <c r="T557" s="15"/>
      <c r="U557" s="15"/>
      <c r="V557" s="15"/>
    </row>
    <row r="558" spans="9:22" ht="15.75" hidden="1" customHeight="1" x14ac:dyDescent="0.25">
      <c r="I558" s="6"/>
      <c r="J558" s="6"/>
      <c r="K558" s="6"/>
      <c r="L558" s="6"/>
      <c r="M558" s="6"/>
      <c r="N558" s="6"/>
      <c r="O558" s="6"/>
      <c r="P558" s="6"/>
      <c r="Q558" s="15"/>
      <c r="R558" s="15"/>
      <c r="S558" s="15"/>
      <c r="T558" s="15"/>
      <c r="U558" s="15"/>
      <c r="V558" s="15"/>
    </row>
    <row r="559" spans="9:22" ht="15.75" hidden="1" customHeight="1" x14ac:dyDescent="0.25">
      <c r="I559" s="6"/>
      <c r="J559" s="6"/>
      <c r="K559" s="6"/>
      <c r="L559" s="6"/>
      <c r="M559" s="6"/>
      <c r="N559" s="6"/>
      <c r="O559" s="6"/>
      <c r="P559" s="6"/>
      <c r="Q559" s="15"/>
      <c r="R559" s="15"/>
      <c r="S559" s="15"/>
      <c r="T559" s="15"/>
      <c r="U559" s="15"/>
      <c r="V559" s="15"/>
    </row>
    <row r="560" spans="9:22" ht="15.75" hidden="1" customHeight="1" x14ac:dyDescent="0.25">
      <c r="I560" s="6"/>
      <c r="J560" s="6"/>
      <c r="K560" s="6"/>
      <c r="L560" s="6"/>
      <c r="M560" s="6"/>
      <c r="N560" s="6"/>
      <c r="O560" s="6"/>
      <c r="P560" s="6"/>
      <c r="Q560" s="15"/>
      <c r="R560" s="15"/>
      <c r="S560" s="15"/>
      <c r="T560" s="15"/>
      <c r="U560" s="15"/>
      <c r="V560" s="15"/>
    </row>
    <row r="561" spans="9:22" ht="15.75" hidden="1" customHeight="1" x14ac:dyDescent="0.25">
      <c r="I561" s="6"/>
      <c r="J561" s="6"/>
      <c r="K561" s="6"/>
      <c r="L561" s="6"/>
      <c r="M561" s="6"/>
      <c r="N561" s="6"/>
      <c r="O561" s="6"/>
      <c r="P561" s="6"/>
      <c r="Q561" s="15"/>
      <c r="R561" s="15"/>
      <c r="S561" s="15"/>
      <c r="T561" s="15"/>
      <c r="U561" s="15"/>
      <c r="V561" s="15"/>
    </row>
    <row r="562" spans="9:22" ht="15.75" hidden="1" customHeight="1" x14ac:dyDescent="0.25">
      <c r="I562" s="6"/>
      <c r="J562" s="6"/>
      <c r="K562" s="6"/>
      <c r="L562" s="6"/>
      <c r="M562" s="6"/>
      <c r="N562" s="6"/>
      <c r="O562" s="6"/>
      <c r="P562" s="6"/>
      <c r="Q562" s="15"/>
      <c r="R562" s="15"/>
      <c r="S562" s="15"/>
      <c r="T562" s="15"/>
      <c r="U562" s="15"/>
      <c r="V562" s="15"/>
    </row>
    <row r="563" spans="9:22" ht="15.75" hidden="1" customHeight="1" x14ac:dyDescent="0.25">
      <c r="I563" s="6"/>
      <c r="J563" s="6"/>
      <c r="K563" s="6"/>
      <c r="L563" s="6"/>
      <c r="M563" s="6"/>
      <c r="N563" s="6"/>
      <c r="O563" s="6"/>
      <c r="P563" s="6"/>
      <c r="Q563" s="15"/>
      <c r="R563" s="15"/>
      <c r="S563" s="15"/>
      <c r="T563" s="15"/>
      <c r="U563" s="15"/>
      <c r="V563" s="15"/>
    </row>
    <row r="564" spans="9:22" ht="15.75" hidden="1" customHeight="1" x14ac:dyDescent="0.25">
      <c r="I564" s="6"/>
      <c r="J564" s="6"/>
      <c r="K564" s="6"/>
      <c r="L564" s="6"/>
      <c r="M564" s="6"/>
      <c r="N564" s="6"/>
      <c r="O564" s="6"/>
      <c r="P564" s="6"/>
      <c r="Q564" s="15"/>
      <c r="R564" s="15"/>
      <c r="S564" s="15"/>
      <c r="T564" s="15"/>
      <c r="U564" s="15"/>
      <c r="V564" s="15"/>
    </row>
    <row r="565" spans="9:22" ht="15.75" hidden="1" customHeight="1" x14ac:dyDescent="0.25">
      <c r="I565" s="6"/>
      <c r="J565" s="6"/>
      <c r="K565" s="6"/>
      <c r="L565" s="6"/>
      <c r="M565" s="6"/>
      <c r="N565" s="6"/>
      <c r="O565" s="6"/>
      <c r="P565" s="6"/>
      <c r="Q565" s="15"/>
      <c r="R565" s="15"/>
      <c r="S565" s="15"/>
      <c r="T565" s="15"/>
      <c r="U565" s="15"/>
      <c r="V565" s="15"/>
    </row>
    <row r="566" spans="9:22" ht="15.75" hidden="1" customHeight="1" x14ac:dyDescent="0.25">
      <c r="I566" s="6"/>
      <c r="J566" s="6"/>
      <c r="K566" s="6"/>
      <c r="L566" s="6"/>
      <c r="M566" s="6"/>
      <c r="N566" s="6"/>
      <c r="O566" s="6"/>
      <c r="P566" s="6"/>
      <c r="Q566" s="15"/>
      <c r="R566" s="15"/>
      <c r="S566" s="15"/>
      <c r="T566" s="15"/>
      <c r="U566" s="15"/>
      <c r="V566" s="15"/>
    </row>
    <row r="567" spans="9:22" ht="15.75" hidden="1" customHeight="1" x14ac:dyDescent="0.25">
      <c r="I567" s="6"/>
      <c r="J567" s="6"/>
      <c r="K567" s="6"/>
      <c r="L567" s="6"/>
      <c r="M567" s="6"/>
      <c r="N567" s="6"/>
      <c r="O567" s="6"/>
      <c r="P567" s="6"/>
      <c r="Q567" s="15"/>
      <c r="R567" s="15"/>
      <c r="S567" s="15"/>
      <c r="T567" s="15"/>
      <c r="U567" s="15"/>
      <c r="V567" s="15"/>
    </row>
    <row r="568" spans="9:22" ht="15.75" hidden="1" customHeight="1" x14ac:dyDescent="0.25">
      <c r="I568" s="6"/>
      <c r="J568" s="6"/>
      <c r="K568" s="6"/>
      <c r="L568" s="6"/>
      <c r="M568" s="6"/>
      <c r="N568" s="6"/>
      <c r="O568" s="6"/>
      <c r="P568" s="6"/>
      <c r="Q568" s="15"/>
      <c r="R568" s="15"/>
      <c r="S568" s="15"/>
      <c r="T568" s="15"/>
      <c r="U568" s="15"/>
      <c r="V568" s="15"/>
    </row>
    <row r="569" spans="9:22" ht="15.75" hidden="1" customHeight="1" x14ac:dyDescent="0.25">
      <c r="I569" s="6"/>
      <c r="J569" s="6"/>
      <c r="K569" s="6"/>
      <c r="L569" s="6"/>
      <c r="M569" s="6"/>
      <c r="N569" s="6"/>
      <c r="O569" s="6"/>
      <c r="P569" s="6"/>
      <c r="Q569" s="15"/>
      <c r="R569" s="15"/>
      <c r="S569" s="15"/>
      <c r="T569" s="15"/>
      <c r="U569" s="15"/>
      <c r="V569" s="15"/>
    </row>
    <row r="570" spans="9:22" ht="15.75" hidden="1" customHeight="1" x14ac:dyDescent="0.25">
      <c r="I570" s="6"/>
      <c r="J570" s="6"/>
      <c r="K570" s="6"/>
      <c r="L570" s="6"/>
      <c r="M570" s="6"/>
      <c r="N570" s="6"/>
      <c r="O570" s="6"/>
      <c r="P570" s="6"/>
      <c r="Q570" s="15"/>
      <c r="R570" s="15"/>
      <c r="S570" s="15"/>
      <c r="T570" s="15"/>
      <c r="U570" s="15"/>
      <c r="V570" s="15"/>
    </row>
    <row r="571" spans="9:22" ht="15.75" hidden="1" customHeight="1" x14ac:dyDescent="0.25">
      <c r="I571" s="6"/>
      <c r="J571" s="6"/>
      <c r="K571" s="6"/>
      <c r="L571" s="6"/>
      <c r="M571" s="6"/>
      <c r="N571" s="6"/>
      <c r="O571" s="6"/>
      <c r="P571" s="6"/>
      <c r="Q571" s="15"/>
      <c r="R571" s="15"/>
      <c r="S571" s="15"/>
      <c r="T571" s="15"/>
      <c r="U571" s="15"/>
      <c r="V571" s="15"/>
    </row>
    <row r="572" spans="9:22" ht="15.75" hidden="1" customHeight="1" x14ac:dyDescent="0.25">
      <c r="I572" s="6"/>
      <c r="J572" s="6"/>
      <c r="K572" s="6"/>
      <c r="L572" s="6"/>
      <c r="M572" s="6"/>
      <c r="N572" s="6"/>
      <c r="O572" s="6"/>
      <c r="P572" s="6"/>
      <c r="Q572" s="15"/>
      <c r="R572" s="15"/>
      <c r="S572" s="15"/>
      <c r="T572" s="15"/>
      <c r="U572" s="15"/>
      <c r="V572" s="15"/>
    </row>
    <row r="573" spans="9:22" ht="15.75" hidden="1" customHeight="1" x14ac:dyDescent="0.25">
      <c r="I573" s="6"/>
      <c r="J573" s="6"/>
      <c r="K573" s="6"/>
      <c r="L573" s="6"/>
      <c r="M573" s="6"/>
      <c r="N573" s="6"/>
      <c r="O573" s="6"/>
      <c r="P573" s="6"/>
      <c r="Q573" s="15"/>
      <c r="R573" s="15"/>
      <c r="S573" s="15"/>
      <c r="T573" s="15"/>
      <c r="U573" s="15"/>
      <c r="V573" s="15"/>
    </row>
    <row r="574" spans="9:22" ht="15.75" hidden="1" customHeight="1" x14ac:dyDescent="0.25">
      <c r="I574" s="6"/>
      <c r="J574" s="6"/>
      <c r="K574" s="6"/>
      <c r="L574" s="6"/>
      <c r="M574" s="6"/>
      <c r="N574" s="6"/>
      <c r="O574" s="6"/>
      <c r="P574" s="6"/>
      <c r="Q574" s="15"/>
      <c r="R574" s="15"/>
      <c r="S574" s="15"/>
      <c r="T574" s="15"/>
      <c r="U574" s="15"/>
      <c r="V574" s="15"/>
    </row>
    <row r="575" spans="9:22" ht="15.75" hidden="1" customHeight="1" x14ac:dyDescent="0.25">
      <c r="I575" s="6"/>
      <c r="J575" s="6"/>
      <c r="K575" s="6"/>
      <c r="L575" s="6"/>
      <c r="M575" s="6"/>
      <c r="N575" s="6"/>
      <c r="O575" s="6"/>
      <c r="P575" s="6"/>
      <c r="Q575" s="15"/>
      <c r="R575" s="15"/>
      <c r="S575" s="15"/>
      <c r="T575" s="15"/>
      <c r="U575" s="15"/>
      <c r="V575" s="15"/>
    </row>
    <row r="576" spans="9:22" ht="15.75" hidden="1" customHeight="1" x14ac:dyDescent="0.25">
      <c r="I576" s="6"/>
      <c r="J576" s="6"/>
      <c r="K576" s="6"/>
      <c r="L576" s="6"/>
      <c r="M576" s="6"/>
      <c r="N576" s="6"/>
      <c r="O576" s="6"/>
      <c r="P576" s="6"/>
      <c r="Q576" s="15"/>
      <c r="R576" s="15"/>
      <c r="S576" s="15"/>
      <c r="T576" s="15"/>
      <c r="U576" s="15"/>
      <c r="V576" s="15"/>
    </row>
    <row r="577" spans="9:22" ht="15.75" hidden="1" customHeight="1" x14ac:dyDescent="0.25">
      <c r="I577" s="6"/>
      <c r="J577" s="6"/>
      <c r="K577" s="6"/>
      <c r="L577" s="6"/>
      <c r="M577" s="6"/>
      <c r="N577" s="6"/>
      <c r="O577" s="6"/>
      <c r="P577" s="6"/>
      <c r="Q577" s="15"/>
      <c r="R577" s="15"/>
      <c r="S577" s="15"/>
      <c r="T577" s="15"/>
      <c r="U577" s="15"/>
      <c r="V577" s="15"/>
    </row>
    <row r="578" spans="9:22" ht="15.75" hidden="1" customHeight="1" x14ac:dyDescent="0.25">
      <c r="I578" s="6"/>
      <c r="J578" s="6"/>
      <c r="K578" s="6"/>
      <c r="L578" s="6"/>
      <c r="M578" s="6"/>
      <c r="N578" s="6"/>
      <c r="O578" s="6"/>
      <c r="P578" s="6"/>
      <c r="Q578" s="15"/>
      <c r="R578" s="15"/>
      <c r="S578" s="15"/>
      <c r="T578" s="15"/>
      <c r="U578" s="15"/>
      <c r="V578" s="15"/>
    </row>
    <row r="579" spans="9:22" ht="15.75" hidden="1" customHeight="1" x14ac:dyDescent="0.25">
      <c r="I579" s="6"/>
      <c r="J579" s="6"/>
      <c r="K579" s="6"/>
      <c r="L579" s="6"/>
      <c r="M579" s="6"/>
      <c r="N579" s="6"/>
      <c r="O579" s="6"/>
      <c r="P579" s="6"/>
      <c r="Q579" s="15"/>
      <c r="R579" s="15"/>
      <c r="S579" s="15"/>
      <c r="T579" s="15"/>
      <c r="U579" s="15"/>
      <c r="V579" s="15"/>
    </row>
    <row r="580" spans="9:22" ht="15.75" hidden="1" customHeight="1" x14ac:dyDescent="0.25">
      <c r="I580" s="6"/>
      <c r="J580" s="6"/>
      <c r="K580" s="6"/>
      <c r="L580" s="6"/>
      <c r="M580" s="6"/>
      <c r="N580" s="6"/>
      <c r="O580" s="6"/>
      <c r="P580" s="6"/>
      <c r="Q580" s="15"/>
      <c r="R580" s="15"/>
      <c r="S580" s="15"/>
      <c r="T580" s="15"/>
      <c r="U580" s="15"/>
      <c r="V580" s="15"/>
    </row>
    <row r="581" spans="9:22" ht="15.75" hidden="1" customHeight="1" x14ac:dyDescent="0.25">
      <c r="I581" s="6"/>
      <c r="J581" s="6"/>
      <c r="K581" s="6"/>
      <c r="L581" s="6"/>
      <c r="M581" s="6"/>
      <c r="N581" s="6"/>
      <c r="O581" s="6"/>
      <c r="P581" s="6"/>
      <c r="Q581" s="15"/>
      <c r="R581" s="15"/>
      <c r="S581" s="15"/>
      <c r="T581" s="15"/>
      <c r="U581" s="15"/>
      <c r="V581" s="15"/>
    </row>
    <row r="582" spans="9:22" ht="15.75" hidden="1" customHeight="1" x14ac:dyDescent="0.25">
      <c r="I582" s="6"/>
      <c r="J582" s="6"/>
      <c r="K582" s="6"/>
      <c r="L582" s="6"/>
      <c r="M582" s="6"/>
      <c r="N582" s="6"/>
      <c r="O582" s="6"/>
      <c r="P582" s="6"/>
      <c r="Q582" s="15"/>
      <c r="R582" s="15"/>
      <c r="S582" s="15"/>
      <c r="T582" s="15"/>
      <c r="U582" s="15"/>
      <c r="V582" s="15"/>
    </row>
    <row r="583" spans="9:22" ht="15.75" hidden="1" customHeight="1" x14ac:dyDescent="0.25">
      <c r="I583" s="6"/>
      <c r="J583" s="6"/>
      <c r="K583" s="6"/>
      <c r="L583" s="6"/>
      <c r="M583" s="6"/>
      <c r="N583" s="6"/>
      <c r="O583" s="6"/>
      <c r="P583" s="6"/>
      <c r="Q583" s="15"/>
      <c r="R583" s="15"/>
      <c r="S583" s="15"/>
      <c r="T583" s="15"/>
      <c r="U583" s="15"/>
      <c r="V583" s="15"/>
    </row>
    <row r="584" spans="9:22" ht="15.75" hidden="1" customHeight="1" x14ac:dyDescent="0.25">
      <c r="I584" s="6"/>
      <c r="J584" s="6"/>
      <c r="K584" s="6"/>
      <c r="L584" s="6"/>
      <c r="M584" s="6"/>
      <c r="N584" s="6"/>
      <c r="O584" s="6"/>
      <c r="P584" s="6"/>
      <c r="Q584" s="15"/>
      <c r="R584" s="15"/>
      <c r="S584" s="15"/>
      <c r="T584" s="15"/>
      <c r="U584" s="15"/>
      <c r="V584" s="15"/>
    </row>
    <row r="585" spans="9:22" ht="15.75" hidden="1" customHeight="1" x14ac:dyDescent="0.25">
      <c r="I585" s="6"/>
      <c r="J585" s="6"/>
      <c r="K585" s="6"/>
      <c r="L585" s="6"/>
      <c r="M585" s="6"/>
      <c r="N585" s="6"/>
      <c r="O585" s="6"/>
      <c r="P585" s="6"/>
      <c r="Q585" s="15"/>
      <c r="R585" s="15"/>
      <c r="S585" s="15"/>
      <c r="T585" s="15"/>
      <c r="U585" s="15"/>
      <c r="V585" s="15"/>
    </row>
    <row r="586" spans="9:22" ht="15.75" hidden="1" customHeight="1" x14ac:dyDescent="0.25">
      <c r="I586" s="6"/>
      <c r="J586" s="6"/>
      <c r="K586" s="6"/>
      <c r="L586" s="6"/>
      <c r="M586" s="6"/>
      <c r="N586" s="6"/>
      <c r="O586" s="6"/>
      <c r="P586" s="6"/>
      <c r="Q586" s="15"/>
      <c r="R586" s="15"/>
      <c r="S586" s="15"/>
      <c r="T586" s="15"/>
      <c r="U586" s="15"/>
      <c r="V586" s="15"/>
    </row>
    <row r="587" spans="9:22" ht="15.75" hidden="1" customHeight="1" x14ac:dyDescent="0.25">
      <c r="I587" s="6"/>
      <c r="J587" s="6"/>
      <c r="K587" s="6"/>
      <c r="L587" s="6"/>
      <c r="M587" s="6"/>
      <c r="N587" s="6"/>
      <c r="O587" s="6"/>
      <c r="P587" s="6"/>
      <c r="Q587" s="15"/>
      <c r="R587" s="15"/>
      <c r="S587" s="15"/>
      <c r="T587" s="15"/>
      <c r="U587" s="15"/>
      <c r="V587" s="15"/>
    </row>
    <row r="588" spans="9:22" ht="15.75" hidden="1" customHeight="1" x14ac:dyDescent="0.25">
      <c r="I588" s="6"/>
      <c r="J588" s="6"/>
      <c r="K588" s="6"/>
      <c r="L588" s="6"/>
      <c r="M588" s="6"/>
      <c r="N588" s="6"/>
      <c r="O588" s="6"/>
      <c r="P588" s="6"/>
      <c r="Q588" s="15"/>
      <c r="R588" s="15"/>
      <c r="S588" s="15"/>
      <c r="T588" s="15"/>
      <c r="U588" s="15"/>
      <c r="V588" s="15"/>
    </row>
    <row r="589" spans="9:22" ht="15.75" hidden="1" customHeight="1" x14ac:dyDescent="0.25">
      <c r="I589" s="6"/>
      <c r="J589" s="6"/>
      <c r="K589" s="6"/>
      <c r="L589" s="6"/>
      <c r="M589" s="6"/>
      <c r="N589" s="6"/>
      <c r="O589" s="6"/>
      <c r="P589" s="6"/>
      <c r="Q589" s="15"/>
      <c r="R589" s="15"/>
      <c r="S589" s="15"/>
      <c r="T589" s="15"/>
      <c r="U589" s="15"/>
      <c r="V589" s="15"/>
    </row>
    <row r="590" spans="9:22" ht="15.75" hidden="1" customHeight="1" x14ac:dyDescent="0.25">
      <c r="I590" s="6"/>
      <c r="J590" s="6"/>
      <c r="K590" s="6"/>
      <c r="L590" s="6"/>
      <c r="M590" s="6"/>
      <c r="N590" s="6"/>
      <c r="O590" s="6"/>
      <c r="P590" s="6"/>
      <c r="Q590" s="15"/>
      <c r="R590" s="15"/>
      <c r="S590" s="15"/>
      <c r="T590" s="15"/>
      <c r="U590" s="15"/>
      <c r="V590" s="15"/>
    </row>
    <row r="591" spans="9:22" ht="15.75" hidden="1" customHeight="1" x14ac:dyDescent="0.25">
      <c r="I591" s="6"/>
      <c r="J591" s="6"/>
      <c r="K591" s="6"/>
      <c r="L591" s="6"/>
      <c r="M591" s="6"/>
      <c r="N591" s="6"/>
      <c r="O591" s="6"/>
      <c r="P591" s="6"/>
      <c r="Q591" s="15"/>
      <c r="R591" s="15"/>
      <c r="S591" s="15"/>
      <c r="T591" s="15"/>
      <c r="U591" s="15"/>
      <c r="V591" s="15"/>
    </row>
    <row r="592" spans="9:22" ht="15.75" hidden="1" customHeight="1" x14ac:dyDescent="0.25">
      <c r="I592" s="6"/>
      <c r="J592" s="6"/>
      <c r="K592" s="6"/>
      <c r="L592" s="6"/>
      <c r="M592" s="6"/>
      <c r="N592" s="6"/>
      <c r="O592" s="6"/>
      <c r="P592" s="6"/>
      <c r="Q592" s="15"/>
      <c r="R592" s="15"/>
      <c r="S592" s="15"/>
      <c r="T592" s="15"/>
      <c r="U592" s="15"/>
      <c r="V592" s="15"/>
    </row>
    <row r="593" spans="9:22" ht="15.75" hidden="1" customHeight="1" x14ac:dyDescent="0.25">
      <c r="I593" s="6"/>
      <c r="J593" s="6"/>
      <c r="K593" s="6"/>
      <c r="L593" s="6"/>
      <c r="M593" s="6"/>
      <c r="N593" s="6"/>
      <c r="O593" s="6"/>
      <c r="P593" s="6"/>
      <c r="Q593" s="15"/>
      <c r="R593" s="15"/>
      <c r="S593" s="15"/>
      <c r="T593" s="15"/>
      <c r="U593" s="15"/>
      <c r="V593" s="15"/>
    </row>
    <row r="594" spans="9:22" ht="15.75" hidden="1" customHeight="1" x14ac:dyDescent="0.25">
      <c r="I594" s="6"/>
      <c r="J594" s="6"/>
      <c r="K594" s="6"/>
      <c r="L594" s="6"/>
      <c r="M594" s="6"/>
      <c r="N594" s="6"/>
      <c r="O594" s="6"/>
      <c r="P594" s="6"/>
      <c r="Q594" s="15"/>
      <c r="R594" s="15"/>
      <c r="S594" s="15"/>
      <c r="T594" s="15"/>
      <c r="U594" s="15"/>
      <c r="V594" s="15"/>
    </row>
    <row r="595" spans="9:22" ht="15.75" hidden="1" customHeight="1" x14ac:dyDescent="0.25">
      <c r="I595" s="6"/>
      <c r="J595" s="6"/>
      <c r="K595" s="6"/>
      <c r="L595" s="6"/>
      <c r="M595" s="6"/>
      <c r="N595" s="6"/>
      <c r="O595" s="6"/>
      <c r="P595" s="6"/>
      <c r="Q595" s="15"/>
      <c r="R595" s="15"/>
      <c r="S595" s="15"/>
      <c r="T595" s="15"/>
      <c r="U595" s="15"/>
      <c r="V595" s="15"/>
    </row>
    <row r="596" spans="9:22" ht="15.75" hidden="1" customHeight="1" x14ac:dyDescent="0.25">
      <c r="I596" s="6"/>
      <c r="J596" s="6"/>
      <c r="K596" s="6"/>
      <c r="L596" s="6"/>
      <c r="M596" s="6"/>
      <c r="N596" s="6"/>
      <c r="O596" s="6"/>
      <c r="P596" s="6"/>
      <c r="Q596" s="15"/>
      <c r="R596" s="15"/>
      <c r="S596" s="15"/>
      <c r="T596" s="15"/>
      <c r="U596" s="15"/>
      <c r="V596" s="15"/>
    </row>
    <row r="597" spans="9:22" ht="15.75" hidden="1" customHeight="1" x14ac:dyDescent="0.25">
      <c r="I597" s="6"/>
      <c r="J597" s="6"/>
      <c r="K597" s="6"/>
      <c r="L597" s="6"/>
      <c r="M597" s="6"/>
      <c r="N597" s="6"/>
      <c r="O597" s="6"/>
      <c r="P597" s="6"/>
      <c r="Q597" s="15"/>
      <c r="R597" s="15"/>
      <c r="S597" s="15"/>
      <c r="T597" s="15"/>
      <c r="U597" s="15"/>
      <c r="V597" s="15"/>
    </row>
    <row r="598" spans="9:22" ht="15.75" hidden="1" customHeight="1" x14ac:dyDescent="0.25">
      <c r="I598" s="6"/>
      <c r="J598" s="6"/>
      <c r="K598" s="6"/>
      <c r="L598" s="6"/>
      <c r="M598" s="6"/>
      <c r="N598" s="6"/>
      <c r="O598" s="6"/>
      <c r="P598" s="6"/>
      <c r="Q598" s="15"/>
      <c r="R598" s="15"/>
      <c r="S598" s="15"/>
      <c r="T598" s="15"/>
      <c r="U598" s="15"/>
      <c r="V598" s="15"/>
    </row>
    <row r="599" spans="9:22" ht="15.75" hidden="1" customHeight="1" x14ac:dyDescent="0.25">
      <c r="I599" s="6"/>
      <c r="J599" s="6"/>
      <c r="K599" s="6"/>
      <c r="L599" s="6"/>
      <c r="M599" s="6"/>
      <c r="N599" s="6"/>
      <c r="O599" s="6"/>
      <c r="P599" s="6"/>
      <c r="Q599" s="15"/>
      <c r="R599" s="15"/>
      <c r="S599" s="15"/>
      <c r="T599" s="15"/>
      <c r="U599" s="15"/>
      <c r="V599" s="15"/>
    </row>
    <row r="600" spans="9:22" ht="15.75" hidden="1" customHeight="1" x14ac:dyDescent="0.25">
      <c r="I600" s="6"/>
      <c r="J600" s="6"/>
      <c r="K600" s="6"/>
      <c r="L600" s="6"/>
      <c r="M600" s="6"/>
      <c r="N600" s="6"/>
      <c r="O600" s="6"/>
      <c r="P600" s="6"/>
      <c r="Q600" s="15"/>
      <c r="R600" s="15"/>
      <c r="S600" s="15"/>
      <c r="T600" s="15"/>
      <c r="U600" s="15"/>
      <c r="V600" s="15"/>
    </row>
    <row r="601" spans="9:22" ht="15.75" hidden="1" customHeight="1" x14ac:dyDescent="0.25">
      <c r="I601" s="6"/>
      <c r="J601" s="6"/>
      <c r="K601" s="6"/>
      <c r="L601" s="6"/>
      <c r="M601" s="6"/>
      <c r="N601" s="6"/>
      <c r="O601" s="6"/>
      <c r="P601" s="6"/>
      <c r="Q601" s="15"/>
      <c r="R601" s="15"/>
      <c r="S601" s="15"/>
      <c r="T601" s="15"/>
      <c r="U601" s="15"/>
      <c r="V601" s="15"/>
    </row>
    <row r="602" spans="9:22" ht="15.75" hidden="1" customHeight="1" x14ac:dyDescent="0.25">
      <c r="I602" s="6"/>
      <c r="J602" s="6"/>
      <c r="K602" s="6"/>
      <c r="L602" s="6"/>
      <c r="M602" s="6"/>
      <c r="N602" s="6"/>
      <c r="O602" s="6"/>
      <c r="P602" s="6"/>
      <c r="Q602" s="15"/>
      <c r="R602" s="15"/>
      <c r="S602" s="15"/>
      <c r="T602" s="15"/>
      <c r="U602" s="15"/>
      <c r="V602" s="15"/>
    </row>
    <row r="603" spans="9:22" ht="15.75" hidden="1" customHeight="1" x14ac:dyDescent="0.25">
      <c r="I603" s="6"/>
      <c r="J603" s="6"/>
      <c r="K603" s="6"/>
      <c r="L603" s="6"/>
      <c r="M603" s="6"/>
      <c r="N603" s="6"/>
      <c r="O603" s="6"/>
      <c r="P603" s="6"/>
      <c r="Q603" s="15"/>
      <c r="R603" s="15"/>
      <c r="S603" s="15"/>
      <c r="T603" s="15"/>
      <c r="U603" s="15"/>
      <c r="V603" s="15"/>
    </row>
    <row r="604" spans="9:22" ht="15.75" hidden="1" customHeight="1" x14ac:dyDescent="0.25">
      <c r="I604" s="6"/>
      <c r="J604" s="6"/>
      <c r="K604" s="6"/>
      <c r="L604" s="6"/>
      <c r="M604" s="6"/>
      <c r="N604" s="6"/>
      <c r="O604" s="6"/>
      <c r="P604" s="6"/>
      <c r="Q604" s="15"/>
      <c r="R604" s="15"/>
      <c r="S604" s="15"/>
      <c r="T604" s="15"/>
      <c r="U604" s="15"/>
      <c r="V604" s="15"/>
    </row>
    <row r="605" spans="9:22" ht="15.75" hidden="1" customHeight="1" x14ac:dyDescent="0.25">
      <c r="I605" s="6"/>
      <c r="J605" s="6"/>
      <c r="K605" s="6"/>
      <c r="L605" s="6"/>
      <c r="M605" s="6"/>
      <c r="N605" s="6"/>
      <c r="O605" s="6"/>
      <c r="P605" s="6"/>
      <c r="Q605" s="15"/>
      <c r="R605" s="15"/>
      <c r="S605" s="15"/>
      <c r="T605" s="15"/>
      <c r="U605" s="15"/>
      <c r="V605" s="15"/>
    </row>
    <row r="606" spans="9:22" ht="15.75" hidden="1" customHeight="1" x14ac:dyDescent="0.25">
      <c r="I606" s="6"/>
      <c r="J606" s="6"/>
      <c r="K606" s="6"/>
      <c r="L606" s="6"/>
      <c r="M606" s="6"/>
      <c r="N606" s="6"/>
      <c r="O606" s="6"/>
      <c r="P606" s="6"/>
      <c r="Q606" s="15"/>
      <c r="R606" s="15"/>
      <c r="S606" s="15"/>
      <c r="T606" s="15"/>
      <c r="U606" s="15"/>
      <c r="V606" s="15"/>
    </row>
    <row r="607" spans="9:22" ht="15.75" hidden="1" customHeight="1" x14ac:dyDescent="0.25">
      <c r="I607" s="6"/>
      <c r="J607" s="6"/>
      <c r="K607" s="6"/>
      <c r="L607" s="6"/>
      <c r="M607" s="6"/>
      <c r="N607" s="6"/>
      <c r="O607" s="6"/>
      <c r="P607" s="6"/>
      <c r="Q607" s="15"/>
      <c r="R607" s="15"/>
      <c r="S607" s="15"/>
      <c r="T607" s="15"/>
      <c r="U607" s="15"/>
      <c r="V607" s="15"/>
    </row>
    <row r="608" spans="9:22" ht="15.75" hidden="1" customHeight="1" x14ac:dyDescent="0.25">
      <c r="I608" s="6"/>
      <c r="J608" s="6"/>
      <c r="K608" s="6"/>
      <c r="L608" s="6"/>
      <c r="M608" s="6"/>
      <c r="N608" s="6"/>
      <c r="O608" s="6"/>
      <c r="P608" s="6"/>
      <c r="Q608" s="15"/>
      <c r="R608" s="15"/>
      <c r="S608" s="15"/>
      <c r="T608" s="15"/>
      <c r="U608" s="15"/>
      <c r="V608" s="15"/>
    </row>
    <row r="609" spans="9:22" ht="15.75" hidden="1" customHeight="1" x14ac:dyDescent="0.25">
      <c r="I609" s="6"/>
      <c r="J609" s="6"/>
      <c r="K609" s="6"/>
      <c r="L609" s="6"/>
      <c r="M609" s="6"/>
      <c r="N609" s="6"/>
      <c r="O609" s="6"/>
      <c r="P609" s="6"/>
      <c r="Q609" s="15"/>
      <c r="R609" s="15"/>
      <c r="S609" s="15"/>
      <c r="T609" s="15"/>
      <c r="U609" s="15"/>
      <c r="V609" s="15"/>
    </row>
    <row r="610" spans="9:22" ht="15.75" hidden="1" customHeight="1" x14ac:dyDescent="0.25">
      <c r="I610" s="6"/>
      <c r="J610" s="6"/>
      <c r="K610" s="6"/>
      <c r="L610" s="6"/>
      <c r="M610" s="6"/>
      <c r="N610" s="6"/>
      <c r="O610" s="6"/>
      <c r="P610" s="6"/>
      <c r="Q610" s="15"/>
      <c r="R610" s="15"/>
      <c r="S610" s="15"/>
      <c r="T610" s="15"/>
      <c r="U610" s="15"/>
      <c r="V610" s="15"/>
    </row>
    <row r="611" spans="9:22" ht="15.75" hidden="1" customHeight="1" x14ac:dyDescent="0.25">
      <c r="I611" s="6"/>
      <c r="J611" s="6"/>
      <c r="K611" s="6"/>
      <c r="L611" s="6"/>
      <c r="M611" s="6"/>
      <c r="N611" s="6"/>
      <c r="O611" s="6"/>
      <c r="P611" s="6"/>
      <c r="Q611" s="15"/>
      <c r="R611" s="15"/>
      <c r="S611" s="15"/>
      <c r="T611" s="15"/>
      <c r="U611" s="15"/>
      <c r="V611" s="15"/>
    </row>
    <row r="612" spans="9:22" ht="15.75" hidden="1" customHeight="1" x14ac:dyDescent="0.25">
      <c r="I612" s="6"/>
      <c r="J612" s="6"/>
      <c r="K612" s="6"/>
      <c r="L612" s="6"/>
      <c r="M612" s="6"/>
      <c r="N612" s="6"/>
      <c r="O612" s="6"/>
      <c r="P612" s="6"/>
      <c r="Q612" s="15"/>
      <c r="R612" s="15"/>
      <c r="S612" s="15"/>
      <c r="T612" s="15"/>
      <c r="U612" s="15"/>
      <c r="V612" s="15"/>
    </row>
    <row r="613" spans="9:22" ht="15.75" hidden="1" customHeight="1" x14ac:dyDescent="0.25">
      <c r="I613" s="6"/>
      <c r="J613" s="6"/>
      <c r="K613" s="6"/>
      <c r="L613" s="6"/>
      <c r="M613" s="6"/>
      <c r="N613" s="6"/>
      <c r="O613" s="6"/>
      <c r="P613" s="6"/>
      <c r="Q613" s="15"/>
      <c r="R613" s="15"/>
      <c r="S613" s="15"/>
      <c r="T613" s="15"/>
      <c r="U613" s="15"/>
      <c r="V613" s="15"/>
    </row>
    <row r="614" spans="9:22" ht="15.75" hidden="1" customHeight="1" x14ac:dyDescent="0.25">
      <c r="I614" s="6"/>
      <c r="J614" s="6"/>
      <c r="K614" s="6"/>
      <c r="L614" s="6"/>
      <c r="M614" s="6"/>
      <c r="N614" s="6"/>
      <c r="O614" s="6"/>
      <c r="P614" s="6"/>
      <c r="Q614" s="15"/>
      <c r="R614" s="15"/>
      <c r="S614" s="15"/>
      <c r="T614" s="15"/>
      <c r="U614" s="15"/>
      <c r="V614" s="15"/>
    </row>
    <row r="615" spans="9:22" ht="15.75" hidden="1" customHeight="1" x14ac:dyDescent="0.25">
      <c r="I615" s="6"/>
      <c r="J615" s="6"/>
      <c r="K615" s="6"/>
      <c r="L615" s="6"/>
      <c r="M615" s="6"/>
      <c r="N615" s="6"/>
      <c r="O615" s="6"/>
      <c r="P615" s="6"/>
      <c r="Q615" s="15"/>
      <c r="R615" s="15"/>
      <c r="S615" s="15"/>
      <c r="T615" s="15"/>
      <c r="U615" s="15"/>
      <c r="V615" s="15"/>
    </row>
    <row r="616" spans="9:22" ht="15.75" hidden="1" customHeight="1" x14ac:dyDescent="0.25">
      <c r="I616" s="6"/>
      <c r="J616" s="6"/>
      <c r="K616" s="6"/>
      <c r="L616" s="6"/>
      <c r="M616" s="6"/>
      <c r="N616" s="6"/>
      <c r="O616" s="6"/>
      <c r="P616" s="6"/>
      <c r="Q616" s="15"/>
      <c r="R616" s="15"/>
      <c r="S616" s="15"/>
      <c r="T616" s="15"/>
      <c r="U616" s="15"/>
      <c r="V616" s="15"/>
    </row>
    <row r="617" spans="9:22" ht="15.75" hidden="1" customHeight="1" x14ac:dyDescent="0.25">
      <c r="I617" s="6"/>
      <c r="J617" s="6"/>
      <c r="K617" s="6"/>
      <c r="L617" s="6"/>
      <c r="M617" s="6"/>
      <c r="N617" s="6"/>
      <c r="O617" s="6"/>
      <c r="P617" s="6"/>
      <c r="Q617" s="15"/>
      <c r="R617" s="15"/>
      <c r="S617" s="15"/>
      <c r="T617" s="15"/>
      <c r="U617" s="15"/>
      <c r="V617" s="15"/>
    </row>
    <row r="618" spans="9:22" ht="15.75" hidden="1" customHeight="1" x14ac:dyDescent="0.25">
      <c r="I618" s="6"/>
      <c r="J618" s="6"/>
      <c r="K618" s="6"/>
      <c r="L618" s="6"/>
      <c r="M618" s="6"/>
      <c r="N618" s="6"/>
      <c r="O618" s="6"/>
      <c r="P618" s="6"/>
      <c r="Q618" s="15"/>
      <c r="R618" s="15"/>
      <c r="S618" s="15"/>
      <c r="T618" s="15"/>
      <c r="U618" s="15"/>
      <c r="V618" s="15"/>
    </row>
    <row r="619" spans="9:22" ht="15.75" hidden="1" customHeight="1" x14ac:dyDescent="0.25">
      <c r="I619" s="6"/>
      <c r="J619" s="6"/>
      <c r="K619" s="6"/>
      <c r="L619" s="6"/>
      <c r="M619" s="6"/>
      <c r="N619" s="6"/>
      <c r="O619" s="6"/>
      <c r="P619" s="6"/>
      <c r="Q619" s="15"/>
      <c r="R619" s="15"/>
      <c r="S619" s="15"/>
      <c r="T619" s="15"/>
      <c r="U619" s="15"/>
      <c r="V619" s="15"/>
    </row>
    <row r="620" spans="9:22" ht="15.75" hidden="1" customHeight="1" x14ac:dyDescent="0.25">
      <c r="I620" s="6"/>
      <c r="J620" s="6"/>
      <c r="K620" s="6"/>
      <c r="L620" s="6"/>
      <c r="M620" s="6"/>
      <c r="N620" s="6"/>
      <c r="O620" s="6"/>
      <c r="P620" s="6"/>
      <c r="Q620" s="15"/>
      <c r="R620" s="15"/>
      <c r="S620" s="15"/>
      <c r="T620" s="15"/>
      <c r="U620" s="15"/>
      <c r="V620" s="15"/>
    </row>
    <row r="621" spans="9:22" ht="15.75" hidden="1" customHeight="1" x14ac:dyDescent="0.25">
      <c r="I621" s="6"/>
      <c r="J621" s="6"/>
      <c r="K621" s="6"/>
      <c r="L621" s="6"/>
      <c r="M621" s="6"/>
      <c r="N621" s="6"/>
      <c r="O621" s="6"/>
      <c r="P621" s="6"/>
      <c r="Q621" s="15"/>
      <c r="R621" s="15"/>
      <c r="S621" s="15"/>
      <c r="T621" s="15"/>
      <c r="U621" s="15"/>
      <c r="V621" s="15"/>
    </row>
    <row r="622" spans="9:22" ht="15.75" hidden="1" customHeight="1" x14ac:dyDescent="0.25">
      <c r="I622" s="6"/>
      <c r="J622" s="6"/>
      <c r="K622" s="6"/>
      <c r="L622" s="6"/>
      <c r="M622" s="6"/>
      <c r="N622" s="6"/>
      <c r="O622" s="6"/>
      <c r="P622" s="6"/>
      <c r="Q622" s="15"/>
      <c r="R622" s="15"/>
      <c r="S622" s="15"/>
      <c r="T622" s="15"/>
      <c r="U622" s="15"/>
      <c r="V622" s="15"/>
    </row>
    <row r="623" spans="9:22" ht="15.75" hidden="1" customHeight="1" x14ac:dyDescent="0.25">
      <c r="I623" s="6"/>
      <c r="J623" s="6"/>
      <c r="K623" s="6"/>
      <c r="L623" s="6"/>
      <c r="M623" s="6"/>
      <c r="N623" s="6"/>
      <c r="O623" s="6"/>
      <c r="P623" s="6"/>
      <c r="Q623" s="15"/>
      <c r="R623" s="15"/>
      <c r="S623" s="15"/>
      <c r="T623" s="15"/>
      <c r="U623" s="15"/>
      <c r="V623" s="15"/>
    </row>
    <row r="624" spans="9:22" ht="15.75" hidden="1" customHeight="1" x14ac:dyDescent="0.25">
      <c r="I624" s="6"/>
      <c r="J624" s="6"/>
      <c r="K624" s="6"/>
      <c r="L624" s="6"/>
      <c r="M624" s="6"/>
      <c r="N624" s="6"/>
      <c r="O624" s="6"/>
      <c r="P624" s="6"/>
      <c r="Q624" s="15"/>
      <c r="R624" s="15"/>
      <c r="S624" s="15"/>
      <c r="T624" s="15"/>
      <c r="U624" s="15"/>
      <c r="V624" s="15"/>
    </row>
    <row r="625" spans="9:22" ht="15.75" hidden="1" customHeight="1" x14ac:dyDescent="0.25">
      <c r="I625" s="6"/>
      <c r="J625" s="6"/>
      <c r="K625" s="6"/>
      <c r="L625" s="6"/>
      <c r="M625" s="6"/>
      <c r="N625" s="6"/>
      <c r="O625" s="6"/>
      <c r="P625" s="6"/>
      <c r="Q625" s="15"/>
      <c r="R625" s="15"/>
      <c r="S625" s="15"/>
      <c r="T625" s="15"/>
      <c r="U625" s="15"/>
      <c r="V625" s="15"/>
    </row>
    <row r="626" spans="9:22" ht="15.75" hidden="1" customHeight="1" x14ac:dyDescent="0.25">
      <c r="I626" s="6"/>
      <c r="J626" s="6"/>
      <c r="K626" s="6"/>
      <c r="L626" s="6"/>
      <c r="M626" s="6"/>
      <c r="N626" s="6"/>
      <c r="O626" s="6"/>
      <c r="P626" s="6"/>
      <c r="Q626" s="15"/>
      <c r="R626" s="15"/>
      <c r="S626" s="15"/>
      <c r="T626" s="15"/>
      <c r="U626" s="15"/>
      <c r="V626" s="15"/>
    </row>
    <row r="627" spans="9:22" ht="15.75" hidden="1" customHeight="1" x14ac:dyDescent="0.25">
      <c r="I627" s="6"/>
      <c r="J627" s="6"/>
      <c r="K627" s="6"/>
      <c r="L627" s="6"/>
      <c r="M627" s="6"/>
      <c r="N627" s="6"/>
      <c r="O627" s="6"/>
      <c r="P627" s="6"/>
      <c r="Q627" s="15"/>
      <c r="R627" s="15"/>
      <c r="S627" s="15"/>
      <c r="T627" s="15"/>
      <c r="U627" s="15"/>
      <c r="V627" s="15"/>
    </row>
    <row r="628" spans="9:22" ht="15.75" hidden="1" customHeight="1" x14ac:dyDescent="0.25">
      <c r="I628" s="6"/>
      <c r="J628" s="6"/>
      <c r="K628" s="6"/>
      <c r="L628" s="6"/>
      <c r="M628" s="6"/>
      <c r="N628" s="6"/>
      <c r="O628" s="6"/>
      <c r="P628" s="6"/>
      <c r="Q628" s="15"/>
      <c r="R628" s="15"/>
      <c r="S628" s="15"/>
      <c r="T628" s="15"/>
      <c r="U628" s="15"/>
      <c r="V628" s="15"/>
    </row>
    <row r="629" spans="9:22" ht="15.75" hidden="1" customHeight="1" x14ac:dyDescent="0.25">
      <c r="I629" s="6"/>
      <c r="J629" s="6"/>
      <c r="K629" s="6"/>
      <c r="L629" s="6"/>
      <c r="M629" s="6"/>
      <c r="N629" s="6"/>
      <c r="O629" s="6"/>
      <c r="P629" s="6"/>
      <c r="Q629" s="15"/>
      <c r="R629" s="15"/>
      <c r="S629" s="15"/>
      <c r="T629" s="15"/>
      <c r="U629" s="15"/>
      <c r="V629" s="15"/>
    </row>
    <row r="630" spans="9:22" ht="15.75" hidden="1" customHeight="1" x14ac:dyDescent="0.25">
      <c r="I630" s="6"/>
      <c r="J630" s="6"/>
      <c r="K630" s="6"/>
      <c r="L630" s="6"/>
      <c r="M630" s="6"/>
      <c r="N630" s="6"/>
      <c r="O630" s="6"/>
      <c r="P630" s="6"/>
      <c r="Q630" s="15"/>
      <c r="R630" s="15"/>
      <c r="S630" s="15"/>
      <c r="T630" s="15"/>
      <c r="U630" s="15"/>
      <c r="V630" s="15"/>
    </row>
    <row r="631" spans="9:22" ht="15.75" hidden="1" customHeight="1" x14ac:dyDescent="0.25">
      <c r="I631" s="6"/>
      <c r="J631" s="6"/>
      <c r="K631" s="6"/>
      <c r="L631" s="6"/>
      <c r="M631" s="6"/>
      <c r="N631" s="6"/>
      <c r="O631" s="6"/>
      <c r="P631" s="6"/>
      <c r="Q631" s="15"/>
      <c r="R631" s="15"/>
      <c r="S631" s="15"/>
      <c r="T631" s="15"/>
      <c r="U631" s="15"/>
      <c r="V631" s="15"/>
    </row>
    <row r="632" spans="9:22" ht="15.75" hidden="1" customHeight="1" x14ac:dyDescent="0.25">
      <c r="I632" s="6"/>
      <c r="J632" s="6"/>
      <c r="K632" s="6"/>
      <c r="L632" s="6"/>
      <c r="M632" s="6"/>
      <c r="N632" s="6"/>
      <c r="O632" s="6"/>
      <c r="P632" s="6"/>
      <c r="Q632" s="15"/>
      <c r="R632" s="15"/>
      <c r="S632" s="15"/>
      <c r="T632" s="15"/>
      <c r="U632" s="15"/>
      <c r="V632" s="15"/>
    </row>
    <row r="633" spans="9:22" ht="15.75" hidden="1" customHeight="1" x14ac:dyDescent="0.25">
      <c r="I633" s="6"/>
      <c r="J633" s="6"/>
      <c r="K633" s="6"/>
      <c r="L633" s="6"/>
      <c r="M633" s="6"/>
      <c r="N633" s="6"/>
      <c r="O633" s="6"/>
      <c r="P633" s="6"/>
      <c r="Q633" s="15"/>
      <c r="R633" s="15"/>
      <c r="S633" s="15"/>
      <c r="T633" s="15"/>
      <c r="U633" s="15"/>
      <c r="V633" s="15"/>
    </row>
    <row r="634" spans="9:22" ht="15.75" hidden="1" customHeight="1" x14ac:dyDescent="0.25">
      <c r="I634" s="6"/>
      <c r="J634" s="6"/>
      <c r="K634" s="6"/>
      <c r="L634" s="6"/>
      <c r="M634" s="6"/>
      <c r="N634" s="6"/>
      <c r="O634" s="6"/>
      <c r="P634" s="6"/>
      <c r="Q634" s="15"/>
      <c r="R634" s="15"/>
      <c r="S634" s="15"/>
      <c r="T634" s="15"/>
      <c r="U634" s="15"/>
      <c r="V634" s="15"/>
    </row>
    <row r="635" spans="9:22" ht="15.75" hidden="1" customHeight="1" x14ac:dyDescent="0.25">
      <c r="I635" s="6"/>
      <c r="J635" s="6"/>
      <c r="K635" s="6"/>
      <c r="L635" s="6"/>
      <c r="M635" s="6"/>
      <c r="N635" s="6"/>
      <c r="O635" s="6"/>
      <c r="P635" s="6"/>
      <c r="Q635" s="15"/>
      <c r="R635" s="15"/>
      <c r="S635" s="15"/>
      <c r="T635" s="15"/>
      <c r="U635" s="15"/>
      <c r="V635" s="15"/>
    </row>
    <row r="636" spans="9:22" ht="15.75" hidden="1" customHeight="1" x14ac:dyDescent="0.25">
      <c r="I636" s="6"/>
      <c r="J636" s="6"/>
      <c r="K636" s="6"/>
      <c r="L636" s="6"/>
      <c r="M636" s="6"/>
      <c r="N636" s="6"/>
      <c r="O636" s="6"/>
      <c r="P636" s="6"/>
      <c r="Q636" s="15"/>
      <c r="R636" s="15"/>
      <c r="S636" s="15"/>
      <c r="T636" s="15"/>
      <c r="U636" s="15"/>
      <c r="V636" s="15"/>
    </row>
    <row r="637" spans="9:22" ht="15.75" hidden="1" customHeight="1" x14ac:dyDescent="0.25">
      <c r="I637" s="6"/>
      <c r="J637" s="6"/>
      <c r="K637" s="6"/>
      <c r="L637" s="6"/>
      <c r="M637" s="6"/>
      <c r="N637" s="6"/>
      <c r="O637" s="6"/>
      <c r="P637" s="6"/>
      <c r="Q637" s="15"/>
      <c r="R637" s="15"/>
      <c r="S637" s="15"/>
      <c r="T637" s="15"/>
      <c r="U637" s="15"/>
      <c r="V637" s="15"/>
    </row>
    <row r="638" spans="9:22" ht="15.75" hidden="1" customHeight="1" x14ac:dyDescent="0.25">
      <c r="I638" s="6"/>
      <c r="J638" s="6"/>
      <c r="K638" s="6"/>
      <c r="L638" s="6"/>
      <c r="M638" s="6"/>
      <c r="N638" s="6"/>
      <c r="O638" s="6"/>
      <c r="P638" s="6"/>
      <c r="Q638" s="15"/>
      <c r="R638" s="15"/>
      <c r="S638" s="15"/>
      <c r="T638" s="15"/>
      <c r="U638" s="15"/>
      <c r="V638" s="15"/>
    </row>
    <row r="639" spans="9:22" ht="15.75" hidden="1" customHeight="1" x14ac:dyDescent="0.25">
      <c r="I639" s="6"/>
      <c r="J639" s="6"/>
      <c r="K639" s="6"/>
      <c r="L639" s="6"/>
      <c r="M639" s="6"/>
      <c r="N639" s="6"/>
      <c r="O639" s="6"/>
      <c r="P639" s="6"/>
      <c r="Q639" s="15"/>
      <c r="R639" s="15"/>
      <c r="S639" s="15"/>
      <c r="T639" s="15"/>
      <c r="U639" s="15"/>
      <c r="V639" s="15"/>
    </row>
    <row r="640" spans="9:22" ht="15.75" hidden="1" customHeight="1" x14ac:dyDescent="0.25">
      <c r="I640" s="6"/>
      <c r="J640" s="6"/>
      <c r="K640" s="6"/>
      <c r="L640" s="6"/>
      <c r="M640" s="6"/>
      <c r="N640" s="6"/>
      <c r="O640" s="6"/>
      <c r="P640" s="6"/>
      <c r="Q640" s="15"/>
      <c r="R640" s="15"/>
      <c r="S640" s="15"/>
      <c r="T640" s="15"/>
      <c r="U640" s="15"/>
      <c r="V640" s="15"/>
    </row>
    <row r="641" spans="9:22" ht="15.75" hidden="1" customHeight="1" x14ac:dyDescent="0.25">
      <c r="I641" s="6"/>
      <c r="J641" s="6"/>
      <c r="K641" s="6"/>
      <c r="L641" s="6"/>
      <c r="M641" s="6"/>
      <c r="N641" s="6"/>
      <c r="O641" s="6"/>
      <c r="P641" s="6"/>
      <c r="Q641" s="15"/>
      <c r="R641" s="15"/>
      <c r="S641" s="15"/>
      <c r="T641" s="15"/>
      <c r="U641" s="15"/>
      <c r="V641" s="15"/>
    </row>
    <row r="642" spans="9:22" ht="15.75" hidden="1" customHeight="1" x14ac:dyDescent="0.25">
      <c r="I642" s="6"/>
      <c r="J642" s="6"/>
      <c r="K642" s="6"/>
      <c r="L642" s="6"/>
      <c r="M642" s="6"/>
      <c r="N642" s="6"/>
      <c r="O642" s="6"/>
      <c r="P642" s="6"/>
      <c r="Q642" s="15"/>
      <c r="R642" s="15"/>
      <c r="S642" s="15"/>
      <c r="T642" s="15"/>
      <c r="U642" s="15"/>
      <c r="V642" s="15"/>
    </row>
    <row r="643" spans="9:22" ht="15.75" hidden="1" customHeight="1" x14ac:dyDescent="0.25">
      <c r="I643" s="6"/>
      <c r="J643" s="6"/>
      <c r="K643" s="6"/>
      <c r="L643" s="6"/>
      <c r="M643" s="6"/>
      <c r="N643" s="6"/>
      <c r="O643" s="6"/>
      <c r="P643" s="6"/>
      <c r="Q643" s="15"/>
      <c r="R643" s="15"/>
      <c r="S643" s="15"/>
      <c r="T643" s="15"/>
      <c r="U643" s="15"/>
      <c r="V643" s="15"/>
    </row>
    <row r="644" spans="9:22" ht="15.75" hidden="1" customHeight="1" x14ac:dyDescent="0.25">
      <c r="I644" s="6"/>
      <c r="J644" s="6"/>
      <c r="K644" s="6"/>
      <c r="L644" s="6"/>
      <c r="M644" s="6"/>
      <c r="N644" s="6"/>
      <c r="O644" s="6"/>
      <c r="P644" s="6"/>
      <c r="Q644" s="15"/>
      <c r="R644" s="15"/>
      <c r="S644" s="15"/>
      <c r="T644" s="15"/>
      <c r="U644" s="15"/>
      <c r="V644" s="15"/>
    </row>
    <row r="645" spans="9:22" ht="15.75" hidden="1" customHeight="1" x14ac:dyDescent="0.25">
      <c r="I645" s="6"/>
      <c r="J645" s="6"/>
      <c r="K645" s="6"/>
      <c r="L645" s="6"/>
      <c r="M645" s="6"/>
      <c r="N645" s="6"/>
      <c r="O645" s="6"/>
      <c r="P645" s="6"/>
      <c r="Q645" s="15"/>
      <c r="R645" s="15"/>
      <c r="S645" s="15"/>
      <c r="T645" s="15"/>
      <c r="U645" s="15"/>
      <c r="V645" s="15"/>
    </row>
    <row r="646" spans="9:22" ht="15.75" hidden="1" customHeight="1" x14ac:dyDescent="0.25">
      <c r="I646" s="6"/>
      <c r="J646" s="6"/>
      <c r="K646" s="6"/>
      <c r="L646" s="6"/>
      <c r="M646" s="6"/>
      <c r="N646" s="6"/>
      <c r="O646" s="6"/>
      <c r="P646" s="6"/>
      <c r="Q646" s="15"/>
      <c r="R646" s="15"/>
      <c r="S646" s="15"/>
      <c r="T646" s="15"/>
      <c r="U646" s="15"/>
      <c r="V646" s="15"/>
    </row>
    <row r="647" spans="9:22" ht="15.75" hidden="1" customHeight="1" x14ac:dyDescent="0.25">
      <c r="I647" s="6"/>
      <c r="J647" s="6"/>
      <c r="K647" s="6"/>
      <c r="L647" s="6"/>
      <c r="M647" s="6"/>
      <c r="N647" s="6"/>
      <c r="O647" s="6"/>
      <c r="P647" s="6"/>
      <c r="Q647" s="15"/>
      <c r="R647" s="15"/>
      <c r="S647" s="15"/>
      <c r="T647" s="15"/>
      <c r="U647" s="15"/>
      <c r="V647" s="15"/>
    </row>
    <row r="648" spans="9:22" ht="15.75" hidden="1" customHeight="1" x14ac:dyDescent="0.25">
      <c r="I648" s="6"/>
      <c r="J648" s="6"/>
      <c r="K648" s="6"/>
      <c r="L648" s="6"/>
      <c r="M648" s="6"/>
      <c r="N648" s="6"/>
      <c r="O648" s="6"/>
      <c r="P648" s="6"/>
      <c r="Q648" s="15"/>
      <c r="R648" s="15"/>
      <c r="S648" s="15"/>
      <c r="T648" s="15"/>
      <c r="U648" s="15"/>
      <c r="V648" s="15"/>
    </row>
    <row r="649" spans="9:22" ht="15.75" hidden="1" customHeight="1" x14ac:dyDescent="0.25">
      <c r="I649" s="6"/>
      <c r="J649" s="6"/>
      <c r="K649" s="6"/>
      <c r="L649" s="6"/>
      <c r="M649" s="6"/>
      <c r="N649" s="6"/>
      <c r="O649" s="6"/>
      <c r="P649" s="6"/>
      <c r="Q649" s="15"/>
      <c r="R649" s="15"/>
      <c r="S649" s="15"/>
      <c r="T649" s="15"/>
      <c r="U649" s="15"/>
      <c r="V649" s="15"/>
    </row>
    <row r="650" spans="9:22" ht="15.75" hidden="1" customHeight="1" x14ac:dyDescent="0.25">
      <c r="I650" s="6"/>
      <c r="J650" s="6"/>
      <c r="K650" s="6"/>
      <c r="L650" s="6"/>
      <c r="M650" s="6"/>
      <c r="N650" s="6"/>
      <c r="O650" s="6"/>
      <c r="P650" s="6"/>
      <c r="Q650" s="15"/>
      <c r="R650" s="15"/>
      <c r="S650" s="15"/>
      <c r="T650" s="15"/>
      <c r="U650" s="15"/>
      <c r="V650" s="15"/>
    </row>
    <row r="651" spans="9:22" ht="15.75" hidden="1" customHeight="1" x14ac:dyDescent="0.25">
      <c r="I651" s="6"/>
      <c r="J651" s="6"/>
      <c r="K651" s="6"/>
      <c r="L651" s="6"/>
      <c r="M651" s="6"/>
      <c r="N651" s="6"/>
      <c r="O651" s="6"/>
      <c r="P651" s="6"/>
      <c r="Q651" s="15"/>
      <c r="R651" s="15"/>
      <c r="S651" s="15"/>
      <c r="T651" s="15"/>
      <c r="U651" s="15"/>
      <c r="V651" s="15"/>
    </row>
    <row r="652" spans="9:22" ht="15.75" hidden="1" customHeight="1" x14ac:dyDescent="0.25">
      <c r="I652" s="6"/>
      <c r="J652" s="6"/>
      <c r="K652" s="6"/>
      <c r="L652" s="6"/>
      <c r="M652" s="6"/>
      <c r="N652" s="6"/>
      <c r="O652" s="6"/>
      <c r="P652" s="6"/>
      <c r="Q652" s="15"/>
      <c r="R652" s="15"/>
      <c r="S652" s="15"/>
      <c r="T652" s="15"/>
      <c r="U652" s="15"/>
      <c r="V652" s="15"/>
    </row>
    <row r="653" spans="9:22" ht="15.75" hidden="1" customHeight="1" x14ac:dyDescent="0.25">
      <c r="I653" s="6"/>
      <c r="J653" s="6"/>
      <c r="K653" s="6"/>
      <c r="L653" s="6"/>
      <c r="M653" s="6"/>
      <c r="N653" s="6"/>
      <c r="O653" s="6"/>
      <c r="P653" s="6"/>
      <c r="Q653" s="15"/>
      <c r="R653" s="15"/>
      <c r="S653" s="15"/>
      <c r="T653" s="15"/>
      <c r="U653" s="15"/>
      <c r="V653" s="15"/>
    </row>
    <row r="654" spans="9:22" ht="15.75" hidden="1" customHeight="1" x14ac:dyDescent="0.25">
      <c r="I654" s="6"/>
      <c r="J654" s="6"/>
      <c r="K654" s="6"/>
      <c r="L654" s="6"/>
      <c r="M654" s="6"/>
      <c r="N654" s="6"/>
      <c r="O654" s="6"/>
      <c r="P654" s="6"/>
      <c r="Q654" s="15"/>
      <c r="R654" s="15"/>
      <c r="S654" s="15"/>
      <c r="T654" s="15"/>
      <c r="U654" s="15"/>
      <c r="V654" s="15"/>
    </row>
    <row r="655" spans="9:22" ht="15.75" hidden="1" customHeight="1" x14ac:dyDescent="0.25">
      <c r="I655" s="6"/>
      <c r="J655" s="6"/>
      <c r="K655" s="6"/>
      <c r="L655" s="6"/>
      <c r="M655" s="6"/>
      <c r="N655" s="6"/>
      <c r="O655" s="6"/>
      <c r="P655" s="6"/>
      <c r="Q655" s="15"/>
      <c r="R655" s="15"/>
      <c r="S655" s="15"/>
      <c r="T655" s="15"/>
      <c r="U655" s="15"/>
      <c r="V655" s="15"/>
    </row>
    <row r="656" spans="9:22" ht="15.75" hidden="1" customHeight="1" x14ac:dyDescent="0.25">
      <c r="I656" s="6"/>
      <c r="J656" s="6"/>
      <c r="K656" s="6"/>
      <c r="L656" s="6"/>
      <c r="M656" s="6"/>
      <c r="N656" s="6"/>
      <c r="O656" s="6"/>
      <c r="P656" s="6"/>
      <c r="Q656" s="15"/>
      <c r="R656" s="15"/>
      <c r="S656" s="15"/>
      <c r="T656" s="15"/>
      <c r="U656" s="15"/>
      <c r="V656" s="15"/>
    </row>
    <row r="657" spans="9:22" ht="15.75" hidden="1" customHeight="1" x14ac:dyDescent="0.25">
      <c r="I657" s="6"/>
      <c r="J657" s="6"/>
      <c r="K657" s="6"/>
      <c r="L657" s="6"/>
      <c r="M657" s="6"/>
      <c r="N657" s="6"/>
      <c r="O657" s="6"/>
      <c r="P657" s="6"/>
      <c r="Q657" s="15"/>
      <c r="R657" s="15"/>
      <c r="S657" s="15"/>
      <c r="T657" s="15"/>
      <c r="U657" s="15"/>
      <c r="V657" s="15"/>
    </row>
    <row r="658" spans="9:22" ht="15.75" hidden="1" customHeight="1" x14ac:dyDescent="0.25">
      <c r="I658" s="6"/>
      <c r="J658" s="6"/>
      <c r="K658" s="6"/>
      <c r="L658" s="6"/>
      <c r="M658" s="6"/>
      <c r="N658" s="6"/>
      <c r="O658" s="6"/>
      <c r="P658" s="6"/>
      <c r="Q658" s="15"/>
      <c r="R658" s="15"/>
      <c r="S658" s="15"/>
      <c r="T658" s="15"/>
      <c r="U658" s="15"/>
      <c r="V658" s="15"/>
    </row>
    <row r="659" spans="9:22" ht="15.75" hidden="1" customHeight="1" x14ac:dyDescent="0.25">
      <c r="I659" s="6"/>
      <c r="J659" s="6"/>
      <c r="K659" s="6"/>
      <c r="L659" s="6"/>
      <c r="M659" s="6"/>
      <c r="N659" s="6"/>
      <c r="O659" s="6"/>
      <c r="P659" s="6"/>
      <c r="Q659" s="15"/>
      <c r="R659" s="15"/>
      <c r="S659" s="15"/>
      <c r="T659" s="15"/>
      <c r="U659" s="15"/>
      <c r="V659" s="15"/>
    </row>
    <row r="660" spans="9:22" ht="15.75" hidden="1" customHeight="1" x14ac:dyDescent="0.25">
      <c r="I660" s="6"/>
      <c r="J660" s="6"/>
      <c r="K660" s="6"/>
      <c r="L660" s="6"/>
      <c r="M660" s="6"/>
      <c r="N660" s="6"/>
      <c r="O660" s="6"/>
      <c r="P660" s="6"/>
      <c r="Q660" s="15"/>
      <c r="R660" s="15"/>
      <c r="S660" s="15"/>
      <c r="T660" s="15"/>
      <c r="U660" s="15"/>
      <c r="V660" s="15"/>
    </row>
    <row r="661" spans="9:22" ht="15.75" hidden="1" customHeight="1" x14ac:dyDescent="0.25">
      <c r="I661" s="6"/>
      <c r="J661" s="6"/>
      <c r="K661" s="6"/>
      <c r="L661" s="6"/>
      <c r="M661" s="6"/>
      <c r="N661" s="6"/>
      <c r="O661" s="6"/>
      <c r="P661" s="6"/>
      <c r="Q661" s="15"/>
      <c r="R661" s="15"/>
      <c r="S661" s="15"/>
      <c r="T661" s="15"/>
      <c r="U661" s="15"/>
      <c r="V661" s="15"/>
    </row>
    <row r="662" spans="9:22" ht="15.75" hidden="1" customHeight="1" x14ac:dyDescent="0.25">
      <c r="I662" s="6"/>
      <c r="J662" s="6"/>
      <c r="K662" s="6"/>
      <c r="L662" s="6"/>
      <c r="M662" s="6"/>
      <c r="N662" s="6"/>
      <c r="O662" s="6"/>
      <c r="P662" s="6"/>
      <c r="Q662" s="15"/>
      <c r="R662" s="15"/>
      <c r="S662" s="15"/>
      <c r="T662" s="15"/>
      <c r="U662" s="15"/>
      <c r="V662" s="15"/>
    </row>
    <row r="663" spans="9:22" ht="15.75" hidden="1" customHeight="1" x14ac:dyDescent="0.25">
      <c r="I663" s="6"/>
      <c r="J663" s="6"/>
      <c r="K663" s="6"/>
      <c r="L663" s="6"/>
      <c r="M663" s="6"/>
      <c r="N663" s="6"/>
      <c r="O663" s="6"/>
      <c r="P663" s="6"/>
      <c r="Q663" s="15"/>
      <c r="R663" s="15"/>
      <c r="S663" s="15"/>
      <c r="T663" s="15"/>
      <c r="U663" s="15"/>
      <c r="V663" s="15"/>
    </row>
    <row r="664" spans="9:22" ht="15.75" hidden="1" customHeight="1" x14ac:dyDescent="0.25">
      <c r="I664" s="6"/>
      <c r="J664" s="6"/>
      <c r="K664" s="6"/>
      <c r="L664" s="6"/>
      <c r="M664" s="6"/>
      <c r="N664" s="6"/>
      <c r="O664" s="6"/>
      <c r="P664" s="6"/>
      <c r="Q664" s="15"/>
      <c r="R664" s="15"/>
      <c r="S664" s="15"/>
      <c r="T664" s="15"/>
      <c r="U664" s="15"/>
      <c r="V664" s="15"/>
    </row>
    <row r="665" spans="9:22" ht="15.75" hidden="1" customHeight="1" x14ac:dyDescent="0.25">
      <c r="I665" s="6"/>
      <c r="J665" s="6"/>
      <c r="K665" s="6"/>
      <c r="L665" s="6"/>
      <c r="M665" s="6"/>
      <c r="N665" s="6"/>
      <c r="O665" s="6"/>
      <c r="P665" s="6"/>
      <c r="Q665" s="15"/>
      <c r="R665" s="15"/>
      <c r="S665" s="15"/>
      <c r="T665" s="15"/>
      <c r="U665" s="15"/>
      <c r="V665" s="15"/>
    </row>
    <row r="666" spans="9:22" ht="15.75" hidden="1" customHeight="1" x14ac:dyDescent="0.25">
      <c r="I666" s="6"/>
      <c r="J666" s="6"/>
      <c r="K666" s="6"/>
      <c r="L666" s="6"/>
      <c r="M666" s="6"/>
      <c r="N666" s="6"/>
      <c r="O666" s="6"/>
      <c r="P666" s="6"/>
      <c r="Q666" s="15"/>
      <c r="R666" s="15"/>
      <c r="S666" s="15"/>
      <c r="T666" s="15"/>
      <c r="U666" s="15"/>
      <c r="V666" s="15"/>
    </row>
    <row r="667" spans="9:22" ht="15.75" hidden="1" customHeight="1" x14ac:dyDescent="0.25">
      <c r="I667" s="6"/>
      <c r="J667" s="6"/>
      <c r="K667" s="6"/>
      <c r="L667" s="6"/>
      <c r="M667" s="6"/>
      <c r="N667" s="6"/>
      <c r="O667" s="6"/>
      <c r="P667" s="6"/>
      <c r="Q667" s="15"/>
      <c r="R667" s="15"/>
      <c r="S667" s="15"/>
      <c r="T667" s="15"/>
      <c r="U667" s="15"/>
      <c r="V667" s="15"/>
    </row>
    <row r="668" spans="9:22" ht="15.75" hidden="1" customHeight="1" x14ac:dyDescent="0.25">
      <c r="I668" s="6"/>
      <c r="J668" s="6"/>
      <c r="K668" s="6"/>
      <c r="L668" s="6"/>
      <c r="M668" s="6"/>
      <c r="N668" s="6"/>
      <c r="O668" s="6"/>
      <c r="P668" s="6"/>
      <c r="Q668" s="15"/>
      <c r="R668" s="15"/>
      <c r="S668" s="15"/>
      <c r="T668" s="15"/>
      <c r="U668" s="15"/>
      <c r="V668" s="15"/>
    </row>
    <row r="669" spans="9:22" ht="15.75" hidden="1" customHeight="1" x14ac:dyDescent="0.25">
      <c r="I669" s="6"/>
      <c r="J669" s="6"/>
      <c r="K669" s="6"/>
      <c r="L669" s="6"/>
      <c r="M669" s="6"/>
      <c r="N669" s="6"/>
      <c r="O669" s="6"/>
      <c r="P669" s="6"/>
      <c r="Q669" s="15"/>
      <c r="R669" s="15"/>
      <c r="S669" s="15"/>
      <c r="T669" s="15"/>
      <c r="U669" s="15"/>
      <c r="V669" s="15"/>
    </row>
    <row r="670" spans="9:22" ht="15.75" hidden="1" customHeight="1" x14ac:dyDescent="0.25">
      <c r="I670" s="6"/>
      <c r="J670" s="6"/>
      <c r="K670" s="6"/>
      <c r="L670" s="6"/>
      <c r="M670" s="6"/>
      <c r="N670" s="6"/>
      <c r="O670" s="6"/>
      <c r="P670" s="6"/>
      <c r="Q670" s="15"/>
      <c r="R670" s="15"/>
      <c r="S670" s="15"/>
      <c r="T670" s="15"/>
      <c r="U670" s="15"/>
      <c r="V670" s="15"/>
    </row>
    <row r="671" spans="9:22" ht="15.75" hidden="1" customHeight="1" x14ac:dyDescent="0.25">
      <c r="I671" s="6"/>
      <c r="J671" s="6"/>
      <c r="K671" s="6"/>
      <c r="L671" s="6"/>
      <c r="M671" s="6"/>
      <c r="N671" s="6"/>
      <c r="O671" s="6"/>
      <c r="P671" s="6"/>
      <c r="Q671" s="15"/>
      <c r="R671" s="15"/>
      <c r="S671" s="15"/>
      <c r="T671" s="15"/>
      <c r="U671" s="15"/>
      <c r="V671" s="15"/>
    </row>
    <row r="672" spans="9:22" ht="15.75" hidden="1" customHeight="1" x14ac:dyDescent="0.25">
      <c r="I672" s="6"/>
      <c r="J672" s="6"/>
      <c r="K672" s="6"/>
      <c r="L672" s="6"/>
      <c r="M672" s="6"/>
      <c r="N672" s="6"/>
      <c r="O672" s="6"/>
      <c r="P672" s="6"/>
      <c r="Q672" s="15"/>
      <c r="R672" s="15"/>
      <c r="S672" s="15"/>
      <c r="T672" s="15"/>
      <c r="U672" s="15"/>
      <c r="V672" s="15"/>
    </row>
    <row r="673" spans="9:22" ht="15.75" hidden="1" customHeight="1" x14ac:dyDescent="0.25">
      <c r="I673" s="6"/>
      <c r="J673" s="6"/>
      <c r="K673" s="6"/>
      <c r="L673" s="6"/>
      <c r="M673" s="6"/>
      <c r="N673" s="6"/>
      <c r="O673" s="6"/>
      <c r="P673" s="6"/>
      <c r="Q673" s="15"/>
      <c r="R673" s="15"/>
      <c r="S673" s="15"/>
      <c r="T673" s="15"/>
      <c r="U673" s="15"/>
      <c r="V673" s="15"/>
    </row>
    <row r="674" spans="9:22" ht="15.75" hidden="1" customHeight="1" x14ac:dyDescent="0.25">
      <c r="I674" s="6"/>
      <c r="J674" s="6"/>
      <c r="K674" s="6"/>
      <c r="L674" s="6"/>
      <c r="M674" s="6"/>
      <c r="N674" s="6"/>
      <c r="O674" s="6"/>
      <c r="P674" s="6"/>
      <c r="Q674" s="15"/>
      <c r="R674" s="15"/>
      <c r="S674" s="15"/>
      <c r="T674" s="15"/>
      <c r="U674" s="15"/>
      <c r="V674" s="15"/>
    </row>
    <row r="675" spans="9:22" ht="15.75" hidden="1" customHeight="1" x14ac:dyDescent="0.25">
      <c r="I675" s="6"/>
      <c r="J675" s="6"/>
      <c r="K675" s="6"/>
      <c r="L675" s="6"/>
      <c r="M675" s="6"/>
      <c r="N675" s="6"/>
      <c r="O675" s="6"/>
      <c r="P675" s="6"/>
      <c r="Q675" s="15"/>
      <c r="R675" s="15"/>
      <c r="S675" s="15"/>
      <c r="T675" s="15"/>
      <c r="U675" s="15"/>
      <c r="V675" s="15"/>
    </row>
    <row r="676" spans="9:22" ht="15.75" hidden="1" customHeight="1" x14ac:dyDescent="0.25">
      <c r="I676" s="6"/>
      <c r="J676" s="6"/>
      <c r="K676" s="6"/>
      <c r="L676" s="6"/>
      <c r="M676" s="6"/>
      <c r="N676" s="6"/>
      <c r="O676" s="6"/>
      <c r="P676" s="6"/>
      <c r="Q676" s="15"/>
      <c r="R676" s="15"/>
      <c r="S676" s="15"/>
      <c r="T676" s="15"/>
      <c r="U676" s="15"/>
      <c r="V676" s="15"/>
    </row>
    <row r="677" spans="9:22" ht="15.75" hidden="1" customHeight="1" x14ac:dyDescent="0.25">
      <c r="I677" s="6"/>
      <c r="J677" s="6"/>
      <c r="K677" s="6"/>
      <c r="L677" s="6"/>
      <c r="M677" s="6"/>
      <c r="N677" s="6"/>
      <c r="O677" s="6"/>
      <c r="P677" s="6"/>
      <c r="Q677" s="15"/>
      <c r="R677" s="15"/>
      <c r="S677" s="15"/>
      <c r="T677" s="15"/>
      <c r="U677" s="15"/>
      <c r="V677" s="15"/>
    </row>
    <row r="678" spans="9:22" ht="15.75" hidden="1" customHeight="1" x14ac:dyDescent="0.25">
      <c r="I678" s="6"/>
      <c r="J678" s="6"/>
      <c r="K678" s="6"/>
      <c r="L678" s="6"/>
      <c r="M678" s="6"/>
      <c r="N678" s="6"/>
      <c r="O678" s="6"/>
      <c r="P678" s="6"/>
      <c r="Q678" s="15"/>
      <c r="R678" s="15"/>
      <c r="S678" s="15"/>
      <c r="T678" s="15"/>
      <c r="U678" s="15"/>
      <c r="V678" s="15"/>
    </row>
    <row r="679" spans="9:22" ht="15.75" hidden="1" customHeight="1" x14ac:dyDescent="0.25">
      <c r="I679" s="6"/>
      <c r="J679" s="6"/>
      <c r="K679" s="6"/>
      <c r="L679" s="6"/>
      <c r="M679" s="6"/>
      <c r="N679" s="6"/>
      <c r="O679" s="6"/>
      <c r="P679" s="6"/>
      <c r="Q679" s="15"/>
      <c r="R679" s="15"/>
      <c r="S679" s="15"/>
      <c r="T679" s="15"/>
      <c r="U679" s="15"/>
      <c r="V679" s="15"/>
    </row>
    <row r="680" spans="9:22" ht="15.75" hidden="1" customHeight="1" x14ac:dyDescent="0.25">
      <c r="I680" s="6"/>
      <c r="J680" s="6"/>
      <c r="K680" s="6"/>
      <c r="L680" s="6"/>
      <c r="M680" s="6"/>
      <c r="N680" s="6"/>
      <c r="O680" s="6"/>
      <c r="P680" s="6"/>
      <c r="Q680" s="15"/>
      <c r="R680" s="15"/>
      <c r="S680" s="15"/>
      <c r="T680" s="15"/>
      <c r="U680" s="15"/>
      <c r="V680" s="15"/>
    </row>
    <row r="681" spans="9:22" ht="15.75" hidden="1" customHeight="1" x14ac:dyDescent="0.25">
      <c r="I681" s="6"/>
      <c r="J681" s="6"/>
      <c r="K681" s="6"/>
      <c r="L681" s="6"/>
      <c r="M681" s="6"/>
      <c r="N681" s="6"/>
      <c r="O681" s="6"/>
      <c r="P681" s="6"/>
      <c r="Q681" s="15"/>
      <c r="R681" s="15"/>
      <c r="S681" s="15"/>
      <c r="T681" s="15"/>
      <c r="U681" s="15"/>
      <c r="V681" s="15"/>
    </row>
    <row r="682" spans="9:22" ht="15.75" hidden="1" customHeight="1" x14ac:dyDescent="0.25">
      <c r="I682" s="6"/>
      <c r="J682" s="6"/>
      <c r="K682" s="6"/>
      <c r="L682" s="6"/>
      <c r="M682" s="6"/>
      <c r="N682" s="6"/>
      <c r="O682" s="6"/>
      <c r="P682" s="6"/>
      <c r="Q682" s="15"/>
      <c r="R682" s="15"/>
      <c r="S682" s="15"/>
      <c r="T682" s="15"/>
      <c r="U682" s="15"/>
      <c r="V682" s="15"/>
    </row>
    <row r="683" spans="9:22" ht="15.75" hidden="1" customHeight="1" x14ac:dyDescent="0.25">
      <c r="I683" s="6"/>
      <c r="J683" s="6"/>
      <c r="K683" s="6"/>
      <c r="L683" s="6"/>
      <c r="M683" s="6"/>
      <c r="N683" s="6"/>
      <c r="O683" s="6"/>
      <c r="P683" s="6"/>
      <c r="Q683" s="15"/>
      <c r="R683" s="15"/>
      <c r="S683" s="15"/>
      <c r="T683" s="15"/>
      <c r="U683" s="15"/>
      <c r="V683" s="15"/>
    </row>
    <row r="684" spans="9:22" ht="15.75" hidden="1" customHeight="1" x14ac:dyDescent="0.25">
      <c r="I684" s="6"/>
      <c r="J684" s="6"/>
      <c r="K684" s="6"/>
      <c r="L684" s="6"/>
      <c r="M684" s="6"/>
      <c r="N684" s="6"/>
      <c r="O684" s="6"/>
      <c r="P684" s="6"/>
      <c r="Q684" s="15"/>
      <c r="R684" s="15"/>
      <c r="S684" s="15"/>
      <c r="T684" s="15"/>
      <c r="U684" s="15"/>
      <c r="V684" s="15"/>
    </row>
    <row r="685" spans="9:22" ht="15.75" hidden="1" customHeight="1" x14ac:dyDescent="0.25">
      <c r="I685" s="6"/>
      <c r="J685" s="6"/>
      <c r="K685" s="6"/>
      <c r="L685" s="6"/>
      <c r="M685" s="6"/>
      <c r="N685" s="6"/>
      <c r="O685" s="6"/>
      <c r="P685" s="6"/>
      <c r="Q685" s="15"/>
      <c r="R685" s="15"/>
      <c r="S685" s="15"/>
      <c r="T685" s="15"/>
      <c r="U685" s="15"/>
      <c r="V685" s="15"/>
    </row>
    <row r="686" spans="9:22" ht="15.75" hidden="1" customHeight="1" x14ac:dyDescent="0.25">
      <c r="I686" s="6"/>
      <c r="J686" s="6"/>
      <c r="K686" s="6"/>
      <c r="L686" s="6"/>
      <c r="M686" s="6"/>
      <c r="N686" s="6"/>
      <c r="O686" s="6"/>
      <c r="P686" s="6"/>
      <c r="Q686" s="15"/>
      <c r="R686" s="15"/>
      <c r="S686" s="15"/>
      <c r="T686" s="15"/>
      <c r="U686" s="15"/>
      <c r="V686" s="15"/>
    </row>
    <row r="687" spans="9:22" ht="15.75" hidden="1" customHeight="1" x14ac:dyDescent="0.25">
      <c r="I687" s="6"/>
      <c r="J687" s="6"/>
      <c r="K687" s="6"/>
      <c r="L687" s="6"/>
      <c r="M687" s="6"/>
      <c r="N687" s="6"/>
      <c r="O687" s="6"/>
      <c r="P687" s="6"/>
      <c r="Q687" s="15"/>
      <c r="R687" s="15"/>
      <c r="S687" s="15"/>
      <c r="T687" s="15"/>
      <c r="U687" s="15"/>
      <c r="V687" s="15"/>
    </row>
    <row r="688" spans="9:22" ht="15.75" hidden="1" customHeight="1" x14ac:dyDescent="0.25">
      <c r="I688" s="6"/>
      <c r="J688" s="6"/>
      <c r="K688" s="6"/>
      <c r="L688" s="6"/>
      <c r="M688" s="6"/>
      <c r="N688" s="6"/>
      <c r="O688" s="6"/>
      <c r="P688" s="6"/>
      <c r="Q688" s="15"/>
      <c r="R688" s="15"/>
      <c r="S688" s="15"/>
      <c r="T688" s="15"/>
      <c r="U688" s="15"/>
      <c r="V688" s="15"/>
    </row>
    <row r="689" spans="9:22" ht="15.75" hidden="1" customHeight="1" x14ac:dyDescent="0.25">
      <c r="I689" s="6"/>
      <c r="J689" s="6"/>
      <c r="K689" s="6"/>
      <c r="L689" s="6"/>
      <c r="M689" s="6"/>
      <c r="N689" s="6"/>
      <c r="O689" s="6"/>
      <c r="P689" s="6"/>
      <c r="Q689" s="15"/>
      <c r="R689" s="15"/>
      <c r="S689" s="15"/>
      <c r="T689" s="15"/>
      <c r="U689" s="15"/>
      <c r="V689" s="15"/>
    </row>
    <row r="690" spans="9:22" ht="15.75" hidden="1" customHeight="1" x14ac:dyDescent="0.25">
      <c r="I690" s="6"/>
      <c r="J690" s="6"/>
      <c r="K690" s="6"/>
      <c r="L690" s="6"/>
      <c r="M690" s="6"/>
      <c r="N690" s="6"/>
      <c r="O690" s="6"/>
      <c r="P690" s="6"/>
      <c r="Q690" s="15"/>
      <c r="R690" s="15"/>
      <c r="S690" s="15"/>
      <c r="T690" s="15"/>
      <c r="U690" s="15"/>
      <c r="V690" s="15"/>
    </row>
    <row r="691" spans="9:22" ht="15.75" hidden="1" customHeight="1" x14ac:dyDescent="0.25">
      <c r="I691" s="6"/>
      <c r="J691" s="6"/>
      <c r="K691" s="6"/>
      <c r="L691" s="6"/>
      <c r="M691" s="6"/>
      <c r="N691" s="6"/>
      <c r="O691" s="6"/>
      <c r="P691" s="6"/>
      <c r="Q691" s="15"/>
      <c r="R691" s="15"/>
      <c r="S691" s="15"/>
      <c r="T691" s="15"/>
      <c r="U691" s="15"/>
      <c r="V691" s="15"/>
    </row>
    <row r="692" spans="9:22" ht="15.75" hidden="1" customHeight="1" x14ac:dyDescent="0.25">
      <c r="I692" s="6"/>
      <c r="J692" s="6"/>
      <c r="K692" s="6"/>
      <c r="L692" s="6"/>
      <c r="M692" s="6"/>
      <c r="N692" s="6"/>
      <c r="O692" s="6"/>
      <c r="P692" s="6"/>
      <c r="Q692" s="15"/>
      <c r="R692" s="15"/>
      <c r="S692" s="15"/>
      <c r="T692" s="15"/>
      <c r="U692" s="15"/>
      <c r="V692" s="15"/>
    </row>
    <row r="693" spans="9:22" ht="15.75" hidden="1" customHeight="1" x14ac:dyDescent="0.25">
      <c r="I693" s="6"/>
      <c r="J693" s="6"/>
      <c r="K693" s="6"/>
      <c r="L693" s="6"/>
      <c r="M693" s="6"/>
      <c r="N693" s="6"/>
      <c r="O693" s="6"/>
      <c r="P693" s="6"/>
      <c r="Q693" s="15"/>
      <c r="R693" s="15"/>
      <c r="S693" s="15"/>
      <c r="T693" s="15"/>
      <c r="U693" s="15"/>
      <c r="V693" s="15"/>
    </row>
    <row r="694" spans="9:22" ht="15.75" hidden="1" customHeight="1" x14ac:dyDescent="0.25">
      <c r="I694" s="6"/>
      <c r="J694" s="6"/>
      <c r="K694" s="6"/>
      <c r="L694" s="6"/>
      <c r="M694" s="6"/>
      <c r="N694" s="6"/>
      <c r="O694" s="6"/>
      <c r="P694" s="6"/>
      <c r="Q694" s="15"/>
      <c r="R694" s="15"/>
      <c r="S694" s="15"/>
      <c r="T694" s="15"/>
      <c r="U694" s="15"/>
      <c r="V694" s="15"/>
    </row>
    <row r="695" spans="9:22" ht="15.75" hidden="1" customHeight="1" x14ac:dyDescent="0.25">
      <c r="I695" s="6"/>
      <c r="J695" s="6"/>
      <c r="K695" s="6"/>
      <c r="L695" s="6"/>
      <c r="M695" s="6"/>
      <c r="N695" s="6"/>
      <c r="O695" s="6"/>
      <c r="P695" s="6"/>
      <c r="Q695" s="15"/>
      <c r="R695" s="15"/>
      <c r="S695" s="15"/>
      <c r="T695" s="15"/>
      <c r="U695" s="15"/>
      <c r="V695" s="15"/>
    </row>
    <row r="696" spans="9:22" ht="15.75" hidden="1" customHeight="1" x14ac:dyDescent="0.25">
      <c r="I696" s="6"/>
      <c r="J696" s="6"/>
      <c r="K696" s="6"/>
      <c r="L696" s="6"/>
      <c r="M696" s="6"/>
      <c r="N696" s="6"/>
      <c r="O696" s="6"/>
      <c r="P696" s="6"/>
      <c r="Q696" s="15"/>
      <c r="R696" s="15"/>
      <c r="S696" s="15"/>
      <c r="T696" s="15"/>
      <c r="U696" s="15"/>
      <c r="V696" s="15"/>
    </row>
    <row r="697" spans="9:22" ht="15.75" hidden="1" customHeight="1" x14ac:dyDescent="0.25">
      <c r="I697" s="6"/>
      <c r="J697" s="6"/>
      <c r="K697" s="6"/>
      <c r="L697" s="6"/>
      <c r="M697" s="6"/>
      <c r="N697" s="6"/>
      <c r="O697" s="6"/>
      <c r="P697" s="6"/>
      <c r="Q697" s="15"/>
      <c r="R697" s="15"/>
      <c r="S697" s="15"/>
      <c r="T697" s="15"/>
      <c r="U697" s="15"/>
      <c r="V697" s="15"/>
    </row>
    <row r="698" spans="9:22" ht="15.75" hidden="1" customHeight="1" x14ac:dyDescent="0.25">
      <c r="I698" s="6"/>
      <c r="J698" s="6"/>
      <c r="K698" s="6"/>
      <c r="L698" s="6"/>
      <c r="M698" s="6"/>
      <c r="N698" s="6"/>
      <c r="O698" s="6"/>
      <c r="P698" s="6"/>
      <c r="Q698" s="15"/>
      <c r="R698" s="15"/>
      <c r="S698" s="15"/>
      <c r="T698" s="15"/>
      <c r="U698" s="15"/>
      <c r="V698" s="15"/>
    </row>
    <row r="699" spans="9:22" ht="15.75" hidden="1" customHeight="1" x14ac:dyDescent="0.25">
      <c r="I699" s="6"/>
      <c r="J699" s="6"/>
      <c r="K699" s="6"/>
      <c r="L699" s="6"/>
      <c r="M699" s="6"/>
      <c r="N699" s="6"/>
      <c r="O699" s="6"/>
      <c r="P699" s="6"/>
      <c r="Q699" s="15"/>
      <c r="R699" s="15"/>
      <c r="S699" s="15"/>
      <c r="T699" s="15"/>
      <c r="U699" s="15"/>
      <c r="V699" s="15"/>
    </row>
    <row r="700" spans="9:22" ht="15.75" hidden="1" customHeight="1" x14ac:dyDescent="0.25">
      <c r="I700" s="6"/>
      <c r="J700" s="6"/>
      <c r="K700" s="6"/>
      <c r="L700" s="6"/>
      <c r="M700" s="6"/>
      <c r="N700" s="6"/>
      <c r="O700" s="6"/>
      <c r="P700" s="6"/>
      <c r="Q700" s="15"/>
      <c r="R700" s="15"/>
      <c r="S700" s="15"/>
      <c r="T700" s="15"/>
      <c r="U700" s="15"/>
      <c r="V700" s="15"/>
    </row>
    <row r="701" spans="9:22" ht="15.75" hidden="1" customHeight="1" x14ac:dyDescent="0.25">
      <c r="I701" s="6"/>
      <c r="J701" s="6"/>
      <c r="K701" s="6"/>
      <c r="L701" s="6"/>
      <c r="M701" s="6"/>
      <c r="N701" s="6"/>
      <c r="O701" s="6"/>
      <c r="P701" s="6"/>
      <c r="Q701" s="15"/>
      <c r="R701" s="15"/>
      <c r="S701" s="15"/>
      <c r="T701" s="15"/>
      <c r="U701" s="15"/>
      <c r="V701" s="15"/>
    </row>
    <row r="702" spans="9:22" ht="15.75" hidden="1" customHeight="1" x14ac:dyDescent="0.25">
      <c r="I702" s="6"/>
      <c r="J702" s="6"/>
      <c r="K702" s="6"/>
      <c r="L702" s="6"/>
      <c r="M702" s="6"/>
      <c r="N702" s="6"/>
      <c r="O702" s="6"/>
      <c r="P702" s="6"/>
      <c r="Q702" s="15"/>
      <c r="R702" s="15"/>
      <c r="S702" s="15"/>
      <c r="T702" s="15"/>
      <c r="U702" s="15"/>
      <c r="V702" s="15"/>
    </row>
    <row r="703" spans="9:22" ht="15.75" hidden="1" customHeight="1" x14ac:dyDescent="0.25">
      <c r="I703" s="6"/>
      <c r="J703" s="6"/>
      <c r="K703" s="6"/>
      <c r="L703" s="6"/>
      <c r="M703" s="6"/>
      <c r="N703" s="6"/>
      <c r="O703" s="6"/>
      <c r="P703" s="6"/>
      <c r="Q703" s="15"/>
      <c r="R703" s="15"/>
      <c r="S703" s="15"/>
      <c r="T703" s="15"/>
      <c r="U703" s="15"/>
      <c r="V703" s="15"/>
    </row>
    <row r="704" spans="9:22" ht="15.75" hidden="1" customHeight="1" x14ac:dyDescent="0.25">
      <c r="I704" s="6"/>
      <c r="J704" s="6"/>
      <c r="K704" s="6"/>
      <c r="L704" s="6"/>
      <c r="M704" s="6"/>
      <c r="N704" s="6"/>
      <c r="O704" s="6"/>
      <c r="P704" s="6"/>
      <c r="Q704" s="15"/>
      <c r="R704" s="15"/>
      <c r="S704" s="15"/>
      <c r="T704" s="15"/>
      <c r="U704" s="15"/>
      <c r="V704" s="15"/>
    </row>
    <row r="705" spans="9:22" ht="15.75" hidden="1" customHeight="1" x14ac:dyDescent="0.25">
      <c r="I705" s="6"/>
      <c r="J705" s="6"/>
      <c r="K705" s="6"/>
      <c r="L705" s="6"/>
      <c r="M705" s="6"/>
      <c r="N705" s="6"/>
      <c r="O705" s="6"/>
      <c r="P705" s="6"/>
      <c r="Q705" s="15"/>
      <c r="R705" s="15"/>
      <c r="S705" s="15"/>
      <c r="T705" s="15"/>
      <c r="U705" s="15"/>
      <c r="V705" s="15"/>
    </row>
    <row r="706" spans="9:22" ht="15.75" hidden="1" customHeight="1" x14ac:dyDescent="0.25">
      <c r="I706" s="6"/>
      <c r="J706" s="6"/>
      <c r="K706" s="6"/>
      <c r="L706" s="6"/>
      <c r="M706" s="6"/>
      <c r="N706" s="6"/>
      <c r="O706" s="6"/>
      <c r="P706" s="6"/>
      <c r="Q706" s="15"/>
      <c r="R706" s="15"/>
      <c r="S706" s="15"/>
      <c r="T706" s="15"/>
      <c r="U706" s="15"/>
      <c r="V706" s="15"/>
    </row>
    <row r="707" spans="9:22" ht="15.75" hidden="1" customHeight="1" x14ac:dyDescent="0.25">
      <c r="I707" s="6"/>
      <c r="J707" s="6"/>
      <c r="K707" s="6"/>
      <c r="L707" s="6"/>
      <c r="M707" s="6"/>
      <c r="N707" s="6"/>
      <c r="O707" s="6"/>
      <c r="P707" s="6"/>
      <c r="Q707" s="15"/>
      <c r="R707" s="15"/>
      <c r="S707" s="15"/>
      <c r="T707" s="15"/>
      <c r="U707" s="15"/>
      <c r="V707" s="15"/>
    </row>
    <row r="708" spans="9:22" ht="15.75" hidden="1" customHeight="1" x14ac:dyDescent="0.25">
      <c r="I708" s="6"/>
      <c r="J708" s="6"/>
      <c r="K708" s="6"/>
      <c r="L708" s="6"/>
      <c r="M708" s="6"/>
      <c r="N708" s="6"/>
      <c r="O708" s="6"/>
      <c r="P708" s="6"/>
      <c r="Q708" s="15"/>
      <c r="R708" s="15"/>
      <c r="S708" s="15"/>
      <c r="T708" s="15"/>
      <c r="U708" s="15"/>
      <c r="V708" s="15"/>
    </row>
    <row r="709" spans="9:22" ht="15.75" hidden="1" customHeight="1" x14ac:dyDescent="0.25">
      <c r="I709" s="6"/>
      <c r="J709" s="6"/>
      <c r="K709" s="6"/>
      <c r="L709" s="6"/>
      <c r="M709" s="6"/>
      <c r="N709" s="6"/>
      <c r="O709" s="6"/>
      <c r="P709" s="6"/>
      <c r="Q709" s="15"/>
      <c r="R709" s="15"/>
      <c r="S709" s="15"/>
      <c r="T709" s="15"/>
      <c r="U709" s="15"/>
      <c r="V709" s="15"/>
    </row>
    <row r="710" spans="9:22" ht="15.75" hidden="1" customHeight="1" x14ac:dyDescent="0.25">
      <c r="I710" s="6"/>
      <c r="J710" s="6"/>
      <c r="K710" s="6"/>
      <c r="L710" s="6"/>
      <c r="M710" s="6"/>
      <c r="N710" s="6"/>
      <c r="O710" s="6"/>
      <c r="P710" s="6"/>
      <c r="Q710" s="15"/>
      <c r="R710" s="15"/>
      <c r="S710" s="15"/>
      <c r="T710" s="15"/>
      <c r="U710" s="15"/>
      <c r="V710" s="15"/>
    </row>
    <row r="711" spans="9:22" ht="15.75" hidden="1" customHeight="1" x14ac:dyDescent="0.25">
      <c r="I711" s="6"/>
      <c r="J711" s="6"/>
      <c r="K711" s="6"/>
      <c r="L711" s="6"/>
      <c r="M711" s="6"/>
      <c r="N711" s="6"/>
      <c r="O711" s="6"/>
      <c r="P711" s="6"/>
      <c r="Q711" s="15"/>
      <c r="R711" s="15"/>
      <c r="S711" s="15"/>
      <c r="T711" s="15"/>
      <c r="U711" s="15"/>
      <c r="V711" s="15"/>
    </row>
    <row r="712" spans="9:22" ht="15.75" hidden="1" customHeight="1" x14ac:dyDescent="0.25">
      <c r="I712" s="6"/>
      <c r="J712" s="6"/>
      <c r="K712" s="6"/>
      <c r="L712" s="6"/>
      <c r="M712" s="6"/>
      <c r="N712" s="6"/>
      <c r="O712" s="6"/>
      <c r="P712" s="6"/>
      <c r="Q712" s="15"/>
      <c r="R712" s="15"/>
      <c r="S712" s="15"/>
      <c r="T712" s="15"/>
      <c r="U712" s="15"/>
      <c r="V712" s="15"/>
    </row>
    <row r="713" spans="9:22" ht="15.75" hidden="1" customHeight="1" x14ac:dyDescent="0.25">
      <c r="I713" s="6"/>
      <c r="J713" s="6"/>
      <c r="K713" s="6"/>
      <c r="L713" s="6"/>
      <c r="M713" s="6"/>
      <c r="N713" s="6"/>
      <c r="O713" s="6"/>
      <c r="P713" s="6"/>
      <c r="Q713" s="15"/>
      <c r="R713" s="15"/>
      <c r="S713" s="15"/>
      <c r="T713" s="15"/>
      <c r="U713" s="15"/>
      <c r="V713" s="15"/>
    </row>
    <row r="714" spans="9:22" ht="15.75" hidden="1" customHeight="1" x14ac:dyDescent="0.25">
      <c r="I714" s="6"/>
      <c r="J714" s="6"/>
      <c r="K714" s="6"/>
      <c r="L714" s="6"/>
      <c r="M714" s="6"/>
      <c r="N714" s="6"/>
      <c r="O714" s="6"/>
      <c r="P714" s="6"/>
      <c r="Q714" s="15"/>
      <c r="R714" s="15"/>
      <c r="S714" s="15"/>
      <c r="T714" s="15"/>
      <c r="U714" s="15"/>
      <c r="V714" s="15"/>
    </row>
    <row r="715" spans="9:22" ht="15.75" hidden="1" customHeight="1" x14ac:dyDescent="0.25">
      <c r="I715" s="6"/>
      <c r="J715" s="6"/>
      <c r="K715" s="6"/>
      <c r="L715" s="6"/>
      <c r="M715" s="6"/>
      <c r="N715" s="6"/>
      <c r="O715" s="6"/>
      <c r="P715" s="6"/>
      <c r="Q715" s="15"/>
      <c r="R715" s="15"/>
      <c r="S715" s="15"/>
      <c r="T715" s="15"/>
      <c r="U715" s="15"/>
      <c r="V715" s="15"/>
    </row>
    <row r="716" spans="9:22" ht="15.75" hidden="1" customHeight="1" x14ac:dyDescent="0.25">
      <c r="I716" s="6"/>
      <c r="J716" s="6"/>
      <c r="K716" s="6"/>
      <c r="L716" s="6"/>
      <c r="M716" s="6"/>
      <c r="N716" s="6"/>
      <c r="O716" s="6"/>
      <c r="P716" s="6"/>
      <c r="Q716" s="15"/>
      <c r="R716" s="15"/>
      <c r="S716" s="15"/>
      <c r="T716" s="15"/>
      <c r="U716" s="15"/>
      <c r="V716" s="15"/>
    </row>
    <row r="717" spans="9:22" ht="15.75" hidden="1" customHeight="1" x14ac:dyDescent="0.25">
      <c r="I717" s="6"/>
      <c r="J717" s="6"/>
      <c r="K717" s="6"/>
      <c r="L717" s="6"/>
      <c r="M717" s="6"/>
      <c r="N717" s="6"/>
      <c r="O717" s="6"/>
      <c r="P717" s="6"/>
      <c r="Q717" s="15"/>
      <c r="R717" s="15"/>
      <c r="S717" s="15"/>
      <c r="T717" s="15"/>
      <c r="U717" s="15"/>
      <c r="V717" s="15"/>
    </row>
    <row r="718" spans="9:22" ht="15.75" hidden="1" customHeight="1" x14ac:dyDescent="0.25">
      <c r="I718" s="6"/>
      <c r="J718" s="6"/>
      <c r="K718" s="6"/>
      <c r="L718" s="6"/>
      <c r="M718" s="6"/>
      <c r="N718" s="6"/>
      <c r="O718" s="6"/>
      <c r="P718" s="6"/>
      <c r="Q718" s="15"/>
      <c r="R718" s="15"/>
      <c r="S718" s="15"/>
      <c r="T718" s="15"/>
      <c r="U718" s="15"/>
      <c r="V718" s="15"/>
    </row>
    <row r="719" spans="9:22" ht="15.75" hidden="1" customHeight="1" x14ac:dyDescent="0.25">
      <c r="I719" s="6"/>
      <c r="J719" s="6"/>
      <c r="K719" s="6"/>
      <c r="L719" s="6"/>
      <c r="M719" s="6"/>
      <c r="N719" s="6"/>
      <c r="O719" s="6"/>
      <c r="P719" s="6"/>
      <c r="Q719" s="15"/>
      <c r="R719" s="15"/>
      <c r="S719" s="15"/>
      <c r="T719" s="15"/>
      <c r="U719" s="15"/>
      <c r="V719" s="15"/>
    </row>
    <row r="720" spans="9:22" ht="15.75" hidden="1" customHeight="1" x14ac:dyDescent="0.25">
      <c r="I720" s="6"/>
      <c r="J720" s="6"/>
      <c r="K720" s="6"/>
      <c r="L720" s="6"/>
      <c r="M720" s="6"/>
      <c r="N720" s="6"/>
      <c r="O720" s="6"/>
      <c r="P720" s="6"/>
      <c r="Q720" s="15"/>
      <c r="R720" s="15"/>
      <c r="S720" s="15"/>
      <c r="T720" s="15"/>
      <c r="U720" s="15"/>
      <c r="V720" s="15"/>
    </row>
    <row r="721" spans="9:22" ht="15.75" hidden="1" customHeight="1" x14ac:dyDescent="0.25">
      <c r="I721" s="6"/>
      <c r="J721" s="6"/>
      <c r="K721" s="6"/>
      <c r="L721" s="6"/>
      <c r="M721" s="6"/>
      <c r="N721" s="6"/>
      <c r="O721" s="6"/>
      <c r="P721" s="6"/>
      <c r="Q721" s="15"/>
      <c r="R721" s="15"/>
      <c r="S721" s="15"/>
      <c r="T721" s="15"/>
      <c r="U721" s="15"/>
      <c r="V721" s="15"/>
    </row>
    <row r="722" spans="9:22" ht="15.75" hidden="1" customHeight="1" x14ac:dyDescent="0.25">
      <c r="I722" s="6"/>
      <c r="J722" s="6"/>
      <c r="K722" s="6"/>
      <c r="L722" s="6"/>
      <c r="M722" s="6"/>
      <c r="N722" s="6"/>
      <c r="O722" s="6"/>
      <c r="P722" s="6"/>
      <c r="Q722" s="15"/>
      <c r="R722" s="15"/>
      <c r="S722" s="15"/>
      <c r="T722" s="15"/>
      <c r="U722" s="15"/>
      <c r="V722" s="15"/>
    </row>
    <row r="723" spans="9:22" ht="15.75" hidden="1" customHeight="1" x14ac:dyDescent="0.25">
      <c r="I723" s="6"/>
      <c r="J723" s="6"/>
      <c r="K723" s="6"/>
      <c r="L723" s="6"/>
      <c r="M723" s="6"/>
      <c r="N723" s="6"/>
      <c r="O723" s="6"/>
      <c r="P723" s="6"/>
      <c r="Q723" s="15"/>
      <c r="R723" s="15"/>
      <c r="S723" s="15"/>
      <c r="T723" s="15"/>
      <c r="U723" s="15"/>
      <c r="V723" s="15"/>
    </row>
    <row r="724" spans="9:22" ht="15.75" hidden="1" customHeight="1" x14ac:dyDescent="0.25">
      <c r="I724" s="6"/>
      <c r="J724" s="6"/>
      <c r="K724" s="6"/>
      <c r="L724" s="6"/>
      <c r="M724" s="6"/>
      <c r="N724" s="6"/>
      <c r="O724" s="6"/>
      <c r="P724" s="6"/>
      <c r="Q724" s="15"/>
      <c r="R724" s="15"/>
      <c r="S724" s="15"/>
      <c r="T724" s="15"/>
      <c r="U724" s="15"/>
      <c r="V724" s="15"/>
    </row>
    <row r="725" spans="9:22" ht="15.75" hidden="1" customHeight="1" x14ac:dyDescent="0.25">
      <c r="I725" s="6"/>
      <c r="J725" s="6"/>
      <c r="K725" s="6"/>
      <c r="L725" s="6"/>
      <c r="M725" s="6"/>
      <c r="N725" s="6"/>
      <c r="O725" s="6"/>
      <c r="P725" s="6"/>
      <c r="Q725" s="15"/>
      <c r="R725" s="15"/>
      <c r="S725" s="15"/>
      <c r="T725" s="15"/>
      <c r="U725" s="15"/>
      <c r="V725" s="15"/>
    </row>
    <row r="726" spans="9:22" ht="15.75" hidden="1" customHeight="1" x14ac:dyDescent="0.25">
      <c r="I726" s="6"/>
      <c r="J726" s="6"/>
      <c r="K726" s="6"/>
      <c r="L726" s="6"/>
      <c r="M726" s="6"/>
      <c r="N726" s="6"/>
      <c r="O726" s="6"/>
      <c r="P726" s="6"/>
      <c r="Q726" s="15"/>
      <c r="R726" s="15"/>
      <c r="S726" s="15"/>
      <c r="T726" s="15"/>
      <c r="U726" s="15"/>
      <c r="V726" s="15"/>
    </row>
    <row r="727" spans="9:22" ht="15.75" hidden="1" customHeight="1" x14ac:dyDescent="0.25">
      <c r="I727" s="6"/>
      <c r="J727" s="6"/>
      <c r="K727" s="6"/>
      <c r="L727" s="6"/>
      <c r="M727" s="6"/>
      <c r="N727" s="6"/>
      <c r="O727" s="6"/>
      <c r="P727" s="6"/>
      <c r="Q727" s="15"/>
      <c r="R727" s="15"/>
      <c r="S727" s="15"/>
      <c r="T727" s="15"/>
      <c r="U727" s="15"/>
      <c r="V727" s="15"/>
    </row>
    <row r="728" spans="9:22" ht="15.75" hidden="1" customHeight="1" x14ac:dyDescent="0.25">
      <c r="I728" s="6"/>
      <c r="J728" s="6"/>
      <c r="K728" s="6"/>
      <c r="L728" s="6"/>
      <c r="M728" s="6"/>
      <c r="N728" s="6"/>
      <c r="O728" s="6"/>
      <c r="P728" s="6"/>
      <c r="Q728" s="15"/>
      <c r="R728" s="15"/>
      <c r="S728" s="15"/>
      <c r="T728" s="15"/>
      <c r="U728" s="15"/>
      <c r="V728" s="15"/>
    </row>
    <row r="729" spans="9:22" ht="15.75" hidden="1" customHeight="1" x14ac:dyDescent="0.25">
      <c r="I729" s="6"/>
      <c r="J729" s="6"/>
      <c r="K729" s="6"/>
      <c r="L729" s="6"/>
      <c r="M729" s="6"/>
      <c r="N729" s="6"/>
      <c r="O729" s="6"/>
      <c r="P729" s="6"/>
      <c r="Q729" s="15"/>
      <c r="R729" s="15"/>
      <c r="S729" s="15"/>
      <c r="T729" s="15"/>
      <c r="U729" s="15"/>
      <c r="V729" s="15"/>
    </row>
    <row r="730" spans="9:22" ht="15.75" hidden="1" customHeight="1" x14ac:dyDescent="0.25">
      <c r="I730" s="6"/>
      <c r="J730" s="6"/>
      <c r="K730" s="6"/>
      <c r="L730" s="6"/>
      <c r="M730" s="6"/>
      <c r="N730" s="6"/>
      <c r="O730" s="6"/>
      <c r="P730" s="6"/>
      <c r="Q730" s="15"/>
      <c r="R730" s="15"/>
      <c r="S730" s="15"/>
      <c r="T730" s="15"/>
      <c r="U730" s="15"/>
      <c r="V730" s="15"/>
    </row>
    <row r="731" spans="9:22" ht="15.75" hidden="1" customHeight="1" x14ac:dyDescent="0.25">
      <c r="I731" s="6"/>
      <c r="J731" s="6"/>
      <c r="K731" s="6"/>
      <c r="L731" s="6"/>
      <c r="M731" s="6"/>
      <c r="N731" s="6"/>
      <c r="O731" s="6"/>
      <c r="P731" s="6"/>
      <c r="Q731" s="15"/>
      <c r="R731" s="15"/>
      <c r="S731" s="15"/>
      <c r="T731" s="15"/>
      <c r="U731" s="15"/>
      <c r="V731" s="15"/>
    </row>
    <row r="732" spans="9:22" ht="15.75" hidden="1" customHeight="1" x14ac:dyDescent="0.25">
      <c r="I732" s="6"/>
      <c r="J732" s="6"/>
      <c r="K732" s="6"/>
      <c r="L732" s="6"/>
      <c r="M732" s="6"/>
      <c r="N732" s="6"/>
      <c r="O732" s="6"/>
      <c r="P732" s="6"/>
      <c r="Q732" s="15"/>
      <c r="R732" s="15"/>
      <c r="S732" s="15"/>
      <c r="T732" s="15"/>
      <c r="U732" s="15"/>
      <c r="V732" s="15"/>
    </row>
    <row r="733" spans="9:22" ht="15.75" hidden="1" customHeight="1" x14ac:dyDescent="0.25">
      <c r="I733" s="6"/>
      <c r="J733" s="6"/>
      <c r="K733" s="6"/>
      <c r="L733" s="6"/>
      <c r="M733" s="6"/>
      <c r="N733" s="6"/>
      <c r="O733" s="6"/>
      <c r="P733" s="6"/>
      <c r="Q733" s="15"/>
      <c r="R733" s="15"/>
      <c r="S733" s="15"/>
      <c r="T733" s="15"/>
      <c r="U733" s="15"/>
      <c r="V733" s="15"/>
    </row>
    <row r="734" spans="9:22" ht="15.75" hidden="1" customHeight="1" x14ac:dyDescent="0.25">
      <c r="I734" s="6"/>
      <c r="J734" s="6"/>
      <c r="K734" s="6"/>
      <c r="L734" s="6"/>
      <c r="M734" s="6"/>
      <c r="N734" s="6"/>
      <c r="O734" s="6"/>
      <c r="P734" s="6"/>
      <c r="Q734" s="15"/>
      <c r="R734" s="15"/>
      <c r="S734" s="15"/>
      <c r="T734" s="15"/>
      <c r="U734" s="15"/>
      <c r="V734" s="15"/>
    </row>
    <row r="735" spans="9:22" ht="15.75" hidden="1" customHeight="1" x14ac:dyDescent="0.25">
      <c r="I735" s="6"/>
      <c r="J735" s="6"/>
      <c r="K735" s="6"/>
      <c r="L735" s="6"/>
      <c r="M735" s="6"/>
      <c r="N735" s="6"/>
      <c r="O735" s="6"/>
      <c r="P735" s="6"/>
      <c r="Q735" s="15"/>
      <c r="R735" s="15"/>
      <c r="S735" s="15"/>
      <c r="T735" s="15"/>
      <c r="U735" s="15"/>
      <c r="V735" s="15"/>
    </row>
    <row r="736" spans="9:22" ht="15.75" hidden="1" customHeight="1" x14ac:dyDescent="0.25">
      <c r="I736" s="6"/>
      <c r="J736" s="6"/>
      <c r="K736" s="6"/>
      <c r="L736" s="6"/>
      <c r="M736" s="6"/>
      <c r="N736" s="6"/>
      <c r="O736" s="6"/>
      <c r="P736" s="6"/>
      <c r="Q736" s="15"/>
      <c r="R736" s="15"/>
      <c r="S736" s="15"/>
      <c r="T736" s="15"/>
      <c r="U736" s="15"/>
      <c r="V736" s="15"/>
    </row>
    <row r="737" spans="9:22" ht="15.75" hidden="1" customHeight="1" x14ac:dyDescent="0.25">
      <c r="I737" s="6"/>
      <c r="J737" s="6"/>
      <c r="K737" s="6"/>
      <c r="L737" s="6"/>
      <c r="M737" s="6"/>
      <c r="N737" s="6"/>
      <c r="O737" s="6"/>
      <c r="P737" s="6"/>
      <c r="Q737" s="15"/>
      <c r="R737" s="15"/>
      <c r="S737" s="15"/>
      <c r="T737" s="15"/>
      <c r="U737" s="15"/>
      <c r="V737" s="15"/>
    </row>
    <row r="738" spans="9:22" ht="15.75" hidden="1" customHeight="1" x14ac:dyDescent="0.25">
      <c r="I738" s="6"/>
      <c r="J738" s="6"/>
      <c r="K738" s="6"/>
      <c r="L738" s="6"/>
      <c r="M738" s="6"/>
      <c r="N738" s="6"/>
      <c r="O738" s="6"/>
      <c r="P738" s="6"/>
      <c r="Q738" s="15"/>
      <c r="R738" s="15"/>
      <c r="S738" s="15"/>
      <c r="T738" s="15"/>
      <c r="U738" s="15"/>
      <c r="V738" s="15"/>
    </row>
    <row r="739" spans="9:22" ht="15.75" hidden="1" customHeight="1" x14ac:dyDescent="0.25">
      <c r="I739" s="6"/>
      <c r="J739" s="6"/>
      <c r="K739" s="6"/>
      <c r="L739" s="6"/>
      <c r="M739" s="6"/>
      <c r="N739" s="6"/>
      <c r="O739" s="6"/>
      <c r="P739" s="6"/>
      <c r="Q739" s="15"/>
      <c r="R739" s="15"/>
      <c r="S739" s="15"/>
      <c r="T739" s="15"/>
      <c r="U739" s="15"/>
      <c r="V739" s="15"/>
    </row>
    <row r="740" spans="9:22" ht="15.75" hidden="1" customHeight="1" x14ac:dyDescent="0.25">
      <c r="I740" s="6"/>
      <c r="J740" s="6"/>
      <c r="K740" s="6"/>
      <c r="L740" s="6"/>
      <c r="M740" s="6"/>
      <c r="N740" s="6"/>
      <c r="O740" s="6"/>
      <c r="P740" s="6"/>
      <c r="Q740" s="15"/>
      <c r="R740" s="15"/>
      <c r="S740" s="15"/>
      <c r="T740" s="15"/>
      <c r="U740" s="15"/>
      <c r="V740" s="15"/>
    </row>
    <row r="741" spans="9:22" ht="15.75" hidden="1" customHeight="1" x14ac:dyDescent="0.25">
      <c r="I741" s="6"/>
      <c r="J741" s="6"/>
      <c r="K741" s="6"/>
      <c r="L741" s="6"/>
      <c r="M741" s="6"/>
      <c r="N741" s="6"/>
      <c r="O741" s="6"/>
      <c r="P741" s="6"/>
      <c r="Q741" s="15"/>
      <c r="R741" s="15"/>
      <c r="S741" s="15"/>
      <c r="T741" s="15"/>
      <c r="U741" s="15"/>
      <c r="V741" s="15"/>
    </row>
    <row r="742" spans="9:22" ht="15.75" hidden="1" customHeight="1" x14ac:dyDescent="0.25">
      <c r="I742" s="6"/>
      <c r="J742" s="6"/>
      <c r="K742" s="6"/>
      <c r="L742" s="6"/>
      <c r="M742" s="6"/>
      <c r="N742" s="6"/>
      <c r="O742" s="6"/>
      <c r="P742" s="6"/>
      <c r="Q742" s="15"/>
      <c r="R742" s="15"/>
      <c r="S742" s="15"/>
      <c r="T742" s="15"/>
      <c r="U742" s="15"/>
      <c r="V742" s="15"/>
    </row>
    <row r="743" spans="9:22" ht="15.75" hidden="1" customHeight="1" x14ac:dyDescent="0.25">
      <c r="I743" s="6"/>
      <c r="J743" s="6"/>
      <c r="K743" s="6"/>
      <c r="L743" s="6"/>
      <c r="M743" s="6"/>
      <c r="N743" s="6"/>
      <c r="O743" s="6"/>
      <c r="P743" s="6"/>
      <c r="Q743" s="15"/>
      <c r="R743" s="15"/>
      <c r="S743" s="15"/>
      <c r="T743" s="15"/>
      <c r="U743" s="15"/>
      <c r="V743" s="15"/>
    </row>
    <row r="744" spans="9:22" ht="15.75" hidden="1" customHeight="1" x14ac:dyDescent="0.25">
      <c r="I744" s="6"/>
      <c r="J744" s="6"/>
      <c r="K744" s="6"/>
      <c r="L744" s="6"/>
      <c r="M744" s="6"/>
      <c r="N744" s="6"/>
      <c r="O744" s="6"/>
      <c r="P744" s="6"/>
      <c r="Q744" s="15"/>
      <c r="R744" s="15"/>
      <c r="S744" s="15"/>
      <c r="T744" s="15"/>
      <c r="U744" s="15"/>
      <c r="V744" s="15"/>
    </row>
    <row r="745" spans="9:22" ht="15.75" hidden="1" customHeight="1" x14ac:dyDescent="0.25">
      <c r="I745" s="6"/>
      <c r="J745" s="6"/>
      <c r="K745" s="6"/>
      <c r="L745" s="6"/>
      <c r="M745" s="6"/>
      <c r="N745" s="6"/>
      <c r="O745" s="6"/>
      <c r="P745" s="6"/>
      <c r="Q745" s="15"/>
      <c r="R745" s="15"/>
      <c r="S745" s="15"/>
      <c r="T745" s="15"/>
      <c r="U745" s="15"/>
      <c r="V745" s="15"/>
    </row>
    <row r="746" spans="9:22" ht="15.75" hidden="1" customHeight="1" x14ac:dyDescent="0.25">
      <c r="I746" s="6"/>
      <c r="J746" s="6"/>
      <c r="K746" s="6"/>
      <c r="L746" s="6"/>
      <c r="M746" s="6"/>
      <c r="N746" s="6"/>
      <c r="O746" s="6"/>
      <c r="P746" s="6"/>
      <c r="Q746" s="15"/>
      <c r="R746" s="15"/>
      <c r="S746" s="15"/>
      <c r="T746" s="15"/>
      <c r="U746" s="15"/>
      <c r="V746" s="15"/>
    </row>
    <row r="747" spans="9:22" ht="15.75" hidden="1" customHeight="1" x14ac:dyDescent="0.25">
      <c r="I747" s="6"/>
      <c r="J747" s="6"/>
      <c r="K747" s="6"/>
      <c r="L747" s="6"/>
      <c r="M747" s="6"/>
      <c r="N747" s="6"/>
      <c r="O747" s="6"/>
      <c r="P747" s="6"/>
      <c r="Q747" s="15"/>
      <c r="R747" s="15"/>
      <c r="S747" s="15"/>
      <c r="T747" s="15"/>
      <c r="U747" s="15"/>
      <c r="V747" s="15"/>
    </row>
    <row r="748" spans="9:22" ht="15.75" hidden="1" customHeight="1" x14ac:dyDescent="0.25">
      <c r="I748" s="6"/>
      <c r="J748" s="6"/>
      <c r="K748" s="6"/>
      <c r="L748" s="6"/>
      <c r="M748" s="6"/>
      <c r="N748" s="6"/>
      <c r="O748" s="6"/>
      <c r="P748" s="6"/>
      <c r="Q748" s="15"/>
      <c r="R748" s="15"/>
      <c r="S748" s="15"/>
      <c r="T748" s="15"/>
      <c r="U748" s="15"/>
      <c r="V748" s="15"/>
    </row>
    <row r="749" spans="9:22" ht="15.75" hidden="1" customHeight="1" x14ac:dyDescent="0.25">
      <c r="I749" s="6"/>
      <c r="J749" s="6"/>
      <c r="K749" s="6"/>
      <c r="L749" s="6"/>
      <c r="M749" s="6"/>
      <c r="N749" s="6"/>
      <c r="O749" s="6"/>
      <c r="P749" s="6"/>
      <c r="Q749" s="15"/>
      <c r="R749" s="15"/>
      <c r="S749" s="15"/>
      <c r="T749" s="15"/>
      <c r="U749" s="15"/>
      <c r="V749" s="15"/>
    </row>
    <row r="750" spans="9:22" ht="15.75" hidden="1" customHeight="1" x14ac:dyDescent="0.25">
      <c r="I750" s="6"/>
      <c r="J750" s="6"/>
      <c r="K750" s="6"/>
      <c r="L750" s="6"/>
      <c r="M750" s="6"/>
      <c r="N750" s="6"/>
      <c r="O750" s="6"/>
      <c r="P750" s="6"/>
      <c r="Q750" s="15"/>
      <c r="R750" s="15"/>
      <c r="S750" s="15"/>
      <c r="T750" s="15"/>
      <c r="U750" s="15"/>
      <c r="V750" s="15"/>
    </row>
    <row r="751" spans="9:22" ht="15.75" hidden="1" customHeight="1" x14ac:dyDescent="0.25">
      <c r="I751" s="6"/>
      <c r="J751" s="6"/>
      <c r="K751" s="6"/>
      <c r="L751" s="6"/>
      <c r="M751" s="6"/>
      <c r="N751" s="6"/>
      <c r="O751" s="6"/>
      <c r="P751" s="6"/>
      <c r="Q751" s="15"/>
      <c r="R751" s="15"/>
      <c r="S751" s="15"/>
      <c r="T751" s="15"/>
      <c r="U751" s="15"/>
      <c r="V751" s="15"/>
    </row>
    <row r="752" spans="9:22" ht="15.75" hidden="1" customHeight="1" x14ac:dyDescent="0.25">
      <c r="I752" s="6"/>
      <c r="J752" s="6"/>
      <c r="K752" s="6"/>
      <c r="L752" s="6"/>
      <c r="M752" s="6"/>
      <c r="N752" s="6"/>
      <c r="O752" s="6"/>
      <c r="P752" s="6"/>
      <c r="Q752" s="15"/>
      <c r="R752" s="15"/>
      <c r="S752" s="15"/>
      <c r="T752" s="15"/>
      <c r="U752" s="15"/>
      <c r="V752" s="15"/>
    </row>
    <row r="753" spans="9:22" ht="15.75" hidden="1" customHeight="1" x14ac:dyDescent="0.25">
      <c r="I753" s="6"/>
      <c r="J753" s="6"/>
      <c r="K753" s="6"/>
      <c r="L753" s="6"/>
      <c r="M753" s="6"/>
      <c r="N753" s="6"/>
      <c r="O753" s="6"/>
      <c r="P753" s="6"/>
      <c r="Q753" s="15"/>
      <c r="R753" s="15"/>
      <c r="S753" s="15"/>
      <c r="T753" s="15"/>
      <c r="U753" s="15"/>
      <c r="V753" s="15"/>
    </row>
    <row r="754" spans="9:22" ht="15.75" hidden="1" customHeight="1" x14ac:dyDescent="0.25">
      <c r="I754" s="6"/>
      <c r="J754" s="6"/>
      <c r="K754" s="6"/>
      <c r="L754" s="6"/>
      <c r="M754" s="6"/>
      <c r="N754" s="6"/>
      <c r="O754" s="6"/>
      <c r="P754" s="6"/>
      <c r="Q754" s="15"/>
      <c r="R754" s="15"/>
      <c r="S754" s="15"/>
      <c r="T754" s="15"/>
      <c r="U754" s="15"/>
      <c r="V754" s="15"/>
    </row>
    <row r="755" spans="9:22" ht="15.75" hidden="1" customHeight="1" x14ac:dyDescent="0.25">
      <c r="I755" s="6"/>
      <c r="J755" s="6"/>
      <c r="K755" s="6"/>
      <c r="L755" s="6"/>
      <c r="M755" s="6"/>
      <c r="N755" s="6"/>
      <c r="O755" s="6"/>
      <c r="P755" s="6"/>
      <c r="Q755" s="15"/>
      <c r="R755" s="15"/>
      <c r="S755" s="15"/>
      <c r="T755" s="15"/>
      <c r="U755" s="15"/>
      <c r="V755" s="15"/>
    </row>
    <row r="756" spans="9:22" ht="15.75" hidden="1" customHeight="1" x14ac:dyDescent="0.25">
      <c r="I756" s="6"/>
      <c r="J756" s="6"/>
      <c r="K756" s="6"/>
      <c r="L756" s="6"/>
      <c r="M756" s="6"/>
      <c r="N756" s="6"/>
      <c r="O756" s="6"/>
      <c r="P756" s="6"/>
      <c r="Q756" s="15"/>
      <c r="R756" s="15"/>
      <c r="S756" s="15"/>
      <c r="T756" s="15"/>
      <c r="U756" s="15"/>
      <c r="V756" s="15"/>
    </row>
    <row r="757" spans="9:22" ht="15.75" hidden="1" customHeight="1" x14ac:dyDescent="0.25">
      <c r="I757" s="6"/>
      <c r="J757" s="6"/>
      <c r="K757" s="6"/>
      <c r="L757" s="6"/>
      <c r="M757" s="6"/>
      <c r="N757" s="6"/>
      <c r="O757" s="6"/>
      <c r="P757" s="6"/>
      <c r="Q757" s="15"/>
      <c r="R757" s="15"/>
      <c r="S757" s="15"/>
      <c r="T757" s="15"/>
      <c r="U757" s="15"/>
      <c r="V757" s="15"/>
    </row>
    <row r="758" spans="9:22" ht="15.75" hidden="1" customHeight="1" x14ac:dyDescent="0.25">
      <c r="I758" s="6"/>
      <c r="J758" s="6"/>
      <c r="K758" s="6"/>
      <c r="L758" s="6"/>
      <c r="M758" s="6"/>
      <c r="N758" s="6"/>
      <c r="O758" s="6"/>
      <c r="P758" s="6"/>
      <c r="Q758" s="15"/>
      <c r="R758" s="15"/>
      <c r="S758" s="15"/>
      <c r="T758" s="15"/>
      <c r="U758" s="15"/>
      <c r="V758" s="15"/>
    </row>
    <row r="759" spans="9:22" ht="15.75" hidden="1" customHeight="1" x14ac:dyDescent="0.25">
      <c r="I759" s="6"/>
      <c r="J759" s="6"/>
      <c r="K759" s="6"/>
      <c r="L759" s="6"/>
      <c r="M759" s="6"/>
      <c r="N759" s="6"/>
      <c r="O759" s="6"/>
      <c r="P759" s="6"/>
      <c r="Q759" s="15"/>
      <c r="R759" s="15"/>
      <c r="S759" s="15"/>
      <c r="T759" s="15"/>
      <c r="U759" s="15"/>
      <c r="V759" s="15"/>
    </row>
    <row r="760" spans="9:22" ht="15.75" hidden="1" customHeight="1" x14ac:dyDescent="0.25">
      <c r="I760" s="6"/>
      <c r="J760" s="6"/>
      <c r="K760" s="6"/>
      <c r="L760" s="6"/>
      <c r="M760" s="6"/>
      <c r="N760" s="6"/>
      <c r="O760" s="6"/>
      <c r="P760" s="6"/>
      <c r="Q760" s="15"/>
      <c r="R760" s="15"/>
      <c r="S760" s="15"/>
      <c r="T760" s="15"/>
      <c r="U760" s="15"/>
      <c r="V760" s="15"/>
    </row>
    <row r="761" spans="9:22" ht="15.75" hidden="1" customHeight="1" x14ac:dyDescent="0.25">
      <c r="I761" s="6"/>
      <c r="J761" s="6"/>
      <c r="K761" s="6"/>
      <c r="L761" s="6"/>
      <c r="M761" s="6"/>
      <c r="N761" s="6"/>
      <c r="O761" s="6"/>
      <c r="P761" s="6"/>
      <c r="Q761" s="15"/>
      <c r="R761" s="15"/>
      <c r="S761" s="15"/>
      <c r="T761" s="15"/>
      <c r="U761" s="15"/>
      <c r="V761" s="15"/>
    </row>
    <row r="762" spans="9:22" ht="15.75" hidden="1" customHeight="1" x14ac:dyDescent="0.25">
      <c r="I762" s="6"/>
      <c r="J762" s="6"/>
      <c r="K762" s="6"/>
      <c r="L762" s="6"/>
      <c r="M762" s="6"/>
      <c r="N762" s="6"/>
      <c r="O762" s="6"/>
      <c r="P762" s="6"/>
      <c r="Q762" s="15"/>
      <c r="R762" s="15"/>
      <c r="S762" s="15"/>
      <c r="T762" s="15"/>
      <c r="U762" s="15"/>
      <c r="V762" s="15"/>
    </row>
    <row r="763" spans="9:22" ht="15.75" hidden="1" customHeight="1" x14ac:dyDescent="0.25">
      <c r="I763" s="6"/>
      <c r="J763" s="6"/>
      <c r="K763" s="6"/>
      <c r="L763" s="6"/>
      <c r="M763" s="6"/>
      <c r="N763" s="6"/>
      <c r="O763" s="6"/>
      <c r="P763" s="6"/>
      <c r="Q763" s="15"/>
      <c r="R763" s="15"/>
      <c r="S763" s="15"/>
      <c r="T763" s="15"/>
      <c r="U763" s="15"/>
      <c r="V763" s="15"/>
    </row>
    <row r="764" spans="9:22" ht="15.75" hidden="1" customHeight="1" x14ac:dyDescent="0.25">
      <c r="I764" s="6"/>
      <c r="J764" s="6"/>
      <c r="K764" s="6"/>
      <c r="L764" s="6"/>
      <c r="M764" s="6"/>
      <c r="N764" s="6"/>
      <c r="O764" s="6"/>
      <c r="P764" s="6"/>
      <c r="Q764" s="15"/>
      <c r="R764" s="15"/>
      <c r="S764" s="15"/>
      <c r="T764" s="15"/>
      <c r="U764" s="15"/>
      <c r="V764" s="15"/>
    </row>
    <row r="765" spans="9:22" ht="15.75" hidden="1" customHeight="1" x14ac:dyDescent="0.25">
      <c r="I765" s="6"/>
      <c r="J765" s="6"/>
      <c r="K765" s="6"/>
      <c r="L765" s="6"/>
      <c r="M765" s="6"/>
      <c r="N765" s="6"/>
      <c r="O765" s="6"/>
      <c r="P765" s="6"/>
      <c r="Q765" s="15"/>
      <c r="R765" s="15"/>
      <c r="S765" s="15"/>
      <c r="T765" s="15"/>
      <c r="U765" s="15"/>
      <c r="V765" s="15"/>
    </row>
    <row r="766" spans="9:22" ht="15.75" hidden="1" customHeight="1" x14ac:dyDescent="0.25">
      <c r="I766" s="6"/>
      <c r="J766" s="6"/>
      <c r="K766" s="6"/>
      <c r="L766" s="6"/>
      <c r="M766" s="6"/>
      <c r="N766" s="6"/>
      <c r="O766" s="6"/>
      <c r="P766" s="6"/>
      <c r="Q766" s="15"/>
      <c r="R766" s="15"/>
      <c r="S766" s="15"/>
      <c r="T766" s="15"/>
      <c r="U766" s="15"/>
      <c r="V766" s="15"/>
    </row>
    <row r="767" spans="9:22" ht="15.75" hidden="1" customHeight="1" x14ac:dyDescent="0.25">
      <c r="I767" s="6"/>
      <c r="J767" s="6"/>
      <c r="K767" s="6"/>
      <c r="L767" s="6"/>
      <c r="M767" s="6"/>
      <c r="N767" s="6"/>
      <c r="O767" s="6"/>
      <c r="P767" s="6"/>
      <c r="Q767" s="15"/>
      <c r="R767" s="15"/>
      <c r="S767" s="15"/>
      <c r="T767" s="15"/>
      <c r="U767" s="15"/>
      <c r="V767" s="15"/>
    </row>
    <row r="768" spans="9:22" ht="15.75" hidden="1" customHeight="1" x14ac:dyDescent="0.25">
      <c r="I768" s="6"/>
      <c r="J768" s="6"/>
      <c r="K768" s="6"/>
      <c r="L768" s="6"/>
      <c r="M768" s="6"/>
      <c r="N768" s="6"/>
      <c r="O768" s="6"/>
      <c r="P768" s="6"/>
      <c r="Q768" s="15"/>
      <c r="R768" s="15"/>
      <c r="S768" s="15"/>
      <c r="T768" s="15"/>
      <c r="U768" s="15"/>
      <c r="V768" s="15"/>
    </row>
    <row r="769" spans="9:22" ht="15.75" hidden="1" customHeight="1" x14ac:dyDescent="0.25">
      <c r="I769" s="6"/>
      <c r="J769" s="6"/>
      <c r="K769" s="6"/>
      <c r="L769" s="6"/>
      <c r="M769" s="6"/>
      <c r="N769" s="6"/>
      <c r="O769" s="6"/>
      <c r="P769" s="6"/>
      <c r="Q769" s="15"/>
      <c r="R769" s="15"/>
      <c r="S769" s="15"/>
      <c r="T769" s="15"/>
      <c r="U769" s="15"/>
      <c r="V769" s="15"/>
    </row>
    <row r="770" spans="9:22" ht="15.75" hidden="1" customHeight="1" x14ac:dyDescent="0.25">
      <c r="I770" s="6"/>
      <c r="J770" s="6"/>
      <c r="K770" s="6"/>
      <c r="L770" s="6"/>
      <c r="M770" s="6"/>
      <c r="N770" s="6"/>
      <c r="O770" s="6"/>
      <c r="P770" s="6"/>
      <c r="Q770" s="15"/>
      <c r="R770" s="15"/>
      <c r="S770" s="15"/>
      <c r="T770" s="15"/>
      <c r="U770" s="15"/>
      <c r="V770" s="15"/>
    </row>
    <row r="771" spans="9:22" ht="15.75" hidden="1" customHeight="1" x14ac:dyDescent="0.25">
      <c r="I771" s="6"/>
      <c r="J771" s="6"/>
      <c r="K771" s="6"/>
      <c r="L771" s="6"/>
      <c r="M771" s="6"/>
      <c r="N771" s="6"/>
      <c r="O771" s="6"/>
      <c r="P771" s="6"/>
      <c r="Q771" s="15"/>
      <c r="R771" s="15"/>
      <c r="S771" s="15"/>
      <c r="T771" s="15"/>
      <c r="U771" s="15"/>
      <c r="V771" s="15"/>
    </row>
    <row r="772" spans="9:22" ht="15.75" hidden="1" customHeight="1" x14ac:dyDescent="0.25">
      <c r="I772" s="6"/>
      <c r="J772" s="6"/>
      <c r="K772" s="6"/>
      <c r="L772" s="6"/>
      <c r="M772" s="6"/>
      <c r="N772" s="6"/>
      <c r="O772" s="6"/>
      <c r="P772" s="6"/>
      <c r="Q772" s="15"/>
      <c r="R772" s="15"/>
      <c r="S772" s="15"/>
      <c r="T772" s="15"/>
      <c r="U772" s="15"/>
      <c r="V772" s="15"/>
    </row>
    <row r="773" spans="9:22" ht="15.75" hidden="1" customHeight="1" x14ac:dyDescent="0.25">
      <c r="I773" s="6"/>
      <c r="J773" s="6"/>
      <c r="K773" s="6"/>
      <c r="L773" s="6"/>
      <c r="M773" s="6"/>
      <c r="N773" s="6"/>
      <c r="O773" s="6"/>
      <c r="P773" s="6"/>
      <c r="Q773" s="15"/>
      <c r="R773" s="15"/>
      <c r="S773" s="15"/>
      <c r="T773" s="15"/>
      <c r="U773" s="15"/>
      <c r="V773" s="15"/>
    </row>
    <row r="774" spans="9:22" ht="15.75" hidden="1" customHeight="1" x14ac:dyDescent="0.25">
      <c r="I774" s="6"/>
      <c r="J774" s="6"/>
      <c r="K774" s="6"/>
      <c r="L774" s="6"/>
      <c r="M774" s="6"/>
      <c r="N774" s="6"/>
      <c r="O774" s="6"/>
      <c r="P774" s="6"/>
      <c r="Q774" s="15"/>
      <c r="R774" s="15"/>
      <c r="S774" s="15"/>
      <c r="T774" s="15"/>
      <c r="U774" s="15"/>
      <c r="V774" s="15"/>
    </row>
    <row r="775" spans="9:22" ht="15.75" hidden="1" customHeight="1" x14ac:dyDescent="0.25">
      <c r="I775" s="6"/>
      <c r="J775" s="6"/>
      <c r="K775" s="6"/>
      <c r="L775" s="6"/>
      <c r="M775" s="6"/>
      <c r="N775" s="6"/>
      <c r="O775" s="6"/>
      <c r="P775" s="6"/>
      <c r="Q775" s="15"/>
      <c r="R775" s="15"/>
      <c r="S775" s="15"/>
      <c r="T775" s="15"/>
      <c r="U775" s="15"/>
      <c r="V775" s="15"/>
    </row>
    <row r="776" spans="9:22" ht="15.75" hidden="1" customHeight="1" x14ac:dyDescent="0.25">
      <c r="I776" s="6"/>
      <c r="J776" s="6"/>
      <c r="K776" s="6"/>
      <c r="L776" s="6"/>
      <c r="M776" s="6"/>
      <c r="N776" s="6"/>
      <c r="O776" s="6"/>
      <c r="P776" s="6"/>
      <c r="Q776" s="15"/>
      <c r="R776" s="15"/>
      <c r="S776" s="15"/>
      <c r="T776" s="15"/>
      <c r="U776" s="15"/>
      <c r="V776" s="15"/>
    </row>
    <row r="777" spans="9:22" ht="15.75" hidden="1" customHeight="1" x14ac:dyDescent="0.25">
      <c r="I777" s="6"/>
      <c r="J777" s="6"/>
      <c r="K777" s="6"/>
      <c r="L777" s="6"/>
      <c r="M777" s="6"/>
      <c r="N777" s="6"/>
      <c r="O777" s="6"/>
      <c r="P777" s="6"/>
      <c r="Q777" s="15"/>
      <c r="R777" s="15"/>
      <c r="S777" s="15"/>
      <c r="T777" s="15"/>
      <c r="U777" s="15"/>
      <c r="V777" s="15"/>
    </row>
    <row r="778" spans="9:22" ht="15.75" hidden="1" customHeight="1" x14ac:dyDescent="0.25">
      <c r="I778" s="6"/>
      <c r="J778" s="6"/>
      <c r="K778" s="6"/>
      <c r="L778" s="6"/>
      <c r="M778" s="6"/>
      <c r="N778" s="6"/>
      <c r="O778" s="6"/>
      <c r="P778" s="6"/>
      <c r="Q778" s="15"/>
      <c r="R778" s="15"/>
      <c r="S778" s="15"/>
      <c r="T778" s="15"/>
      <c r="U778" s="15"/>
      <c r="V778" s="15"/>
    </row>
    <row r="779" spans="9:22" ht="15.75" hidden="1" customHeight="1" x14ac:dyDescent="0.25">
      <c r="I779" s="6"/>
      <c r="J779" s="6"/>
      <c r="K779" s="6"/>
      <c r="L779" s="6"/>
      <c r="M779" s="6"/>
      <c r="N779" s="6"/>
      <c r="O779" s="6"/>
      <c r="P779" s="6"/>
      <c r="Q779" s="15"/>
      <c r="R779" s="15"/>
      <c r="S779" s="15"/>
      <c r="T779" s="15"/>
      <c r="U779" s="15"/>
      <c r="V779" s="15"/>
    </row>
    <row r="780" spans="9:22" ht="15.75" hidden="1" customHeight="1" x14ac:dyDescent="0.25">
      <c r="I780" s="6"/>
      <c r="J780" s="6"/>
      <c r="K780" s="6"/>
      <c r="L780" s="6"/>
      <c r="M780" s="6"/>
      <c r="N780" s="6"/>
      <c r="O780" s="6"/>
      <c r="P780" s="6"/>
      <c r="Q780" s="15"/>
      <c r="R780" s="15"/>
      <c r="S780" s="15"/>
      <c r="T780" s="15"/>
      <c r="U780" s="15"/>
      <c r="V780" s="15"/>
    </row>
    <row r="781" spans="9:22" ht="15.75" hidden="1" customHeight="1" x14ac:dyDescent="0.25">
      <c r="I781" s="6"/>
      <c r="J781" s="6"/>
      <c r="K781" s="6"/>
      <c r="L781" s="6"/>
      <c r="M781" s="6"/>
      <c r="N781" s="6"/>
      <c r="O781" s="6"/>
      <c r="P781" s="6"/>
      <c r="Q781" s="15"/>
      <c r="R781" s="15"/>
      <c r="S781" s="15"/>
      <c r="T781" s="15"/>
      <c r="U781" s="15"/>
      <c r="V781" s="15"/>
    </row>
    <row r="782" spans="9:22" ht="15.75" hidden="1" customHeight="1" x14ac:dyDescent="0.25">
      <c r="I782" s="6"/>
      <c r="J782" s="6"/>
      <c r="K782" s="6"/>
      <c r="L782" s="6"/>
      <c r="M782" s="6"/>
      <c r="N782" s="6"/>
      <c r="O782" s="6"/>
      <c r="P782" s="6"/>
      <c r="Q782" s="15"/>
      <c r="R782" s="15"/>
      <c r="S782" s="15"/>
      <c r="T782" s="15"/>
      <c r="U782" s="15"/>
      <c r="V782" s="15"/>
    </row>
    <row r="783" spans="9:22" ht="15.75" hidden="1" customHeight="1" x14ac:dyDescent="0.25">
      <c r="I783" s="6"/>
      <c r="J783" s="6"/>
      <c r="K783" s="6"/>
      <c r="L783" s="6"/>
      <c r="M783" s="6"/>
      <c r="N783" s="6"/>
      <c r="O783" s="6"/>
      <c r="P783" s="6"/>
      <c r="Q783" s="15"/>
      <c r="R783" s="15"/>
      <c r="S783" s="15"/>
      <c r="T783" s="15"/>
      <c r="U783" s="15"/>
      <c r="V783" s="15"/>
    </row>
    <row r="784" spans="9:22" ht="15.75" hidden="1" customHeight="1" x14ac:dyDescent="0.25">
      <c r="I784" s="6"/>
      <c r="J784" s="6"/>
      <c r="K784" s="6"/>
      <c r="L784" s="6"/>
      <c r="M784" s="6"/>
      <c r="N784" s="6"/>
      <c r="O784" s="6"/>
      <c r="P784" s="6"/>
      <c r="Q784" s="15"/>
      <c r="R784" s="15"/>
      <c r="S784" s="15"/>
      <c r="T784" s="15"/>
      <c r="U784" s="15"/>
      <c r="V784" s="15"/>
    </row>
    <row r="785" spans="9:22" ht="15.75" hidden="1" customHeight="1" x14ac:dyDescent="0.25">
      <c r="I785" s="6"/>
      <c r="J785" s="6"/>
      <c r="K785" s="6"/>
      <c r="L785" s="6"/>
      <c r="M785" s="6"/>
      <c r="N785" s="6"/>
      <c r="O785" s="6"/>
      <c r="P785" s="6"/>
      <c r="Q785" s="15"/>
      <c r="R785" s="15"/>
      <c r="S785" s="15"/>
      <c r="T785" s="15"/>
      <c r="U785" s="15"/>
      <c r="V785" s="15"/>
    </row>
    <row r="786" spans="9:22" ht="15.75" hidden="1" customHeight="1" x14ac:dyDescent="0.25">
      <c r="I786" s="6"/>
      <c r="J786" s="6"/>
      <c r="K786" s="6"/>
      <c r="L786" s="6"/>
      <c r="M786" s="6"/>
      <c r="N786" s="6"/>
      <c r="O786" s="6"/>
      <c r="P786" s="6"/>
      <c r="Q786" s="15"/>
      <c r="R786" s="15"/>
      <c r="S786" s="15"/>
      <c r="T786" s="15"/>
      <c r="U786" s="15"/>
      <c r="V786" s="15"/>
    </row>
    <row r="787" spans="9:22" ht="15.75" hidden="1" customHeight="1" x14ac:dyDescent="0.25">
      <c r="I787" s="6"/>
      <c r="J787" s="6"/>
      <c r="K787" s="6"/>
      <c r="L787" s="6"/>
      <c r="M787" s="6"/>
      <c r="N787" s="6"/>
      <c r="O787" s="6"/>
      <c r="P787" s="6"/>
      <c r="Q787" s="15"/>
      <c r="R787" s="15"/>
      <c r="S787" s="15"/>
      <c r="T787" s="15"/>
      <c r="U787" s="15"/>
      <c r="V787" s="15"/>
    </row>
    <row r="788" spans="9:22" ht="15.75" hidden="1" customHeight="1" x14ac:dyDescent="0.25">
      <c r="I788" s="6"/>
      <c r="J788" s="6"/>
      <c r="K788" s="6"/>
      <c r="L788" s="6"/>
      <c r="M788" s="6"/>
      <c r="N788" s="6"/>
      <c r="O788" s="6"/>
      <c r="P788" s="6"/>
      <c r="Q788" s="15"/>
      <c r="R788" s="15"/>
      <c r="S788" s="15"/>
      <c r="T788" s="15"/>
      <c r="U788" s="15"/>
      <c r="V788" s="15"/>
    </row>
    <row r="789" spans="9:22" ht="15.75" hidden="1" customHeight="1" x14ac:dyDescent="0.25">
      <c r="I789" s="6"/>
      <c r="J789" s="6"/>
      <c r="K789" s="6"/>
      <c r="L789" s="6"/>
      <c r="M789" s="6"/>
      <c r="N789" s="6"/>
      <c r="O789" s="6"/>
      <c r="P789" s="6"/>
      <c r="Q789" s="15"/>
      <c r="R789" s="15"/>
      <c r="S789" s="15"/>
      <c r="T789" s="15"/>
      <c r="U789" s="15"/>
      <c r="V789" s="15"/>
    </row>
    <row r="790" spans="9:22" ht="15.75" hidden="1" customHeight="1" x14ac:dyDescent="0.25">
      <c r="I790" s="6"/>
      <c r="J790" s="6"/>
      <c r="K790" s="6"/>
      <c r="L790" s="6"/>
      <c r="M790" s="6"/>
      <c r="N790" s="6"/>
      <c r="O790" s="6"/>
      <c r="P790" s="6"/>
      <c r="Q790" s="15"/>
      <c r="R790" s="15"/>
      <c r="S790" s="15"/>
      <c r="T790" s="15"/>
      <c r="U790" s="15"/>
      <c r="V790" s="15"/>
    </row>
    <row r="791" spans="9:22" ht="15.75" hidden="1" customHeight="1" x14ac:dyDescent="0.25">
      <c r="I791" s="6"/>
      <c r="J791" s="6"/>
      <c r="K791" s="6"/>
      <c r="L791" s="6"/>
      <c r="M791" s="6"/>
      <c r="N791" s="6"/>
      <c r="O791" s="6"/>
      <c r="P791" s="6"/>
      <c r="Q791" s="15"/>
      <c r="R791" s="15"/>
      <c r="S791" s="15"/>
      <c r="T791" s="15"/>
      <c r="U791" s="15"/>
      <c r="V791" s="15"/>
    </row>
    <row r="792" spans="9:22" ht="15.75" hidden="1" customHeight="1" x14ac:dyDescent="0.25">
      <c r="I792" s="6"/>
      <c r="J792" s="6"/>
      <c r="K792" s="6"/>
      <c r="L792" s="6"/>
      <c r="M792" s="6"/>
      <c r="N792" s="6"/>
      <c r="O792" s="6"/>
      <c r="P792" s="6"/>
      <c r="Q792" s="15"/>
      <c r="R792" s="15"/>
      <c r="S792" s="15"/>
      <c r="T792" s="15"/>
      <c r="U792" s="15"/>
      <c r="V792" s="15"/>
    </row>
    <row r="793" spans="9:22" ht="15.75" hidden="1" customHeight="1" x14ac:dyDescent="0.25">
      <c r="I793" s="6"/>
      <c r="J793" s="6"/>
      <c r="K793" s="6"/>
      <c r="L793" s="6"/>
      <c r="M793" s="6"/>
      <c r="N793" s="6"/>
      <c r="O793" s="6"/>
      <c r="P793" s="6"/>
      <c r="Q793" s="15"/>
      <c r="R793" s="15"/>
      <c r="S793" s="15"/>
      <c r="T793" s="15"/>
      <c r="U793" s="15"/>
      <c r="V793" s="15"/>
    </row>
    <row r="794" spans="9:22" ht="15.75" hidden="1" customHeight="1" x14ac:dyDescent="0.25">
      <c r="I794" s="6"/>
      <c r="J794" s="6"/>
      <c r="K794" s="6"/>
      <c r="L794" s="6"/>
      <c r="M794" s="6"/>
      <c r="N794" s="6"/>
      <c r="O794" s="6"/>
      <c r="P794" s="6"/>
      <c r="Q794" s="15"/>
      <c r="R794" s="15"/>
      <c r="S794" s="15"/>
      <c r="T794" s="15"/>
      <c r="U794" s="15"/>
      <c r="V794" s="15"/>
    </row>
    <row r="795" spans="9:22" ht="15.75" hidden="1" customHeight="1" x14ac:dyDescent="0.25">
      <c r="I795" s="6"/>
      <c r="J795" s="6"/>
      <c r="K795" s="6"/>
      <c r="L795" s="6"/>
      <c r="M795" s="6"/>
      <c r="N795" s="6"/>
      <c r="O795" s="6"/>
      <c r="P795" s="6"/>
      <c r="Q795" s="15"/>
      <c r="R795" s="15"/>
      <c r="S795" s="15"/>
      <c r="T795" s="15"/>
      <c r="U795" s="15"/>
      <c r="V795" s="15"/>
    </row>
    <row r="796" spans="9:22" ht="15.75" hidden="1" customHeight="1" x14ac:dyDescent="0.25">
      <c r="I796" s="6"/>
      <c r="J796" s="6"/>
      <c r="K796" s="6"/>
      <c r="L796" s="6"/>
      <c r="M796" s="6"/>
      <c r="N796" s="6"/>
      <c r="O796" s="6"/>
      <c r="P796" s="6"/>
      <c r="Q796" s="15"/>
      <c r="R796" s="15"/>
      <c r="S796" s="15"/>
      <c r="T796" s="15"/>
      <c r="U796" s="15"/>
      <c r="V796" s="15"/>
    </row>
    <row r="797" spans="9:22" ht="15.75" hidden="1" customHeight="1" x14ac:dyDescent="0.25">
      <c r="I797" s="6"/>
      <c r="J797" s="6"/>
      <c r="K797" s="6"/>
      <c r="L797" s="6"/>
      <c r="M797" s="6"/>
      <c r="N797" s="6"/>
      <c r="O797" s="6"/>
      <c r="P797" s="6"/>
      <c r="Q797" s="15"/>
      <c r="R797" s="15"/>
      <c r="S797" s="15"/>
      <c r="T797" s="15"/>
      <c r="U797" s="15"/>
      <c r="V797" s="15"/>
    </row>
    <row r="798" spans="9:22" ht="15.75" hidden="1" customHeight="1" x14ac:dyDescent="0.25">
      <c r="I798" s="6"/>
      <c r="J798" s="6"/>
      <c r="K798" s="6"/>
      <c r="L798" s="6"/>
      <c r="M798" s="6"/>
      <c r="N798" s="6"/>
      <c r="O798" s="6"/>
      <c r="P798" s="6"/>
      <c r="Q798" s="15"/>
      <c r="R798" s="15"/>
      <c r="S798" s="15"/>
      <c r="T798" s="15"/>
      <c r="U798" s="15"/>
      <c r="V798" s="15"/>
    </row>
    <row r="799" spans="9:22" ht="15.75" hidden="1" customHeight="1" x14ac:dyDescent="0.25">
      <c r="I799" s="6"/>
      <c r="J799" s="6"/>
      <c r="K799" s="6"/>
      <c r="L799" s="6"/>
      <c r="M799" s="6"/>
      <c r="N799" s="6"/>
      <c r="O799" s="6"/>
      <c r="P799" s="6"/>
      <c r="Q799" s="15"/>
      <c r="R799" s="15"/>
      <c r="S799" s="15"/>
      <c r="T799" s="15"/>
      <c r="U799" s="15"/>
      <c r="V799" s="15"/>
    </row>
    <row r="800" spans="9:22" ht="15.75" hidden="1" customHeight="1" x14ac:dyDescent="0.25">
      <c r="I800" s="6"/>
      <c r="J800" s="6"/>
      <c r="K800" s="6"/>
      <c r="L800" s="6"/>
      <c r="M800" s="6"/>
      <c r="N800" s="6"/>
      <c r="O800" s="6"/>
      <c r="P800" s="6"/>
      <c r="Q800" s="15"/>
      <c r="R800" s="15"/>
      <c r="S800" s="15"/>
      <c r="T800" s="15"/>
      <c r="U800" s="15"/>
      <c r="V800" s="15"/>
    </row>
    <row r="801" spans="9:22" ht="15.75" hidden="1" customHeight="1" x14ac:dyDescent="0.25">
      <c r="I801" s="6"/>
      <c r="J801" s="6"/>
      <c r="K801" s="6"/>
      <c r="L801" s="6"/>
      <c r="M801" s="6"/>
      <c r="N801" s="6"/>
      <c r="O801" s="6"/>
      <c r="P801" s="6"/>
      <c r="Q801" s="15"/>
      <c r="R801" s="15"/>
      <c r="S801" s="15"/>
      <c r="T801" s="15"/>
      <c r="U801" s="15"/>
      <c r="V801" s="15"/>
    </row>
    <row r="802" spans="9:22" ht="15.75" hidden="1" customHeight="1" x14ac:dyDescent="0.25">
      <c r="I802" s="6"/>
      <c r="J802" s="6"/>
      <c r="K802" s="6"/>
      <c r="L802" s="6"/>
      <c r="M802" s="6"/>
      <c r="N802" s="6"/>
      <c r="O802" s="6"/>
      <c r="P802" s="6"/>
      <c r="Q802" s="15"/>
      <c r="R802" s="15"/>
      <c r="S802" s="15"/>
      <c r="T802" s="15"/>
      <c r="U802" s="15"/>
      <c r="V802" s="15"/>
    </row>
    <row r="803" spans="9:22" ht="15.75" hidden="1" customHeight="1" x14ac:dyDescent="0.25">
      <c r="I803" s="6"/>
      <c r="J803" s="6"/>
      <c r="K803" s="6"/>
      <c r="L803" s="6"/>
      <c r="M803" s="6"/>
      <c r="N803" s="6"/>
      <c r="O803" s="6"/>
      <c r="P803" s="6"/>
      <c r="Q803" s="15"/>
      <c r="R803" s="15"/>
      <c r="S803" s="15"/>
      <c r="T803" s="15"/>
      <c r="U803" s="15"/>
      <c r="V803" s="15"/>
    </row>
    <row r="804" spans="9:22" ht="15.75" hidden="1" customHeight="1" x14ac:dyDescent="0.25">
      <c r="I804" s="6"/>
      <c r="J804" s="6"/>
      <c r="K804" s="6"/>
      <c r="L804" s="6"/>
      <c r="M804" s="6"/>
      <c r="N804" s="6"/>
      <c r="O804" s="6"/>
      <c r="P804" s="6"/>
      <c r="Q804" s="15"/>
      <c r="R804" s="15"/>
      <c r="S804" s="15"/>
      <c r="T804" s="15"/>
      <c r="U804" s="15"/>
      <c r="V804" s="15"/>
    </row>
    <row r="805" spans="9:22" ht="15.75" hidden="1" customHeight="1" x14ac:dyDescent="0.25">
      <c r="I805" s="6"/>
      <c r="J805" s="6"/>
      <c r="K805" s="6"/>
      <c r="L805" s="6"/>
      <c r="M805" s="6"/>
      <c r="N805" s="6"/>
      <c r="O805" s="6"/>
      <c r="P805" s="6"/>
      <c r="Q805" s="15"/>
      <c r="R805" s="15"/>
      <c r="S805" s="15"/>
      <c r="T805" s="15"/>
      <c r="U805" s="15"/>
      <c r="V805" s="15"/>
    </row>
    <row r="806" spans="9:22" ht="15.75" hidden="1" customHeight="1" x14ac:dyDescent="0.25">
      <c r="I806" s="6"/>
      <c r="J806" s="6"/>
      <c r="K806" s="6"/>
      <c r="L806" s="6"/>
      <c r="M806" s="6"/>
      <c r="N806" s="6"/>
      <c r="O806" s="6"/>
      <c r="P806" s="6"/>
      <c r="Q806" s="15"/>
      <c r="R806" s="15"/>
      <c r="S806" s="15"/>
      <c r="T806" s="15"/>
      <c r="U806" s="15"/>
      <c r="V806" s="15"/>
    </row>
    <row r="807" spans="9:22" ht="15.75" hidden="1" customHeight="1" x14ac:dyDescent="0.25">
      <c r="I807" s="6"/>
      <c r="J807" s="6"/>
      <c r="K807" s="6"/>
      <c r="L807" s="6"/>
      <c r="M807" s="6"/>
      <c r="N807" s="6"/>
      <c r="O807" s="6"/>
      <c r="P807" s="6"/>
      <c r="Q807" s="15"/>
      <c r="R807" s="15"/>
      <c r="S807" s="15"/>
      <c r="T807" s="15"/>
      <c r="U807" s="15"/>
      <c r="V807" s="15"/>
    </row>
    <row r="808" spans="9:22" ht="15.75" hidden="1" customHeight="1" x14ac:dyDescent="0.25">
      <c r="I808" s="6"/>
      <c r="J808" s="6"/>
      <c r="K808" s="6"/>
      <c r="L808" s="6"/>
      <c r="M808" s="6"/>
      <c r="N808" s="6"/>
      <c r="O808" s="6"/>
      <c r="P808" s="6"/>
      <c r="Q808" s="15"/>
      <c r="R808" s="15"/>
      <c r="S808" s="15"/>
      <c r="T808" s="15"/>
      <c r="U808" s="15"/>
      <c r="V808" s="15"/>
    </row>
    <row r="809" spans="9:22" ht="15.75" hidden="1" customHeight="1" x14ac:dyDescent="0.25">
      <c r="I809" s="6"/>
      <c r="J809" s="6"/>
      <c r="K809" s="6"/>
      <c r="L809" s="6"/>
      <c r="M809" s="6"/>
      <c r="N809" s="6"/>
      <c r="O809" s="6"/>
      <c r="P809" s="6"/>
      <c r="Q809" s="15"/>
      <c r="R809" s="15"/>
      <c r="S809" s="15"/>
      <c r="T809" s="15"/>
      <c r="U809" s="15"/>
      <c r="V809" s="15"/>
    </row>
    <row r="810" spans="9:22" ht="15.75" hidden="1" customHeight="1" x14ac:dyDescent="0.25">
      <c r="I810" s="6"/>
      <c r="J810" s="6"/>
      <c r="K810" s="6"/>
      <c r="L810" s="6"/>
      <c r="M810" s="6"/>
      <c r="N810" s="6"/>
      <c r="O810" s="6"/>
      <c r="P810" s="6"/>
      <c r="Q810" s="15"/>
      <c r="R810" s="15"/>
      <c r="S810" s="15"/>
      <c r="T810" s="15"/>
      <c r="U810" s="15"/>
      <c r="V810" s="15"/>
    </row>
    <row r="811" spans="9:22" ht="15.75" hidden="1" customHeight="1" x14ac:dyDescent="0.25">
      <c r="I811" s="6"/>
      <c r="J811" s="6"/>
      <c r="K811" s="6"/>
      <c r="L811" s="6"/>
      <c r="M811" s="6"/>
      <c r="N811" s="6"/>
      <c r="O811" s="6"/>
      <c r="P811" s="6"/>
      <c r="Q811" s="15"/>
      <c r="R811" s="15"/>
      <c r="S811" s="15"/>
      <c r="T811" s="15"/>
      <c r="U811" s="15"/>
      <c r="V811" s="15"/>
    </row>
    <row r="812" spans="9:22" ht="15.75" hidden="1" customHeight="1" x14ac:dyDescent="0.25">
      <c r="I812" s="6"/>
      <c r="J812" s="6"/>
      <c r="K812" s="6"/>
      <c r="L812" s="6"/>
      <c r="M812" s="6"/>
      <c r="N812" s="6"/>
      <c r="O812" s="6"/>
      <c r="P812" s="6"/>
      <c r="Q812" s="15"/>
      <c r="R812" s="15"/>
      <c r="S812" s="15"/>
      <c r="T812" s="15"/>
      <c r="U812" s="15"/>
      <c r="V812" s="15"/>
    </row>
    <row r="813" spans="9:22" ht="15.75" hidden="1" customHeight="1" x14ac:dyDescent="0.25">
      <c r="I813" s="6"/>
      <c r="J813" s="6"/>
      <c r="K813" s="6"/>
      <c r="L813" s="6"/>
      <c r="M813" s="6"/>
      <c r="N813" s="6"/>
      <c r="O813" s="6"/>
      <c r="P813" s="6"/>
      <c r="Q813" s="15"/>
      <c r="R813" s="15"/>
      <c r="S813" s="15"/>
      <c r="T813" s="15"/>
      <c r="U813" s="15"/>
      <c r="V813" s="15"/>
    </row>
    <row r="814" spans="9:22" ht="15.75" hidden="1" customHeight="1" x14ac:dyDescent="0.25">
      <c r="I814" s="6"/>
      <c r="J814" s="6"/>
      <c r="K814" s="6"/>
      <c r="L814" s="6"/>
      <c r="M814" s="6"/>
      <c r="N814" s="6"/>
      <c r="O814" s="6"/>
      <c r="P814" s="6"/>
      <c r="Q814" s="15"/>
      <c r="R814" s="15"/>
      <c r="S814" s="15"/>
      <c r="T814" s="15"/>
      <c r="U814" s="15"/>
      <c r="V814" s="15"/>
    </row>
    <row r="815" spans="9:22" ht="15.75" hidden="1" customHeight="1" x14ac:dyDescent="0.25">
      <c r="I815" s="6"/>
      <c r="J815" s="6"/>
      <c r="K815" s="6"/>
      <c r="L815" s="6"/>
      <c r="M815" s="6"/>
      <c r="N815" s="6"/>
      <c r="O815" s="6"/>
      <c r="P815" s="6"/>
      <c r="Q815" s="15"/>
      <c r="R815" s="15"/>
      <c r="S815" s="15"/>
      <c r="T815" s="15"/>
      <c r="U815" s="15"/>
      <c r="V815" s="15"/>
    </row>
    <row r="816" spans="9:22" ht="15.75" hidden="1" customHeight="1" x14ac:dyDescent="0.25">
      <c r="I816" s="6"/>
      <c r="J816" s="6"/>
      <c r="K816" s="6"/>
      <c r="L816" s="6"/>
      <c r="M816" s="6"/>
      <c r="N816" s="6"/>
      <c r="O816" s="6"/>
      <c r="P816" s="6"/>
      <c r="Q816" s="15"/>
      <c r="R816" s="15"/>
      <c r="S816" s="15"/>
      <c r="T816" s="15"/>
      <c r="U816" s="15"/>
      <c r="V816" s="15"/>
    </row>
    <row r="817" spans="9:22" ht="15.75" hidden="1" customHeight="1" x14ac:dyDescent="0.25">
      <c r="I817" s="6"/>
      <c r="J817" s="6"/>
      <c r="K817" s="6"/>
      <c r="L817" s="6"/>
      <c r="M817" s="6"/>
      <c r="N817" s="6"/>
      <c r="O817" s="6"/>
      <c r="P817" s="6"/>
      <c r="Q817" s="15"/>
      <c r="R817" s="15"/>
      <c r="S817" s="15"/>
      <c r="T817" s="15"/>
      <c r="U817" s="15"/>
      <c r="V817" s="15"/>
    </row>
    <row r="818" spans="9:22" ht="15.75" hidden="1" customHeight="1" x14ac:dyDescent="0.25">
      <c r="I818" s="6"/>
      <c r="J818" s="6"/>
      <c r="K818" s="6"/>
      <c r="L818" s="6"/>
      <c r="M818" s="6"/>
      <c r="N818" s="6"/>
      <c r="O818" s="6"/>
      <c r="P818" s="6"/>
      <c r="Q818" s="15"/>
      <c r="R818" s="15"/>
      <c r="S818" s="15"/>
      <c r="T818" s="15"/>
      <c r="U818" s="15"/>
      <c r="V818" s="15"/>
    </row>
    <row r="819" spans="9:22" ht="15.75" hidden="1" customHeight="1" x14ac:dyDescent="0.25">
      <c r="I819" s="6"/>
      <c r="J819" s="6"/>
      <c r="K819" s="6"/>
      <c r="L819" s="6"/>
      <c r="M819" s="6"/>
      <c r="N819" s="6"/>
      <c r="O819" s="6"/>
      <c r="P819" s="6"/>
      <c r="Q819" s="15"/>
      <c r="R819" s="15"/>
      <c r="S819" s="15"/>
      <c r="T819" s="15"/>
      <c r="U819" s="15"/>
      <c r="V819" s="15"/>
    </row>
    <row r="820" spans="9:22" ht="15.75" hidden="1" customHeight="1" x14ac:dyDescent="0.25">
      <c r="I820" s="6"/>
      <c r="J820" s="6"/>
      <c r="K820" s="6"/>
      <c r="L820" s="6"/>
      <c r="M820" s="6"/>
      <c r="N820" s="6"/>
      <c r="O820" s="6"/>
      <c r="P820" s="6"/>
      <c r="Q820" s="15"/>
      <c r="R820" s="15"/>
      <c r="S820" s="15"/>
      <c r="T820" s="15"/>
      <c r="U820" s="15"/>
      <c r="V820" s="15"/>
    </row>
    <row r="821" spans="9:22" ht="15.75" hidden="1" customHeight="1" x14ac:dyDescent="0.25">
      <c r="I821" s="6"/>
      <c r="J821" s="6"/>
      <c r="K821" s="6"/>
      <c r="L821" s="6"/>
      <c r="M821" s="6"/>
      <c r="N821" s="6"/>
      <c r="O821" s="6"/>
      <c r="P821" s="6"/>
      <c r="Q821" s="15"/>
      <c r="R821" s="15"/>
      <c r="S821" s="15"/>
      <c r="T821" s="15"/>
      <c r="U821" s="15"/>
      <c r="V821" s="15"/>
    </row>
    <row r="822" spans="9:22" ht="15.75" hidden="1" customHeight="1" x14ac:dyDescent="0.25">
      <c r="I822" s="6"/>
      <c r="J822" s="6"/>
      <c r="K822" s="6"/>
      <c r="L822" s="6"/>
      <c r="M822" s="6"/>
      <c r="N822" s="6"/>
      <c r="O822" s="6"/>
      <c r="P822" s="6"/>
      <c r="Q822" s="15"/>
      <c r="R822" s="15"/>
      <c r="S822" s="15"/>
      <c r="T822" s="15"/>
      <c r="U822" s="15"/>
      <c r="V822" s="15"/>
    </row>
    <row r="823" spans="9:22" ht="15.75" hidden="1" customHeight="1" x14ac:dyDescent="0.25">
      <c r="I823" s="6"/>
      <c r="J823" s="6"/>
      <c r="K823" s="6"/>
      <c r="L823" s="6"/>
      <c r="M823" s="6"/>
      <c r="N823" s="6"/>
      <c r="O823" s="6"/>
      <c r="P823" s="6"/>
      <c r="Q823" s="15"/>
      <c r="R823" s="15"/>
      <c r="S823" s="15"/>
      <c r="T823" s="15"/>
      <c r="U823" s="15"/>
      <c r="V823" s="15"/>
    </row>
    <row r="824" spans="9:22" ht="15.75" hidden="1" customHeight="1" x14ac:dyDescent="0.25">
      <c r="I824" s="6"/>
      <c r="J824" s="6"/>
      <c r="K824" s="6"/>
      <c r="L824" s="6"/>
      <c r="M824" s="6"/>
      <c r="N824" s="6"/>
      <c r="O824" s="6"/>
      <c r="P824" s="6"/>
      <c r="Q824" s="15"/>
      <c r="R824" s="15"/>
      <c r="S824" s="15"/>
      <c r="T824" s="15"/>
      <c r="U824" s="15"/>
      <c r="V824" s="15"/>
    </row>
    <row r="825" spans="9:22" ht="15.75" hidden="1" customHeight="1" x14ac:dyDescent="0.25">
      <c r="I825" s="6"/>
      <c r="J825" s="6"/>
      <c r="K825" s="6"/>
      <c r="L825" s="6"/>
      <c r="M825" s="6"/>
      <c r="N825" s="6"/>
      <c r="O825" s="6"/>
      <c r="P825" s="6"/>
      <c r="Q825" s="15"/>
      <c r="R825" s="15"/>
      <c r="S825" s="15"/>
      <c r="T825" s="15"/>
      <c r="U825" s="15"/>
      <c r="V825" s="15"/>
    </row>
    <row r="826" spans="9:22" ht="15.75" hidden="1" customHeight="1" x14ac:dyDescent="0.25">
      <c r="I826" s="6"/>
      <c r="J826" s="6"/>
      <c r="K826" s="6"/>
      <c r="L826" s="6"/>
      <c r="M826" s="6"/>
      <c r="N826" s="6"/>
      <c r="O826" s="6"/>
      <c r="P826" s="6"/>
      <c r="Q826" s="15"/>
      <c r="R826" s="15"/>
      <c r="S826" s="15"/>
      <c r="T826" s="15"/>
      <c r="U826" s="15"/>
      <c r="V826" s="15"/>
    </row>
    <row r="827" spans="9:22" ht="15.75" hidden="1" customHeight="1" x14ac:dyDescent="0.25">
      <c r="I827" s="6"/>
      <c r="J827" s="6"/>
      <c r="K827" s="6"/>
      <c r="L827" s="6"/>
      <c r="M827" s="6"/>
      <c r="N827" s="6"/>
      <c r="O827" s="6"/>
      <c r="P827" s="6"/>
      <c r="Q827" s="15"/>
      <c r="R827" s="15"/>
      <c r="S827" s="15"/>
      <c r="T827" s="15"/>
      <c r="U827" s="15"/>
      <c r="V827" s="15"/>
    </row>
    <row r="828" spans="9:22" ht="15.75" hidden="1" customHeight="1" x14ac:dyDescent="0.25">
      <c r="I828" s="6"/>
      <c r="J828" s="6"/>
      <c r="K828" s="6"/>
      <c r="L828" s="6"/>
      <c r="M828" s="6"/>
      <c r="N828" s="6"/>
      <c r="O828" s="6"/>
      <c r="P828" s="6"/>
      <c r="Q828" s="15"/>
      <c r="R828" s="15"/>
      <c r="S828" s="15"/>
      <c r="T828" s="15"/>
      <c r="U828" s="15"/>
      <c r="V828" s="15"/>
    </row>
    <row r="829" spans="9:22" ht="15.75" hidden="1" customHeight="1" x14ac:dyDescent="0.25">
      <c r="I829" s="6"/>
      <c r="J829" s="6"/>
      <c r="K829" s="6"/>
      <c r="L829" s="6"/>
      <c r="M829" s="6"/>
      <c r="N829" s="6"/>
      <c r="O829" s="6"/>
      <c r="P829" s="6"/>
      <c r="Q829" s="15"/>
      <c r="R829" s="15"/>
      <c r="S829" s="15"/>
      <c r="T829" s="15"/>
      <c r="U829" s="15"/>
      <c r="V829" s="15"/>
    </row>
    <row r="830" spans="9:22" ht="15.75" hidden="1" customHeight="1" x14ac:dyDescent="0.25">
      <c r="I830" s="6"/>
      <c r="J830" s="6"/>
      <c r="K830" s="6"/>
      <c r="L830" s="6"/>
      <c r="M830" s="6"/>
      <c r="N830" s="6"/>
      <c r="O830" s="6"/>
      <c r="P830" s="6"/>
      <c r="Q830" s="15"/>
      <c r="R830" s="15"/>
      <c r="S830" s="15"/>
      <c r="T830" s="15"/>
      <c r="U830" s="15"/>
      <c r="V830" s="15"/>
    </row>
    <row r="831" spans="9:22" ht="15.75" hidden="1" customHeight="1" x14ac:dyDescent="0.25">
      <c r="I831" s="6"/>
      <c r="J831" s="6"/>
      <c r="K831" s="6"/>
      <c r="L831" s="6"/>
      <c r="M831" s="6"/>
      <c r="N831" s="6"/>
      <c r="O831" s="6"/>
      <c r="P831" s="6"/>
      <c r="Q831" s="15"/>
      <c r="R831" s="15"/>
      <c r="S831" s="15"/>
      <c r="T831" s="15"/>
      <c r="U831" s="15"/>
      <c r="V831" s="15"/>
    </row>
    <row r="832" spans="9:22" ht="15.75" hidden="1" customHeight="1" x14ac:dyDescent="0.25">
      <c r="I832" s="6"/>
      <c r="J832" s="6"/>
      <c r="K832" s="6"/>
      <c r="L832" s="6"/>
      <c r="M832" s="6"/>
      <c r="N832" s="6"/>
      <c r="O832" s="6"/>
      <c r="P832" s="6"/>
      <c r="Q832" s="15"/>
      <c r="R832" s="15"/>
      <c r="S832" s="15"/>
      <c r="T832" s="15"/>
      <c r="U832" s="15"/>
      <c r="V832" s="15"/>
    </row>
    <row r="833" spans="9:22" ht="15.75" hidden="1" customHeight="1" x14ac:dyDescent="0.25">
      <c r="I833" s="6"/>
      <c r="J833" s="6"/>
      <c r="K833" s="6"/>
      <c r="L833" s="6"/>
      <c r="M833" s="6"/>
      <c r="N833" s="6"/>
      <c r="O833" s="6"/>
      <c r="P833" s="6"/>
      <c r="Q833" s="15"/>
      <c r="R833" s="15"/>
      <c r="S833" s="15"/>
      <c r="T833" s="15"/>
      <c r="U833" s="15"/>
      <c r="V833" s="15"/>
    </row>
    <row r="834" spans="9:22" ht="15.75" hidden="1" customHeight="1" x14ac:dyDescent="0.25">
      <c r="I834" s="6"/>
      <c r="J834" s="6"/>
      <c r="K834" s="6"/>
      <c r="L834" s="6"/>
      <c r="M834" s="6"/>
      <c r="N834" s="6"/>
      <c r="O834" s="6"/>
      <c r="P834" s="6"/>
      <c r="Q834" s="15"/>
      <c r="R834" s="15"/>
      <c r="S834" s="15"/>
      <c r="T834" s="15"/>
      <c r="U834" s="15"/>
      <c r="V834" s="15"/>
    </row>
    <row r="835" spans="9:22" ht="15.75" hidden="1" customHeight="1" x14ac:dyDescent="0.25">
      <c r="I835" s="6"/>
      <c r="J835" s="6"/>
      <c r="K835" s="6"/>
      <c r="L835" s="6"/>
      <c r="M835" s="6"/>
      <c r="N835" s="6"/>
      <c r="O835" s="6"/>
      <c r="P835" s="6"/>
      <c r="Q835" s="15"/>
      <c r="R835" s="15"/>
      <c r="S835" s="15"/>
      <c r="T835" s="15"/>
      <c r="U835" s="15"/>
      <c r="V835" s="15"/>
    </row>
    <row r="836" spans="9:22" ht="15.75" hidden="1" customHeight="1" x14ac:dyDescent="0.25">
      <c r="I836" s="6"/>
      <c r="J836" s="6"/>
      <c r="K836" s="6"/>
      <c r="L836" s="6"/>
      <c r="M836" s="6"/>
      <c r="N836" s="6"/>
      <c r="O836" s="6"/>
      <c r="P836" s="6"/>
      <c r="Q836" s="15"/>
      <c r="R836" s="15"/>
      <c r="S836" s="15"/>
      <c r="T836" s="15"/>
      <c r="U836" s="15"/>
      <c r="V836" s="15"/>
    </row>
    <row r="837" spans="9:22" ht="15.75" hidden="1" customHeight="1" x14ac:dyDescent="0.25">
      <c r="I837" s="6"/>
      <c r="J837" s="6"/>
      <c r="K837" s="6"/>
      <c r="L837" s="6"/>
      <c r="M837" s="6"/>
      <c r="N837" s="6"/>
      <c r="O837" s="6"/>
      <c r="P837" s="6"/>
      <c r="Q837" s="15"/>
      <c r="R837" s="15"/>
      <c r="S837" s="15"/>
      <c r="T837" s="15"/>
      <c r="U837" s="15"/>
      <c r="V837" s="15"/>
    </row>
    <row r="838" spans="9:22" ht="15.75" hidden="1" customHeight="1" x14ac:dyDescent="0.25">
      <c r="I838" s="6"/>
      <c r="J838" s="6"/>
      <c r="K838" s="6"/>
      <c r="L838" s="6"/>
      <c r="M838" s="6"/>
      <c r="N838" s="6"/>
      <c r="O838" s="6"/>
      <c r="P838" s="6"/>
      <c r="Q838" s="15"/>
      <c r="R838" s="15"/>
      <c r="S838" s="15"/>
      <c r="T838" s="15"/>
      <c r="U838" s="15"/>
      <c r="V838" s="15"/>
    </row>
    <row r="839" spans="9:22" ht="15.75" hidden="1" customHeight="1" x14ac:dyDescent="0.25">
      <c r="I839" s="6"/>
      <c r="J839" s="6"/>
      <c r="K839" s="6"/>
      <c r="L839" s="6"/>
      <c r="M839" s="6"/>
      <c r="N839" s="6"/>
      <c r="O839" s="6"/>
      <c r="P839" s="6"/>
      <c r="Q839" s="15"/>
      <c r="R839" s="15"/>
      <c r="S839" s="15"/>
      <c r="T839" s="15"/>
      <c r="U839" s="15"/>
      <c r="V839" s="15"/>
    </row>
    <row r="840" spans="9:22" ht="15.75" hidden="1" customHeight="1" x14ac:dyDescent="0.25">
      <c r="I840" s="6"/>
      <c r="J840" s="6"/>
      <c r="K840" s="6"/>
      <c r="L840" s="6"/>
      <c r="M840" s="6"/>
      <c r="N840" s="6"/>
      <c r="O840" s="6"/>
      <c r="P840" s="6"/>
      <c r="Q840" s="15"/>
      <c r="R840" s="15"/>
      <c r="S840" s="15"/>
      <c r="T840" s="15"/>
      <c r="U840" s="15"/>
      <c r="V840" s="15"/>
    </row>
    <row r="841" spans="9:22" ht="15.75" hidden="1" customHeight="1" x14ac:dyDescent="0.25">
      <c r="I841" s="6"/>
      <c r="J841" s="6"/>
      <c r="K841" s="6"/>
      <c r="L841" s="6"/>
      <c r="M841" s="6"/>
      <c r="N841" s="6"/>
      <c r="O841" s="6"/>
      <c r="P841" s="6"/>
      <c r="Q841" s="15"/>
      <c r="R841" s="15"/>
      <c r="S841" s="15"/>
      <c r="T841" s="15"/>
      <c r="U841" s="15"/>
      <c r="V841" s="15"/>
    </row>
    <row r="842" spans="9:22" ht="15.75" hidden="1" customHeight="1" x14ac:dyDescent="0.25">
      <c r="I842" s="6"/>
      <c r="J842" s="6"/>
      <c r="K842" s="6"/>
      <c r="L842" s="6"/>
      <c r="M842" s="6"/>
      <c r="N842" s="6"/>
      <c r="O842" s="6"/>
      <c r="P842" s="6"/>
      <c r="Q842" s="15"/>
      <c r="R842" s="15"/>
      <c r="S842" s="15"/>
      <c r="T842" s="15"/>
      <c r="U842" s="15"/>
      <c r="V842" s="15"/>
    </row>
    <row r="843" spans="9:22" ht="15.75" hidden="1" customHeight="1" x14ac:dyDescent="0.25">
      <c r="I843" s="6"/>
      <c r="J843" s="6"/>
      <c r="K843" s="6"/>
      <c r="L843" s="6"/>
      <c r="M843" s="6"/>
      <c r="N843" s="6"/>
      <c r="O843" s="6"/>
      <c r="P843" s="6"/>
      <c r="Q843" s="15"/>
      <c r="R843" s="15"/>
      <c r="S843" s="15"/>
      <c r="T843" s="15"/>
      <c r="U843" s="15"/>
      <c r="V843" s="15"/>
    </row>
    <row r="844" spans="9:22" ht="15.75" hidden="1" customHeight="1" x14ac:dyDescent="0.25">
      <c r="I844" s="6"/>
      <c r="J844" s="6"/>
      <c r="K844" s="6"/>
      <c r="L844" s="6"/>
      <c r="M844" s="6"/>
      <c r="N844" s="6"/>
      <c r="O844" s="6"/>
      <c r="P844" s="6"/>
      <c r="Q844" s="15"/>
      <c r="R844" s="15"/>
      <c r="S844" s="15"/>
      <c r="T844" s="15"/>
      <c r="U844" s="15"/>
      <c r="V844" s="15"/>
    </row>
    <row r="845" spans="9:22" ht="15.75" hidden="1" customHeight="1" x14ac:dyDescent="0.25">
      <c r="I845" s="6"/>
      <c r="J845" s="6"/>
      <c r="K845" s="6"/>
      <c r="L845" s="6"/>
      <c r="M845" s="6"/>
      <c r="N845" s="6"/>
      <c r="O845" s="6"/>
      <c r="P845" s="6"/>
      <c r="Q845" s="15"/>
      <c r="R845" s="15"/>
      <c r="S845" s="15"/>
      <c r="T845" s="15"/>
      <c r="U845" s="15"/>
      <c r="V845" s="15"/>
    </row>
    <row r="846" spans="9:22" ht="15.75" hidden="1" customHeight="1" x14ac:dyDescent="0.25">
      <c r="I846" s="6"/>
      <c r="J846" s="6"/>
      <c r="K846" s="6"/>
      <c r="L846" s="6"/>
      <c r="M846" s="6"/>
      <c r="N846" s="6"/>
      <c r="O846" s="6"/>
      <c r="P846" s="6"/>
      <c r="Q846" s="15"/>
      <c r="R846" s="15"/>
      <c r="S846" s="15"/>
      <c r="T846" s="15"/>
      <c r="U846" s="15"/>
      <c r="V846" s="15"/>
    </row>
    <row r="847" spans="9:22" ht="15.75" hidden="1" customHeight="1" x14ac:dyDescent="0.25">
      <c r="I847" s="6"/>
      <c r="J847" s="6"/>
      <c r="K847" s="6"/>
      <c r="L847" s="6"/>
      <c r="M847" s="6"/>
      <c r="N847" s="6"/>
      <c r="O847" s="6"/>
      <c r="P847" s="6"/>
      <c r="Q847" s="15"/>
      <c r="R847" s="15"/>
      <c r="S847" s="15"/>
      <c r="T847" s="15"/>
      <c r="U847" s="15"/>
      <c r="V847" s="15"/>
    </row>
    <row r="848" spans="9:22" ht="15.75" hidden="1" customHeight="1" x14ac:dyDescent="0.25">
      <c r="I848" s="6"/>
      <c r="J848" s="6"/>
      <c r="K848" s="6"/>
      <c r="L848" s="6"/>
      <c r="M848" s="6"/>
      <c r="N848" s="6"/>
      <c r="O848" s="6"/>
      <c r="P848" s="6"/>
      <c r="Q848" s="15"/>
      <c r="R848" s="15"/>
      <c r="S848" s="15"/>
      <c r="T848" s="15"/>
      <c r="U848" s="15"/>
      <c r="V848" s="15"/>
    </row>
    <row r="849" spans="9:22" ht="15.75" hidden="1" customHeight="1" x14ac:dyDescent="0.25">
      <c r="I849" s="6"/>
      <c r="J849" s="6"/>
      <c r="K849" s="6"/>
      <c r="L849" s="6"/>
      <c r="M849" s="6"/>
      <c r="N849" s="6"/>
      <c r="O849" s="6"/>
      <c r="P849" s="6"/>
      <c r="Q849" s="15"/>
      <c r="R849" s="15"/>
      <c r="S849" s="15"/>
      <c r="T849" s="15"/>
      <c r="U849" s="15"/>
      <c r="V849" s="15"/>
    </row>
    <row r="850" spans="9:22" ht="15.75" hidden="1" customHeight="1" x14ac:dyDescent="0.25">
      <c r="I850" s="6"/>
      <c r="J850" s="6"/>
      <c r="K850" s="6"/>
      <c r="L850" s="6"/>
      <c r="M850" s="6"/>
      <c r="N850" s="6"/>
      <c r="O850" s="6"/>
      <c r="P850" s="6"/>
      <c r="Q850" s="15"/>
      <c r="R850" s="15"/>
      <c r="S850" s="15"/>
      <c r="T850" s="15"/>
      <c r="U850" s="15"/>
      <c r="V850" s="15"/>
    </row>
    <row r="851" spans="9:22" ht="15.75" hidden="1" customHeight="1" x14ac:dyDescent="0.25">
      <c r="I851" s="6"/>
      <c r="J851" s="6"/>
      <c r="K851" s="6"/>
      <c r="L851" s="6"/>
      <c r="M851" s="6"/>
      <c r="N851" s="6"/>
      <c r="O851" s="6"/>
      <c r="P851" s="6"/>
      <c r="Q851" s="15"/>
      <c r="R851" s="15"/>
      <c r="S851" s="15"/>
      <c r="T851" s="15"/>
      <c r="U851" s="15"/>
      <c r="V851" s="15"/>
    </row>
    <row r="852" spans="9:22" ht="15.75" hidden="1" customHeight="1" x14ac:dyDescent="0.25">
      <c r="I852" s="6"/>
      <c r="J852" s="6"/>
      <c r="K852" s="6"/>
      <c r="L852" s="6"/>
      <c r="M852" s="6"/>
      <c r="N852" s="6"/>
      <c r="O852" s="6"/>
      <c r="P852" s="6"/>
      <c r="Q852" s="15"/>
      <c r="R852" s="15"/>
      <c r="S852" s="15"/>
      <c r="T852" s="15"/>
      <c r="U852" s="15"/>
      <c r="V852" s="15"/>
    </row>
    <row r="853" spans="9:22" ht="15.75" hidden="1" customHeight="1" x14ac:dyDescent="0.25">
      <c r="I853" s="6"/>
      <c r="J853" s="6"/>
      <c r="K853" s="6"/>
      <c r="L853" s="6"/>
      <c r="M853" s="6"/>
      <c r="N853" s="6"/>
      <c r="O853" s="6"/>
      <c r="P853" s="6"/>
      <c r="Q853" s="15"/>
      <c r="R853" s="15"/>
      <c r="S853" s="15"/>
      <c r="T853" s="15"/>
      <c r="U853" s="15"/>
      <c r="V853" s="15"/>
    </row>
    <row r="854" spans="9:22" ht="15.75" hidden="1" customHeight="1" x14ac:dyDescent="0.25">
      <c r="I854" s="6"/>
      <c r="J854" s="6"/>
      <c r="K854" s="6"/>
      <c r="L854" s="6"/>
      <c r="M854" s="6"/>
      <c r="N854" s="6"/>
      <c r="O854" s="6"/>
      <c r="P854" s="6"/>
      <c r="Q854" s="15"/>
      <c r="R854" s="15"/>
      <c r="S854" s="15"/>
      <c r="T854" s="15"/>
      <c r="U854" s="15"/>
      <c r="V854" s="15"/>
    </row>
    <row r="855" spans="9:22" ht="15.75" hidden="1" customHeight="1" x14ac:dyDescent="0.25">
      <c r="I855" s="6"/>
      <c r="J855" s="6"/>
      <c r="K855" s="6"/>
      <c r="L855" s="6"/>
      <c r="M855" s="6"/>
      <c r="N855" s="6"/>
      <c r="O855" s="6"/>
      <c r="P855" s="6"/>
      <c r="Q855" s="15"/>
      <c r="R855" s="15"/>
      <c r="S855" s="15"/>
      <c r="T855" s="15"/>
      <c r="U855" s="15"/>
      <c r="V855" s="15"/>
    </row>
    <row r="856" spans="9:22" ht="15.75" hidden="1" customHeight="1" x14ac:dyDescent="0.25">
      <c r="I856" s="6"/>
      <c r="J856" s="6"/>
      <c r="K856" s="6"/>
      <c r="L856" s="6"/>
      <c r="M856" s="6"/>
      <c r="N856" s="6"/>
      <c r="O856" s="6"/>
      <c r="P856" s="6"/>
      <c r="Q856" s="15"/>
      <c r="R856" s="15"/>
      <c r="S856" s="15"/>
      <c r="T856" s="15"/>
      <c r="U856" s="15"/>
      <c r="V856" s="15"/>
    </row>
    <row r="857" spans="9:22" ht="15.75" hidden="1" customHeight="1" x14ac:dyDescent="0.25">
      <c r="I857" s="6"/>
      <c r="J857" s="6"/>
      <c r="K857" s="6"/>
      <c r="L857" s="6"/>
      <c r="M857" s="6"/>
      <c r="N857" s="6"/>
      <c r="O857" s="6"/>
      <c r="P857" s="6"/>
      <c r="Q857" s="15"/>
      <c r="R857" s="15"/>
      <c r="S857" s="15"/>
      <c r="T857" s="15"/>
      <c r="U857" s="15"/>
      <c r="V857" s="15"/>
    </row>
    <row r="858" spans="9:22" ht="15.75" hidden="1" customHeight="1" x14ac:dyDescent="0.25">
      <c r="I858" s="6"/>
      <c r="J858" s="6"/>
      <c r="K858" s="6"/>
      <c r="L858" s="6"/>
      <c r="M858" s="6"/>
      <c r="N858" s="6"/>
      <c r="O858" s="6"/>
      <c r="P858" s="6"/>
      <c r="Q858" s="15"/>
      <c r="R858" s="15"/>
      <c r="S858" s="15"/>
      <c r="T858" s="15"/>
      <c r="U858" s="15"/>
      <c r="V858" s="15"/>
    </row>
    <row r="859" spans="9:22" ht="15.75" hidden="1" customHeight="1" x14ac:dyDescent="0.25">
      <c r="I859" s="6"/>
      <c r="J859" s="6"/>
      <c r="K859" s="6"/>
      <c r="L859" s="6"/>
      <c r="M859" s="6"/>
      <c r="N859" s="6"/>
      <c r="O859" s="6"/>
      <c r="P859" s="6"/>
      <c r="Q859" s="15"/>
      <c r="R859" s="15"/>
      <c r="S859" s="15"/>
      <c r="T859" s="15"/>
      <c r="U859" s="15"/>
      <c r="V859" s="15"/>
    </row>
    <row r="860" spans="9:22" ht="15.75" hidden="1" customHeight="1" x14ac:dyDescent="0.25">
      <c r="I860" s="6"/>
      <c r="J860" s="6"/>
      <c r="K860" s="6"/>
      <c r="L860" s="6"/>
      <c r="M860" s="6"/>
      <c r="N860" s="6"/>
      <c r="O860" s="6"/>
      <c r="P860" s="6"/>
      <c r="Q860" s="15"/>
      <c r="R860" s="15"/>
      <c r="S860" s="15"/>
      <c r="T860" s="15"/>
      <c r="U860" s="15"/>
      <c r="V860" s="15"/>
    </row>
    <row r="861" spans="9:22" ht="15.75" hidden="1" customHeight="1" x14ac:dyDescent="0.25">
      <c r="I861" s="6"/>
      <c r="J861" s="6"/>
      <c r="K861" s="6"/>
      <c r="L861" s="6"/>
      <c r="M861" s="6"/>
      <c r="N861" s="6"/>
      <c r="O861" s="6"/>
      <c r="P861" s="6"/>
      <c r="Q861" s="15"/>
      <c r="R861" s="15"/>
      <c r="S861" s="15"/>
      <c r="T861" s="15"/>
      <c r="U861" s="15"/>
      <c r="V861" s="15"/>
    </row>
    <row r="862" spans="9:22" ht="15.75" hidden="1" customHeight="1" x14ac:dyDescent="0.25">
      <c r="I862" s="6"/>
      <c r="J862" s="6"/>
      <c r="K862" s="6"/>
      <c r="L862" s="6"/>
      <c r="M862" s="6"/>
      <c r="N862" s="6"/>
      <c r="O862" s="6"/>
      <c r="P862" s="6"/>
      <c r="Q862" s="15"/>
      <c r="R862" s="15"/>
      <c r="S862" s="15"/>
      <c r="T862" s="15"/>
      <c r="U862" s="15"/>
      <c r="V862" s="15"/>
    </row>
    <row r="863" spans="9:22" ht="15.75" hidden="1" customHeight="1" x14ac:dyDescent="0.25">
      <c r="I863" s="6"/>
      <c r="J863" s="6"/>
      <c r="K863" s="6"/>
      <c r="L863" s="6"/>
      <c r="M863" s="6"/>
      <c r="N863" s="6"/>
      <c r="O863" s="6"/>
      <c r="P863" s="6"/>
      <c r="Q863" s="15"/>
      <c r="R863" s="15"/>
      <c r="S863" s="15"/>
      <c r="T863" s="15"/>
      <c r="U863" s="15"/>
      <c r="V863" s="15"/>
    </row>
    <row r="864" spans="9:22" ht="15.75" hidden="1" customHeight="1" x14ac:dyDescent="0.25">
      <c r="I864" s="6"/>
      <c r="J864" s="6"/>
      <c r="K864" s="6"/>
      <c r="L864" s="6"/>
      <c r="M864" s="6"/>
      <c r="N864" s="6"/>
      <c r="O864" s="6"/>
      <c r="P864" s="6"/>
      <c r="Q864" s="15"/>
      <c r="R864" s="15"/>
      <c r="S864" s="15"/>
      <c r="T864" s="15"/>
      <c r="U864" s="15"/>
      <c r="V864" s="15"/>
    </row>
    <row r="865" spans="9:22" ht="15.75" hidden="1" customHeight="1" x14ac:dyDescent="0.25">
      <c r="I865" s="6"/>
      <c r="J865" s="6"/>
      <c r="K865" s="6"/>
      <c r="L865" s="6"/>
      <c r="M865" s="6"/>
      <c r="N865" s="6"/>
      <c r="O865" s="6"/>
      <c r="P865" s="6"/>
      <c r="Q865" s="15"/>
      <c r="R865" s="15"/>
      <c r="S865" s="15"/>
      <c r="T865" s="15"/>
      <c r="U865" s="15"/>
      <c r="V865" s="15"/>
    </row>
    <row r="866" spans="9:22" ht="15.75" hidden="1" customHeight="1" x14ac:dyDescent="0.25">
      <c r="I866" s="6"/>
      <c r="J866" s="6"/>
      <c r="K866" s="6"/>
      <c r="L866" s="6"/>
      <c r="M866" s="6"/>
      <c r="N866" s="6"/>
      <c r="O866" s="6"/>
      <c r="P866" s="6"/>
      <c r="Q866" s="15"/>
      <c r="R866" s="15"/>
      <c r="S866" s="15"/>
      <c r="T866" s="15"/>
      <c r="U866" s="15"/>
      <c r="V866" s="15"/>
    </row>
    <row r="867" spans="9:22" ht="15.75" hidden="1" customHeight="1" x14ac:dyDescent="0.25">
      <c r="I867" s="6"/>
      <c r="J867" s="6"/>
      <c r="K867" s="6"/>
      <c r="L867" s="6"/>
      <c r="M867" s="6"/>
      <c r="N867" s="6"/>
      <c r="O867" s="6"/>
      <c r="P867" s="6"/>
      <c r="Q867" s="15"/>
      <c r="R867" s="15"/>
      <c r="S867" s="15"/>
      <c r="T867" s="15"/>
      <c r="U867" s="15"/>
      <c r="V867" s="15"/>
    </row>
    <row r="868" spans="9:22" ht="15.75" hidden="1" customHeight="1" x14ac:dyDescent="0.25">
      <c r="I868" s="6"/>
      <c r="J868" s="6"/>
      <c r="K868" s="6"/>
      <c r="L868" s="6"/>
      <c r="M868" s="6"/>
      <c r="N868" s="6"/>
      <c r="O868" s="6"/>
      <c r="P868" s="6"/>
      <c r="Q868" s="15"/>
      <c r="R868" s="15"/>
      <c r="S868" s="15"/>
      <c r="T868" s="15"/>
      <c r="U868" s="15"/>
      <c r="V868" s="15"/>
    </row>
    <row r="869" spans="9:22" ht="15.75" hidden="1" customHeight="1" x14ac:dyDescent="0.25">
      <c r="I869" s="6"/>
      <c r="J869" s="6"/>
      <c r="K869" s="6"/>
      <c r="L869" s="6"/>
      <c r="M869" s="6"/>
      <c r="N869" s="6"/>
      <c r="O869" s="6"/>
      <c r="P869" s="6"/>
      <c r="Q869" s="15"/>
      <c r="R869" s="15"/>
      <c r="S869" s="15"/>
      <c r="T869" s="15"/>
      <c r="U869" s="15"/>
      <c r="V869" s="15"/>
    </row>
    <row r="870" spans="9:22" ht="15.75" hidden="1" customHeight="1" x14ac:dyDescent="0.25">
      <c r="I870" s="6"/>
      <c r="J870" s="6"/>
      <c r="K870" s="6"/>
      <c r="L870" s="6"/>
      <c r="M870" s="6"/>
      <c r="N870" s="6"/>
      <c r="O870" s="6"/>
      <c r="P870" s="6"/>
      <c r="Q870" s="15"/>
      <c r="R870" s="15"/>
      <c r="S870" s="15"/>
      <c r="T870" s="15"/>
      <c r="U870" s="15"/>
      <c r="V870" s="15"/>
    </row>
    <row r="871" spans="9:22" ht="15.75" hidden="1" customHeight="1" x14ac:dyDescent="0.25">
      <c r="I871" s="6"/>
      <c r="J871" s="6"/>
      <c r="K871" s="6"/>
      <c r="L871" s="6"/>
      <c r="M871" s="6"/>
      <c r="N871" s="6"/>
      <c r="O871" s="6"/>
      <c r="P871" s="6"/>
      <c r="Q871" s="15"/>
      <c r="R871" s="15"/>
      <c r="S871" s="15"/>
      <c r="T871" s="15"/>
      <c r="U871" s="15"/>
      <c r="V871" s="15"/>
    </row>
    <row r="872" spans="9:22" ht="15.75" hidden="1" customHeight="1" x14ac:dyDescent="0.25">
      <c r="I872" s="6"/>
      <c r="J872" s="6"/>
      <c r="K872" s="6"/>
      <c r="L872" s="6"/>
      <c r="M872" s="6"/>
      <c r="N872" s="6"/>
      <c r="O872" s="6"/>
      <c r="P872" s="6"/>
      <c r="Q872" s="15"/>
      <c r="R872" s="15"/>
      <c r="S872" s="15"/>
      <c r="T872" s="15"/>
      <c r="U872" s="15"/>
      <c r="V872" s="15"/>
    </row>
    <row r="873" spans="9:22" ht="15.75" hidden="1" customHeight="1" x14ac:dyDescent="0.25">
      <c r="I873" s="6"/>
      <c r="J873" s="6"/>
      <c r="K873" s="6"/>
      <c r="L873" s="6"/>
      <c r="M873" s="6"/>
      <c r="N873" s="6"/>
      <c r="O873" s="6"/>
      <c r="P873" s="6"/>
      <c r="Q873" s="15"/>
      <c r="R873" s="15"/>
      <c r="S873" s="15"/>
      <c r="T873" s="15"/>
      <c r="U873" s="15"/>
      <c r="V873" s="15"/>
    </row>
    <row r="874" spans="9:22" ht="15.75" hidden="1" customHeight="1" x14ac:dyDescent="0.25">
      <c r="I874" s="6"/>
      <c r="J874" s="6"/>
      <c r="K874" s="6"/>
      <c r="L874" s="6"/>
      <c r="M874" s="6"/>
      <c r="N874" s="6"/>
      <c r="O874" s="6"/>
      <c r="P874" s="6"/>
      <c r="Q874" s="15"/>
      <c r="R874" s="15"/>
      <c r="S874" s="15"/>
      <c r="T874" s="15"/>
      <c r="U874" s="15"/>
      <c r="V874" s="15"/>
    </row>
    <row r="875" spans="9:22" ht="15.75" hidden="1" customHeight="1" x14ac:dyDescent="0.25">
      <c r="I875" s="6"/>
      <c r="J875" s="6"/>
      <c r="K875" s="6"/>
      <c r="L875" s="6"/>
      <c r="M875" s="6"/>
      <c r="N875" s="6"/>
      <c r="O875" s="6"/>
      <c r="P875" s="6"/>
      <c r="Q875" s="15"/>
      <c r="R875" s="15"/>
      <c r="S875" s="15"/>
      <c r="T875" s="15"/>
      <c r="U875" s="15"/>
      <c r="V875" s="15"/>
    </row>
    <row r="876" spans="9:22" ht="15.75" hidden="1" customHeight="1" x14ac:dyDescent="0.25">
      <c r="I876" s="6"/>
      <c r="J876" s="6"/>
      <c r="K876" s="6"/>
      <c r="L876" s="6"/>
      <c r="M876" s="6"/>
      <c r="N876" s="6"/>
      <c r="O876" s="6"/>
      <c r="P876" s="6"/>
      <c r="Q876" s="15"/>
      <c r="R876" s="15"/>
      <c r="S876" s="15"/>
      <c r="T876" s="15"/>
      <c r="U876" s="15"/>
      <c r="V876" s="15"/>
    </row>
    <row r="877" spans="9:22" ht="15.75" hidden="1" customHeight="1" x14ac:dyDescent="0.25">
      <c r="I877" s="6"/>
      <c r="J877" s="6"/>
      <c r="K877" s="6"/>
      <c r="L877" s="6"/>
      <c r="M877" s="6"/>
      <c r="N877" s="6"/>
      <c r="O877" s="6"/>
      <c r="P877" s="6"/>
      <c r="Q877" s="15"/>
      <c r="R877" s="15"/>
      <c r="S877" s="15"/>
      <c r="T877" s="15"/>
      <c r="U877" s="15"/>
      <c r="V877" s="15"/>
    </row>
    <row r="878" spans="9:22" ht="15.75" hidden="1" customHeight="1" x14ac:dyDescent="0.25">
      <c r="I878" s="6"/>
      <c r="J878" s="6"/>
      <c r="K878" s="6"/>
      <c r="L878" s="6"/>
      <c r="M878" s="6"/>
      <c r="N878" s="6"/>
      <c r="O878" s="6"/>
      <c r="P878" s="6"/>
      <c r="Q878" s="15"/>
      <c r="R878" s="15"/>
      <c r="S878" s="15"/>
      <c r="T878" s="15"/>
      <c r="U878" s="15"/>
      <c r="V878" s="15"/>
    </row>
    <row r="879" spans="9:22" ht="15.75" hidden="1" customHeight="1" x14ac:dyDescent="0.25">
      <c r="I879" s="6"/>
      <c r="J879" s="6"/>
      <c r="K879" s="6"/>
      <c r="L879" s="6"/>
      <c r="M879" s="6"/>
      <c r="N879" s="6"/>
      <c r="O879" s="6"/>
      <c r="P879" s="6"/>
      <c r="Q879" s="15"/>
      <c r="R879" s="15"/>
      <c r="S879" s="15"/>
      <c r="T879" s="15"/>
      <c r="U879" s="15"/>
      <c r="V879" s="15"/>
    </row>
    <row r="880" spans="9:22" ht="15.75" hidden="1" customHeight="1" x14ac:dyDescent="0.25">
      <c r="I880" s="6"/>
      <c r="J880" s="6"/>
      <c r="K880" s="6"/>
      <c r="L880" s="6"/>
      <c r="M880" s="6"/>
      <c r="N880" s="6"/>
      <c r="O880" s="6"/>
      <c r="P880" s="6"/>
      <c r="Q880" s="15"/>
      <c r="R880" s="15"/>
      <c r="S880" s="15"/>
      <c r="T880" s="15"/>
      <c r="U880" s="15"/>
      <c r="V880" s="15"/>
    </row>
    <row r="881" spans="9:22" ht="15.75" hidden="1" customHeight="1" x14ac:dyDescent="0.25">
      <c r="I881" s="6"/>
      <c r="J881" s="6"/>
      <c r="K881" s="6"/>
      <c r="L881" s="6"/>
      <c r="M881" s="6"/>
      <c r="N881" s="6"/>
      <c r="O881" s="6"/>
      <c r="P881" s="6"/>
      <c r="Q881" s="15"/>
      <c r="R881" s="15"/>
      <c r="S881" s="15"/>
      <c r="T881" s="15"/>
      <c r="U881" s="15"/>
      <c r="V881" s="15"/>
    </row>
    <row r="882" spans="9:22" ht="15.75" hidden="1" customHeight="1" x14ac:dyDescent="0.25">
      <c r="I882" s="6"/>
      <c r="J882" s="6"/>
      <c r="K882" s="6"/>
      <c r="L882" s="6"/>
      <c r="M882" s="6"/>
      <c r="N882" s="6"/>
      <c r="O882" s="6"/>
      <c r="P882" s="6"/>
      <c r="Q882" s="15"/>
      <c r="R882" s="15"/>
      <c r="S882" s="15"/>
      <c r="T882" s="15"/>
      <c r="U882" s="15"/>
      <c r="V882" s="15"/>
    </row>
    <row r="883" spans="9:22" ht="15.75" hidden="1" customHeight="1" x14ac:dyDescent="0.25">
      <c r="I883" s="6"/>
      <c r="J883" s="6"/>
      <c r="K883" s="6"/>
      <c r="L883" s="6"/>
      <c r="M883" s="6"/>
      <c r="N883" s="6"/>
      <c r="O883" s="6"/>
      <c r="P883" s="6"/>
      <c r="Q883" s="15"/>
      <c r="R883" s="15"/>
      <c r="S883" s="15"/>
      <c r="T883" s="15"/>
      <c r="U883" s="15"/>
      <c r="V883" s="15"/>
    </row>
    <row r="884" spans="9:22" ht="15.75" hidden="1" customHeight="1" x14ac:dyDescent="0.25">
      <c r="I884" s="6"/>
      <c r="J884" s="6"/>
      <c r="K884" s="6"/>
      <c r="L884" s="6"/>
      <c r="M884" s="6"/>
      <c r="N884" s="6"/>
      <c r="O884" s="6"/>
      <c r="P884" s="6"/>
      <c r="Q884" s="15"/>
      <c r="R884" s="15"/>
      <c r="S884" s="15"/>
      <c r="T884" s="15"/>
      <c r="U884" s="15"/>
      <c r="V884" s="15"/>
    </row>
    <row r="885" spans="9:22" ht="15.75" hidden="1" customHeight="1" x14ac:dyDescent="0.25">
      <c r="I885" s="6"/>
      <c r="J885" s="6"/>
      <c r="K885" s="6"/>
      <c r="L885" s="6"/>
      <c r="M885" s="6"/>
      <c r="N885" s="6"/>
      <c r="O885" s="6"/>
      <c r="P885" s="6"/>
      <c r="Q885" s="15"/>
      <c r="R885" s="15"/>
      <c r="S885" s="15"/>
      <c r="T885" s="15"/>
      <c r="U885" s="15"/>
      <c r="V885" s="15"/>
    </row>
    <row r="886" spans="9:22" ht="15.75" hidden="1" customHeight="1" x14ac:dyDescent="0.25">
      <c r="I886" s="6"/>
      <c r="J886" s="6"/>
      <c r="K886" s="6"/>
      <c r="L886" s="6"/>
      <c r="M886" s="6"/>
      <c r="N886" s="6"/>
      <c r="O886" s="6"/>
      <c r="P886" s="6"/>
      <c r="Q886" s="15"/>
      <c r="R886" s="15"/>
      <c r="S886" s="15"/>
      <c r="T886" s="15"/>
      <c r="U886" s="15"/>
      <c r="V886" s="15"/>
    </row>
    <row r="887" spans="9:22" ht="15.75" hidden="1" customHeight="1" x14ac:dyDescent="0.25">
      <c r="I887" s="6"/>
      <c r="J887" s="6"/>
      <c r="K887" s="6"/>
      <c r="L887" s="6"/>
      <c r="M887" s="6"/>
      <c r="N887" s="6"/>
      <c r="O887" s="6"/>
      <c r="P887" s="6"/>
      <c r="Q887" s="15"/>
      <c r="R887" s="15"/>
      <c r="S887" s="15"/>
      <c r="T887" s="15"/>
      <c r="U887" s="15"/>
      <c r="V887" s="15"/>
    </row>
    <row r="888" spans="9:22" ht="15.75" hidden="1" customHeight="1" x14ac:dyDescent="0.25">
      <c r="I888" s="6"/>
      <c r="J888" s="6"/>
      <c r="K888" s="6"/>
      <c r="L888" s="6"/>
      <c r="M888" s="6"/>
      <c r="N888" s="6"/>
      <c r="O888" s="6"/>
      <c r="P888" s="6"/>
      <c r="Q888" s="15"/>
      <c r="R888" s="15"/>
      <c r="S888" s="15"/>
      <c r="T888" s="15"/>
      <c r="U888" s="15"/>
      <c r="V888" s="15"/>
    </row>
    <row r="889" spans="9:22" ht="15.75" hidden="1" customHeight="1" x14ac:dyDescent="0.25">
      <c r="I889" s="6"/>
      <c r="J889" s="6"/>
      <c r="K889" s="6"/>
      <c r="L889" s="6"/>
      <c r="M889" s="6"/>
      <c r="N889" s="6"/>
      <c r="O889" s="6"/>
      <c r="P889" s="6"/>
      <c r="Q889" s="15"/>
      <c r="R889" s="15"/>
      <c r="S889" s="15"/>
      <c r="T889" s="15"/>
      <c r="U889" s="15"/>
      <c r="V889" s="15"/>
    </row>
    <row r="890" spans="9:22" ht="15.75" hidden="1" customHeight="1" x14ac:dyDescent="0.25">
      <c r="I890" s="6"/>
      <c r="J890" s="6"/>
      <c r="K890" s="6"/>
      <c r="L890" s="6"/>
      <c r="M890" s="6"/>
      <c r="N890" s="6"/>
      <c r="O890" s="6"/>
      <c r="P890" s="6"/>
      <c r="Q890" s="15"/>
      <c r="R890" s="15"/>
      <c r="S890" s="15"/>
      <c r="T890" s="15"/>
      <c r="U890" s="15"/>
      <c r="V890" s="15"/>
    </row>
    <row r="891" spans="9:22" ht="15.75" hidden="1" customHeight="1" x14ac:dyDescent="0.25">
      <c r="I891" s="6"/>
      <c r="J891" s="6"/>
      <c r="K891" s="6"/>
      <c r="L891" s="6"/>
      <c r="M891" s="6"/>
      <c r="N891" s="6"/>
      <c r="O891" s="6"/>
      <c r="P891" s="6"/>
      <c r="Q891" s="15"/>
      <c r="R891" s="15"/>
      <c r="S891" s="15"/>
      <c r="T891" s="15"/>
      <c r="U891" s="15"/>
      <c r="V891" s="15"/>
    </row>
    <row r="892" spans="9:22" ht="15.75" hidden="1" customHeight="1" x14ac:dyDescent="0.25">
      <c r="I892" s="6"/>
      <c r="J892" s="6"/>
      <c r="K892" s="6"/>
      <c r="L892" s="6"/>
      <c r="M892" s="6"/>
      <c r="N892" s="6"/>
      <c r="O892" s="6"/>
      <c r="P892" s="6"/>
      <c r="Q892" s="15"/>
      <c r="R892" s="15"/>
      <c r="S892" s="15"/>
      <c r="T892" s="15"/>
      <c r="U892" s="15"/>
      <c r="V892" s="15"/>
    </row>
    <row r="893" spans="9:22" ht="15.75" hidden="1" customHeight="1" x14ac:dyDescent="0.25">
      <c r="I893" s="6"/>
      <c r="J893" s="6"/>
      <c r="K893" s="6"/>
      <c r="L893" s="6"/>
      <c r="M893" s="6"/>
      <c r="N893" s="6"/>
      <c r="O893" s="6"/>
      <c r="P893" s="6"/>
      <c r="Q893" s="15"/>
      <c r="R893" s="15"/>
      <c r="S893" s="15"/>
      <c r="T893" s="15"/>
      <c r="U893" s="15"/>
      <c r="V893" s="15"/>
    </row>
    <row r="894" spans="9:22" ht="15.75" hidden="1" customHeight="1" x14ac:dyDescent="0.25">
      <c r="I894" s="6"/>
      <c r="J894" s="6"/>
      <c r="K894" s="6"/>
      <c r="L894" s="6"/>
      <c r="M894" s="6"/>
      <c r="N894" s="6"/>
      <c r="O894" s="6"/>
      <c r="P894" s="6"/>
      <c r="Q894" s="15"/>
      <c r="R894" s="15"/>
      <c r="S894" s="15"/>
      <c r="T894" s="15"/>
      <c r="U894" s="15"/>
      <c r="V894" s="15"/>
    </row>
    <row r="895" spans="9:22" ht="15.75" hidden="1" customHeight="1" x14ac:dyDescent="0.25">
      <c r="I895" s="6"/>
      <c r="J895" s="6"/>
      <c r="K895" s="6"/>
      <c r="L895" s="6"/>
      <c r="M895" s="6"/>
      <c r="N895" s="6"/>
      <c r="O895" s="6"/>
      <c r="P895" s="6"/>
      <c r="Q895" s="15"/>
      <c r="R895" s="15"/>
      <c r="S895" s="15"/>
      <c r="T895" s="15"/>
      <c r="U895" s="15"/>
      <c r="V895" s="15"/>
    </row>
    <row r="896" spans="9:22" ht="15.75" hidden="1" customHeight="1" x14ac:dyDescent="0.25">
      <c r="I896" s="6"/>
      <c r="J896" s="6"/>
      <c r="K896" s="6"/>
      <c r="L896" s="6"/>
      <c r="M896" s="6"/>
      <c r="N896" s="6"/>
      <c r="O896" s="6"/>
      <c r="P896" s="6"/>
      <c r="Q896" s="15"/>
      <c r="R896" s="15"/>
      <c r="S896" s="15"/>
      <c r="T896" s="15"/>
      <c r="U896" s="15"/>
      <c r="V896" s="15"/>
    </row>
    <row r="897" spans="9:22" ht="15.75" hidden="1" customHeight="1" x14ac:dyDescent="0.25">
      <c r="I897" s="6"/>
      <c r="J897" s="6"/>
      <c r="K897" s="6"/>
      <c r="L897" s="6"/>
      <c r="M897" s="6"/>
      <c r="N897" s="6"/>
      <c r="O897" s="6"/>
      <c r="P897" s="6"/>
      <c r="Q897" s="15"/>
      <c r="R897" s="15"/>
      <c r="S897" s="15"/>
      <c r="T897" s="15"/>
      <c r="U897" s="15"/>
      <c r="V897" s="15"/>
    </row>
    <row r="898" spans="9:22" ht="15.75" hidden="1" customHeight="1" x14ac:dyDescent="0.25">
      <c r="I898" s="6"/>
      <c r="J898" s="6"/>
      <c r="K898" s="6"/>
      <c r="L898" s="6"/>
      <c r="M898" s="6"/>
      <c r="N898" s="6"/>
      <c r="O898" s="6"/>
      <c r="P898" s="6"/>
      <c r="Q898" s="15"/>
      <c r="R898" s="15"/>
      <c r="S898" s="15"/>
      <c r="T898" s="15"/>
      <c r="U898" s="15"/>
      <c r="V898" s="15"/>
    </row>
    <row r="899" spans="9:22" ht="15.75" hidden="1" customHeight="1" x14ac:dyDescent="0.25">
      <c r="I899" s="6"/>
      <c r="J899" s="6"/>
      <c r="K899" s="6"/>
      <c r="L899" s="6"/>
      <c r="M899" s="6"/>
      <c r="N899" s="6"/>
      <c r="O899" s="6"/>
      <c r="P899" s="6"/>
      <c r="Q899" s="15"/>
      <c r="R899" s="15"/>
      <c r="S899" s="15"/>
      <c r="T899" s="15"/>
      <c r="U899" s="15"/>
      <c r="V899" s="15"/>
    </row>
    <row r="900" spans="9:22" ht="15.75" hidden="1" customHeight="1" x14ac:dyDescent="0.25">
      <c r="I900" s="6"/>
      <c r="J900" s="6"/>
      <c r="K900" s="6"/>
      <c r="L900" s="6"/>
      <c r="M900" s="6"/>
      <c r="N900" s="6"/>
      <c r="O900" s="6"/>
      <c r="P900" s="6"/>
      <c r="Q900" s="15"/>
      <c r="R900" s="15"/>
      <c r="S900" s="15"/>
      <c r="T900" s="15"/>
      <c r="U900" s="15"/>
      <c r="V900" s="15"/>
    </row>
    <row r="901" spans="9:22" ht="15.75" hidden="1" customHeight="1" x14ac:dyDescent="0.25">
      <c r="I901" s="6"/>
      <c r="J901" s="6"/>
      <c r="K901" s="6"/>
      <c r="L901" s="6"/>
      <c r="M901" s="6"/>
      <c r="N901" s="6"/>
      <c r="O901" s="6"/>
      <c r="P901" s="6"/>
      <c r="Q901" s="15"/>
      <c r="R901" s="15"/>
      <c r="S901" s="15"/>
      <c r="T901" s="15"/>
      <c r="U901" s="15"/>
      <c r="V901" s="15"/>
    </row>
    <row r="902" spans="9:22" ht="15.75" hidden="1" customHeight="1" x14ac:dyDescent="0.25">
      <c r="I902" s="6"/>
      <c r="J902" s="6"/>
      <c r="K902" s="6"/>
      <c r="L902" s="6"/>
      <c r="M902" s="6"/>
      <c r="N902" s="6"/>
      <c r="O902" s="6"/>
      <c r="P902" s="6"/>
      <c r="Q902" s="15"/>
      <c r="R902" s="15"/>
      <c r="S902" s="15"/>
      <c r="T902" s="15"/>
      <c r="U902" s="15"/>
      <c r="V902" s="15"/>
    </row>
    <row r="903" spans="9:22" ht="15.75" hidden="1" customHeight="1" x14ac:dyDescent="0.25">
      <c r="I903" s="6"/>
      <c r="J903" s="6"/>
      <c r="K903" s="6"/>
      <c r="L903" s="6"/>
      <c r="M903" s="6"/>
      <c r="N903" s="6"/>
      <c r="O903" s="6"/>
      <c r="P903" s="6"/>
      <c r="Q903" s="15"/>
      <c r="R903" s="15"/>
      <c r="S903" s="15"/>
      <c r="T903" s="15"/>
      <c r="U903" s="15"/>
      <c r="V903" s="15"/>
    </row>
    <row r="904" spans="9:22" ht="15.75" hidden="1" customHeight="1" x14ac:dyDescent="0.25">
      <c r="I904" s="6"/>
      <c r="J904" s="6"/>
      <c r="K904" s="6"/>
      <c r="L904" s="6"/>
      <c r="M904" s="6"/>
      <c r="N904" s="6"/>
      <c r="O904" s="6"/>
      <c r="P904" s="6"/>
      <c r="Q904" s="15"/>
      <c r="R904" s="15"/>
      <c r="S904" s="15"/>
      <c r="T904" s="15"/>
      <c r="U904" s="15"/>
      <c r="V904" s="15"/>
    </row>
    <row r="905" spans="9:22" ht="15.75" hidden="1" customHeight="1" x14ac:dyDescent="0.25">
      <c r="I905" s="6"/>
      <c r="J905" s="6"/>
      <c r="K905" s="6"/>
      <c r="L905" s="6"/>
      <c r="M905" s="6"/>
      <c r="N905" s="6"/>
      <c r="O905" s="6"/>
      <c r="P905" s="6"/>
      <c r="Q905" s="15"/>
      <c r="R905" s="15"/>
      <c r="S905" s="15"/>
      <c r="T905" s="15"/>
      <c r="U905" s="15"/>
      <c r="V905" s="15"/>
    </row>
    <row r="906" spans="9:22" ht="15.75" hidden="1" customHeight="1" x14ac:dyDescent="0.25">
      <c r="I906" s="6"/>
      <c r="J906" s="6"/>
      <c r="K906" s="6"/>
      <c r="L906" s="6"/>
      <c r="M906" s="6"/>
      <c r="N906" s="6"/>
      <c r="O906" s="6"/>
      <c r="P906" s="6"/>
      <c r="Q906" s="15"/>
      <c r="R906" s="15"/>
      <c r="S906" s="15"/>
      <c r="T906" s="15"/>
      <c r="U906" s="15"/>
      <c r="V906" s="15"/>
    </row>
    <row r="907" spans="9:22" ht="15.75" hidden="1" customHeight="1" x14ac:dyDescent="0.25">
      <c r="I907" s="6"/>
      <c r="J907" s="6"/>
      <c r="K907" s="6"/>
      <c r="L907" s="6"/>
      <c r="M907" s="6"/>
      <c r="N907" s="6"/>
      <c r="O907" s="6"/>
      <c r="P907" s="6"/>
      <c r="Q907" s="15"/>
      <c r="R907" s="15"/>
      <c r="S907" s="15"/>
      <c r="T907" s="15"/>
      <c r="U907" s="15"/>
      <c r="V907" s="15"/>
    </row>
    <row r="908" spans="9:22" ht="15.75" hidden="1" customHeight="1" x14ac:dyDescent="0.25">
      <c r="I908" s="6"/>
      <c r="J908" s="6"/>
      <c r="K908" s="6"/>
      <c r="L908" s="6"/>
      <c r="M908" s="6"/>
      <c r="N908" s="6"/>
      <c r="O908" s="6"/>
      <c r="P908" s="6"/>
      <c r="Q908" s="15"/>
      <c r="R908" s="15"/>
      <c r="S908" s="15"/>
      <c r="T908" s="15"/>
      <c r="U908" s="15"/>
      <c r="V908" s="15"/>
    </row>
    <row r="909" spans="9:22" ht="15.75" hidden="1" customHeight="1" x14ac:dyDescent="0.25">
      <c r="I909" s="6"/>
      <c r="J909" s="6"/>
      <c r="K909" s="6"/>
      <c r="L909" s="6"/>
      <c r="M909" s="6"/>
      <c r="N909" s="6"/>
      <c r="O909" s="6"/>
      <c r="P909" s="6"/>
      <c r="Q909" s="15"/>
      <c r="R909" s="15"/>
      <c r="S909" s="15"/>
      <c r="T909" s="15"/>
      <c r="U909" s="15"/>
      <c r="V909" s="15"/>
    </row>
    <row r="910" spans="9:22" ht="15.75" hidden="1" customHeight="1" x14ac:dyDescent="0.25">
      <c r="I910" s="6"/>
      <c r="J910" s="6"/>
      <c r="K910" s="6"/>
      <c r="L910" s="6"/>
      <c r="M910" s="6"/>
      <c r="N910" s="6"/>
      <c r="O910" s="6"/>
      <c r="P910" s="6"/>
      <c r="Q910" s="15"/>
      <c r="R910" s="15"/>
      <c r="S910" s="15"/>
      <c r="T910" s="15"/>
      <c r="U910" s="15"/>
      <c r="V910" s="15"/>
    </row>
    <row r="911" spans="9:22" ht="15.75" hidden="1" customHeight="1" x14ac:dyDescent="0.25">
      <c r="I911" s="6"/>
      <c r="J911" s="6"/>
      <c r="K911" s="6"/>
      <c r="L911" s="6"/>
      <c r="M911" s="6"/>
      <c r="N911" s="6"/>
      <c r="O911" s="6"/>
      <c r="P911" s="6"/>
      <c r="Q911" s="15"/>
      <c r="R911" s="15"/>
      <c r="S911" s="15"/>
      <c r="T911" s="15"/>
      <c r="U911" s="15"/>
      <c r="V911" s="15"/>
    </row>
    <row r="912" spans="9:22" ht="15.75" hidden="1" customHeight="1" x14ac:dyDescent="0.25">
      <c r="I912" s="6"/>
      <c r="J912" s="6"/>
      <c r="K912" s="6"/>
      <c r="L912" s="6"/>
      <c r="M912" s="6"/>
      <c r="N912" s="6"/>
      <c r="O912" s="6"/>
      <c r="P912" s="6"/>
      <c r="Q912" s="15"/>
      <c r="R912" s="15"/>
      <c r="S912" s="15"/>
      <c r="T912" s="15"/>
      <c r="U912" s="15"/>
      <c r="V912" s="15"/>
    </row>
    <row r="913" spans="9:22" ht="15.75" hidden="1" customHeight="1" x14ac:dyDescent="0.25">
      <c r="I913" s="6"/>
      <c r="J913" s="6"/>
      <c r="K913" s="6"/>
      <c r="L913" s="6"/>
      <c r="M913" s="6"/>
      <c r="N913" s="6"/>
      <c r="O913" s="6"/>
      <c r="P913" s="6"/>
      <c r="Q913" s="15"/>
      <c r="R913" s="15"/>
      <c r="S913" s="15"/>
      <c r="T913" s="15"/>
      <c r="U913" s="15"/>
      <c r="V913" s="15"/>
    </row>
    <row r="914" spans="9:22" ht="15.75" hidden="1" customHeight="1" x14ac:dyDescent="0.25">
      <c r="I914" s="6"/>
      <c r="J914" s="6"/>
      <c r="K914" s="6"/>
      <c r="L914" s="6"/>
      <c r="M914" s="6"/>
      <c r="N914" s="6"/>
      <c r="O914" s="6"/>
      <c r="P914" s="6"/>
      <c r="Q914" s="15"/>
      <c r="R914" s="15"/>
      <c r="S914" s="15"/>
      <c r="T914" s="15"/>
      <c r="U914" s="15"/>
      <c r="V914" s="15"/>
    </row>
    <row r="915" spans="9:22" ht="15.75" hidden="1" customHeight="1" x14ac:dyDescent="0.25">
      <c r="I915" s="6"/>
      <c r="J915" s="6"/>
      <c r="K915" s="6"/>
      <c r="L915" s="6"/>
      <c r="M915" s="6"/>
      <c r="N915" s="6"/>
      <c r="O915" s="6"/>
      <c r="P915" s="6"/>
      <c r="Q915" s="15"/>
      <c r="R915" s="15"/>
      <c r="S915" s="15"/>
      <c r="T915" s="15"/>
      <c r="U915" s="15"/>
      <c r="V915" s="15"/>
    </row>
    <row r="916" spans="9:22" ht="15.75" hidden="1" customHeight="1" x14ac:dyDescent="0.25">
      <c r="I916" s="6"/>
      <c r="J916" s="6"/>
      <c r="K916" s="6"/>
      <c r="L916" s="6"/>
      <c r="M916" s="6"/>
      <c r="N916" s="6"/>
      <c r="O916" s="6"/>
      <c r="P916" s="6"/>
      <c r="Q916" s="15"/>
      <c r="R916" s="15"/>
      <c r="S916" s="15"/>
      <c r="T916" s="15"/>
      <c r="U916" s="15"/>
      <c r="V916" s="15"/>
    </row>
    <row r="917" spans="9:22" ht="15.75" hidden="1" customHeight="1" x14ac:dyDescent="0.25">
      <c r="I917" s="6"/>
      <c r="J917" s="6"/>
      <c r="K917" s="6"/>
      <c r="L917" s="6"/>
      <c r="M917" s="6"/>
      <c r="N917" s="6"/>
      <c r="O917" s="6"/>
      <c r="P917" s="6"/>
      <c r="Q917" s="15"/>
      <c r="R917" s="15"/>
      <c r="S917" s="15"/>
      <c r="T917" s="15"/>
      <c r="U917" s="15"/>
      <c r="V917" s="15"/>
    </row>
    <row r="918" spans="9:22" ht="15.75" hidden="1" customHeight="1" x14ac:dyDescent="0.25">
      <c r="I918" s="6"/>
      <c r="J918" s="6"/>
      <c r="K918" s="6"/>
      <c r="L918" s="6"/>
      <c r="M918" s="6"/>
      <c r="N918" s="6"/>
      <c r="O918" s="6"/>
      <c r="P918" s="6"/>
      <c r="Q918" s="15"/>
      <c r="R918" s="15"/>
      <c r="S918" s="15"/>
      <c r="T918" s="15"/>
      <c r="U918" s="15"/>
      <c r="V918" s="15"/>
    </row>
    <row r="919" spans="9:22" ht="15.75" hidden="1" customHeight="1" x14ac:dyDescent="0.25">
      <c r="I919" s="6"/>
      <c r="J919" s="6"/>
      <c r="K919" s="6"/>
      <c r="L919" s="6"/>
      <c r="M919" s="6"/>
      <c r="N919" s="6"/>
      <c r="O919" s="6"/>
      <c r="P919" s="6"/>
      <c r="Q919" s="15"/>
      <c r="R919" s="15"/>
      <c r="S919" s="15"/>
      <c r="T919" s="15"/>
      <c r="U919" s="15"/>
      <c r="V919" s="15"/>
    </row>
    <row r="920" spans="9:22" ht="15.75" hidden="1" customHeight="1" x14ac:dyDescent="0.25">
      <c r="I920" s="6"/>
      <c r="J920" s="6"/>
      <c r="K920" s="6"/>
      <c r="L920" s="6"/>
      <c r="M920" s="6"/>
      <c r="N920" s="6"/>
      <c r="O920" s="6"/>
      <c r="P920" s="6"/>
      <c r="Q920" s="15"/>
      <c r="R920" s="15"/>
      <c r="S920" s="15"/>
      <c r="T920" s="15"/>
      <c r="U920" s="15"/>
      <c r="V920" s="15"/>
    </row>
    <row r="921" spans="9:22" ht="15.75" hidden="1" customHeight="1" x14ac:dyDescent="0.25">
      <c r="I921" s="6"/>
      <c r="J921" s="6"/>
      <c r="K921" s="6"/>
      <c r="L921" s="6"/>
      <c r="M921" s="6"/>
      <c r="N921" s="6"/>
      <c r="O921" s="6"/>
      <c r="P921" s="6"/>
      <c r="Q921" s="15"/>
      <c r="R921" s="15"/>
      <c r="S921" s="15"/>
      <c r="T921" s="15"/>
      <c r="U921" s="15"/>
      <c r="V921" s="15"/>
    </row>
    <row r="922" spans="9:22" ht="15.75" hidden="1" customHeight="1" x14ac:dyDescent="0.25">
      <c r="I922" s="6"/>
      <c r="J922" s="6"/>
      <c r="K922" s="6"/>
      <c r="L922" s="6"/>
      <c r="M922" s="6"/>
      <c r="N922" s="6"/>
      <c r="O922" s="6"/>
      <c r="P922" s="6"/>
      <c r="Q922" s="15"/>
      <c r="R922" s="15"/>
      <c r="S922" s="15"/>
      <c r="T922" s="15"/>
      <c r="U922" s="15"/>
      <c r="V922" s="15"/>
    </row>
    <row r="923" spans="9:22" ht="15.75" hidden="1" customHeight="1" x14ac:dyDescent="0.25">
      <c r="I923" s="6"/>
      <c r="J923" s="6"/>
      <c r="K923" s="6"/>
      <c r="L923" s="6"/>
      <c r="M923" s="6"/>
      <c r="N923" s="6"/>
      <c r="O923" s="6"/>
      <c r="P923" s="6"/>
      <c r="Q923" s="15"/>
      <c r="R923" s="15"/>
      <c r="S923" s="15"/>
      <c r="T923" s="15"/>
      <c r="U923" s="15"/>
      <c r="V923" s="15"/>
    </row>
    <row r="924" spans="9:22" ht="15.75" hidden="1" customHeight="1" x14ac:dyDescent="0.25">
      <c r="I924" s="6"/>
      <c r="J924" s="6"/>
      <c r="K924" s="6"/>
      <c r="L924" s="6"/>
      <c r="M924" s="6"/>
      <c r="N924" s="6"/>
      <c r="O924" s="6"/>
      <c r="P924" s="6"/>
      <c r="Q924" s="15"/>
      <c r="R924" s="15"/>
      <c r="S924" s="15"/>
      <c r="T924" s="15"/>
      <c r="U924" s="15"/>
      <c r="V924" s="15"/>
    </row>
    <row r="925" spans="9:22" ht="15.75" hidden="1" customHeight="1" x14ac:dyDescent="0.25">
      <c r="I925" s="6"/>
      <c r="J925" s="6"/>
      <c r="K925" s="6"/>
      <c r="L925" s="6"/>
      <c r="M925" s="6"/>
      <c r="N925" s="6"/>
      <c r="O925" s="6"/>
      <c r="P925" s="6"/>
      <c r="Q925" s="15"/>
      <c r="R925" s="15"/>
      <c r="S925" s="15"/>
      <c r="T925" s="15"/>
      <c r="U925" s="15"/>
      <c r="V925" s="15"/>
    </row>
    <row r="926" spans="9:22" ht="15.75" hidden="1" customHeight="1" x14ac:dyDescent="0.25">
      <c r="I926" s="6"/>
      <c r="J926" s="6"/>
      <c r="K926" s="6"/>
      <c r="L926" s="6"/>
      <c r="M926" s="6"/>
      <c r="N926" s="6"/>
      <c r="O926" s="6"/>
      <c r="P926" s="6"/>
      <c r="Q926" s="15"/>
      <c r="R926" s="15"/>
      <c r="S926" s="15"/>
      <c r="T926" s="15"/>
      <c r="U926" s="15"/>
      <c r="V926" s="15"/>
    </row>
    <row r="927" spans="9:22" ht="15.75" hidden="1" customHeight="1" x14ac:dyDescent="0.25">
      <c r="I927" s="6"/>
      <c r="J927" s="6"/>
      <c r="K927" s="6"/>
      <c r="L927" s="6"/>
      <c r="M927" s="6"/>
      <c r="N927" s="6"/>
      <c r="O927" s="6"/>
      <c r="P927" s="6"/>
      <c r="Q927" s="15"/>
      <c r="R927" s="15"/>
      <c r="S927" s="15"/>
      <c r="T927" s="15"/>
      <c r="U927" s="15"/>
      <c r="V927" s="15"/>
    </row>
    <row r="928" spans="9:22" ht="15.75" hidden="1" customHeight="1" x14ac:dyDescent="0.25">
      <c r="I928" s="6"/>
      <c r="J928" s="6"/>
      <c r="K928" s="6"/>
      <c r="L928" s="6"/>
      <c r="M928" s="6"/>
      <c r="N928" s="6"/>
      <c r="O928" s="6"/>
      <c r="P928" s="6"/>
      <c r="Q928" s="15"/>
      <c r="R928" s="15"/>
      <c r="S928" s="15"/>
      <c r="T928" s="15"/>
      <c r="U928" s="15"/>
      <c r="V928" s="15"/>
    </row>
    <row r="929" spans="9:22" ht="15.75" hidden="1" customHeight="1" x14ac:dyDescent="0.25">
      <c r="I929" s="6"/>
      <c r="J929" s="6"/>
      <c r="K929" s="6"/>
      <c r="L929" s="6"/>
      <c r="M929" s="6"/>
      <c r="N929" s="6"/>
      <c r="O929" s="6"/>
      <c r="P929" s="6"/>
      <c r="Q929" s="15"/>
      <c r="R929" s="15"/>
      <c r="S929" s="15"/>
      <c r="T929" s="15"/>
      <c r="U929" s="15"/>
      <c r="V929" s="15"/>
    </row>
    <row r="930" spans="9:22" ht="15.75" hidden="1" customHeight="1" x14ac:dyDescent="0.25">
      <c r="I930" s="6"/>
      <c r="J930" s="6"/>
      <c r="K930" s="6"/>
      <c r="L930" s="6"/>
      <c r="M930" s="6"/>
      <c r="N930" s="6"/>
      <c r="O930" s="6"/>
      <c r="P930" s="6"/>
      <c r="Q930" s="15"/>
      <c r="R930" s="15"/>
      <c r="S930" s="15"/>
      <c r="T930" s="15"/>
      <c r="U930" s="15"/>
      <c r="V930" s="15"/>
    </row>
    <row r="931" spans="9:22" ht="15.75" hidden="1" customHeight="1" x14ac:dyDescent="0.25">
      <c r="I931" s="6"/>
      <c r="J931" s="6"/>
      <c r="K931" s="6"/>
      <c r="L931" s="6"/>
      <c r="M931" s="6"/>
      <c r="N931" s="6"/>
      <c r="O931" s="6"/>
      <c r="P931" s="6"/>
      <c r="Q931" s="15"/>
      <c r="R931" s="15"/>
      <c r="S931" s="15"/>
      <c r="T931" s="15"/>
      <c r="U931" s="15"/>
      <c r="V931" s="15"/>
    </row>
    <row r="932" spans="9:22" ht="15.75" hidden="1" customHeight="1" x14ac:dyDescent="0.25">
      <c r="I932" s="6"/>
      <c r="J932" s="6"/>
      <c r="K932" s="6"/>
      <c r="L932" s="6"/>
      <c r="M932" s="6"/>
      <c r="N932" s="6"/>
      <c r="O932" s="6"/>
      <c r="P932" s="6"/>
      <c r="Q932" s="15"/>
      <c r="R932" s="15"/>
      <c r="S932" s="15"/>
      <c r="T932" s="15"/>
      <c r="U932" s="15"/>
      <c r="V932" s="15"/>
    </row>
    <row r="933" spans="9:22" ht="15.75" hidden="1" customHeight="1" x14ac:dyDescent="0.25">
      <c r="I933" s="6"/>
      <c r="J933" s="6"/>
      <c r="K933" s="6"/>
      <c r="L933" s="6"/>
      <c r="M933" s="6"/>
      <c r="N933" s="6"/>
      <c r="O933" s="6"/>
      <c r="P933" s="6"/>
      <c r="Q933" s="15"/>
      <c r="R933" s="15"/>
      <c r="S933" s="15"/>
      <c r="T933" s="15"/>
      <c r="U933" s="15"/>
      <c r="V933" s="15"/>
    </row>
    <row r="934" spans="9:22" ht="15.75" hidden="1" customHeight="1" x14ac:dyDescent="0.25">
      <c r="I934" s="6"/>
      <c r="J934" s="6"/>
      <c r="K934" s="6"/>
      <c r="L934" s="6"/>
      <c r="M934" s="6"/>
      <c r="N934" s="6"/>
      <c r="O934" s="6"/>
      <c r="P934" s="6"/>
      <c r="Q934" s="15"/>
      <c r="R934" s="15"/>
      <c r="S934" s="15"/>
      <c r="T934" s="15"/>
      <c r="U934" s="15"/>
      <c r="V934" s="15"/>
    </row>
    <row r="935" spans="9:22" ht="15.75" hidden="1" customHeight="1" x14ac:dyDescent="0.25">
      <c r="I935" s="6"/>
      <c r="J935" s="6"/>
      <c r="K935" s="6"/>
      <c r="L935" s="6"/>
      <c r="M935" s="6"/>
      <c r="N935" s="6"/>
      <c r="O935" s="6"/>
      <c r="P935" s="6"/>
      <c r="Q935" s="15"/>
      <c r="R935" s="15"/>
      <c r="S935" s="15"/>
      <c r="T935" s="15"/>
      <c r="U935" s="15"/>
      <c r="V935" s="15"/>
    </row>
    <row r="936" spans="9:22" ht="15.75" hidden="1" customHeight="1" x14ac:dyDescent="0.25">
      <c r="I936" s="6"/>
      <c r="J936" s="6"/>
      <c r="K936" s="6"/>
      <c r="L936" s="6"/>
      <c r="M936" s="6"/>
      <c r="N936" s="6"/>
      <c r="O936" s="6"/>
      <c r="P936" s="6"/>
      <c r="Q936" s="15"/>
      <c r="R936" s="15"/>
      <c r="S936" s="15"/>
      <c r="T936" s="15"/>
      <c r="U936" s="15"/>
      <c r="V936" s="15"/>
    </row>
    <row r="937" spans="9:22" ht="15.75" hidden="1" customHeight="1" x14ac:dyDescent="0.25">
      <c r="I937" s="6"/>
      <c r="J937" s="6"/>
      <c r="K937" s="6"/>
      <c r="L937" s="6"/>
      <c r="M937" s="6"/>
      <c r="N937" s="6"/>
      <c r="O937" s="6"/>
      <c r="P937" s="6"/>
      <c r="Q937" s="15"/>
      <c r="R937" s="15"/>
      <c r="S937" s="15"/>
      <c r="T937" s="15"/>
      <c r="U937" s="15"/>
      <c r="V937" s="15"/>
    </row>
    <row r="938" spans="9:22" ht="15.75" hidden="1" customHeight="1" x14ac:dyDescent="0.25">
      <c r="I938" s="6"/>
      <c r="J938" s="6"/>
      <c r="K938" s="6"/>
      <c r="L938" s="6"/>
      <c r="M938" s="6"/>
      <c r="N938" s="6"/>
      <c r="O938" s="6"/>
      <c r="P938" s="6"/>
      <c r="Q938" s="15"/>
      <c r="R938" s="15"/>
      <c r="S938" s="15"/>
      <c r="T938" s="15"/>
      <c r="U938" s="15"/>
      <c r="V938" s="15"/>
    </row>
    <row r="939" spans="9:22" ht="15.75" hidden="1" customHeight="1" x14ac:dyDescent="0.25">
      <c r="I939" s="6"/>
      <c r="J939" s="6"/>
      <c r="K939" s="6"/>
      <c r="L939" s="6"/>
      <c r="M939" s="6"/>
      <c r="N939" s="6"/>
      <c r="O939" s="6"/>
      <c r="P939" s="6"/>
      <c r="Q939" s="15"/>
      <c r="R939" s="15"/>
      <c r="S939" s="15"/>
      <c r="T939" s="15"/>
      <c r="U939" s="15"/>
      <c r="V939" s="15"/>
    </row>
    <row r="940" spans="9:22" ht="15.75" hidden="1" customHeight="1" x14ac:dyDescent="0.25">
      <c r="I940" s="6"/>
      <c r="J940" s="6"/>
      <c r="K940" s="6"/>
      <c r="L940" s="6"/>
      <c r="M940" s="6"/>
      <c r="N940" s="6"/>
      <c r="O940" s="6"/>
      <c r="P940" s="6"/>
      <c r="Q940" s="15"/>
      <c r="R940" s="15"/>
      <c r="S940" s="15"/>
      <c r="T940" s="15"/>
      <c r="U940" s="15"/>
      <c r="V940" s="15"/>
    </row>
    <row r="941" spans="9:22" ht="15.75" hidden="1" customHeight="1" x14ac:dyDescent="0.25">
      <c r="I941" s="6"/>
      <c r="J941" s="6"/>
      <c r="K941" s="6"/>
      <c r="L941" s="6"/>
      <c r="M941" s="6"/>
      <c r="N941" s="6"/>
      <c r="O941" s="6"/>
      <c r="P941" s="6"/>
      <c r="Q941" s="15"/>
      <c r="R941" s="15"/>
      <c r="S941" s="15"/>
      <c r="T941" s="15"/>
      <c r="U941" s="15"/>
      <c r="V941" s="15"/>
    </row>
    <row r="942" spans="9:22" ht="15.75" hidden="1" customHeight="1" x14ac:dyDescent="0.25">
      <c r="I942" s="6"/>
      <c r="J942" s="6"/>
      <c r="K942" s="6"/>
      <c r="L942" s="6"/>
      <c r="M942" s="6"/>
      <c r="N942" s="6"/>
      <c r="O942" s="6"/>
      <c r="P942" s="6"/>
      <c r="Q942" s="15"/>
      <c r="R942" s="15"/>
      <c r="S942" s="15"/>
      <c r="T942" s="15"/>
      <c r="U942" s="15"/>
      <c r="V942" s="15"/>
    </row>
    <row r="943" spans="9:22" ht="15.75" hidden="1" customHeight="1" x14ac:dyDescent="0.25">
      <c r="I943" s="6"/>
      <c r="J943" s="6"/>
      <c r="K943" s="6"/>
      <c r="L943" s="6"/>
      <c r="M943" s="6"/>
      <c r="N943" s="6"/>
      <c r="O943" s="6"/>
      <c r="P943" s="6"/>
      <c r="Q943" s="15"/>
      <c r="R943" s="15"/>
      <c r="S943" s="15"/>
      <c r="T943" s="15"/>
      <c r="U943" s="15"/>
      <c r="V943" s="15"/>
    </row>
    <row r="944" spans="9:22" ht="15.75" hidden="1" customHeight="1" x14ac:dyDescent="0.25">
      <c r="I944" s="6"/>
      <c r="J944" s="6"/>
      <c r="K944" s="6"/>
      <c r="L944" s="6"/>
      <c r="M944" s="6"/>
      <c r="N944" s="6"/>
      <c r="O944" s="6"/>
      <c r="P944" s="6"/>
      <c r="Q944" s="15"/>
      <c r="R944" s="15"/>
      <c r="S944" s="15"/>
      <c r="T944" s="15"/>
      <c r="U944" s="15"/>
      <c r="V944" s="15"/>
    </row>
    <row r="945" spans="9:22" ht="15.75" hidden="1" customHeight="1" x14ac:dyDescent="0.25">
      <c r="I945" s="6"/>
      <c r="J945" s="6"/>
      <c r="K945" s="6"/>
      <c r="L945" s="6"/>
      <c r="M945" s="6"/>
      <c r="N945" s="6"/>
      <c r="O945" s="6"/>
      <c r="P945" s="6"/>
      <c r="Q945" s="15"/>
      <c r="R945" s="15"/>
      <c r="S945" s="15"/>
      <c r="T945" s="15"/>
      <c r="U945" s="15"/>
      <c r="V945" s="15"/>
    </row>
    <row r="946" spans="9:22" ht="15.75" hidden="1" customHeight="1" x14ac:dyDescent="0.25">
      <c r="I946" s="6"/>
      <c r="J946" s="6"/>
      <c r="K946" s="6"/>
      <c r="L946" s="6"/>
      <c r="M946" s="6"/>
      <c r="N946" s="6"/>
      <c r="O946" s="6"/>
      <c r="P946" s="6"/>
      <c r="Q946" s="15"/>
      <c r="R946" s="15"/>
      <c r="S946" s="15"/>
      <c r="T946" s="15"/>
      <c r="U946" s="15"/>
      <c r="V946" s="15"/>
    </row>
    <row r="947" spans="9:22" ht="15.75" hidden="1" customHeight="1" x14ac:dyDescent="0.25">
      <c r="I947" s="6"/>
      <c r="J947" s="6"/>
      <c r="K947" s="6"/>
      <c r="L947" s="6"/>
      <c r="M947" s="6"/>
      <c r="N947" s="6"/>
      <c r="O947" s="6"/>
      <c r="P947" s="6"/>
      <c r="Q947" s="15"/>
      <c r="R947" s="15"/>
      <c r="S947" s="15"/>
      <c r="T947" s="15"/>
      <c r="U947" s="15"/>
      <c r="V947" s="15"/>
    </row>
    <row r="948" spans="9:22" ht="15.75" hidden="1" customHeight="1" x14ac:dyDescent="0.25">
      <c r="I948" s="6"/>
      <c r="J948" s="6"/>
      <c r="K948" s="6"/>
      <c r="L948" s="6"/>
      <c r="M948" s="6"/>
      <c r="N948" s="6"/>
      <c r="O948" s="6"/>
      <c r="P948" s="6"/>
      <c r="Q948" s="15"/>
      <c r="R948" s="15"/>
      <c r="S948" s="15"/>
      <c r="T948" s="15"/>
      <c r="U948" s="15"/>
      <c r="V948" s="15"/>
    </row>
    <row r="949" spans="9:22" ht="15.75" hidden="1" customHeight="1" x14ac:dyDescent="0.25">
      <c r="I949" s="6"/>
      <c r="J949" s="6"/>
      <c r="K949" s="6"/>
      <c r="L949" s="6"/>
      <c r="M949" s="6"/>
      <c r="N949" s="6"/>
      <c r="O949" s="6"/>
      <c r="P949" s="6"/>
      <c r="Q949" s="15"/>
      <c r="R949" s="15"/>
      <c r="S949" s="15"/>
      <c r="T949" s="15"/>
      <c r="U949" s="15"/>
      <c r="V949" s="15"/>
    </row>
    <row r="950" spans="9:22" ht="15.75" hidden="1" customHeight="1" x14ac:dyDescent="0.25">
      <c r="I950" s="6"/>
      <c r="J950" s="6"/>
      <c r="K950" s="6"/>
      <c r="L950" s="6"/>
      <c r="M950" s="6"/>
      <c r="N950" s="6"/>
      <c r="O950" s="6"/>
      <c r="P950" s="6"/>
      <c r="Q950" s="15"/>
      <c r="R950" s="15"/>
      <c r="S950" s="15"/>
      <c r="T950" s="15"/>
      <c r="U950" s="15"/>
      <c r="V950" s="15"/>
    </row>
    <row r="951" spans="9:22" ht="15.75" hidden="1" customHeight="1" x14ac:dyDescent="0.25">
      <c r="I951" s="6"/>
      <c r="J951" s="6"/>
      <c r="K951" s="6"/>
      <c r="L951" s="6"/>
      <c r="M951" s="6"/>
      <c r="N951" s="6"/>
      <c r="O951" s="6"/>
      <c r="P951" s="6"/>
      <c r="Q951" s="15"/>
      <c r="R951" s="15"/>
      <c r="S951" s="15"/>
      <c r="T951" s="15"/>
      <c r="U951" s="15"/>
      <c r="V951" s="15"/>
    </row>
    <row r="952" spans="9:22" ht="15.75" hidden="1" customHeight="1" x14ac:dyDescent="0.25">
      <c r="I952" s="6"/>
      <c r="J952" s="6"/>
      <c r="K952" s="6"/>
      <c r="L952" s="6"/>
      <c r="M952" s="6"/>
      <c r="N952" s="6"/>
      <c r="O952" s="6"/>
      <c r="P952" s="6"/>
      <c r="Q952" s="15"/>
      <c r="R952" s="15"/>
      <c r="S952" s="15"/>
      <c r="T952" s="15"/>
      <c r="U952" s="15"/>
      <c r="V952" s="15"/>
    </row>
    <row r="953" spans="9:22" ht="15.75" hidden="1" customHeight="1" x14ac:dyDescent="0.25">
      <c r="I953" s="6"/>
      <c r="J953" s="6"/>
      <c r="K953" s="6"/>
      <c r="L953" s="6"/>
      <c r="M953" s="6"/>
      <c r="N953" s="6"/>
      <c r="O953" s="6"/>
      <c r="P953" s="6"/>
      <c r="Q953" s="15"/>
      <c r="R953" s="15"/>
      <c r="S953" s="15"/>
      <c r="T953" s="15"/>
      <c r="U953" s="15"/>
      <c r="V953" s="15"/>
    </row>
    <row r="954" spans="9:22" ht="15.75" hidden="1" customHeight="1" x14ac:dyDescent="0.25">
      <c r="I954" s="6"/>
      <c r="J954" s="6"/>
      <c r="K954" s="6"/>
      <c r="L954" s="6"/>
      <c r="M954" s="6"/>
      <c r="N954" s="6"/>
      <c r="O954" s="6"/>
      <c r="P954" s="6"/>
      <c r="Q954" s="15"/>
      <c r="R954" s="15"/>
      <c r="S954" s="15"/>
      <c r="T954" s="15"/>
      <c r="U954" s="15"/>
      <c r="V954" s="15"/>
    </row>
    <row r="955" spans="9:22" ht="15.75" hidden="1" customHeight="1" x14ac:dyDescent="0.25">
      <c r="I955" s="6"/>
      <c r="J955" s="6"/>
      <c r="K955" s="6"/>
      <c r="L955" s="6"/>
      <c r="M955" s="6"/>
      <c r="N955" s="6"/>
      <c r="O955" s="6"/>
      <c r="P955" s="6"/>
      <c r="Q955" s="15"/>
      <c r="R955" s="15"/>
      <c r="S955" s="15"/>
      <c r="T955" s="15"/>
      <c r="U955" s="15"/>
      <c r="V955" s="15"/>
    </row>
    <row r="956" spans="9:22" ht="15.75" hidden="1" customHeight="1" x14ac:dyDescent="0.25">
      <c r="I956" s="6"/>
      <c r="J956" s="6"/>
      <c r="K956" s="6"/>
      <c r="L956" s="6"/>
      <c r="M956" s="6"/>
      <c r="N956" s="6"/>
      <c r="O956" s="6"/>
      <c r="P956" s="6"/>
      <c r="Q956" s="15"/>
      <c r="R956" s="15"/>
      <c r="S956" s="15"/>
      <c r="T956" s="15"/>
      <c r="U956" s="15"/>
      <c r="V956" s="15"/>
    </row>
    <row r="957" spans="9:22" ht="15.75" hidden="1" customHeight="1" x14ac:dyDescent="0.25">
      <c r="I957" s="6"/>
      <c r="J957" s="6"/>
      <c r="K957" s="6"/>
      <c r="L957" s="6"/>
      <c r="M957" s="6"/>
      <c r="N957" s="6"/>
      <c r="O957" s="6"/>
      <c r="P957" s="6"/>
      <c r="Q957" s="15"/>
      <c r="R957" s="15"/>
      <c r="S957" s="15"/>
      <c r="T957" s="15"/>
      <c r="U957" s="15"/>
      <c r="V957" s="15"/>
    </row>
    <row r="958" spans="9:22" ht="15.75" hidden="1" customHeight="1" x14ac:dyDescent="0.25">
      <c r="I958" s="6"/>
      <c r="J958" s="6"/>
      <c r="K958" s="6"/>
      <c r="L958" s="6"/>
      <c r="M958" s="6"/>
      <c r="N958" s="6"/>
      <c r="O958" s="6"/>
      <c r="P958" s="6"/>
      <c r="Q958" s="15"/>
      <c r="R958" s="15"/>
      <c r="S958" s="15"/>
      <c r="T958" s="15"/>
      <c r="U958" s="15"/>
      <c r="V958" s="15"/>
    </row>
    <row r="959" spans="9:22" ht="15.75" hidden="1" customHeight="1" x14ac:dyDescent="0.25">
      <c r="I959" s="6"/>
      <c r="J959" s="6"/>
      <c r="K959" s="6"/>
      <c r="L959" s="6"/>
      <c r="M959" s="6"/>
      <c r="N959" s="6"/>
      <c r="O959" s="6"/>
      <c r="P959" s="6"/>
      <c r="Q959" s="15"/>
      <c r="R959" s="15"/>
      <c r="S959" s="15"/>
      <c r="T959" s="15"/>
      <c r="U959" s="15"/>
      <c r="V959" s="15"/>
    </row>
    <row r="960" spans="9:22" ht="15.75" hidden="1" customHeight="1" x14ac:dyDescent="0.25">
      <c r="I960" s="6"/>
      <c r="J960" s="6"/>
      <c r="K960" s="6"/>
      <c r="L960" s="6"/>
      <c r="M960" s="6"/>
      <c r="N960" s="6"/>
      <c r="O960" s="6"/>
      <c r="P960" s="6"/>
      <c r="Q960" s="15"/>
      <c r="R960" s="15"/>
      <c r="S960" s="15"/>
      <c r="T960" s="15"/>
      <c r="U960" s="15"/>
      <c r="V960" s="15"/>
    </row>
    <row r="961" spans="9:22" ht="15.75" hidden="1" customHeight="1" x14ac:dyDescent="0.25">
      <c r="I961" s="6"/>
      <c r="J961" s="6"/>
      <c r="K961" s="6"/>
      <c r="L961" s="6"/>
      <c r="M961" s="6"/>
      <c r="N961" s="6"/>
      <c r="O961" s="6"/>
      <c r="P961" s="6"/>
      <c r="Q961" s="15"/>
      <c r="R961" s="15"/>
      <c r="S961" s="15"/>
      <c r="T961" s="15"/>
      <c r="U961" s="15"/>
      <c r="V961" s="15"/>
    </row>
    <row r="962" spans="9:22" ht="15.75" hidden="1" customHeight="1" x14ac:dyDescent="0.25">
      <c r="I962" s="6"/>
      <c r="J962" s="6"/>
      <c r="K962" s="6"/>
      <c r="L962" s="6"/>
      <c r="M962" s="6"/>
      <c r="N962" s="6"/>
      <c r="O962" s="6"/>
      <c r="P962" s="6"/>
      <c r="Q962" s="15"/>
      <c r="R962" s="15"/>
      <c r="S962" s="15"/>
      <c r="T962" s="15"/>
      <c r="U962" s="15"/>
      <c r="V962" s="15"/>
    </row>
    <row r="963" spans="9:22" ht="15.75" hidden="1" customHeight="1" x14ac:dyDescent="0.25">
      <c r="I963" s="6"/>
      <c r="J963" s="6"/>
      <c r="K963" s="6"/>
      <c r="L963" s="6"/>
      <c r="M963" s="6"/>
      <c r="N963" s="6"/>
      <c r="O963" s="6"/>
      <c r="P963" s="6"/>
      <c r="Q963" s="15"/>
      <c r="R963" s="15"/>
      <c r="S963" s="15"/>
      <c r="T963" s="15"/>
      <c r="U963" s="15"/>
      <c r="V963" s="15"/>
    </row>
    <row r="964" spans="9:22" ht="15.75" hidden="1" customHeight="1" x14ac:dyDescent="0.25">
      <c r="I964" s="6"/>
      <c r="J964" s="6"/>
      <c r="K964" s="6"/>
      <c r="L964" s="6"/>
      <c r="M964" s="6"/>
      <c r="N964" s="6"/>
      <c r="O964" s="6"/>
      <c r="P964" s="6"/>
      <c r="Q964" s="15"/>
      <c r="R964" s="15"/>
      <c r="S964" s="15"/>
      <c r="T964" s="15"/>
      <c r="U964" s="15"/>
      <c r="V964" s="15"/>
    </row>
    <row r="965" spans="9:22" ht="15.75" hidden="1" customHeight="1" x14ac:dyDescent="0.25">
      <c r="I965" s="6"/>
      <c r="J965" s="6"/>
      <c r="K965" s="6"/>
      <c r="L965" s="6"/>
      <c r="M965" s="6"/>
      <c r="N965" s="6"/>
      <c r="O965" s="6"/>
      <c r="P965" s="6"/>
      <c r="Q965" s="15"/>
      <c r="R965" s="15"/>
      <c r="S965" s="15"/>
      <c r="T965" s="15"/>
      <c r="U965" s="15"/>
      <c r="V965" s="15"/>
    </row>
    <row r="966" spans="9:22" ht="15.75" hidden="1" customHeight="1" x14ac:dyDescent="0.25">
      <c r="I966" s="6"/>
      <c r="J966" s="6"/>
      <c r="K966" s="6"/>
      <c r="L966" s="6"/>
      <c r="M966" s="6"/>
      <c r="N966" s="6"/>
      <c r="O966" s="6"/>
      <c r="P966" s="6"/>
      <c r="Q966" s="15"/>
      <c r="R966" s="15"/>
      <c r="S966" s="15"/>
      <c r="T966" s="15"/>
      <c r="U966" s="15"/>
      <c r="V966" s="15"/>
    </row>
    <row r="967" spans="9:22" ht="15.75" hidden="1" customHeight="1" x14ac:dyDescent="0.25">
      <c r="I967" s="6"/>
      <c r="J967" s="6"/>
      <c r="K967" s="6"/>
      <c r="L967" s="6"/>
      <c r="M967" s="6"/>
      <c r="N967" s="6"/>
      <c r="O967" s="6"/>
      <c r="P967" s="6"/>
      <c r="Q967" s="15"/>
      <c r="R967" s="15"/>
      <c r="S967" s="15"/>
      <c r="T967" s="15"/>
      <c r="U967" s="15"/>
      <c r="V967" s="15"/>
    </row>
    <row r="968" spans="9:22" ht="15.75" hidden="1" customHeight="1" x14ac:dyDescent="0.25">
      <c r="I968" s="6"/>
      <c r="J968" s="6"/>
      <c r="K968" s="6"/>
      <c r="L968" s="6"/>
      <c r="M968" s="6"/>
      <c r="N968" s="6"/>
      <c r="O968" s="6"/>
      <c r="P968" s="6"/>
      <c r="Q968" s="15"/>
      <c r="R968" s="15"/>
      <c r="S968" s="15"/>
      <c r="T968" s="15"/>
      <c r="U968" s="15"/>
      <c r="V968" s="15"/>
    </row>
    <row r="969" spans="9:22" ht="15.75" hidden="1" customHeight="1" x14ac:dyDescent="0.25">
      <c r="I969" s="6"/>
      <c r="J969" s="6"/>
      <c r="K969" s="6"/>
      <c r="L969" s="6"/>
      <c r="M969" s="6"/>
      <c r="N969" s="6"/>
      <c r="O969" s="6"/>
      <c r="P969" s="6"/>
      <c r="Q969" s="15"/>
      <c r="R969" s="15"/>
      <c r="S969" s="15"/>
      <c r="T969" s="15"/>
      <c r="U969" s="15"/>
      <c r="V969" s="15"/>
    </row>
    <row r="970" spans="9:22" ht="15.75" hidden="1" customHeight="1" x14ac:dyDescent="0.25">
      <c r="I970" s="6"/>
      <c r="J970" s="6"/>
      <c r="K970" s="6"/>
      <c r="L970" s="6"/>
      <c r="M970" s="6"/>
      <c r="N970" s="6"/>
      <c r="O970" s="6"/>
      <c r="P970" s="6"/>
      <c r="Q970" s="15"/>
      <c r="R970" s="15"/>
      <c r="S970" s="15"/>
      <c r="T970" s="15"/>
      <c r="U970" s="15"/>
      <c r="V970" s="15"/>
    </row>
    <row r="971" spans="9:22" ht="15.75" hidden="1" customHeight="1" x14ac:dyDescent="0.25">
      <c r="I971" s="6"/>
      <c r="J971" s="6"/>
      <c r="K971" s="6"/>
      <c r="L971" s="6"/>
      <c r="M971" s="6"/>
      <c r="N971" s="6"/>
      <c r="O971" s="6"/>
      <c r="P971" s="6"/>
      <c r="Q971" s="15"/>
      <c r="R971" s="15"/>
      <c r="S971" s="15"/>
      <c r="T971" s="15"/>
      <c r="U971" s="15"/>
      <c r="V971" s="15"/>
    </row>
    <row r="972" spans="9:22" ht="15.75" hidden="1" customHeight="1" x14ac:dyDescent="0.25">
      <c r="I972" s="6"/>
      <c r="J972" s="6"/>
      <c r="K972" s="6"/>
      <c r="L972" s="6"/>
      <c r="M972" s="6"/>
      <c r="N972" s="6"/>
      <c r="O972" s="6"/>
      <c r="P972" s="6"/>
      <c r="Q972" s="15"/>
      <c r="R972" s="15"/>
      <c r="S972" s="15"/>
      <c r="T972" s="15"/>
      <c r="U972" s="15"/>
      <c r="V972" s="15"/>
    </row>
    <row r="973" spans="9:22" ht="15.75" hidden="1" customHeight="1" x14ac:dyDescent="0.25">
      <c r="I973" s="6"/>
      <c r="J973" s="6"/>
      <c r="K973" s="6"/>
      <c r="L973" s="6"/>
      <c r="M973" s="6"/>
      <c r="N973" s="6"/>
      <c r="O973" s="6"/>
      <c r="P973" s="6"/>
      <c r="Q973" s="15"/>
      <c r="R973" s="15"/>
      <c r="S973" s="15"/>
      <c r="T973" s="15"/>
      <c r="U973" s="15"/>
      <c r="V973" s="15"/>
    </row>
    <row r="974" spans="9:22" ht="15.75" hidden="1" customHeight="1" x14ac:dyDescent="0.25">
      <c r="I974" s="6"/>
      <c r="J974" s="6"/>
      <c r="K974" s="6"/>
      <c r="L974" s="6"/>
      <c r="M974" s="6"/>
      <c r="N974" s="6"/>
      <c r="O974" s="6"/>
      <c r="P974" s="6"/>
      <c r="Q974" s="15"/>
      <c r="R974" s="15"/>
      <c r="S974" s="15"/>
      <c r="T974" s="15"/>
      <c r="U974" s="15"/>
      <c r="V974" s="15"/>
    </row>
    <row r="975" spans="9:22" ht="15.75" hidden="1" customHeight="1" x14ac:dyDescent="0.25">
      <c r="I975" s="6"/>
      <c r="J975" s="6"/>
      <c r="K975" s="6"/>
      <c r="L975" s="6"/>
      <c r="M975" s="6"/>
      <c r="N975" s="6"/>
      <c r="O975" s="6"/>
      <c r="P975" s="6"/>
      <c r="Q975" s="15"/>
      <c r="R975" s="15"/>
      <c r="S975" s="15"/>
      <c r="T975" s="15"/>
      <c r="U975" s="15"/>
      <c r="V975" s="15"/>
    </row>
    <row r="976" spans="9:22" ht="15.75" hidden="1" customHeight="1" x14ac:dyDescent="0.25">
      <c r="I976" s="6"/>
      <c r="J976" s="6"/>
      <c r="K976" s="6"/>
      <c r="L976" s="6"/>
      <c r="M976" s="6"/>
      <c r="N976" s="6"/>
      <c r="O976" s="6"/>
      <c r="P976" s="6"/>
      <c r="Q976" s="15"/>
      <c r="R976" s="15"/>
      <c r="S976" s="15"/>
      <c r="T976" s="15"/>
      <c r="U976" s="15"/>
      <c r="V976" s="15"/>
    </row>
    <row r="977" spans="9:22" ht="15.75" hidden="1" customHeight="1" x14ac:dyDescent="0.25">
      <c r="I977" s="6"/>
      <c r="J977" s="6"/>
      <c r="K977" s="6"/>
      <c r="L977" s="6"/>
      <c r="M977" s="6"/>
      <c r="N977" s="6"/>
      <c r="O977" s="6"/>
      <c r="P977" s="6"/>
      <c r="Q977" s="15"/>
      <c r="R977" s="15"/>
      <c r="S977" s="15"/>
      <c r="T977" s="15"/>
      <c r="U977" s="15"/>
      <c r="V977" s="15"/>
    </row>
    <row r="978" spans="9:22" ht="15.75" hidden="1" customHeight="1" x14ac:dyDescent="0.25">
      <c r="I978" s="6"/>
      <c r="J978" s="6"/>
      <c r="K978" s="6"/>
      <c r="L978" s="6"/>
      <c r="M978" s="6"/>
      <c r="N978" s="6"/>
      <c r="O978" s="6"/>
      <c r="P978" s="6"/>
      <c r="Q978" s="15"/>
      <c r="R978" s="15"/>
      <c r="S978" s="15"/>
      <c r="T978" s="15"/>
      <c r="U978" s="15"/>
      <c r="V978" s="15"/>
    </row>
    <row r="979" spans="9:22" ht="15.75" hidden="1" customHeight="1" x14ac:dyDescent="0.25">
      <c r="I979" s="6"/>
      <c r="J979" s="6"/>
      <c r="K979" s="6"/>
      <c r="L979" s="6"/>
      <c r="M979" s="6"/>
      <c r="N979" s="6"/>
      <c r="O979" s="6"/>
      <c r="P979" s="6"/>
      <c r="Q979" s="15"/>
      <c r="R979" s="15"/>
      <c r="S979" s="15"/>
      <c r="T979" s="15"/>
      <c r="U979" s="15"/>
      <c r="V979" s="15"/>
    </row>
    <row r="980" spans="9:22" ht="15.75" hidden="1" customHeight="1" x14ac:dyDescent="0.25">
      <c r="I980" s="6"/>
      <c r="J980" s="6"/>
      <c r="K980" s="6"/>
      <c r="L980" s="6"/>
      <c r="M980" s="6"/>
      <c r="N980" s="6"/>
      <c r="O980" s="6"/>
      <c r="P980" s="6"/>
      <c r="Q980" s="15"/>
      <c r="R980" s="15"/>
      <c r="S980" s="15"/>
      <c r="T980" s="15"/>
      <c r="U980" s="15"/>
      <c r="V980" s="15"/>
    </row>
    <row r="981" spans="9:22" ht="15.75" hidden="1" customHeight="1" x14ac:dyDescent="0.25">
      <c r="I981" s="6"/>
      <c r="J981" s="6"/>
      <c r="K981" s="6"/>
      <c r="L981" s="6"/>
      <c r="M981" s="6"/>
      <c r="N981" s="6"/>
      <c r="O981" s="6"/>
      <c r="P981" s="6"/>
      <c r="Q981" s="15"/>
      <c r="R981" s="15"/>
      <c r="S981" s="15"/>
      <c r="T981" s="15"/>
      <c r="U981" s="15"/>
      <c r="V981" s="15"/>
    </row>
    <row r="982" spans="9:22" ht="15.75" hidden="1" customHeight="1" x14ac:dyDescent="0.25">
      <c r="I982" s="6"/>
      <c r="J982" s="6"/>
      <c r="K982" s="6"/>
      <c r="L982" s="6"/>
      <c r="M982" s="6"/>
      <c r="N982" s="6"/>
      <c r="O982" s="6"/>
      <c r="P982" s="6"/>
      <c r="Q982" s="15"/>
      <c r="R982" s="15"/>
      <c r="S982" s="15"/>
      <c r="T982" s="15"/>
      <c r="U982" s="15"/>
      <c r="V982" s="15"/>
    </row>
    <row r="983" spans="9:22" ht="15.75" hidden="1" customHeight="1" x14ac:dyDescent="0.25">
      <c r="I983" s="6"/>
      <c r="J983" s="6"/>
      <c r="K983" s="6"/>
      <c r="L983" s="6"/>
      <c r="M983" s="6"/>
      <c r="N983" s="6"/>
      <c r="O983" s="6"/>
      <c r="P983" s="6"/>
      <c r="Q983" s="15"/>
      <c r="R983" s="15"/>
      <c r="S983" s="15"/>
      <c r="T983" s="15"/>
      <c r="U983" s="15"/>
      <c r="V983" s="15"/>
    </row>
    <row r="984" spans="9:22" ht="15.75" hidden="1" customHeight="1" x14ac:dyDescent="0.25">
      <c r="I984" s="6"/>
      <c r="J984" s="6"/>
      <c r="K984" s="6"/>
      <c r="L984" s="6"/>
      <c r="M984" s="6"/>
      <c r="N984" s="6"/>
      <c r="O984" s="6"/>
      <c r="P984" s="6"/>
      <c r="Q984" s="15"/>
      <c r="R984" s="15"/>
      <c r="S984" s="15"/>
      <c r="T984" s="15"/>
      <c r="U984" s="15"/>
      <c r="V984" s="15"/>
    </row>
    <row r="985" spans="9:22" ht="15.75" hidden="1" customHeight="1" x14ac:dyDescent="0.25">
      <c r="I985" s="6"/>
      <c r="J985" s="6"/>
      <c r="K985" s="6"/>
      <c r="L985" s="6"/>
      <c r="M985" s="6"/>
      <c r="N985" s="6"/>
      <c r="O985" s="6"/>
      <c r="P985" s="6"/>
      <c r="Q985" s="15"/>
      <c r="R985" s="15"/>
      <c r="S985" s="15"/>
      <c r="T985" s="15"/>
      <c r="U985" s="15"/>
      <c r="V985" s="15"/>
    </row>
    <row r="986" spans="9:22" ht="15.75" hidden="1" customHeight="1" x14ac:dyDescent="0.25">
      <c r="I986" s="6"/>
      <c r="J986" s="6"/>
      <c r="K986" s="6"/>
      <c r="L986" s="6"/>
      <c r="M986" s="6"/>
      <c r="N986" s="6"/>
      <c r="O986" s="6"/>
      <c r="P986" s="6"/>
      <c r="Q986" s="15"/>
      <c r="R986" s="15"/>
      <c r="S986" s="15"/>
      <c r="T986" s="15"/>
      <c r="U986" s="15"/>
      <c r="V986" s="15"/>
    </row>
    <row r="987" spans="9:22" ht="15.75" hidden="1" customHeight="1" x14ac:dyDescent="0.25">
      <c r="I987" s="6"/>
      <c r="J987" s="6"/>
      <c r="K987" s="6"/>
      <c r="L987" s="6"/>
      <c r="M987" s="6"/>
      <c r="N987" s="6"/>
      <c r="O987" s="6"/>
      <c r="P987" s="6"/>
      <c r="Q987" s="15"/>
      <c r="R987" s="15"/>
      <c r="S987" s="15"/>
      <c r="T987" s="15"/>
      <c r="U987" s="15"/>
      <c r="V987" s="15"/>
    </row>
    <row r="988" spans="9:22" ht="15.75" hidden="1" customHeight="1" x14ac:dyDescent="0.25">
      <c r="I988" s="6"/>
      <c r="J988" s="6"/>
      <c r="K988" s="6"/>
      <c r="L988" s="6"/>
      <c r="M988" s="6"/>
      <c r="N988" s="6"/>
      <c r="O988" s="6"/>
      <c r="P988" s="6"/>
      <c r="Q988" s="15"/>
      <c r="R988" s="15"/>
      <c r="S988" s="15"/>
      <c r="T988" s="15"/>
      <c r="U988" s="15"/>
      <c r="V988" s="15"/>
    </row>
    <row r="989" spans="9:22" ht="15.75" hidden="1" customHeight="1" x14ac:dyDescent="0.25">
      <c r="I989" s="6"/>
      <c r="J989" s="6"/>
      <c r="K989" s="6"/>
      <c r="L989" s="6"/>
      <c r="M989" s="6"/>
      <c r="N989" s="6"/>
      <c r="O989" s="6"/>
      <c r="P989" s="6"/>
      <c r="Q989" s="15"/>
      <c r="R989" s="15"/>
      <c r="S989" s="15"/>
      <c r="T989" s="15"/>
      <c r="U989" s="15"/>
      <c r="V989" s="15"/>
    </row>
    <row r="990" spans="9:22" ht="15.75" hidden="1" customHeight="1" x14ac:dyDescent="0.25">
      <c r="I990" s="6"/>
      <c r="J990" s="6"/>
      <c r="K990" s="6"/>
      <c r="L990" s="6"/>
      <c r="M990" s="6"/>
      <c r="N990" s="6"/>
      <c r="O990" s="6"/>
      <c r="P990" s="6"/>
      <c r="Q990" s="15"/>
      <c r="R990" s="15"/>
      <c r="S990" s="15"/>
      <c r="T990" s="15"/>
      <c r="U990" s="15"/>
      <c r="V990" s="15"/>
    </row>
    <row r="991" spans="9:22" ht="15.75" hidden="1" customHeight="1" x14ac:dyDescent="0.25">
      <c r="I991" s="6"/>
      <c r="J991" s="6"/>
      <c r="K991" s="6"/>
      <c r="L991" s="6"/>
      <c r="M991" s="6"/>
      <c r="N991" s="6"/>
      <c r="O991" s="6"/>
      <c r="P991" s="6"/>
      <c r="Q991" s="15"/>
      <c r="R991" s="15"/>
      <c r="S991" s="15"/>
      <c r="T991" s="15"/>
      <c r="U991" s="15"/>
      <c r="V991" s="15"/>
    </row>
    <row r="992" spans="9:22" ht="15.75" hidden="1" customHeight="1" x14ac:dyDescent="0.25">
      <c r="I992" s="6"/>
      <c r="J992" s="6"/>
      <c r="K992" s="6"/>
      <c r="L992" s="6"/>
      <c r="M992" s="6"/>
      <c r="N992" s="6"/>
      <c r="O992" s="6"/>
      <c r="P992" s="6"/>
      <c r="Q992" s="15"/>
      <c r="R992" s="15"/>
      <c r="S992" s="15"/>
      <c r="T992" s="15"/>
      <c r="U992" s="15"/>
      <c r="V992" s="15"/>
    </row>
    <row r="993" spans="9:22" ht="15.75" hidden="1" customHeight="1" x14ac:dyDescent="0.25">
      <c r="I993" s="6"/>
      <c r="J993" s="6"/>
      <c r="K993" s="6"/>
      <c r="L993" s="6"/>
      <c r="M993" s="6"/>
      <c r="N993" s="6"/>
      <c r="O993" s="6"/>
      <c r="P993" s="6"/>
      <c r="Q993" s="15"/>
      <c r="R993" s="15"/>
      <c r="S993" s="15"/>
      <c r="T993" s="15"/>
      <c r="U993" s="15"/>
      <c r="V993" s="15"/>
    </row>
    <row r="994" spans="9:22" ht="15.75" hidden="1" customHeight="1" x14ac:dyDescent="0.25">
      <c r="I994" s="6"/>
      <c r="J994" s="6"/>
      <c r="K994" s="6"/>
      <c r="L994" s="6"/>
      <c r="M994" s="6"/>
      <c r="N994" s="6"/>
      <c r="O994" s="6"/>
      <c r="P994" s="6"/>
      <c r="Q994" s="15"/>
      <c r="R994" s="15"/>
      <c r="S994" s="15"/>
      <c r="T994" s="15"/>
      <c r="U994" s="15"/>
      <c r="V994" s="15"/>
    </row>
    <row r="995" spans="9:22" ht="15.75" hidden="1" customHeight="1" x14ac:dyDescent="0.25">
      <c r="I995" s="6"/>
      <c r="J995" s="6"/>
      <c r="K995" s="6"/>
      <c r="L995" s="6"/>
      <c r="M995" s="6"/>
      <c r="N995" s="6"/>
      <c r="O995" s="6"/>
      <c r="P995" s="6"/>
      <c r="Q995" s="15"/>
      <c r="R995" s="15"/>
      <c r="S995" s="15"/>
      <c r="T995" s="15"/>
      <c r="U995" s="15"/>
      <c r="V995" s="15"/>
    </row>
    <row r="996" spans="9:22" ht="15.75" hidden="1" customHeight="1" x14ac:dyDescent="0.25">
      <c r="I996" s="6"/>
      <c r="J996" s="6"/>
      <c r="K996" s="6"/>
      <c r="L996" s="6"/>
      <c r="M996" s="6"/>
      <c r="N996" s="6"/>
      <c r="O996" s="6"/>
      <c r="P996" s="6"/>
      <c r="Q996" s="15"/>
      <c r="R996" s="15"/>
      <c r="S996" s="15"/>
      <c r="T996" s="15"/>
      <c r="U996" s="15"/>
      <c r="V996" s="15"/>
    </row>
    <row r="997" spans="9:22" ht="15.75" hidden="1" customHeight="1" x14ac:dyDescent="0.25">
      <c r="I997" s="6"/>
      <c r="J997" s="6"/>
      <c r="K997" s="6"/>
      <c r="L997" s="6"/>
      <c r="M997" s="6"/>
      <c r="N997" s="6"/>
      <c r="O997" s="6"/>
      <c r="P997" s="6"/>
      <c r="Q997" s="15"/>
      <c r="R997" s="15"/>
      <c r="S997" s="15"/>
      <c r="T997" s="15"/>
      <c r="U997" s="15"/>
      <c r="V997" s="15"/>
    </row>
    <row r="998" spans="9:22" ht="15.75" hidden="1" customHeight="1" x14ac:dyDescent="0.25">
      <c r="I998" s="6"/>
      <c r="J998" s="6"/>
      <c r="K998" s="6"/>
      <c r="L998" s="6"/>
      <c r="M998" s="6"/>
      <c r="N998" s="6"/>
      <c r="O998" s="6"/>
      <c r="P998" s="6"/>
      <c r="Q998" s="15"/>
      <c r="R998" s="15"/>
      <c r="S998" s="15"/>
      <c r="T998" s="15"/>
      <c r="U998" s="15"/>
      <c r="V998" s="15"/>
    </row>
    <row r="999" spans="9:22" ht="15.75" hidden="1" customHeight="1" x14ac:dyDescent="0.25">
      <c r="I999" s="6"/>
      <c r="J999" s="6"/>
      <c r="K999" s="6"/>
      <c r="L999" s="6"/>
      <c r="M999" s="6"/>
      <c r="N999" s="6"/>
      <c r="O999" s="6"/>
      <c r="P999" s="6"/>
      <c r="Q999" s="15"/>
      <c r="R999" s="15"/>
      <c r="S999" s="15"/>
      <c r="T999" s="15"/>
      <c r="U999" s="15"/>
      <c r="V999" s="15"/>
    </row>
    <row r="1000" spans="9:22" ht="15.75" hidden="1" customHeight="1" x14ac:dyDescent="0.25">
      <c r="I1000" s="6"/>
      <c r="J1000" s="6"/>
      <c r="K1000" s="6"/>
      <c r="L1000" s="6"/>
      <c r="M1000" s="6"/>
      <c r="N1000" s="6"/>
      <c r="O1000" s="6"/>
      <c r="P1000" s="6"/>
      <c r="Q1000" s="15"/>
      <c r="R1000" s="15"/>
      <c r="S1000" s="15"/>
      <c r="T1000" s="15"/>
      <c r="U1000" s="15"/>
      <c r="V1000" s="15"/>
    </row>
  </sheetData>
  <pageMargins left="0.70866141732283472" right="0.70866141732283472" top="0.74803149606299213" bottom="0.74803149606299213" header="0" footer="0"/>
  <pageSetup paperSize="9" scale="60" orientation="landscape" verticalDpi="0" r:id="rId1"/>
  <headerFooter>
    <oddHeader>&amp;LPolitisko partiju aptauja par fiskālās disciplīnas jautājumiem</oddHeader>
    <oddFooter>&amp;LFiskālās disciplīnas padome&amp;CPage &amp;P&amp;R&amp;D</oddFooter>
  </headerFooter>
  <ignoredErrors>
    <ignoredError sqref="A3:A16 A21:A34" numberStoredAsText="1"/>
    <ignoredError sqref="D5:G5 D7:G7 D9:G9 D11:G11 D13:G13 L13 D15:G15 G25:O25 M27:O27 D12:G12" formula="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598"/>
    <pageSetUpPr fitToPage="1"/>
  </sheetPr>
  <dimension ref="A1:Z1000"/>
  <sheetViews>
    <sheetView workbookViewId="0">
      <selection activeCell="A3" sqref="A3"/>
    </sheetView>
  </sheetViews>
  <sheetFormatPr defaultColWidth="0" defaultRowHeight="15" customHeight="1" zeroHeight="1" x14ac:dyDescent="0.25"/>
  <cols>
    <col min="1" max="1" width="8.42578125" customWidth="1"/>
    <col min="2" max="2" width="42" customWidth="1"/>
    <col min="3" max="3" width="12" customWidth="1"/>
    <col min="4" max="6" width="12.85546875" customWidth="1"/>
    <col min="7" max="15" width="12.7109375" customWidth="1"/>
    <col min="16" max="16" width="2.140625" customWidth="1"/>
    <col min="17" max="26" width="8.7109375" hidden="1" customWidth="1"/>
    <col min="27" max="16384" width="14.42578125" hidden="1"/>
  </cols>
  <sheetData>
    <row r="1" spans="1:22" ht="64.5" customHeight="1" x14ac:dyDescent="0.25">
      <c r="A1" s="238" t="s">
        <v>77</v>
      </c>
      <c r="B1" s="239"/>
      <c r="C1" s="239"/>
      <c r="D1" s="239"/>
      <c r="E1" s="239"/>
      <c r="F1" s="239"/>
      <c r="G1" s="240"/>
      <c r="H1" s="24" t="s">
        <v>48</v>
      </c>
      <c r="I1" s="6"/>
      <c r="J1" s="6"/>
      <c r="K1" s="6"/>
      <c r="L1" s="6"/>
      <c r="M1" s="6"/>
      <c r="N1" s="6"/>
      <c r="O1" s="6"/>
      <c r="P1" s="6"/>
      <c r="Q1" s="15"/>
      <c r="R1" s="15"/>
      <c r="S1" s="15"/>
      <c r="T1" s="15"/>
      <c r="U1" s="15"/>
      <c r="V1" s="15"/>
    </row>
    <row r="2" spans="1:22" ht="15.75" x14ac:dyDescent="0.25">
      <c r="A2" s="16" t="s">
        <v>23</v>
      </c>
      <c r="B2" s="16" t="s">
        <v>62</v>
      </c>
      <c r="C2" s="16"/>
      <c r="D2" s="16">
        <v>2019</v>
      </c>
      <c r="E2" s="16">
        <v>2020</v>
      </c>
      <c r="F2" s="16">
        <v>2021</v>
      </c>
      <c r="G2" s="16">
        <v>2022</v>
      </c>
      <c r="H2" s="5"/>
      <c r="I2" s="6"/>
      <c r="J2" s="6"/>
      <c r="K2" s="6"/>
      <c r="L2" s="6"/>
      <c r="M2" s="6"/>
      <c r="N2" s="6"/>
      <c r="O2" s="6"/>
      <c r="P2" s="6"/>
      <c r="Q2" s="15"/>
      <c r="R2" s="15"/>
      <c r="S2" s="15"/>
      <c r="T2" s="15"/>
      <c r="U2" s="15"/>
      <c r="V2" s="15"/>
    </row>
    <row r="3" spans="1:22" ht="15.75" x14ac:dyDescent="0.25">
      <c r="A3" s="17" t="s">
        <v>25</v>
      </c>
      <c r="B3" s="35" t="s">
        <v>68</v>
      </c>
      <c r="C3" s="29" t="s">
        <v>69</v>
      </c>
      <c r="D3" s="26">
        <f>'Budžeta ieņēmumi un izdevumi'!D3</f>
        <v>11324.43306106101</v>
      </c>
      <c r="E3" s="26">
        <f>'Budžeta ieņēmumi un izdevumi'!E3</f>
        <v>12088.817321260725</v>
      </c>
      <c r="F3" s="26">
        <f>'Budžeta ieņēmumi un izdevumi'!F3</f>
        <v>12556.54593683347</v>
      </c>
      <c r="G3" s="26">
        <f>'Budžeta ieņēmumi un izdevumi'!G3</f>
        <v>13276.592897750474</v>
      </c>
      <c r="H3" s="19"/>
      <c r="I3" s="6"/>
      <c r="J3" s="6"/>
      <c r="K3" s="6"/>
      <c r="L3" s="6"/>
      <c r="M3" s="6"/>
      <c r="N3" s="6"/>
      <c r="O3" s="6"/>
      <c r="P3" s="6"/>
      <c r="Q3" s="15"/>
      <c r="R3" s="15"/>
      <c r="S3" s="15"/>
      <c r="T3" s="15"/>
      <c r="U3" s="15"/>
      <c r="V3" s="15"/>
    </row>
    <row r="4" spans="1:22" ht="15.75" x14ac:dyDescent="0.25">
      <c r="A4" s="17" t="s">
        <v>26</v>
      </c>
      <c r="B4" s="36"/>
      <c r="C4" s="29" t="s">
        <v>70</v>
      </c>
      <c r="D4" s="26">
        <f>'Budžeta ieņēmumi un izdevumi'!D4</f>
        <v>36.899459134906927</v>
      </c>
      <c r="E4" s="26">
        <f>'Budžeta ieņēmumi un izdevumi'!E4</f>
        <v>37.226356052483155</v>
      </c>
      <c r="F4" s="26">
        <f>'Budžeta ieņēmumi un izdevumi'!F4</f>
        <v>36.673919721404843</v>
      </c>
      <c r="G4" s="26">
        <f>'Budžeta ieņēmumi un izdevumi'!G4</f>
        <v>36.790286335746337</v>
      </c>
      <c r="H4" s="19"/>
      <c r="I4" s="6"/>
      <c r="J4" s="6"/>
      <c r="K4" s="6"/>
      <c r="L4" s="6"/>
      <c r="M4" s="6"/>
      <c r="N4" s="6"/>
      <c r="O4" s="6"/>
      <c r="P4" s="6"/>
      <c r="Q4" s="15"/>
      <c r="R4" s="15"/>
      <c r="S4" s="15"/>
      <c r="T4" s="15"/>
      <c r="U4" s="15"/>
      <c r="V4" s="15"/>
    </row>
    <row r="5" spans="1:22" ht="15.75" x14ac:dyDescent="0.25">
      <c r="A5" s="17" t="s">
        <v>27</v>
      </c>
      <c r="B5" s="35" t="s">
        <v>76</v>
      </c>
      <c r="C5" s="29" t="s">
        <v>69</v>
      </c>
      <c r="D5" s="26">
        <f>'Budžeta ieņēmumi un izdevumi'!D15</f>
        <v>-240.35377131700625</v>
      </c>
      <c r="E5" s="26">
        <f>'Budžeta ieņēmumi un izdevumi'!E15</f>
        <v>-243.34932075283359</v>
      </c>
      <c r="F5" s="26">
        <f>'Budžeta ieņēmumi un izdevumi'!F15</f>
        <v>-440.40747829505563</v>
      </c>
      <c r="G5" s="26">
        <f>'Budžeta ieņēmumi un izdevumi'!G15</f>
        <v>-492.80296245098725</v>
      </c>
      <c r="H5" s="19"/>
      <c r="I5" s="6"/>
      <c r="J5" s="6"/>
      <c r="K5" s="6"/>
      <c r="L5" s="6"/>
      <c r="M5" s="6"/>
      <c r="N5" s="6"/>
      <c r="O5" s="6"/>
      <c r="P5" s="6"/>
      <c r="Q5" s="15"/>
      <c r="R5" s="15"/>
      <c r="S5" s="15"/>
      <c r="T5" s="15"/>
      <c r="U5" s="15"/>
      <c r="V5" s="15"/>
    </row>
    <row r="6" spans="1:22" ht="15.75" x14ac:dyDescent="0.25">
      <c r="A6" s="17" t="s">
        <v>28</v>
      </c>
      <c r="B6" s="36"/>
      <c r="C6" s="29" t="s">
        <v>70</v>
      </c>
      <c r="D6" s="26">
        <f>'Budžeta ieņēmumi un izdevumi'!D16</f>
        <v>-0.7831671673815066</v>
      </c>
      <c r="E6" s="26">
        <f>'Budžeta ieņēmumi un izdevumi'!E16</f>
        <v>-0.74937094495941647</v>
      </c>
      <c r="F6" s="26">
        <f>'Budžeta ieņēmumi un izdevumi'!F16</f>
        <v>-1.2862986831689416</v>
      </c>
      <c r="G6" s="26">
        <f>'Budžeta ieņēmumi un izdevumi'!G16</f>
        <v>-1.3655884634941091</v>
      </c>
      <c r="H6" s="19"/>
      <c r="I6" s="6"/>
      <c r="J6" s="6"/>
      <c r="K6" s="6"/>
      <c r="L6" s="6"/>
      <c r="M6" s="6"/>
      <c r="N6" s="6"/>
      <c r="O6" s="6"/>
      <c r="P6" s="6"/>
      <c r="Q6" s="15"/>
      <c r="R6" s="15"/>
      <c r="S6" s="15"/>
      <c r="T6" s="15"/>
      <c r="U6" s="15"/>
      <c r="V6" s="15"/>
    </row>
    <row r="7" spans="1:22" ht="15.75" x14ac:dyDescent="0.25">
      <c r="A7" s="17" t="s">
        <v>29</v>
      </c>
      <c r="B7" s="35" t="s">
        <v>78</v>
      </c>
      <c r="C7" s="29" t="s">
        <v>69</v>
      </c>
      <c r="D7" s="26">
        <v>24486.645827823522</v>
      </c>
      <c r="E7" s="26">
        <v>25219.98765904102</v>
      </c>
      <c r="F7" s="26">
        <v>25949.427033761942</v>
      </c>
      <c r="G7" s="26">
        <v>26701.960417741037</v>
      </c>
      <c r="H7" s="19"/>
      <c r="I7" s="6"/>
      <c r="J7" s="6"/>
      <c r="K7" s="6"/>
      <c r="L7" s="6"/>
      <c r="M7" s="6"/>
      <c r="N7" s="6"/>
      <c r="O7" s="6"/>
      <c r="P7" s="6"/>
      <c r="Q7" s="15"/>
      <c r="R7" s="15"/>
      <c r="S7" s="15"/>
      <c r="T7" s="15"/>
      <c r="U7" s="15"/>
      <c r="V7" s="15"/>
    </row>
    <row r="8" spans="1:22" ht="15.75" x14ac:dyDescent="0.25">
      <c r="A8" s="17" t="s">
        <v>30</v>
      </c>
      <c r="B8" s="36"/>
      <c r="C8" s="29" t="s">
        <v>79</v>
      </c>
      <c r="D8" s="26">
        <v>3.3668989970053964</v>
      </c>
      <c r="E8" s="26">
        <v>2.9948643696402932</v>
      </c>
      <c r="F8" s="26">
        <v>2.8923066283080834</v>
      </c>
      <c r="G8" s="26">
        <v>2.8999999999999937</v>
      </c>
      <c r="H8" s="19"/>
      <c r="I8" s="6"/>
      <c r="J8" s="6"/>
      <c r="K8" s="6"/>
      <c r="L8" s="6"/>
      <c r="M8" s="6"/>
      <c r="N8" s="6"/>
      <c r="O8" s="6"/>
      <c r="P8" s="6"/>
      <c r="Q8" s="15"/>
      <c r="R8" s="15"/>
      <c r="S8" s="15"/>
      <c r="T8" s="15"/>
      <c r="U8" s="15"/>
      <c r="V8" s="15"/>
    </row>
    <row r="9" spans="1:22" ht="15.75" x14ac:dyDescent="0.25">
      <c r="A9" s="17" t="s">
        <v>31</v>
      </c>
      <c r="B9" s="35" t="s">
        <v>80</v>
      </c>
      <c r="C9" s="29" t="s">
        <v>79</v>
      </c>
      <c r="D9" s="26">
        <v>3.4499899999999881</v>
      </c>
      <c r="E9" s="26">
        <v>3.3499999900000028</v>
      </c>
      <c r="F9" s="26">
        <v>3.2500000000000022</v>
      </c>
      <c r="G9" s="26">
        <v>2.934411884860344</v>
      </c>
      <c r="H9" s="19"/>
      <c r="I9" s="6"/>
      <c r="J9" s="6"/>
      <c r="K9" s="6"/>
      <c r="L9" s="6"/>
      <c r="M9" s="6"/>
      <c r="N9" s="6"/>
      <c r="O9" s="6"/>
      <c r="P9" s="6"/>
      <c r="Q9" s="15"/>
      <c r="R9" s="15"/>
      <c r="S9" s="15"/>
      <c r="T9" s="15"/>
      <c r="U9" s="15"/>
      <c r="V9" s="15"/>
    </row>
    <row r="10" spans="1:22" ht="15.75" x14ac:dyDescent="0.25">
      <c r="A10" s="17" t="s">
        <v>32</v>
      </c>
      <c r="B10" s="36"/>
      <c r="C10" s="29" t="s">
        <v>81</v>
      </c>
      <c r="D10" s="26">
        <v>3.0553301774860353</v>
      </c>
      <c r="E10" s="26">
        <v>3.1003301774860352</v>
      </c>
      <c r="F10" s="26">
        <v>3.0914401774860369</v>
      </c>
      <c r="G10" s="26">
        <v>3</v>
      </c>
      <c r="H10" s="19"/>
      <c r="I10" s="6"/>
      <c r="J10" s="6"/>
      <c r="K10" s="6"/>
      <c r="L10" s="6"/>
      <c r="M10" s="6"/>
      <c r="N10" s="6"/>
      <c r="O10" s="6"/>
      <c r="P10" s="6"/>
      <c r="Q10" s="15"/>
      <c r="R10" s="15"/>
      <c r="S10" s="15"/>
      <c r="T10" s="15"/>
      <c r="U10" s="15"/>
      <c r="V10" s="15"/>
    </row>
    <row r="11" spans="1:22" ht="15.75" x14ac:dyDescent="0.25">
      <c r="A11" s="7"/>
      <c r="B11" s="7"/>
      <c r="C11" s="7"/>
      <c r="D11" s="19"/>
      <c r="E11" s="19"/>
      <c r="F11" s="19"/>
      <c r="G11" s="19"/>
      <c r="H11" s="19"/>
      <c r="I11" s="6"/>
      <c r="J11" s="6"/>
      <c r="K11" s="6"/>
      <c r="L11" s="6"/>
      <c r="M11" s="6"/>
      <c r="N11" s="6"/>
      <c r="O11" s="6"/>
      <c r="P11" s="6"/>
      <c r="Q11" s="15"/>
      <c r="R11" s="15"/>
      <c r="S11" s="15"/>
      <c r="T11" s="15"/>
      <c r="U11" s="15"/>
      <c r="V11" s="15"/>
    </row>
    <row r="12" spans="1:22" ht="15.75" x14ac:dyDescent="0.25">
      <c r="A12" s="7"/>
      <c r="B12" s="7"/>
      <c r="C12" s="7"/>
      <c r="D12" s="19"/>
      <c r="E12" s="19"/>
      <c r="F12" s="19"/>
      <c r="G12" s="19"/>
      <c r="H12" s="19"/>
      <c r="I12" s="6"/>
      <c r="J12" s="6"/>
      <c r="K12" s="6"/>
      <c r="L12" s="6"/>
      <c r="M12" s="6"/>
      <c r="N12" s="6"/>
      <c r="O12" s="6"/>
      <c r="P12" s="6"/>
      <c r="Q12" s="15"/>
      <c r="R12" s="15"/>
      <c r="S12" s="15"/>
      <c r="T12" s="15"/>
      <c r="U12" s="15"/>
      <c r="V12" s="15"/>
    </row>
    <row r="13" spans="1:22" ht="15.75" x14ac:dyDescent="0.25">
      <c r="A13" s="23" t="s">
        <v>48</v>
      </c>
      <c r="B13" s="7"/>
      <c r="C13" s="7"/>
      <c r="D13" s="7"/>
      <c r="E13" s="7"/>
      <c r="F13" s="7"/>
      <c r="G13" s="7"/>
      <c r="H13" s="19"/>
      <c r="I13" s="6"/>
      <c r="J13" s="6"/>
      <c r="K13" s="6"/>
      <c r="L13" s="6"/>
      <c r="M13" s="6"/>
      <c r="N13" s="6"/>
      <c r="O13" s="6"/>
      <c r="P13" s="6"/>
      <c r="Q13" s="15"/>
      <c r="R13" s="15"/>
      <c r="S13" s="15"/>
      <c r="T13" s="15"/>
      <c r="U13" s="15"/>
      <c r="V13" s="15"/>
    </row>
    <row r="14" spans="1:22" ht="15.75" x14ac:dyDescent="0.25">
      <c r="A14" s="16" t="s">
        <v>23</v>
      </c>
      <c r="B14" s="16" t="s">
        <v>62</v>
      </c>
      <c r="C14" s="16"/>
      <c r="D14" s="16">
        <v>2007</v>
      </c>
      <c r="E14" s="16">
        <v>2008</v>
      </c>
      <c r="F14" s="16">
        <v>2009</v>
      </c>
      <c r="G14" s="16">
        <v>2010</v>
      </c>
      <c r="H14" s="16">
        <v>2011</v>
      </c>
      <c r="I14" s="16">
        <v>2012</v>
      </c>
      <c r="J14" s="16">
        <v>2013</v>
      </c>
      <c r="K14" s="16">
        <v>2014</v>
      </c>
      <c r="L14" s="16">
        <v>2015</v>
      </c>
      <c r="M14" s="16">
        <v>2016</v>
      </c>
      <c r="N14" s="28" t="s">
        <v>63</v>
      </c>
      <c r="O14" s="28" t="s">
        <v>64</v>
      </c>
      <c r="P14" s="6"/>
      <c r="Q14" s="15"/>
      <c r="R14" s="15"/>
      <c r="S14" s="15"/>
      <c r="T14" s="15"/>
      <c r="U14" s="15"/>
      <c r="V14" s="15"/>
    </row>
    <row r="15" spans="1:22" ht="15.75" x14ac:dyDescent="0.25">
      <c r="A15" s="17" t="s">
        <v>25</v>
      </c>
      <c r="B15" s="35" t="s">
        <v>68</v>
      </c>
      <c r="C15" s="29" t="s">
        <v>69</v>
      </c>
      <c r="D15" s="26">
        <v>7678.9</v>
      </c>
      <c r="E15" s="26">
        <v>9167.2999999999993</v>
      </c>
      <c r="F15" s="26">
        <v>8316.2999999999993</v>
      </c>
      <c r="G15" s="26">
        <v>8162.3</v>
      </c>
      <c r="H15" s="26">
        <v>8216.7000000000007</v>
      </c>
      <c r="I15" s="26">
        <v>8309.2999999999993</v>
      </c>
      <c r="J15" s="26">
        <v>8596.5</v>
      </c>
      <c r="K15" s="26">
        <v>9045.2999999999993</v>
      </c>
      <c r="L15" s="26">
        <v>9353.1</v>
      </c>
      <c r="M15" s="26">
        <v>9309.7999999999993</v>
      </c>
      <c r="N15" s="26">
        <v>10089.9</v>
      </c>
      <c r="O15" s="26">
        <f>Makro!Q6/100*'Budžeta bilance'!O16</f>
        <v>10891.809857165392</v>
      </c>
      <c r="P15" s="6"/>
      <c r="Q15" s="15"/>
      <c r="R15" s="15"/>
      <c r="S15" s="15"/>
      <c r="T15" s="15"/>
      <c r="U15" s="15"/>
      <c r="V15" s="15"/>
    </row>
    <row r="16" spans="1:22" ht="15.75" x14ac:dyDescent="0.25">
      <c r="A16" s="17" t="s">
        <v>26</v>
      </c>
      <c r="B16" s="36"/>
      <c r="C16" s="29" t="s">
        <v>70</v>
      </c>
      <c r="D16" s="26">
        <v>34</v>
      </c>
      <c r="E16" s="26">
        <v>37.6</v>
      </c>
      <c r="F16" s="26">
        <v>44.2</v>
      </c>
      <c r="G16" s="26">
        <v>45.5</v>
      </c>
      <c r="H16" s="26">
        <v>40.5</v>
      </c>
      <c r="I16" s="26">
        <v>38</v>
      </c>
      <c r="J16" s="26">
        <v>37.700000000000003</v>
      </c>
      <c r="K16" s="26">
        <v>38.200000000000003</v>
      </c>
      <c r="L16" s="26">
        <v>38.4</v>
      </c>
      <c r="M16" s="26">
        <v>37.299999999999997</v>
      </c>
      <c r="N16" s="26">
        <f>'Budžeta ieņēmumi un izdevumi'!N22</f>
        <v>37.6</v>
      </c>
      <c r="O16" s="26">
        <f>'Budžeta ieņēmumi un izdevumi'!O22</f>
        <v>37.799999999999997</v>
      </c>
      <c r="P16" s="6"/>
      <c r="Q16" s="15"/>
      <c r="R16" s="15"/>
      <c r="S16" s="15"/>
      <c r="T16" s="15"/>
      <c r="U16" s="15"/>
      <c r="V16" s="15"/>
    </row>
    <row r="17" spans="1:22" ht="15.75" x14ac:dyDescent="0.25">
      <c r="A17" s="17" t="s">
        <v>27</v>
      </c>
      <c r="B17" s="35" t="s">
        <v>76</v>
      </c>
      <c r="C17" s="29" t="s">
        <v>69</v>
      </c>
      <c r="D17" s="26">
        <v>-115.8</v>
      </c>
      <c r="E17" s="26">
        <v>-1023.8</v>
      </c>
      <c r="F17" s="26">
        <v>-1718.3</v>
      </c>
      <c r="G17" s="26">
        <v>-1558.1</v>
      </c>
      <c r="H17" s="26">
        <v>-874.4</v>
      </c>
      <c r="I17" s="26">
        <v>-263.89999999999998</v>
      </c>
      <c r="J17" s="26">
        <v>-219.2</v>
      </c>
      <c r="K17" s="26">
        <v>-288.3</v>
      </c>
      <c r="L17" s="26">
        <v>-298</v>
      </c>
      <c r="M17" s="26">
        <v>9.5</v>
      </c>
      <c r="N17" s="26">
        <f>'Budžeta ieņēmumi un izdevumi'!N33</f>
        <v>-125.19999999999891</v>
      </c>
      <c r="O17" s="26">
        <f>'Budžeta ieņēmumi un izdevumi'!O33</f>
        <v>-288.14311791442742</v>
      </c>
      <c r="P17" s="6"/>
      <c r="Q17" s="15"/>
      <c r="R17" s="15"/>
      <c r="S17" s="15"/>
      <c r="T17" s="15"/>
      <c r="U17" s="15"/>
      <c r="V17" s="15"/>
    </row>
    <row r="18" spans="1:22" ht="15.75" x14ac:dyDescent="0.25">
      <c r="A18" s="17" t="s">
        <v>28</v>
      </c>
      <c r="B18" s="36"/>
      <c r="C18" s="29" t="s">
        <v>70</v>
      </c>
      <c r="D18" s="26">
        <v>-0.5</v>
      </c>
      <c r="E18" s="26">
        <v>-4.2</v>
      </c>
      <c r="F18" s="26">
        <v>-9.1</v>
      </c>
      <c r="G18" s="26">
        <v>-8.6999999999999993</v>
      </c>
      <c r="H18" s="26">
        <v>-4.3</v>
      </c>
      <c r="I18" s="26">
        <v>-1.2</v>
      </c>
      <c r="J18" s="26">
        <v>-1</v>
      </c>
      <c r="K18" s="26">
        <v>-1.2</v>
      </c>
      <c r="L18" s="26">
        <v>-1.2</v>
      </c>
      <c r="M18" s="26">
        <v>0</v>
      </c>
      <c r="N18" s="26">
        <f>'Budžeta ieņēmumi un izdevumi'!N34</f>
        <v>-0.5</v>
      </c>
      <c r="O18" s="26">
        <f>'Budžeta ieņēmumi un izdevumi'!O34</f>
        <v>-0.9</v>
      </c>
      <c r="P18" s="6"/>
      <c r="Q18" s="15"/>
      <c r="R18" s="15"/>
      <c r="S18" s="15"/>
      <c r="T18" s="15"/>
      <c r="U18" s="15"/>
      <c r="V18" s="15"/>
    </row>
    <row r="19" spans="1:22" ht="15.75" x14ac:dyDescent="0.25">
      <c r="A19" s="17" t="s">
        <v>29</v>
      </c>
      <c r="B19" s="35" t="s">
        <v>78</v>
      </c>
      <c r="C19" s="29" t="s">
        <v>69</v>
      </c>
      <c r="D19" s="26">
        <v>22617.967000000001</v>
      </c>
      <c r="E19" s="26">
        <v>21815.562000000002</v>
      </c>
      <c r="F19" s="26">
        <v>18673.752</v>
      </c>
      <c r="G19" s="26">
        <v>17937.881000000001</v>
      </c>
      <c r="H19" s="26">
        <v>19082.501</v>
      </c>
      <c r="I19" s="26">
        <v>19852.409</v>
      </c>
      <c r="J19" s="26">
        <v>20364.539000000001</v>
      </c>
      <c r="K19" s="26">
        <v>20754.021000000001</v>
      </c>
      <c r="L19" s="26">
        <v>21342.748</v>
      </c>
      <c r="M19" s="26">
        <v>21785.745999999999</v>
      </c>
      <c r="N19" s="26">
        <v>22770.726694647747</v>
      </c>
      <c r="O19" s="26">
        <v>23689.059133459075</v>
      </c>
      <c r="P19" s="6"/>
      <c r="Q19" s="15"/>
      <c r="R19" s="15"/>
      <c r="S19" s="15"/>
      <c r="T19" s="15"/>
      <c r="U19" s="15"/>
      <c r="V19" s="15"/>
    </row>
    <row r="20" spans="1:22" ht="15.75" x14ac:dyDescent="0.25">
      <c r="A20" s="17" t="s">
        <v>30</v>
      </c>
      <c r="B20" s="36"/>
      <c r="C20" s="29" t="s">
        <v>79</v>
      </c>
      <c r="D20" s="26">
        <v>9.9792693296943877</v>
      </c>
      <c r="E20" s="26">
        <v>-3.5476442246113402</v>
      </c>
      <c r="F20" s="26">
        <v>-14.401691783140866</v>
      </c>
      <c r="G20" s="26">
        <v>-3.9406703055711518</v>
      </c>
      <c r="H20" s="26">
        <v>6.3810212588655197</v>
      </c>
      <c r="I20" s="26">
        <v>4.0346283749703424</v>
      </c>
      <c r="J20" s="26">
        <v>2.5796869286744961</v>
      </c>
      <c r="K20" s="26">
        <v>1.9125500459401534</v>
      </c>
      <c r="L20" s="26">
        <v>2.8366888517651567</v>
      </c>
      <c r="M20" s="26">
        <v>2.0756371203933144</v>
      </c>
      <c r="N20" s="26">
        <v>4.5212162789731725</v>
      </c>
      <c r="O20" s="26">
        <v>4.0329518294520694</v>
      </c>
      <c r="P20" s="6"/>
      <c r="Q20" s="15"/>
      <c r="R20" s="15"/>
      <c r="S20" s="15"/>
      <c r="T20" s="15"/>
      <c r="U20" s="15"/>
      <c r="V20" s="15"/>
    </row>
    <row r="21" spans="1:22" ht="15.75" customHeight="1" x14ac:dyDescent="0.25">
      <c r="A21" s="17" t="s">
        <v>31</v>
      </c>
      <c r="B21" s="35" t="s">
        <v>80</v>
      </c>
      <c r="C21" s="29" t="s">
        <v>79</v>
      </c>
      <c r="D21" s="26">
        <v>3.8542568401399535</v>
      </c>
      <c r="E21" s="26">
        <v>2.6060532837544059</v>
      </c>
      <c r="F21" s="26">
        <v>-1.5403684449900652</v>
      </c>
      <c r="G21" s="26">
        <v>-1.7342876358195838</v>
      </c>
      <c r="H21" s="26">
        <v>-0.30806956724346435</v>
      </c>
      <c r="I21" s="26">
        <v>1.2898112159920601</v>
      </c>
      <c r="J21" s="26">
        <v>2.1099999999999888</v>
      </c>
      <c r="K21" s="26">
        <v>2.3900000000000041</v>
      </c>
      <c r="L21" s="26">
        <v>2.8888999999999854</v>
      </c>
      <c r="M21" s="26">
        <v>2.5400000000000169</v>
      </c>
      <c r="N21" s="26">
        <v>3.3499998999999994</v>
      </c>
      <c r="O21" s="26">
        <v>3.4000000000000008</v>
      </c>
      <c r="P21" s="6"/>
      <c r="Q21" s="15"/>
      <c r="R21" s="15"/>
      <c r="S21" s="15"/>
      <c r="T21" s="15"/>
      <c r="U21" s="15"/>
      <c r="V21" s="15"/>
    </row>
    <row r="22" spans="1:22" ht="15.75" customHeight="1" x14ac:dyDescent="0.25">
      <c r="A22" s="17" t="s">
        <v>32</v>
      </c>
      <c r="B22" s="36"/>
      <c r="C22" s="29" t="s">
        <v>81</v>
      </c>
      <c r="D22" s="26" t="s">
        <v>82</v>
      </c>
      <c r="E22" s="26" t="s">
        <v>82</v>
      </c>
      <c r="F22" s="26" t="s">
        <v>82</v>
      </c>
      <c r="G22" s="26" t="s">
        <v>82</v>
      </c>
      <c r="H22" s="26" t="s">
        <v>82</v>
      </c>
      <c r="I22" s="26">
        <v>1.40962956918333</v>
      </c>
      <c r="J22" s="26">
        <v>1.3592038751693347</v>
      </c>
      <c r="K22" s="26">
        <v>1.4385985467938942</v>
      </c>
      <c r="L22" s="26">
        <v>1.9376343912928995</v>
      </c>
      <c r="M22" s="26">
        <v>2.4460631538748587</v>
      </c>
      <c r="N22" s="26">
        <v>2.8018701105992054</v>
      </c>
      <c r="O22" s="26">
        <v>2.9663301774860336</v>
      </c>
      <c r="P22" s="6"/>
      <c r="Q22" s="15"/>
      <c r="R22" s="15"/>
      <c r="S22" s="15"/>
      <c r="T22" s="15"/>
      <c r="U22" s="15"/>
      <c r="V22" s="15"/>
    </row>
    <row r="23" spans="1:22" ht="15.75" customHeight="1" x14ac:dyDescent="0.25">
      <c r="A23" s="27" t="s">
        <v>83</v>
      </c>
      <c r="B23" s="6"/>
      <c r="C23" s="6"/>
      <c r="D23" s="6"/>
      <c r="E23" s="6"/>
      <c r="F23" s="6"/>
      <c r="G23" s="6"/>
      <c r="H23" s="19"/>
      <c r="I23" s="6"/>
      <c r="J23" s="6"/>
      <c r="K23" s="6"/>
      <c r="L23" s="6"/>
      <c r="M23" s="6"/>
      <c r="N23" s="6"/>
      <c r="O23" s="6"/>
      <c r="P23" s="6"/>
      <c r="Q23" s="15"/>
      <c r="R23" s="15"/>
      <c r="S23" s="15"/>
      <c r="T23" s="15"/>
      <c r="U23" s="15"/>
      <c r="V23" s="15"/>
    </row>
    <row r="24" spans="1:22" hidden="1" x14ac:dyDescent="0.25">
      <c r="A24" t="s">
        <v>46</v>
      </c>
      <c r="I24" s="6"/>
      <c r="J24" s="6"/>
      <c r="K24" s="6"/>
      <c r="L24" s="6"/>
      <c r="M24" s="6"/>
      <c r="N24" s="6"/>
      <c r="O24" s="6"/>
      <c r="P24" s="6"/>
      <c r="Q24" s="15"/>
      <c r="R24" s="15"/>
      <c r="S24" s="15"/>
      <c r="T24" s="15"/>
      <c r="U24" s="15"/>
      <c r="V24" s="15"/>
    </row>
    <row r="25" spans="1:22" hidden="1" x14ac:dyDescent="0.25">
      <c r="I25" s="6"/>
      <c r="J25" s="6"/>
      <c r="K25" s="6"/>
      <c r="L25" s="6"/>
      <c r="M25" s="6"/>
      <c r="N25" s="6"/>
      <c r="O25" s="6"/>
      <c r="P25" s="6"/>
      <c r="Q25" s="15"/>
      <c r="R25" s="15"/>
      <c r="S25" s="15"/>
      <c r="T25" s="15"/>
      <c r="U25" s="15"/>
      <c r="V25" s="15"/>
    </row>
    <row r="26" spans="1:22" hidden="1" x14ac:dyDescent="0.25">
      <c r="I26" s="6"/>
      <c r="J26" s="6"/>
      <c r="K26" s="6"/>
      <c r="L26" s="6"/>
      <c r="M26" s="6"/>
      <c r="N26" s="6"/>
      <c r="O26" s="6"/>
      <c r="P26" s="6"/>
      <c r="Q26" s="15"/>
      <c r="R26" s="15"/>
      <c r="S26" s="15"/>
      <c r="T26" s="15"/>
      <c r="U26" s="15"/>
      <c r="V26" s="15"/>
    </row>
    <row r="27" spans="1:22" hidden="1" x14ac:dyDescent="0.25">
      <c r="I27" s="6"/>
      <c r="J27" s="6"/>
      <c r="K27" s="6"/>
      <c r="L27" s="6"/>
      <c r="M27" s="6"/>
      <c r="N27" s="6"/>
      <c r="O27" s="6"/>
      <c r="P27" s="6"/>
      <c r="Q27" s="15"/>
      <c r="R27" s="15"/>
      <c r="S27" s="15"/>
      <c r="T27" s="15"/>
      <c r="U27" s="15"/>
      <c r="V27" s="15"/>
    </row>
    <row r="28" spans="1:22" hidden="1" x14ac:dyDescent="0.25">
      <c r="I28" s="6"/>
      <c r="J28" s="6"/>
      <c r="K28" s="6"/>
      <c r="L28" s="6"/>
      <c r="M28" s="6"/>
      <c r="N28" s="6"/>
      <c r="O28" s="6"/>
      <c r="P28" s="6"/>
      <c r="Q28" s="15"/>
      <c r="R28" s="15"/>
      <c r="S28" s="15"/>
      <c r="T28" s="15"/>
      <c r="U28" s="15"/>
      <c r="V28" s="15"/>
    </row>
    <row r="29" spans="1:22" hidden="1" x14ac:dyDescent="0.25">
      <c r="I29" s="6"/>
      <c r="J29" s="6"/>
      <c r="K29" s="6"/>
      <c r="L29" s="6"/>
      <c r="M29" s="6"/>
      <c r="N29" s="6"/>
      <c r="O29" s="6"/>
      <c r="P29" s="6"/>
      <c r="Q29" s="15"/>
      <c r="R29" s="15"/>
      <c r="S29" s="15"/>
      <c r="T29" s="15"/>
      <c r="U29" s="15"/>
      <c r="V29" s="15"/>
    </row>
    <row r="30" spans="1:22" hidden="1" x14ac:dyDescent="0.25">
      <c r="I30" s="6"/>
      <c r="J30" s="6"/>
      <c r="K30" s="6"/>
      <c r="L30" s="6"/>
      <c r="M30" s="6"/>
      <c r="N30" s="6"/>
      <c r="O30" s="6"/>
      <c r="P30" s="6"/>
      <c r="Q30" s="15"/>
      <c r="R30" s="15"/>
      <c r="S30" s="15"/>
      <c r="T30" s="15"/>
      <c r="U30" s="15"/>
      <c r="V30" s="15"/>
    </row>
    <row r="31" spans="1:22" hidden="1" x14ac:dyDescent="0.25">
      <c r="I31" s="6"/>
      <c r="J31" s="6"/>
      <c r="K31" s="6"/>
      <c r="L31" s="6"/>
      <c r="M31" s="6"/>
      <c r="N31" s="6"/>
      <c r="O31" s="6"/>
      <c r="P31" s="6"/>
      <c r="Q31" s="15"/>
      <c r="R31" s="15"/>
      <c r="S31" s="15"/>
      <c r="T31" s="15"/>
      <c r="U31" s="15"/>
      <c r="V31" s="15"/>
    </row>
    <row r="32" spans="1:22" hidden="1" x14ac:dyDescent="0.25">
      <c r="I32" s="6"/>
      <c r="J32" s="6"/>
      <c r="K32" s="6"/>
      <c r="L32" s="6"/>
      <c r="M32" s="6"/>
      <c r="N32" s="6"/>
      <c r="O32" s="6"/>
      <c r="P32" s="6"/>
      <c r="Q32" s="15"/>
      <c r="R32" s="15"/>
      <c r="S32" s="15"/>
      <c r="T32" s="15"/>
      <c r="U32" s="15"/>
      <c r="V32" s="15"/>
    </row>
    <row r="33" spans="9:22" hidden="1" x14ac:dyDescent="0.25">
      <c r="I33" s="6"/>
      <c r="J33" s="6"/>
      <c r="K33" s="6"/>
      <c r="L33" s="6"/>
      <c r="M33" s="6"/>
      <c r="N33" s="6"/>
      <c r="O33" s="6"/>
      <c r="P33" s="6"/>
      <c r="Q33" s="15"/>
      <c r="R33" s="15"/>
      <c r="S33" s="15"/>
      <c r="T33" s="15"/>
      <c r="U33" s="15"/>
      <c r="V33" s="15"/>
    </row>
    <row r="34" spans="9:22" hidden="1" x14ac:dyDescent="0.25">
      <c r="I34" s="6"/>
      <c r="J34" s="6"/>
      <c r="K34" s="6"/>
      <c r="L34" s="6"/>
      <c r="M34" s="6"/>
      <c r="N34" s="6"/>
      <c r="O34" s="6"/>
      <c r="P34" s="6"/>
      <c r="Q34" s="15"/>
      <c r="R34" s="15"/>
      <c r="S34" s="15"/>
      <c r="T34" s="15"/>
      <c r="U34" s="15"/>
      <c r="V34" s="15"/>
    </row>
    <row r="35" spans="9:22" hidden="1" x14ac:dyDescent="0.25">
      <c r="I35" s="6"/>
      <c r="J35" s="6"/>
      <c r="K35" s="6"/>
      <c r="L35" s="6"/>
      <c r="M35" s="6"/>
      <c r="N35" s="6"/>
      <c r="O35" s="6"/>
      <c r="P35" s="6"/>
      <c r="Q35" s="15"/>
      <c r="R35" s="15"/>
      <c r="S35" s="15"/>
      <c r="T35" s="15"/>
      <c r="U35" s="15"/>
      <c r="V35" s="15"/>
    </row>
    <row r="36" spans="9:22" hidden="1" x14ac:dyDescent="0.25">
      <c r="I36" s="6"/>
      <c r="J36" s="6"/>
      <c r="K36" s="6"/>
      <c r="L36" s="6"/>
      <c r="M36" s="6"/>
      <c r="N36" s="6"/>
      <c r="O36" s="6"/>
      <c r="P36" s="6"/>
      <c r="Q36" s="15"/>
      <c r="R36" s="15"/>
      <c r="S36" s="15"/>
      <c r="T36" s="15"/>
      <c r="U36" s="15"/>
      <c r="V36" s="15"/>
    </row>
    <row r="37" spans="9:22" hidden="1" x14ac:dyDescent="0.25">
      <c r="I37" s="6"/>
      <c r="J37" s="6"/>
      <c r="K37" s="6"/>
      <c r="L37" s="6"/>
      <c r="M37" s="6"/>
      <c r="N37" s="6"/>
      <c r="O37" s="6"/>
      <c r="P37" s="6"/>
      <c r="Q37" s="15"/>
      <c r="R37" s="15"/>
      <c r="S37" s="15"/>
      <c r="T37" s="15"/>
      <c r="U37" s="15"/>
      <c r="V37" s="15"/>
    </row>
    <row r="38" spans="9:22" hidden="1" x14ac:dyDescent="0.25">
      <c r="I38" s="6"/>
      <c r="J38" s="6"/>
      <c r="K38" s="6"/>
      <c r="L38" s="6"/>
      <c r="M38" s="6"/>
      <c r="N38" s="6"/>
      <c r="O38" s="6"/>
      <c r="P38" s="6"/>
      <c r="Q38" s="15"/>
      <c r="R38" s="15"/>
      <c r="S38" s="15"/>
      <c r="T38" s="15"/>
      <c r="U38" s="15"/>
      <c r="V38" s="15"/>
    </row>
    <row r="39" spans="9:22" hidden="1" x14ac:dyDescent="0.25">
      <c r="I39" s="6"/>
      <c r="J39" s="6"/>
      <c r="K39" s="6"/>
      <c r="L39" s="6"/>
      <c r="M39" s="6"/>
      <c r="N39" s="6"/>
      <c r="O39" s="6"/>
      <c r="P39" s="6"/>
      <c r="Q39" s="15"/>
      <c r="R39" s="15"/>
      <c r="S39" s="15"/>
      <c r="T39" s="15"/>
      <c r="U39" s="15"/>
      <c r="V39" s="15"/>
    </row>
    <row r="40" spans="9:22" hidden="1" x14ac:dyDescent="0.25">
      <c r="I40" s="6"/>
      <c r="J40" s="6"/>
      <c r="K40" s="6"/>
      <c r="L40" s="6"/>
      <c r="M40" s="6"/>
      <c r="N40" s="6"/>
      <c r="O40" s="6"/>
      <c r="P40" s="6"/>
      <c r="Q40" s="15"/>
      <c r="R40" s="15"/>
      <c r="S40" s="15"/>
      <c r="T40" s="15"/>
      <c r="U40" s="15"/>
      <c r="V40" s="15"/>
    </row>
    <row r="41" spans="9:22" hidden="1" x14ac:dyDescent="0.25">
      <c r="I41" s="6"/>
      <c r="J41" s="6"/>
      <c r="K41" s="6"/>
      <c r="L41" s="6"/>
      <c r="M41" s="6"/>
      <c r="N41" s="6"/>
      <c r="O41" s="6"/>
      <c r="P41" s="6"/>
      <c r="Q41" s="15"/>
      <c r="R41" s="15"/>
      <c r="S41" s="15"/>
      <c r="T41" s="15"/>
      <c r="U41" s="15"/>
      <c r="V41" s="15"/>
    </row>
    <row r="42" spans="9:22" hidden="1" x14ac:dyDescent="0.25">
      <c r="I42" s="6"/>
      <c r="J42" s="6"/>
      <c r="K42" s="6"/>
      <c r="L42" s="6"/>
      <c r="M42" s="6"/>
      <c r="N42" s="6"/>
      <c r="O42" s="6"/>
      <c r="P42" s="6"/>
      <c r="Q42" s="15"/>
      <c r="R42" s="15"/>
      <c r="S42" s="15"/>
      <c r="T42" s="15"/>
      <c r="U42" s="15"/>
      <c r="V42" s="15"/>
    </row>
    <row r="43" spans="9:22" hidden="1" x14ac:dyDescent="0.25">
      <c r="I43" s="6"/>
      <c r="J43" s="6"/>
      <c r="K43" s="6"/>
      <c r="L43" s="6"/>
      <c r="M43" s="6"/>
      <c r="N43" s="6"/>
      <c r="O43" s="6"/>
      <c r="P43" s="6"/>
      <c r="Q43" s="15"/>
      <c r="R43" s="15"/>
      <c r="S43" s="15"/>
      <c r="T43" s="15"/>
      <c r="U43" s="15"/>
      <c r="V43" s="15"/>
    </row>
    <row r="44" spans="9:22" hidden="1" x14ac:dyDescent="0.25">
      <c r="I44" s="6"/>
      <c r="J44" s="6"/>
      <c r="K44" s="6"/>
      <c r="L44" s="6"/>
      <c r="M44" s="6"/>
      <c r="N44" s="6"/>
      <c r="O44" s="6"/>
      <c r="P44" s="6"/>
      <c r="Q44" s="15"/>
      <c r="R44" s="15"/>
      <c r="S44" s="15"/>
      <c r="T44" s="15"/>
      <c r="U44" s="15"/>
      <c r="V44" s="15"/>
    </row>
    <row r="45" spans="9:22" hidden="1" x14ac:dyDescent="0.25">
      <c r="I45" s="6"/>
      <c r="J45" s="6"/>
      <c r="K45" s="6"/>
      <c r="L45" s="6"/>
      <c r="M45" s="6"/>
      <c r="N45" s="6"/>
      <c r="O45" s="6"/>
      <c r="P45" s="6"/>
      <c r="Q45" s="15"/>
      <c r="R45" s="15"/>
      <c r="S45" s="15"/>
      <c r="T45" s="15"/>
      <c r="U45" s="15"/>
      <c r="V45" s="15"/>
    </row>
    <row r="46" spans="9:22" hidden="1" x14ac:dyDescent="0.25">
      <c r="I46" s="6"/>
      <c r="J46" s="6"/>
      <c r="K46" s="6"/>
      <c r="L46" s="6"/>
      <c r="M46" s="6"/>
      <c r="N46" s="6"/>
      <c r="O46" s="6"/>
      <c r="P46" s="6"/>
      <c r="Q46" s="15"/>
      <c r="R46" s="15"/>
      <c r="S46" s="15"/>
      <c r="T46" s="15"/>
      <c r="U46" s="15"/>
      <c r="V46" s="15"/>
    </row>
    <row r="47" spans="9:22" hidden="1" x14ac:dyDescent="0.25">
      <c r="I47" s="6"/>
      <c r="J47" s="6"/>
      <c r="K47" s="6"/>
      <c r="L47" s="6"/>
      <c r="M47" s="6"/>
      <c r="N47" s="6"/>
      <c r="O47" s="6"/>
      <c r="P47" s="6"/>
      <c r="Q47" s="15"/>
      <c r="R47" s="15"/>
      <c r="S47" s="15"/>
      <c r="T47" s="15"/>
      <c r="U47" s="15"/>
      <c r="V47" s="15"/>
    </row>
    <row r="48" spans="9:22" ht="15.75" hidden="1" customHeight="1" x14ac:dyDescent="0.25">
      <c r="I48" s="6"/>
      <c r="J48" s="6"/>
      <c r="K48" s="6"/>
      <c r="L48" s="6"/>
      <c r="M48" s="6"/>
      <c r="N48" s="6"/>
      <c r="O48" s="6"/>
      <c r="P48" s="6"/>
      <c r="Q48" s="15"/>
      <c r="R48" s="15"/>
      <c r="S48" s="15"/>
      <c r="T48" s="15"/>
      <c r="U48" s="15"/>
      <c r="V48" s="15"/>
    </row>
    <row r="49" spans="9:22" ht="15.75" hidden="1" customHeight="1" x14ac:dyDescent="0.25">
      <c r="I49" s="6"/>
      <c r="J49" s="6"/>
      <c r="K49" s="6"/>
      <c r="L49" s="6"/>
      <c r="M49" s="6"/>
      <c r="N49" s="6"/>
      <c r="O49" s="6"/>
      <c r="P49" s="6"/>
      <c r="Q49" s="15"/>
      <c r="R49" s="15"/>
      <c r="S49" s="15"/>
      <c r="T49" s="15"/>
      <c r="U49" s="15"/>
      <c r="V49" s="15"/>
    </row>
    <row r="50" spans="9:22" ht="15.75" hidden="1" customHeight="1" x14ac:dyDescent="0.25">
      <c r="I50" s="6"/>
      <c r="J50" s="6"/>
      <c r="K50" s="6"/>
      <c r="L50" s="6"/>
      <c r="M50" s="6"/>
      <c r="N50" s="6"/>
      <c r="O50" s="6"/>
      <c r="P50" s="6"/>
      <c r="Q50" s="15"/>
      <c r="R50" s="15"/>
      <c r="S50" s="15"/>
      <c r="T50" s="15"/>
      <c r="U50" s="15"/>
      <c r="V50" s="15"/>
    </row>
    <row r="51" spans="9:22" ht="15.75" hidden="1" customHeight="1" x14ac:dyDescent="0.25">
      <c r="I51" s="6"/>
      <c r="J51" s="6"/>
      <c r="K51" s="6"/>
      <c r="L51" s="6"/>
      <c r="M51" s="6"/>
      <c r="N51" s="6"/>
      <c r="O51" s="6"/>
      <c r="P51" s="6"/>
      <c r="Q51" s="15"/>
      <c r="R51" s="15"/>
      <c r="S51" s="15"/>
      <c r="T51" s="15"/>
      <c r="U51" s="15"/>
      <c r="V51" s="15"/>
    </row>
    <row r="52" spans="9:22" ht="15.75" hidden="1" customHeight="1" x14ac:dyDescent="0.25">
      <c r="I52" s="6"/>
      <c r="J52" s="6"/>
      <c r="K52" s="6"/>
      <c r="L52" s="6"/>
      <c r="M52" s="6"/>
      <c r="N52" s="6"/>
      <c r="O52" s="6"/>
      <c r="P52" s="6"/>
      <c r="Q52" s="15"/>
      <c r="R52" s="15"/>
      <c r="S52" s="15"/>
      <c r="T52" s="15"/>
      <c r="U52" s="15"/>
      <c r="V52" s="15"/>
    </row>
    <row r="53" spans="9:22" ht="15.75" hidden="1" customHeight="1" x14ac:dyDescent="0.25">
      <c r="I53" s="6"/>
      <c r="J53" s="6"/>
      <c r="K53" s="6"/>
      <c r="L53" s="6"/>
      <c r="M53" s="6"/>
      <c r="N53" s="6"/>
      <c r="O53" s="6"/>
      <c r="P53" s="6"/>
      <c r="Q53" s="15"/>
      <c r="R53" s="15"/>
      <c r="S53" s="15"/>
      <c r="T53" s="15"/>
      <c r="U53" s="15"/>
      <c r="V53" s="15"/>
    </row>
    <row r="54" spans="9:22" ht="15.75" hidden="1" customHeight="1" x14ac:dyDescent="0.25">
      <c r="I54" s="6"/>
      <c r="J54" s="6"/>
      <c r="K54" s="6"/>
      <c r="L54" s="6"/>
      <c r="M54" s="6"/>
      <c r="N54" s="6"/>
      <c r="O54" s="6"/>
      <c r="P54" s="6"/>
      <c r="Q54" s="15"/>
      <c r="R54" s="15"/>
      <c r="S54" s="15"/>
      <c r="T54" s="15"/>
      <c r="U54" s="15"/>
      <c r="V54" s="15"/>
    </row>
    <row r="55" spans="9:22" ht="15.75" hidden="1" customHeight="1" x14ac:dyDescent="0.25">
      <c r="I55" s="6"/>
      <c r="J55" s="6"/>
      <c r="K55" s="6"/>
      <c r="L55" s="6"/>
      <c r="M55" s="6"/>
      <c r="N55" s="6"/>
      <c r="O55" s="6"/>
      <c r="P55" s="6"/>
      <c r="Q55" s="15"/>
      <c r="R55" s="15"/>
      <c r="S55" s="15"/>
      <c r="T55" s="15"/>
      <c r="U55" s="15"/>
      <c r="V55" s="15"/>
    </row>
    <row r="56" spans="9:22" ht="15.75" hidden="1" customHeight="1" x14ac:dyDescent="0.25">
      <c r="I56" s="6"/>
      <c r="J56" s="6"/>
      <c r="K56" s="6"/>
      <c r="L56" s="6"/>
      <c r="M56" s="6"/>
      <c r="N56" s="6"/>
      <c r="O56" s="6"/>
      <c r="P56" s="6"/>
      <c r="Q56" s="15"/>
      <c r="R56" s="15"/>
      <c r="S56" s="15"/>
      <c r="T56" s="15"/>
      <c r="U56" s="15"/>
      <c r="V56" s="15"/>
    </row>
    <row r="57" spans="9:22" ht="15.75" hidden="1" customHeight="1" x14ac:dyDescent="0.25">
      <c r="I57" s="6"/>
      <c r="J57" s="6"/>
      <c r="K57" s="6"/>
      <c r="L57" s="6"/>
      <c r="M57" s="6"/>
      <c r="N57" s="6"/>
      <c r="O57" s="6"/>
      <c r="P57" s="6"/>
      <c r="Q57" s="15"/>
      <c r="R57" s="15"/>
      <c r="S57" s="15"/>
      <c r="T57" s="15"/>
      <c r="U57" s="15"/>
      <c r="V57" s="15"/>
    </row>
    <row r="58" spans="9:22" ht="15.75" hidden="1" customHeight="1" x14ac:dyDescent="0.25">
      <c r="I58" s="6"/>
      <c r="J58" s="6"/>
      <c r="K58" s="6"/>
      <c r="L58" s="6"/>
      <c r="M58" s="6"/>
      <c r="N58" s="6"/>
      <c r="O58" s="6"/>
      <c r="P58" s="6"/>
      <c r="Q58" s="15"/>
      <c r="R58" s="15"/>
      <c r="S58" s="15"/>
      <c r="T58" s="15"/>
      <c r="U58" s="15"/>
      <c r="V58" s="15"/>
    </row>
    <row r="59" spans="9:22" ht="15.75" hidden="1" customHeight="1" x14ac:dyDescent="0.25">
      <c r="I59" s="6"/>
      <c r="J59" s="6"/>
      <c r="K59" s="6"/>
      <c r="L59" s="6"/>
      <c r="M59" s="6"/>
      <c r="N59" s="6"/>
      <c r="O59" s="6"/>
      <c r="P59" s="6"/>
      <c r="Q59" s="15"/>
      <c r="R59" s="15"/>
      <c r="S59" s="15"/>
      <c r="T59" s="15"/>
      <c r="U59" s="15"/>
      <c r="V59" s="15"/>
    </row>
    <row r="60" spans="9:22" ht="15.75" hidden="1" customHeight="1" x14ac:dyDescent="0.25">
      <c r="I60" s="6"/>
      <c r="J60" s="6"/>
      <c r="K60" s="6"/>
      <c r="L60" s="6"/>
      <c r="M60" s="6"/>
      <c r="N60" s="6"/>
      <c r="O60" s="6"/>
      <c r="P60" s="6"/>
      <c r="Q60" s="15"/>
      <c r="R60" s="15"/>
      <c r="S60" s="15"/>
      <c r="T60" s="15"/>
      <c r="U60" s="15"/>
      <c r="V60" s="15"/>
    </row>
    <row r="61" spans="9:22" ht="15.75" hidden="1" customHeight="1" x14ac:dyDescent="0.25">
      <c r="I61" s="6"/>
      <c r="J61" s="6"/>
      <c r="K61" s="6"/>
      <c r="L61" s="6"/>
      <c r="M61" s="6"/>
      <c r="N61" s="6"/>
      <c r="O61" s="6"/>
      <c r="P61" s="6"/>
      <c r="Q61" s="15"/>
      <c r="R61" s="15"/>
      <c r="S61" s="15"/>
      <c r="T61" s="15"/>
      <c r="U61" s="15"/>
      <c r="V61" s="15"/>
    </row>
    <row r="62" spans="9:22" ht="15.75" hidden="1" customHeight="1" x14ac:dyDescent="0.25">
      <c r="I62" s="6"/>
      <c r="J62" s="6"/>
      <c r="K62" s="6"/>
      <c r="L62" s="6"/>
      <c r="M62" s="6"/>
      <c r="N62" s="6"/>
      <c r="O62" s="6"/>
      <c r="P62" s="6"/>
      <c r="Q62" s="15"/>
      <c r="R62" s="15"/>
      <c r="S62" s="15"/>
      <c r="T62" s="15"/>
      <c r="U62" s="15"/>
      <c r="V62" s="15"/>
    </row>
    <row r="63" spans="9:22" ht="15.75" hidden="1" customHeight="1" x14ac:dyDescent="0.25">
      <c r="I63" s="6"/>
      <c r="J63" s="6"/>
      <c r="K63" s="6"/>
      <c r="L63" s="6"/>
      <c r="M63" s="6"/>
      <c r="N63" s="6"/>
      <c r="O63" s="6"/>
      <c r="P63" s="6"/>
      <c r="Q63" s="15"/>
      <c r="R63" s="15"/>
      <c r="S63" s="15"/>
      <c r="T63" s="15"/>
      <c r="U63" s="15"/>
      <c r="V63" s="15"/>
    </row>
    <row r="64" spans="9:22" ht="15.75" hidden="1" customHeight="1" x14ac:dyDescent="0.25">
      <c r="I64" s="6"/>
      <c r="J64" s="6"/>
      <c r="K64" s="6"/>
      <c r="L64" s="6"/>
      <c r="M64" s="6"/>
      <c r="N64" s="6"/>
      <c r="O64" s="6"/>
      <c r="P64" s="6"/>
      <c r="Q64" s="15"/>
      <c r="R64" s="15"/>
      <c r="S64" s="15"/>
      <c r="T64" s="15"/>
      <c r="U64" s="15"/>
      <c r="V64" s="15"/>
    </row>
    <row r="65" spans="9:22" ht="15.75" hidden="1" customHeight="1" x14ac:dyDescent="0.25">
      <c r="I65" s="6"/>
      <c r="J65" s="6"/>
      <c r="K65" s="6"/>
      <c r="L65" s="6"/>
      <c r="M65" s="6"/>
      <c r="N65" s="6"/>
      <c r="O65" s="6"/>
      <c r="P65" s="6"/>
      <c r="Q65" s="15"/>
      <c r="R65" s="15"/>
      <c r="S65" s="15"/>
      <c r="T65" s="15"/>
      <c r="U65" s="15"/>
      <c r="V65" s="15"/>
    </row>
    <row r="66" spans="9:22" ht="15.75" hidden="1" customHeight="1" x14ac:dyDescent="0.25">
      <c r="I66" s="6"/>
      <c r="J66" s="6"/>
      <c r="K66" s="6"/>
      <c r="L66" s="6"/>
      <c r="M66" s="6"/>
      <c r="N66" s="6"/>
      <c r="O66" s="6"/>
      <c r="P66" s="6"/>
      <c r="Q66" s="15"/>
      <c r="R66" s="15"/>
      <c r="S66" s="15"/>
      <c r="T66" s="15"/>
      <c r="U66" s="15"/>
      <c r="V66" s="15"/>
    </row>
    <row r="67" spans="9:22" ht="15.75" hidden="1" customHeight="1" x14ac:dyDescent="0.25">
      <c r="I67" s="6"/>
      <c r="J67" s="6"/>
      <c r="K67" s="6"/>
      <c r="L67" s="6"/>
      <c r="M67" s="6"/>
      <c r="N67" s="6"/>
      <c r="O67" s="6"/>
      <c r="P67" s="6"/>
      <c r="Q67" s="15"/>
      <c r="R67" s="15"/>
      <c r="S67" s="15"/>
      <c r="T67" s="15"/>
      <c r="U67" s="15"/>
      <c r="V67" s="15"/>
    </row>
    <row r="68" spans="9:22" ht="15.75" hidden="1" customHeight="1" x14ac:dyDescent="0.25">
      <c r="I68" s="6"/>
      <c r="J68" s="6"/>
      <c r="K68" s="6"/>
      <c r="L68" s="6"/>
      <c r="M68" s="6"/>
      <c r="N68" s="6"/>
      <c r="O68" s="6"/>
      <c r="P68" s="6"/>
      <c r="Q68" s="15"/>
      <c r="R68" s="15"/>
      <c r="S68" s="15"/>
      <c r="T68" s="15"/>
      <c r="U68" s="15"/>
      <c r="V68" s="15"/>
    </row>
    <row r="69" spans="9:22" ht="15.75" hidden="1" customHeight="1" x14ac:dyDescent="0.25">
      <c r="I69" s="6"/>
      <c r="J69" s="6"/>
      <c r="K69" s="6"/>
      <c r="L69" s="6"/>
      <c r="M69" s="6"/>
      <c r="N69" s="6"/>
      <c r="O69" s="6"/>
      <c r="P69" s="6"/>
      <c r="Q69" s="15"/>
      <c r="R69" s="15"/>
      <c r="S69" s="15"/>
      <c r="T69" s="15"/>
      <c r="U69" s="15"/>
      <c r="V69" s="15"/>
    </row>
    <row r="70" spans="9:22" ht="15.75" hidden="1" customHeight="1" x14ac:dyDescent="0.25">
      <c r="I70" s="6"/>
      <c r="J70" s="6"/>
      <c r="K70" s="6"/>
      <c r="L70" s="6"/>
      <c r="M70" s="6"/>
      <c r="N70" s="6"/>
      <c r="O70" s="6"/>
      <c r="P70" s="6"/>
      <c r="Q70" s="15"/>
      <c r="R70" s="15"/>
      <c r="S70" s="15"/>
      <c r="T70" s="15"/>
      <c r="U70" s="15"/>
      <c r="V70" s="15"/>
    </row>
    <row r="71" spans="9:22" ht="15.75" hidden="1" customHeight="1" x14ac:dyDescent="0.25">
      <c r="I71" s="6"/>
      <c r="J71" s="6"/>
      <c r="K71" s="6"/>
      <c r="L71" s="6"/>
      <c r="M71" s="6"/>
      <c r="N71" s="6"/>
      <c r="O71" s="6"/>
      <c r="P71" s="6"/>
      <c r="Q71" s="15"/>
      <c r="R71" s="15"/>
      <c r="S71" s="15"/>
      <c r="T71" s="15"/>
      <c r="U71" s="15"/>
      <c r="V71" s="15"/>
    </row>
    <row r="72" spans="9:22" ht="15.75" hidden="1" customHeight="1" x14ac:dyDescent="0.25">
      <c r="I72" s="6"/>
      <c r="J72" s="6"/>
      <c r="K72" s="6"/>
      <c r="L72" s="6"/>
      <c r="M72" s="6"/>
      <c r="N72" s="6"/>
      <c r="O72" s="6"/>
      <c r="P72" s="6"/>
      <c r="Q72" s="15"/>
      <c r="R72" s="15"/>
      <c r="S72" s="15"/>
      <c r="T72" s="15"/>
      <c r="U72" s="15"/>
      <c r="V72" s="15"/>
    </row>
    <row r="73" spans="9:22" ht="15.75" hidden="1" customHeight="1" x14ac:dyDescent="0.25">
      <c r="I73" s="6"/>
      <c r="J73" s="6"/>
      <c r="K73" s="6"/>
      <c r="L73" s="6"/>
      <c r="M73" s="6"/>
      <c r="N73" s="6"/>
      <c r="O73" s="6"/>
      <c r="P73" s="6"/>
      <c r="Q73" s="15"/>
      <c r="R73" s="15"/>
      <c r="S73" s="15"/>
      <c r="T73" s="15"/>
      <c r="U73" s="15"/>
      <c r="V73" s="15"/>
    </row>
    <row r="74" spans="9:22" ht="15.75" hidden="1" customHeight="1" x14ac:dyDescent="0.25">
      <c r="I74" s="6"/>
      <c r="J74" s="6"/>
      <c r="K74" s="6"/>
      <c r="L74" s="6"/>
      <c r="M74" s="6"/>
      <c r="N74" s="6"/>
      <c r="O74" s="6"/>
      <c r="P74" s="6"/>
      <c r="Q74" s="15"/>
      <c r="R74" s="15"/>
      <c r="S74" s="15"/>
      <c r="T74" s="15"/>
      <c r="U74" s="15"/>
      <c r="V74" s="15"/>
    </row>
    <row r="75" spans="9:22" ht="15.75" hidden="1" customHeight="1" x14ac:dyDescent="0.25">
      <c r="I75" s="6"/>
      <c r="J75" s="6"/>
      <c r="K75" s="6"/>
      <c r="L75" s="6"/>
      <c r="M75" s="6"/>
      <c r="N75" s="6"/>
      <c r="O75" s="6"/>
      <c r="P75" s="6"/>
      <c r="Q75" s="15"/>
      <c r="R75" s="15"/>
      <c r="S75" s="15"/>
      <c r="T75" s="15"/>
      <c r="U75" s="15"/>
      <c r="V75" s="15"/>
    </row>
    <row r="76" spans="9:22" ht="15.75" hidden="1" customHeight="1" x14ac:dyDescent="0.25">
      <c r="I76" s="6"/>
      <c r="J76" s="6"/>
      <c r="K76" s="6"/>
      <c r="L76" s="6"/>
      <c r="M76" s="6"/>
      <c r="N76" s="6"/>
      <c r="O76" s="6"/>
      <c r="P76" s="6"/>
      <c r="Q76" s="15"/>
      <c r="R76" s="15"/>
      <c r="S76" s="15"/>
      <c r="T76" s="15"/>
      <c r="U76" s="15"/>
      <c r="V76" s="15"/>
    </row>
    <row r="77" spans="9:22" ht="15.75" hidden="1" customHeight="1" x14ac:dyDescent="0.25">
      <c r="I77" s="6"/>
      <c r="J77" s="6"/>
      <c r="K77" s="6"/>
      <c r="L77" s="6"/>
      <c r="M77" s="6"/>
      <c r="N77" s="6"/>
      <c r="O77" s="6"/>
      <c r="P77" s="6"/>
      <c r="Q77" s="15"/>
      <c r="R77" s="15"/>
      <c r="S77" s="15"/>
      <c r="T77" s="15"/>
      <c r="U77" s="15"/>
      <c r="V77" s="15"/>
    </row>
    <row r="78" spans="9:22" ht="15.75" hidden="1" customHeight="1" x14ac:dyDescent="0.25">
      <c r="I78" s="6"/>
      <c r="J78" s="6"/>
      <c r="K78" s="6"/>
      <c r="L78" s="6"/>
      <c r="M78" s="6"/>
      <c r="N78" s="6"/>
      <c r="O78" s="6"/>
      <c r="P78" s="6"/>
      <c r="Q78" s="15"/>
      <c r="R78" s="15"/>
      <c r="S78" s="15"/>
      <c r="T78" s="15"/>
      <c r="U78" s="15"/>
      <c r="V78" s="15"/>
    </row>
    <row r="79" spans="9:22" ht="15.75" hidden="1" customHeight="1" x14ac:dyDescent="0.25">
      <c r="I79" s="6"/>
      <c r="J79" s="6"/>
      <c r="K79" s="6"/>
      <c r="L79" s="6"/>
      <c r="M79" s="6"/>
      <c r="N79" s="6"/>
      <c r="O79" s="6"/>
      <c r="P79" s="6"/>
      <c r="Q79" s="15"/>
      <c r="R79" s="15"/>
      <c r="S79" s="15"/>
      <c r="T79" s="15"/>
      <c r="U79" s="15"/>
      <c r="V79" s="15"/>
    </row>
    <row r="80" spans="9:22" ht="15.75" hidden="1" customHeight="1" x14ac:dyDescent="0.25">
      <c r="I80" s="6"/>
      <c r="J80" s="6"/>
      <c r="K80" s="6"/>
      <c r="L80" s="6"/>
      <c r="M80" s="6"/>
      <c r="N80" s="6"/>
      <c r="O80" s="6"/>
      <c r="P80" s="6"/>
      <c r="Q80" s="15"/>
      <c r="R80" s="15"/>
      <c r="S80" s="15"/>
      <c r="T80" s="15"/>
      <c r="U80" s="15"/>
      <c r="V80" s="15"/>
    </row>
    <row r="81" spans="9:22" ht="15.75" hidden="1" customHeight="1" x14ac:dyDescent="0.25">
      <c r="I81" s="6"/>
      <c r="J81" s="6"/>
      <c r="K81" s="6"/>
      <c r="L81" s="6"/>
      <c r="M81" s="6"/>
      <c r="N81" s="6"/>
      <c r="O81" s="6"/>
      <c r="P81" s="6"/>
      <c r="Q81" s="15"/>
      <c r="R81" s="15"/>
      <c r="S81" s="15"/>
      <c r="T81" s="15"/>
      <c r="U81" s="15"/>
      <c r="V81" s="15"/>
    </row>
    <row r="82" spans="9:22" ht="15.75" hidden="1" customHeight="1" x14ac:dyDescent="0.25">
      <c r="I82" s="6"/>
      <c r="J82" s="6"/>
      <c r="K82" s="6"/>
      <c r="L82" s="6"/>
      <c r="M82" s="6"/>
      <c r="N82" s="6"/>
      <c r="O82" s="6"/>
      <c r="P82" s="6"/>
      <c r="Q82" s="15"/>
      <c r="R82" s="15"/>
      <c r="S82" s="15"/>
      <c r="T82" s="15"/>
      <c r="U82" s="15"/>
      <c r="V82" s="15"/>
    </row>
    <row r="83" spans="9:22" ht="15.75" hidden="1" customHeight="1" x14ac:dyDescent="0.25">
      <c r="I83" s="6"/>
      <c r="J83" s="6"/>
      <c r="K83" s="6"/>
      <c r="L83" s="6"/>
      <c r="M83" s="6"/>
      <c r="N83" s="6"/>
      <c r="O83" s="6"/>
      <c r="P83" s="6"/>
      <c r="Q83" s="15"/>
      <c r="R83" s="15"/>
      <c r="S83" s="15"/>
      <c r="T83" s="15"/>
      <c r="U83" s="15"/>
      <c r="V83" s="15"/>
    </row>
    <row r="84" spans="9:22" ht="15.75" hidden="1" customHeight="1" x14ac:dyDescent="0.25">
      <c r="I84" s="6"/>
      <c r="J84" s="6"/>
      <c r="K84" s="6"/>
      <c r="L84" s="6"/>
      <c r="M84" s="6"/>
      <c r="N84" s="6"/>
      <c r="O84" s="6"/>
      <c r="P84" s="6"/>
      <c r="Q84" s="15"/>
      <c r="R84" s="15"/>
      <c r="S84" s="15"/>
      <c r="T84" s="15"/>
      <c r="U84" s="15"/>
      <c r="V84" s="15"/>
    </row>
    <row r="85" spans="9:22" ht="15.75" hidden="1" customHeight="1" x14ac:dyDescent="0.25">
      <c r="I85" s="6"/>
      <c r="J85" s="6"/>
      <c r="K85" s="6"/>
      <c r="L85" s="6"/>
      <c r="M85" s="6"/>
      <c r="N85" s="6"/>
      <c r="O85" s="6"/>
      <c r="P85" s="6"/>
      <c r="Q85" s="15"/>
      <c r="R85" s="15"/>
      <c r="S85" s="15"/>
      <c r="T85" s="15"/>
      <c r="U85" s="15"/>
      <c r="V85" s="15"/>
    </row>
    <row r="86" spans="9:22" ht="15.75" hidden="1" customHeight="1" x14ac:dyDescent="0.25">
      <c r="I86" s="6"/>
      <c r="J86" s="6"/>
      <c r="K86" s="6"/>
      <c r="L86" s="6"/>
      <c r="M86" s="6"/>
      <c r="N86" s="6"/>
      <c r="O86" s="6"/>
      <c r="P86" s="6"/>
      <c r="Q86" s="15"/>
      <c r="R86" s="15"/>
      <c r="S86" s="15"/>
      <c r="T86" s="15"/>
      <c r="U86" s="15"/>
      <c r="V86" s="15"/>
    </row>
    <row r="87" spans="9:22" ht="15.75" hidden="1" customHeight="1" x14ac:dyDescent="0.25">
      <c r="I87" s="6"/>
      <c r="J87" s="6"/>
      <c r="K87" s="6"/>
      <c r="L87" s="6"/>
      <c r="M87" s="6"/>
      <c r="N87" s="6"/>
      <c r="O87" s="6"/>
      <c r="P87" s="6"/>
      <c r="Q87" s="15"/>
      <c r="R87" s="15"/>
      <c r="S87" s="15"/>
      <c r="T87" s="15"/>
      <c r="U87" s="15"/>
      <c r="V87" s="15"/>
    </row>
    <row r="88" spans="9:22" ht="15.75" hidden="1" customHeight="1" x14ac:dyDescent="0.25">
      <c r="I88" s="6"/>
      <c r="J88" s="6"/>
      <c r="K88" s="6"/>
      <c r="L88" s="6"/>
      <c r="M88" s="6"/>
      <c r="N88" s="6"/>
      <c r="O88" s="6"/>
      <c r="P88" s="6"/>
      <c r="Q88" s="15"/>
      <c r="R88" s="15"/>
      <c r="S88" s="15"/>
      <c r="T88" s="15"/>
      <c r="U88" s="15"/>
      <c r="V88" s="15"/>
    </row>
    <row r="89" spans="9:22" ht="15.75" hidden="1" customHeight="1" x14ac:dyDescent="0.25">
      <c r="I89" s="6"/>
      <c r="J89" s="6"/>
      <c r="K89" s="6"/>
      <c r="L89" s="6"/>
      <c r="M89" s="6"/>
      <c r="N89" s="6"/>
      <c r="O89" s="6"/>
      <c r="P89" s="6"/>
      <c r="Q89" s="15"/>
      <c r="R89" s="15"/>
      <c r="S89" s="15"/>
      <c r="T89" s="15"/>
      <c r="U89" s="15"/>
      <c r="V89" s="15"/>
    </row>
    <row r="90" spans="9:22" ht="15.75" hidden="1" customHeight="1" x14ac:dyDescent="0.25">
      <c r="I90" s="6"/>
      <c r="J90" s="6"/>
      <c r="K90" s="6"/>
      <c r="L90" s="6"/>
      <c r="M90" s="6"/>
      <c r="N90" s="6"/>
      <c r="O90" s="6"/>
      <c r="P90" s="6"/>
      <c r="Q90" s="15"/>
      <c r="R90" s="15"/>
      <c r="S90" s="15"/>
      <c r="T90" s="15"/>
      <c r="U90" s="15"/>
      <c r="V90" s="15"/>
    </row>
    <row r="91" spans="9:22" ht="15.75" hidden="1" customHeight="1" x14ac:dyDescent="0.25">
      <c r="I91" s="6"/>
      <c r="J91" s="6"/>
      <c r="K91" s="6"/>
      <c r="L91" s="6"/>
      <c r="M91" s="6"/>
      <c r="N91" s="6"/>
      <c r="O91" s="6"/>
      <c r="P91" s="6"/>
      <c r="Q91" s="15"/>
      <c r="R91" s="15"/>
      <c r="S91" s="15"/>
      <c r="T91" s="15"/>
      <c r="U91" s="15"/>
      <c r="V91" s="15"/>
    </row>
    <row r="92" spans="9:22" ht="15.75" hidden="1" customHeight="1" x14ac:dyDescent="0.25">
      <c r="I92" s="6"/>
      <c r="J92" s="6"/>
      <c r="K92" s="6"/>
      <c r="L92" s="6"/>
      <c r="M92" s="6"/>
      <c r="N92" s="6"/>
      <c r="O92" s="6"/>
      <c r="P92" s="6"/>
      <c r="Q92" s="15"/>
      <c r="R92" s="15"/>
      <c r="S92" s="15"/>
      <c r="T92" s="15"/>
      <c r="U92" s="15"/>
      <c r="V92" s="15"/>
    </row>
    <row r="93" spans="9:22" ht="15.75" hidden="1" customHeight="1" x14ac:dyDescent="0.25">
      <c r="I93" s="6"/>
      <c r="J93" s="6"/>
      <c r="K93" s="6"/>
      <c r="L93" s="6"/>
      <c r="M93" s="6"/>
      <c r="N93" s="6"/>
      <c r="O93" s="6"/>
      <c r="P93" s="6"/>
      <c r="Q93" s="15"/>
      <c r="R93" s="15"/>
      <c r="S93" s="15"/>
      <c r="T93" s="15"/>
      <c r="U93" s="15"/>
      <c r="V93" s="15"/>
    </row>
    <row r="94" spans="9:22" ht="15.75" hidden="1" customHeight="1" x14ac:dyDescent="0.25">
      <c r="I94" s="6"/>
      <c r="J94" s="6"/>
      <c r="K94" s="6"/>
      <c r="L94" s="6"/>
      <c r="M94" s="6"/>
      <c r="N94" s="6"/>
      <c r="O94" s="6"/>
      <c r="P94" s="6"/>
      <c r="Q94" s="15"/>
      <c r="R94" s="15"/>
      <c r="S94" s="15"/>
      <c r="T94" s="15"/>
      <c r="U94" s="15"/>
      <c r="V94" s="15"/>
    </row>
    <row r="95" spans="9:22" ht="15.75" hidden="1" customHeight="1" x14ac:dyDescent="0.25">
      <c r="I95" s="6"/>
      <c r="J95" s="6"/>
      <c r="K95" s="6"/>
      <c r="L95" s="6"/>
      <c r="M95" s="6"/>
      <c r="N95" s="6"/>
      <c r="O95" s="6"/>
      <c r="P95" s="6"/>
      <c r="Q95" s="15"/>
      <c r="R95" s="15"/>
      <c r="S95" s="15"/>
      <c r="T95" s="15"/>
      <c r="U95" s="15"/>
      <c r="V95" s="15"/>
    </row>
    <row r="96" spans="9:22" ht="15.75" hidden="1" customHeight="1" x14ac:dyDescent="0.25">
      <c r="I96" s="6"/>
      <c r="J96" s="6"/>
      <c r="K96" s="6"/>
      <c r="L96" s="6"/>
      <c r="M96" s="6"/>
      <c r="N96" s="6"/>
      <c r="O96" s="6"/>
      <c r="P96" s="6"/>
      <c r="Q96" s="15"/>
      <c r="R96" s="15"/>
      <c r="S96" s="15"/>
      <c r="T96" s="15"/>
      <c r="U96" s="15"/>
      <c r="V96" s="15"/>
    </row>
    <row r="97" spans="9:22" ht="15.75" hidden="1" customHeight="1" x14ac:dyDescent="0.25">
      <c r="I97" s="6"/>
      <c r="J97" s="6"/>
      <c r="K97" s="6"/>
      <c r="L97" s="6"/>
      <c r="M97" s="6"/>
      <c r="N97" s="6"/>
      <c r="O97" s="6"/>
      <c r="P97" s="6"/>
      <c r="Q97" s="15"/>
      <c r="R97" s="15"/>
      <c r="S97" s="15"/>
      <c r="T97" s="15"/>
      <c r="U97" s="15"/>
      <c r="V97" s="15"/>
    </row>
    <row r="98" spans="9:22" ht="15.75" hidden="1" customHeight="1" x14ac:dyDescent="0.25">
      <c r="I98" s="6"/>
      <c r="J98" s="6"/>
      <c r="K98" s="6"/>
      <c r="L98" s="6"/>
      <c r="M98" s="6"/>
      <c r="N98" s="6"/>
      <c r="O98" s="6"/>
      <c r="P98" s="6"/>
      <c r="Q98" s="15"/>
      <c r="R98" s="15"/>
      <c r="S98" s="15"/>
      <c r="T98" s="15"/>
      <c r="U98" s="15"/>
      <c r="V98" s="15"/>
    </row>
    <row r="99" spans="9:22" ht="15.75" hidden="1" customHeight="1" x14ac:dyDescent="0.25">
      <c r="I99" s="6"/>
      <c r="J99" s="6"/>
      <c r="K99" s="6"/>
      <c r="L99" s="6"/>
      <c r="M99" s="6"/>
      <c r="N99" s="6"/>
      <c r="O99" s="6"/>
      <c r="P99" s="6"/>
      <c r="Q99" s="15"/>
      <c r="R99" s="15"/>
      <c r="S99" s="15"/>
      <c r="T99" s="15"/>
      <c r="U99" s="15"/>
      <c r="V99" s="15"/>
    </row>
    <row r="100" spans="9:22" ht="15.75" hidden="1" customHeight="1" x14ac:dyDescent="0.25">
      <c r="I100" s="6"/>
      <c r="J100" s="6"/>
      <c r="K100" s="6"/>
      <c r="L100" s="6"/>
      <c r="M100" s="6"/>
      <c r="N100" s="6"/>
      <c r="O100" s="6"/>
      <c r="P100" s="6"/>
      <c r="Q100" s="15"/>
      <c r="R100" s="15"/>
      <c r="S100" s="15"/>
      <c r="T100" s="15"/>
      <c r="U100" s="15"/>
      <c r="V100" s="15"/>
    </row>
    <row r="101" spans="9:22" ht="15.75" hidden="1" customHeight="1" x14ac:dyDescent="0.25">
      <c r="I101" s="6"/>
      <c r="J101" s="6"/>
      <c r="K101" s="6"/>
      <c r="L101" s="6"/>
      <c r="M101" s="6"/>
      <c r="N101" s="6"/>
      <c r="O101" s="6"/>
      <c r="P101" s="6"/>
      <c r="Q101" s="15"/>
      <c r="R101" s="15"/>
      <c r="S101" s="15"/>
      <c r="T101" s="15"/>
      <c r="U101" s="15"/>
      <c r="V101" s="15"/>
    </row>
    <row r="102" spans="9:22" ht="15.75" hidden="1" customHeight="1" x14ac:dyDescent="0.25">
      <c r="I102" s="6"/>
      <c r="J102" s="6"/>
      <c r="K102" s="6"/>
      <c r="L102" s="6"/>
      <c r="M102" s="6"/>
      <c r="N102" s="6"/>
      <c r="O102" s="6"/>
      <c r="P102" s="6"/>
      <c r="Q102" s="15"/>
      <c r="R102" s="15"/>
      <c r="S102" s="15"/>
      <c r="T102" s="15"/>
      <c r="U102" s="15"/>
      <c r="V102" s="15"/>
    </row>
    <row r="103" spans="9:22" ht="15.75" hidden="1" customHeight="1" x14ac:dyDescent="0.25">
      <c r="I103" s="6"/>
      <c r="J103" s="6"/>
      <c r="K103" s="6"/>
      <c r="L103" s="6"/>
      <c r="M103" s="6"/>
      <c r="N103" s="6"/>
      <c r="O103" s="6"/>
      <c r="P103" s="6"/>
      <c r="Q103" s="15"/>
      <c r="R103" s="15"/>
      <c r="S103" s="15"/>
      <c r="T103" s="15"/>
      <c r="U103" s="15"/>
      <c r="V103" s="15"/>
    </row>
    <row r="104" spans="9:22" ht="15.75" hidden="1" customHeight="1" x14ac:dyDescent="0.25">
      <c r="I104" s="6"/>
      <c r="J104" s="6"/>
      <c r="K104" s="6"/>
      <c r="L104" s="6"/>
      <c r="M104" s="6"/>
      <c r="N104" s="6"/>
      <c r="O104" s="6"/>
      <c r="P104" s="6"/>
      <c r="Q104" s="15"/>
      <c r="R104" s="15"/>
      <c r="S104" s="15"/>
      <c r="T104" s="15"/>
      <c r="U104" s="15"/>
      <c r="V104" s="15"/>
    </row>
    <row r="105" spans="9:22" ht="15.75" hidden="1" customHeight="1" x14ac:dyDescent="0.25">
      <c r="I105" s="6"/>
      <c r="J105" s="6"/>
      <c r="K105" s="6"/>
      <c r="L105" s="6"/>
      <c r="M105" s="6"/>
      <c r="N105" s="6"/>
      <c r="O105" s="6"/>
      <c r="P105" s="6"/>
      <c r="Q105" s="15"/>
      <c r="R105" s="15"/>
      <c r="S105" s="15"/>
      <c r="T105" s="15"/>
      <c r="U105" s="15"/>
      <c r="V105" s="15"/>
    </row>
    <row r="106" spans="9:22" ht="15.75" hidden="1" customHeight="1" x14ac:dyDescent="0.25">
      <c r="I106" s="6"/>
      <c r="J106" s="6"/>
      <c r="K106" s="6"/>
      <c r="L106" s="6"/>
      <c r="M106" s="6"/>
      <c r="N106" s="6"/>
      <c r="O106" s="6"/>
      <c r="P106" s="6"/>
      <c r="Q106" s="15"/>
      <c r="R106" s="15"/>
      <c r="S106" s="15"/>
      <c r="T106" s="15"/>
      <c r="U106" s="15"/>
      <c r="V106" s="15"/>
    </row>
    <row r="107" spans="9:22" ht="15.75" hidden="1" customHeight="1" x14ac:dyDescent="0.25">
      <c r="I107" s="6"/>
      <c r="J107" s="6"/>
      <c r="K107" s="6"/>
      <c r="L107" s="6"/>
      <c r="M107" s="6"/>
      <c r="N107" s="6"/>
      <c r="O107" s="6"/>
      <c r="P107" s="6"/>
      <c r="Q107" s="15"/>
      <c r="R107" s="15"/>
      <c r="S107" s="15"/>
      <c r="T107" s="15"/>
      <c r="U107" s="15"/>
      <c r="V107" s="15"/>
    </row>
    <row r="108" spans="9:22" ht="15.75" hidden="1" customHeight="1" x14ac:dyDescent="0.25">
      <c r="I108" s="6"/>
      <c r="J108" s="6"/>
      <c r="K108" s="6"/>
      <c r="L108" s="6"/>
      <c r="M108" s="6"/>
      <c r="N108" s="6"/>
      <c r="O108" s="6"/>
      <c r="P108" s="6"/>
      <c r="Q108" s="15"/>
      <c r="R108" s="15"/>
      <c r="S108" s="15"/>
      <c r="T108" s="15"/>
      <c r="U108" s="15"/>
      <c r="V108" s="15"/>
    </row>
    <row r="109" spans="9:22" ht="15.75" hidden="1" customHeight="1" x14ac:dyDescent="0.25">
      <c r="I109" s="6"/>
      <c r="J109" s="6"/>
      <c r="K109" s="6"/>
      <c r="L109" s="6"/>
      <c r="M109" s="6"/>
      <c r="N109" s="6"/>
      <c r="O109" s="6"/>
      <c r="P109" s="6"/>
      <c r="Q109" s="15"/>
      <c r="R109" s="15"/>
      <c r="S109" s="15"/>
      <c r="T109" s="15"/>
      <c r="U109" s="15"/>
      <c r="V109" s="15"/>
    </row>
    <row r="110" spans="9:22" ht="15.75" hidden="1" customHeight="1" x14ac:dyDescent="0.25">
      <c r="I110" s="6"/>
      <c r="J110" s="6"/>
      <c r="K110" s="6"/>
      <c r="L110" s="6"/>
      <c r="M110" s="6"/>
      <c r="N110" s="6"/>
      <c r="O110" s="6"/>
      <c r="P110" s="6"/>
      <c r="Q110" s="15"/>
      <c r="R110" s="15"/>
      <c r="S110" s="15"/>
      <c r="T110" s="15"/>
      <c r="U110" s="15"/>
      <c r="V110" s="15"/>
    </row>
    <row r="111" spans="9:22" ht="15.75" hidden="1" customHeight="1" x14ac:dyDescent="0.25">
      <c r="I111" s="6"/>
      <c r="J111" s="6"/>
      <c r="K111" s="6"/>
      <c r="L111" s="6"/>
      <c r="M111" s="6"/>
      <c r="N111" s="6"/>
      <c r="O111" s="6"/>
      <c r="P111" s="6"/>
      <c r="Q111" s="15"/>
      <c r="R111" s="15"/>
      <c r="S111" s="15"/>
      <c r="T111" s="15"/>
      <c r="U111" s="15"/>
      <c r="V111" s="15"/>
    </row>
    <row r="112" spans="9:22" ht="15.75" hidden="1" customHeight="1" x14ac:dyDescent="0.25">
      <c r="I112" s="6"/>
      <c r="J112" s="6"/>
      <c r="K112" s="6"/>
      <c r="L112" s="6"/>
      <c r="M112" s="6"/>
      <c r="N112" s="6"/>
      <c r="O112" s="6"/>
      <c r="P112" s="6"/>
      <c r="Q112" s="15"/>
      <c r="R112" s="15"/>
      <c r="S112" s="15"/>
      <c r="T112" s="15"/>
      <c r="U112" s="15"/>
      <c r="V112" s="15"/>
    </row>
    <row r="113" spans="9:22" ht="15.75" hidden="1" customHeight="1" x14ac:dyDescent="0.25">
      <c r="I113" s="6"/>
      <c r="J113" s="6"/>
      <c r="K113" s="6"/>
      <c r="L113" s="6"/>
      <c r="M113" s="6"/>
      <c r="N113" s="6"/>
      <c r="O113" s="6"/>
      <c r="P113" s="6"/>
      <c r="Q113" s="15"/>
      <c r="R113" s="15"/>
      <c r="S113" s="15"/>
      <c r="T113" s="15"/>
      <c r="U113" s="15"/>
      <c r="V113" s="15"/>
    </row>
    <row r="114" spans="9:22" ht="15.75" hidden="1" customHeight="1" x14ac:dyDescent="0.25">
      <c r="I114" s="6"/>
      <c r="J114" s="6"/>
      <c r="K114" s="6"/>
      <c r="L114" s="6"/>
      <c r="M114" s="6"/>
      <c r="N114" s="6"/>
      <c r="O114" s="6"/>
      <c r="P114" s="6"/>
      <c r="Q114" s="15"/>
      <c r="R114" s="15"/>
      <c r="S114" s="15"/>
      <c r="T114" s="15"/>
      <c r="U114" s="15"/>
      <c r="V114" s="15"/>
    </row>
    <row r="115" spans="9:22" ht="15.75" hidden="1" customHeight="1" x14ac:dyDescent="0.25">
      <c r="I115" s="6"/>
      <c r="J115" s="6"/>
      <c r="K115" s="6"/>
      <c r="L115" s="6"/>
      <c r="M115" s="6"/>
      <c r="N115" s="6"/>
      <c r="O115" s="6"/>
      <c r="P115" s="6"/>
      <c r="Q115" s="15"/>
      <c r="R115" s="15"/>
      <c r="S115" s="15"/>
      <c r="T115" s="15"/>
      <c r="U115" s="15"/>
      <c r="V115" s="15"/>
    </row>
    <row r="116" spans="9:22" ht="15.75" hidden="1" customHeight="1" x14ac:dyDescent="0.25">
      <c r="I116" s="6"/>
      <c r="J116" s="6"/>
      <c r="K116" s="6"/>
      <c r="L116" s="6"/>
      <c r="M116" s="6"/>
      <c r="N116" s="6"/>
      <c r="O116" s="6"/>
      <c r="P116" s="6"/>
      <c r="Q116" s="15"/>
      <c r="R116" s="15"/>
      <c r="S116" s="15"/>
      <c r="T116" s="15"/>
      <c r="U116" s="15"/>
      <c r="V116" s="15"/>
    </row>
    <row r="117" spans="9:22" ht="15.75" hidden="1" customHeight="1" x14ac:dyDescent="0.25">
      <c r="I117" s="6"/>
      <c r="J117" s="6"/>
      <c r="K117" s="6"/>
      <c r="L117" s="6"/>
      <c r="M117" s="6"/>
      <c r="N117" s="6"/>
      <c r="O117" s="6"/>
      <c r="P117" s="6"/>
      <c r="Q117" s="15"/>
      <c r="R117" s="15"/>
      <c r="S117" s="15"/>
      <c r="T117" s="15"/>
      <c r="U117" s="15"/>
      <c r="V117" s="15"/>
    </row>
    <row r="118" spans="9:22" ht="15.75" hidden="1" customHeight="1" x14ac:dyDescent="0.25">
      <c r="I118" s="6"/>
      <c r="J118" s="6"/>
      <c r="K118" s="6"/>
      <c r="L118" s="6"/>
      <c r="M118" s="6"/>
      <c r="N118" s="6"/>
      <c r="O118" s="6"/>
      <c r="P118" s="6"/>
      <c r="Q118" s="15"/>
      <c r="R118" s="15"/>
      <c r="S118" s="15"/>
      <c r="T118" s="15"/>
      <c r="U118" s="15"/>
      <c r="V118" s="15"/>
    </row>
    <row r="119" spans="9:22" ht="15.75" hidden="1" customHeight="1" x14ac:dyDescent="0.25">
      <c r="I119" s="6"/>
      <c r="J119" s="6"/>
      <c r="K119" s="6"/>
      <c r="L119" s="6"/>
      <c r="M119" s="6"/>
      <c r="N119" s="6"/>
      <c r="O119" s="6"/>
      <c r="P119" s="6"/>
      <c r="Q119" s="15"/>
      <c r="R119" s="15"/>
      <c r="S119" s="15"/>
      <c r="T119" s="15"/>
      <c r="U119" s="15"/>
      <c r="V119" s="15"/>
    </row>
    <row r="120" spans="9:22" ht="15.75" hidden="1" customHeight="1" x14ac:dyDescent="0.25">
      <c r="I120" s="6"/>
      <c r="J120" s="6"/>
      <c r="K120" s="6"/>
      <c r="L120" s="6"/>
      <c r="M120" s="6"/>
      <c r="N120" s="6"/>
      <c r="O120" s="6"/>
      <c r="P120" s="6"/>
      <c r="Q120" s="15"/>
      <c r="R120" s="15"/>
      <c r="S120" s="15"/>
      <c r="T120" s="15"/>
      <c r="U120" s="15"/>
      <c r="V120" s="15"/>
    </row>
    <row r="121" spans="9:22" ht="15.75" hidden="1" customHeight="1" x14ac:dyDescent="0.25">
      <c r="I121" s="6"/>
      <c r="J121" s="6"/>
      <c r="K121" s="6"/>
      <c r="L121" s="6"/>
      <c r="M121" s="6"/>
      <c r="N121" s="6"/>
      <c r="O121" s="6"/>
      <c r="P121" s="6"/>
      <c r="Q121" s="15"/>
      <c r="R121" s="15"/>
      <c r="S121" s="15"/>
      <c r="T121" s="15"/>
      <c r="U121" s="15"/>
      <c r="V121" s="15"/>
    </row>
    <row r="122" spans="9:22" ht="15.75" hidden="1" customHeight="1" x14ac:dyDescent="0.25">
      <c r="I122" s="6"/>
      <c r="J122" s="6"/>
      <c r="K122" s="6"/>
      <c r="L122" s="6"/>
      <c r="M122" s="6"/>
      <c r="N122" s="6"/>
      <c r="O122" s="6"/>
      <c r="P122" s="6"/>
      <c r="Q122" s="15"/>
      <c r="R122" s="15"/>
      <c r="S122" s="15"/>
      <c r="T122" s="15"/>
      <c r="U122" s="15"/>
      <c r="V122" s="15"/>
    </row>
    <row r="123" spans="9:22" ht="15.75" hidden="1" customHeight="1" x14ac:dyDescent="0.25">
      <c r="I123" s="6"/>
      <c r="J123" s="6"/>
      <c r="K123" s="6"/>
      <c r="L123" s="6"/>
      <c r="M123" s="6"/>
      <c r="N123" s="6"/>
      <c r="O123" s="6"/>
      <c r="P123" s="6"/>
      <c r="Q123" s="15"/>
      <c r="R123" s="15"/>
      <c r="S123" s="15"/>
      <c r="T123" s="15"/>
      <c r="U123" s="15"/>
      <c r="V123" s="15"/>
    </row>
    <row r="124" spans="9:22" ht="15.75" hidden="1" customHeight="1" x14ac:dyDescent="0.25">
      <c r="I124" s="6"/>
      <c r="J124" s="6"/>
      <c r="K124" s="6"/>
      <c r="L124" s="6"/>
      <c r="M124" s="6"/>
      <c r="N124" s="6"/>
      <c r="O124" s="6"/>
      <c r="P124" s="6"/>
      <c r="Q124" s="15"/>
      <c r="R124" s="15"/>
      <c r="S124" s="15"/>
      <c r="T124" s="15"/>
      <c r="U124" s="15"/>
      <c r="V124" s="15"/>
    </row>
    <row r="125" spans="9:22" ht="15.75" hidden="1" customHeight="1" x14ac:dyDescent="0.25">
      <c r="I125" s="6"/>
      <c r="J125" s="6"/>
      <c r="K125" s="6"/>
      <c r="L125" s="6"/>
      <c r="M125" s="6"/>
      <c r="N125" s="6"/>
      <c r="O125" s="6"/>
      <c r="P125" s="6"/>
      <c r="Q125" s="15"/>
      <c r="R125" s="15"/>
      <c r="S125" s="15"/>
      <c r="T125" s="15"/>
      <c r="U125" s="15"/>
      <c r="V125" s="15"/>
    </row>
    <row r="126" spans="9:22" ht="15.75" hidden="1" customHeight="1" x14ac:dyDescent="0.25">
      <c r="I126" s="6"/>
      <c r="J126" s="6"/>
      <c r="K126" s="6"/>
      <c r="L126" s="6"/>
      <c r="M126" s="6"/>
      <c r="N126" s="6"/>
      <c r="O126" s="6"/>
      <c r="P126" s="6"/>
      <c r="Q126" s="15"/>
      <c r="R126" s="15"/>
      <c r="S126" s="15"/>
      <c r="T126" s="15"/>
      <c r="U126" s="15"/>
      <c r="V126" s="15"/>
    </row>
    <row r="127" spans="9:22" ht="15.75" hidden="1" customHeight="1" x14ac:dyDescent="0.25">
      <c r="I127" s="6"/>
      <c r="J127" s="6"/>
      <c r="K127" s="6"/>
      <c r="L127" s="6"/>
      <c r="M127" s="6"/>
      <c r="N127" s="6"/>
      <c r="O127" s="6"/>
      <c r="P127" s="6"/>
      <c r="Q127" s="15"/>
      <c r="R127" s="15"/>
      <c r="S127" s="15"/>
      <c r="T127" s="15"/>
      <c r="U127" s="15"/>
      <c r="V127" s="15"/>
    </row>
    <row r="128" spans="9:22" ht="15.75" hidden="1" customHeight="1" x14ac:dyDescent="0.25">
      <c r="I128" s="6"/>
      <c r="J128" s="6"/>
      <c r="K128" s="6"/>
      <c r="L128" s="6"/>
      <c r="M128" s="6"/>
      <c r="N128" s="6"/>
      <c r="O128" s="6"/>
      <c r="P128" s="6"/>
      <c r="Q128" s="15"/>
      <c r="R128" s="15"/>
      <c r="S128" s="15"/>
      <c r="T128" s="15"/>
      <c r="U128" s="15"/>
      <c r="V128" s="15"/>
    </row>
    <row r="129" spans="9:22" ht="15.75" hidden="1" customHeight="1" x14ac:dyDescent="0.25">
      <c r="I129" s="6"/>
      <c r="J129" s="6"/>
      <c r="K129" s="6"/>
      <c r="L129" s="6"/>
      <c r="M129" s="6"/>
      <c r="N129" s="6"/>
      <c r="O129" s="6"/>
      <c r="P129" s="6"/>
      <c r="Q129" s="15"/>
      <c r="R129" s="15"/>
      <c r="S129" s="15"/>
      <c r="T129" s="15"/>
      <c r="U129" s="15"/>
      <c r="V129" s="15"/>
    </row>
    <row r="130" spans="9:22" ht="15.75" hidden="1" customHeight="1" x14ac:dyDescent="0.25">
      <c r="I130" s="6"/>
      <c r="J130" s="6"/>
      <c r="K130" s="6"/>
      <c r="L130" s="6"/>
      <c r="M130" s="6"/>
      <c r="N130" s="6"/>
      <c r="O130" s="6"/>
      <c r="P130" s="6"/>
      <c r="Q130" s="15"/>
      <c r="R130" s="15"/>
      <c r="S130" s="15"/>
      <c r="T130" s="15"/>
      <c r="U130" s="15"/>
      <c r="V130" s="15"/>
    </row>
    <row r="131" spans="9:22" ht="15.75" hidden="1" customHeight="1" x14ac:dyDescent="0.25">
      <c r="I131" s="6"/>
      <c r="J131" s="6"/>
      <c r="K131" s="6"/>
      <c r="L131" s="6"/>
      <c r="M131" s="6"/>
      <c r="N131" s="6"/>
      <c r="O131" s="6"/>
      <c r="P131" s="6"/>
      <c r="Q131" s="15"/>
      <c r="R131" s="15"/>
      <c r="S131" s="15"/>
      <c r="T131" s="15"/>
      <c r="U131" s="15"/>
      <c r="V131" s="15"/>
    </row>
    <row r="132" spans="9:22" ht="15.75" hidden="1" customHeight="1" x14ac:dyDescent="0.25">
      <c r="I132" s="6"/>
      <c r="J132" s="6"/>
      <c r="K132" s="6"/>
      <c r="L132" s="6"/>
      <c r="M132" s="6"/>
      <c r="N132" s="6"/>
      <c r="O132" s="6"/>
      <c r="P132" s="6"/>
      <c r="Q132" s="15"/>
      <c r="R132" s="15"/>
      <c r="S132" s="15"/>
      <c r="T132" s="15"/>
      <c r="U132" s="15"/>
      <c r="V132" s="15"/>
    </row>
    <row r="133" spans="9:22" ht="15.75" hidden="1" customHeight="1" x14ac:dyDescent="0.25">
      <c r="I133" s="6"/>
      <c r="J133" s="6"/>
      <c r="K133" s="6"/>
      <c r="L133" s="6"/>
      <c r="M133" s="6"/>
      <c r="N133" s="6"/>
      <c r="O133" s="6"/>
      <c r="P133" s="6"/>
      <c r="Q133" s="15"/>
      <c r="R133" s="15"/>
      <c r="S133" s="15"/>
      <c r="T133" s="15"/>
      <c r="U133" s="15"/>
      <c r="V133" s="15"/>
    </row>
    <row r="134" spans="9:22" ht="15.75" hidden="1" customHeight="1" x14ac:dyDescent="0.25">
      <c r="I134" s="6"/>
      <c r="J134" s="6"/>
      <c r="K134" s="6"/>
      <c r="L134" s="6"/>
      <c r="M134" s="6"/>
      <c r="N134" s="6"/>
      <c r="O134" s="6"/>
      <c r="P134" s="6"/>
      <c r="Q134" s="15"/>
      <c r="R134" s="15"/>
      <c r="S134" s="15"/>
      <c r="T134" s="15"/>
      <c r="U134" s="15"/>
      <c r="V134" s="15"/>
    </row>
    <row r="135" spans="9:22" ht="15.75" hidden="1" customHeight="1" x14ac:dyDescent="0.25">
      <c r="I135" s="6"/>
      <c r="J135" s="6"/>
      <c r="K135" s="6"/>
      <c r="L135" s="6"/>
      <c r="M135" s="6"/>
      <c r="N135" s="6"/>
      <c r="O135" s="6"/>
      <c r="P135" s="6"/>
      <c r="Q135" s="15"/>
      <c r="R135" s="15"/>
      <c r="S135" s="15"/>
      <c r="T135" s="15"/>
      <c r="U135" s="15"/>
      <c r="V135" s="15"/>
    </row>
    <row r="136" spans="9:22" ht="15.75" hidden="1" customHeight="1" x14ac:dyDescent="0.25">
      <c r="I136" s="6"/>
      <c r="J136" s="6"/>
      <c r="K136" s="6"/>
      <c r="L136" s="6"/>
      <c r="M136" s="6"/>
      <c r="N136" s="6"/>
      <c r="O136" s="6"/>
      <c r="P136" s="6"/>
      <c r="Q136" s="15"/>
      <c r="R136" s="15"/>
      <c r="S136" s="15"/>
      <c r="T136" s="15"/>
      <c r="U136" s="15"/>
      <c r="V136" s="15"/>
    </row>
    <row r="137" spans="9:22" ht="15.75" hidden="1" customHeight="1" x14ac:dyDescent="0.25">
      <c r="I137" s="6"/>
      <c r="J137" s="6"/>
      <c r="K137" s="6"/>
      <c r="L137" s="6"/>
      <c r="M137" s="6"/>
      <c r="N137" s="6"/>
      <c r="O137" s="6"/>
      <c r="P137" s="6"/>
      <c r="Q137" s="15"/>
      <c r="R137" s="15"/>
      <c r="S137" s="15"/>
      <c r="T137" s="15"/>
      <c r="U137" s="15"/>
      <c r="V137" s="15"/>
    </row>
    <row r="138" spans="9:22" ht="15.75" hidden="1" customHeight="1" x14ac:dyDescent="0.25">
      <c r="I138" s="6"/>
      <c r="J138" s="6"/>
      <c r="K138" s="6"/>
      <c r="L138" s="6"/>
      <c r="M138" s="6"/>
      <c r="N138" s="6"/>
      <c r="O138" s="6"/>
      <c r="P138" s="6"/>
      <c r="Q138" s="15"/>
      <c r="R138" s="15"/>
      <c r="S138" s="15"/>
      <c r="T138" s="15"/>
      <c r="U138" s="15"/>
      <c r="V138" s="15"/>
    </row>
    <row r="139" spans="9:22" ht="15.75" hidden="1" customHeight="1" x14ac:dyDescent="0.25">
      <c r="I139" s="6"/>
      <c r="J139" s="6"/>
      <c r="K139" s="6"/>
      <c r="L139" s="6"/>
      <c r="M139" s="6"/>
      <c r="N139" s="6"/>
      <c r="O139" s="6"/>
      <c r="P139" s="6"/>
      <c r="Q139" s="15"/>
      <c r="R139" s="15"/>
      <c r="S139" s="15"/>
      <c r="T139" s="15"/>
      <c r="U139" s="15"/>
      <c r="V139" s="15"/>
    </row>
    <row r="140" spans="9:22" ht="15.75" hidden="1" customHeight="1" x14ac:dyDescent="0.25">
      <c r="I140" s="6"/>
      <c r="J140" s="6"/>
      <c r="K140" s="6"/>
      <c r="L140" s="6"/>
      <c r="M140" s="6"/>
      <c r="N140" s="6"/>
      <c r="O140" s="6"/>
      <c r="P140" s="6"/>
      <c r="Q140" s="15"/>
      <c r="R140" s="15"/>
      <c r="S140" s="15"/>
      <c r="T140" s="15"/>
      <c r="U140" s="15"/>
      <c r="V140" s="15"/>
    </row>
    <row r="141" spans="9:22" ht="15.75" hidden="1" customHeight="1" x14ac:dyDescent="0.25">
      <c r="I141" s="6"/>
      <c r="J141" s="6"/>
      <c r="K141" s="6"/>
      <c r="L141" s="6"/>
      <c r="M141" s="6"/>
      <c r="N141" s="6"/>
      <c r="O141" s="6"/>
      <c r="P141" s="6"/>
      <c r="Q141" s="15"/>
      <c r="R141" s="15"/>
      <c r="S141" s="15"/>
      <c r="T141" s="15"/>
      <c r="U141" s="15"/>
      <c r="V141" s="15"/>
    </row>
    <row r="142" spans="9:22" ht="15.75" hidden="1" customHeight="1" x14ac:dyDescent="0.25">
      <c r="I142" s="6"/>
      <c r="J142" s="6"/>
      <c r="K142" s="6"/>
      <c r="L142" s="6"/>
      <c r="M142" s="6"/>
      <c r="N142" s="6"/>
      <c r="O142" s="6"/>
      <c r="P142" s="6"/>
      <c r="Q142" s="15"/>
      <c r="R142" s="15"/>
      <c r="S142" s="15"/>
      <c r="T142" s="15"/>
      <c r="U142" s="15"/>
      <c r="V142" s="15"/>
    </row>
    <row r="143" spans="9:22" ht="15.75" hidden="1" customHeight="1" x14ac:dyDescent="0.25">
      <c r="I143" s="6"/>
      <c r="J143" s="6"/>
      <c r="K143" s="6"/>
      <c r="L143" s="6"/>
      <c r="M143" s="6"/>
      <c r="N143" s="6"/>
      <c r="O143" s="6"/>
      <c r="P143" s="6"/>
      <c r="Q143" s="15"/>
      <c r="R143" s="15"/>
      <c r="S143" s="15"/>
      <c r="T143" s="15"/>
      <c r="U143" s="15"/>
      <c r="V143" s="15"/>
    </row>
    <row r="144" spans="9:22" ht="15.75" hidden="1" customHeight="1" x14ac:dyDescent="0.25">
      <c r="I144" s="6"/>
      <c r="J144" s="6"/>
      <c r="K144" s="6"/>
      <c r="L144" s="6"/>
      <c r="M144" s="6"/>
      <c r="N144" s="6"/>
      <c r="O144" s="6"/>
      <c r="P144" s="6"/>
      <c r="Q144" s="15"/>
      <c r="R144" s="15"/>
      <c r="S144" s="15"/>
      <c r="T144" s="15"/>
      <c r="U144" s="15"/>
      <c r="V144" s="15"/>
    </row>
    <row r="145" spans="9:22" ht="15.75" hidden="1" customHeight="1" x14ac:dyDescent="0.25">
      <c r="I145" s="6"/>
      <c r="J145" s="6"/>
      <c r="K145" s="6"/>
      <c r="L145" s="6"/>
      <c r="M145" s="6"/>
      <c r="N145" s="6"/>
      <c r="O145" s="6"/>
      <c r="P145" s="6"/>
      <c r="Q145" s="15"/>
      <c r="R145" s="15"/>
      <c r="S145" s="15"/>
      <c r="T145" s="15"/>
      <c r="U145" s="15"/>
      <c r="V145" s="15"/>
    </row>
    <row r="146" spans="9:22" ht="15.75" hidden="1" customHeight="1" x14ac:dyDescent="0.25">
      <c r="I146" s="6"/>
      <c r="J146" s="6"/>
      <c r="K146" s="6"/>
      <c r="L146" s="6"/>
      <c r="M146" s="6"/>
      <c r="N146" s="6"/>
      <c r="O146" s="6"/>
      <c r="P146" s="6"/>
      <c r="Q146" s="15"/>
      <c r="R146" s="15"/>
      <c r="S146" s="15"/>
      <c r="T146" s="15"/>
      <c r="U146" s="15"/>
      <c r="V146" s="15"/>
    </row>
    <row r="147" spans="9:22" ht="15.75" hidden="1" customHeight="1" x14ac:dyDescent="0.25">
      <c r="I147" s="6"/>
      <c r="J147" s="6"/>
      <c r="K147" s="6"/>
      <c r="L147" s="6"/>
      <c r="M147" s="6"/>
      <c r="N147" s="6"/>
      <c r="O147" s="6"/>
      <c r="P147" s="6"/>
      <c r="Q147" s="15"/>
      <c r="R147" s="15"/>
      <c r="S147" s="15"/>
      <c r="T147" s="15"/>
      <c r="U147" s="15"/>
      <c r="V147" s="15"/>
    </row>
    <row r="148" spans="9:22" ht="15.75" hidden="1" customHeight="1" x14ac:dyDescent="0.25">
      <c r="I148" s="6"/>
      <c r="J148" s="6"/>
      <c r="K148" s="6"/>
      <c r="L148" s="6"/>
      <c r="M148" s="6"/>
      <c r="N148" s="6"/>
      <c r="O148" s="6"/>
      <c r="P148" s="6"/>
      <c r="Q148" s="15"/>
      <c r="R148" s="15"/>
      <c r="S148" s="15"/>
      <c r="T148" s="15"/>
      <c r="U148" s="15"/>
      <c r="V148" s="15"/>
    </row>
    <row r="149" spans="9:22" ht="15.75" hidden="1" customHeight="1" x14ac:dyDescent="0.25">
      <c r="I149" s="6"/>
      <c r="J149" s="6"/>
      <c r="K149" s="6"/>
      <c r="L149" s="6"/>
      <c r="M149" s="6"/>
      <c r="N149" s="6"/>
      <c r="O149" s="6"/>
      <c r="P149" s="6"/>
      <c r="Q149" s="15"/>
      <c r="R149" s="15"/>
      <c r="S149" s="15"/>
      <c r="T149" s="15"/>
      <c r="U149" s="15"/>
      <c r="V149" s="15"/>
    </row>
    <row r="150" spans="9:22" ht="15.75" hidden="1" customHeight="1" x14ac:dyDescent="0.25">
      <c r="I150" s="6"/>
      <c r="J150" s="6"/>
      <c r="K150" s="6"/>
      <c r="L150" s="6"/>
      <c r="M150" s="6"/>
      <c r="N150" s="6"/>
      <c r="O150" s="6"/>
      <c r="P150" s="6"/>
      <c r="Q150" s="15"/>
      <c r="R150" s="15"/>
      <c r="S150" s="15"/>
      <c r="T150" s="15"/>
      <c r="U150" s="15"/>
      <c r="V150" s="15"/>
    </row>
    <row r="151" spans="9:22" ht="15.75" hidden="1" customHeight="1" x14ac:dyDescent="0.25">
      <c r="I151" s="6"/>
      <c r="J151" s="6"/>
      <c r="K151" s="6"/>
      <c r="L151" s="6"/>
      <c r="M151" s="6"/>
      <c r="N151" s="6"/>
      <c r="O151" s="6"/>
      <c r="P151" s="6"/>
      <c r="Q151" s="15"/>
      <c r="R151" s="15"/>
      <c r="S151" s="15"/>
      <c r="T151" s="15"/>
      <c r="U151" s="15"/>
      <c r="V151" s="15"/>
    </row>
    <row r="152" spans="9:22" ht="15.75" hidden="1" customHeight="1" x14ac:dyDescent="0.25">
      <c r="I152" s="6"/>
      <c r="J152" s="6"/>
      <c r="K152" s="6"/>
      <c r="L152" s="6"/>
      <c r="M152" s="6"/>
      <c r="N152" s="6"/>
      <c r="O152" s="6"/>
      <c r="P152" s="6"/>
      <c r="Q152" s="15"/>
      <c r="R152" s="15"/>
      <c r="S152" s="15"/>
      <c r="T152" s="15"/>
      <c r="U152" s="15"/>
      <c r="V152" s="15"/>
    </row>
    <row r="153" spans="9:22" ht="15.75" hidden="1" customHeight="1" x14ac:dyDescent="0.25">
      <c r="I153" s="6"/>
      <c r="J153" s="6"/>
      <c r="K153" s="6"/>
      <c r="L153" s="6"/>
      <c r="M153" s="6"/>
      <c r="N153" s="6"/>
      <c r="O153" s="6"/>
      <c r="P153" s="6"/>
      <c r="Q153" s="15"/>
      <c r="R153" s="15"/>
      <c r="S153" s="15"/>
      <c r="T153" s="15"/>
      <c r="U153" s="15"/>
      <c r="V153" s="15"/>
    </row>
    <row r="154" spans="9:22" ht="15.75" hidden="1" customHeight="1" x14ac:dyDescent="0.25">
      <c r="I154" s="6"/>
      <c r="J154" s="6"/>
      <c r="K154" s="6"/>
      <c r="L154" s="6"/>
      <c r="M154" s="6"/>
      <c r="N154" s="6"/>
      <c r="O154" s="6"/>
      <c r="P154" s="6"/>
      <c r="Q154" s="15"/>
      <c r="R154" s="15"/>
      <c r="S154" s="15"/>
      <c r="T154" s="15"/>
      <c r="U154" s="15"/>
      <c r="V154" s="15"/>
    </row>
    <row r="155" spans="9:22" ht="15.75" hidden="1" customHeight="1" x14ac:dyDescent="0.25">
      <c r="I155" s="6"/>
      <c r="J155" s="6"/>
      <c r="K155" s="6"/>
      <c r="L155" s="6"/>
      <c r="M155" s="6"/>
      <c r="N155" s="6"/>
      <c r="O155" s="6"/>
      <c r="P155" s="6"/>
      <c r="Q155" s="15"/>
      <c r="R155" s="15"/>
      <c r="S155" s="15"/>
      <c r="T155" s="15"/>
      <c r="U155" s="15"/>
      <c r="V155" s="15"/>
    </row>
    <row r="156" spans="9:22" ht="15.75" hidden="1" customHeight="1" x14ac:dyDescent="0.25">
      <c r="I156" s="6"/>
      <c r="J156" s="6"/>
      <c r="K156" s="6"/>
      <c r="L156" s="6"/>
      <c r="M156" s="6"/>
      <c r="N156" s="6"/>
      <c r="O156" s="6"/>
      <c r="P156" s="6"/>
      <c r="Q156" s="15"/>
      <c r="R156" s="15"/>
      <c r="S156" s="15"/>
      <c r="T156" s="15"/>
      <c r="U156" s="15"/>
      <c r="V156" s="15"/>
    </row>
    <row r="157" spans="9:22" ht="15.75" hidden="1" customHeight="1" x14ac:dyDescent="0.25">
      <c r="I157" s="6"/>
      <c r="J157" s="6"/>
      <c r="K157" s="6"/>
      <c r="L157" s="6"/>
      <c r="M157" s="6"/>
      <c r="N157" s="6"/>
      <c r="O157" s="6"/>
      <c r="P157" s="6"/>
      <c r="Q157" s="15"/>
      <c r="R157" s="15"/>
      <c r="S157" s="15"/>
      <c r="T157" s="15"/>
      <c r="U157" s="15"/>
      <c r="V157" s="15"/>
    </row>
    <row r="158" spans="9:22" ht="15.75" hidden="1" customHeight="1" x14ac:dyDescent="0.25">
      <c r="I158" s="6"/>
      <c r="J158" s="6"/>
      <c r="K158" s="6"/>
      <c r="L158" s="6"/>
      <c r="M158" s="6"/>
      <c r="N158" s="6"/>
      <c r="O158" s="6"/>
      <c r="P158" s="6"/>
      <c r="Q158" s="15"/>
      <c r="R158" s="15"/>
      <c r="S158" s="15"/>
      <c r="T158" s="15"/>
      <c r="U158" s="15"/>
      <c r="V158" s="15"/>
    </row>
    <row r="159" spans="9:22" ht="15.75" hidden="1" customHeight="1" x14ac:dyDescent="0.25">
      <c r="I159" s="6"/>
      <c r="J159" s="6"/>
      <c r="K159" s="6"/>
      <c r="L159" s="6"/>
      <c r="M159" s="6"/>
      <c r="N159" s="6"/>
      <c r="O159" s="6"/>
      <c r="P159" s="6"/>
      <c r="Q159" s="15"/>
      <c r="R159" s="15"/>
      <c r="S159" s="15"/>
      <c r="T159" s="15"/>
      <c r="U159" s="15"/>
      <c r="V159" s="15"/>
    </row>
    <row r="160" spans="9:22" ht="15.75" hidden="1" customHeight="1" x14ac:dyDescent="0.25">
      <c r="I160" s="6"/>
      <c r="J160" s="6"/>
      <c r="K160" s="6"/>
      <c r="L160" s="6"/>
      <c r="M160" s="6"/>
      <c r="N160" s="6"/>
      <c r="O160" s="6"/>
      <c r="P160" s="6"/>
      <c r="Q160" s="15"/>
      <c r="R160" s="15"/>
      <c r="S160" s="15"/>
      <c r="T160" s="15"/>
      <c r="U160" s="15"/>
      <c r="V160" s="15"/>
    </row>
    <row r="161" spans="9:22" ht="15.75" hidden="1" customHeight="1" x14ac:dyDescent="0.25">
      <c r="I161" s="6"/>
      <c r="J161" s="6"/>
      <c r="K161" s="6"/>
      <c r="L161" s="6"/>
      <c r="M161" s="6"/>
      <c r="N161" s="6"/>
      <c r="O161" s="6"/>
      <c r="P161" s="6"/>
      <c r="Q161" s="15"/>
      <c r="R161" s="15"/>
      <c r="S161" s="15"/>
      <c r="T161" s="15"/>
      <c r="U161" s="15"/>
      <c r="V161" s="15"/>
    </row>
    <row r="162" spans="9:22" ht="15.75" hidden="1" customHeight="1" x14ac:dyDescent="0.25">
      <c r="I162" s="6"/>
      <c r="J162" s="6"/>
      <c r="K162" s="6"/>
      <c r="L162" s="6"/>
      <c r="M162" s="6"/>
      <c r="N162" s="6"/>
      <c r="O162" s="6"/>
      <c r="P162" s="6"/>
      <c r="Q162" s="15"/>
      <c r="R162" s="15"/>
      <c r="S162" s="15"/>
      <c r="T162" s="15"/>
      <c r="U162" s="15"/>
      <c r="V162" s="15"/>
    </row>
    <row r="163" spans="9:22" ht="15.75" hidden="1" customHeight="1" x14ac:dyDescent="0.25">
      <c r="I163" s="6"/>
      <c r="J163" s="6"/>
      <c r="K163" s="6"/>
      <c r="L163" s="6"/>
      <c r="M163" s="6"/>
      <c r="N163" s="6"/>
      <c r="O163" s="6"/>
      <c r="P163" s="6"/>
      <c r="Q163" s="15"/>
      <c r="R163" s="15"/>
      <c r="S163" s="15"/>
      <c r="T163" s="15"/>
      <c r="U163" s="15"/>
      <c r="V163" s="15"/>
    </row>
    <row r="164" spans="9:22" ht="15.75" hidden="1" customHeight="1" x14ac:dyDescent="0.25">
      <c r="I164" s="6"/>
      <c r="J164" s="6"/>
      <c r="K164" s="6"/>
      <c r="L164" s="6"/>
      <c r="M164" s="6"/>
      <c r="N164" s="6"/>
      <c r="O164" s="6"/>
      <c r="P164" s="6"/>
      <c r="Q164" s="15"/>
      <c r="R164" s="15"/>
      <c r="S164" s="15"/>
      <c r="T164" s="15"/>
      <c r="U164" s="15"/>
      <c r="V164" s="15"/>
    </row>
    <row r="165" spans="9:22" ht="15.75" hidden="1" customHeight="1" x14ac:dyDescent="0.25">
      <c r="I165" s="6"/>
      <c r="J165" s="6"/>
      <c r="K165" s="6"/>
      <c r="L165" s="6"/>
      <c r="M165" s="6"/>
      <c r="N165" s="6"/>
      <c r="O165" s="6"/>
      <c r="P165" s="6"/>
      <c r="Q165" s="15"/>
      <c r="R165" s="15"/>
      <c r="S165" s="15"/>
      <c r="T165" s="15"/>
      <c r="U165" s="15"/>
      <c r="V165" s="15"/>
    </row>
    <row r="166" spans="9:22" ht="15.75" hidden="1" customHeight="1" x14ac:dyDescent="0.25">
      <c r="I166" s="6"/>
      <c r="J166" s="6"/>
      <c r="K166" s="6"/>
      <c r="L166" s="6"/>
      <c r="M166" s="6"/>
      <c r="N166" s="6"/>
      <c r="O166" s="6"/>
      <c r="P166" s="6"/>
      <c r="Q166" s="15"/>
      <c r="R166" s="15"/>
      <c r="S166" s="15"/>
      <c r="T166" s="15"/>
      <c r="U166" s="15"/>
      <c r="V166" s="15"/>
    </row>
    <row r="167" spans="9:22" ht="15.75" hidden="1" customHeight="1" x14ac:dyDescent="0.25">
      <c r="I167" s="6"/>
      <c r="J167" s="6"/>
      <c r="K167" s="6"/>
      <c r="L167" s="6"/>
      <c r="M167" s="6"/>
      <c r="N167" s="6"/>
      <c r="O167" s="6"/>
      <c r="P167" s="6"/>
      <c r="Q167" s="15"/>
      <c r="R167" s="15"/>
      <c r="S167" s="15"/>
      <c r="T167" s="15"/>
      <c r="U167" s="15"/>
      <c r="V167" s="15"/>
    </row>
    <row r="168" spans="9:22" ht="15.75" hidden="1" customHeight="1" x14ac:dyDescent="0.25">
      <c r="I168" s="6"/>
      <c r="J168" s="6"/>
      <c r="K168" s="6"/>
      <c r="L168" s="6"/>
      <c r="M168" s="6"/>
      <c r="N168" s="6"/>
      <c r="O168" s="6"/>
      <c r="P168" s="6"/>
      <c r="Q168" s="15"/>
      <c r="R168" s="15"/>
      <c r="S168" s="15"/>
      <c r="T168" s="15"/>
      <c r="U168" s="15"/>
      <c r="V168" s="15"/>
    </row>
    <row r="169" spans="9:22" ht="15.75" hidden="1" customHeight="1" x14ac:dyDescent="0.25">
      <c r="I169" s="6"/>
      <c r="J169" s="6"/>
      <c r="K169" s="6"/>
      <c r="L169" s="6"/>
      <c r="M169" s="6"/>
      <c r="N169" s="6"/>
      <c r="O169" s="6"/>
      <c r="P169" s="6"/>
      <c r="Q169" s="15"/>
      <c r="R169" s="15"/>
      <c r="S169" s="15"/>
      <c r="T169" s="15"/>
      <c r="U169" s="15"/>
      <c r="V169" s="15"/>
    </row>
    <row r="170" spans="9:22" ht="15.75" hidden="1" customHeight="1" x14ac:dyDescent="0.25">
      <c r="I170" s="6"/>
      <c r="J170" s="6"/>
      <c r="K170" s="6"/>
      <c r="L170" s="6"/>
      <c r="M170" s="6"/>
      <c r="N170" s="6"/>
      <c r="O170" s="6"/>
      <c r="P170" s="6"/>
      <c r="Q170" s="15"/>
      <c r="R170" s="15"/>
      <c r="S170" s="15"/>
      <c r="T170" s="15"/>
      <c r="U170" s="15"/>
      <c r="V170" s="15"/>
    </row>
    <row r="171" spans="9:22" ht="15.75" hidden="1" customHeight="1" x14ac:dyDescent="0.25">
      <c r="I171" s="6"/>
      <c r="J171" s="6"/>
      <c r="K171" s="6"/>
      <c r="L171" s="6"/>
      <c r="M171" s="6"/>
      <c r="N171" s="6"/>
      <c r="O171" s="6"/>
      <c r="P171" s="6"/>
      <c r="Q171" s="15"/>
      <c r="R171" s="15"/>
      <c r="S171" s="15"/>
      <c r="T171" s="15"/>
      <c r="U171" s="15"/>
      <c r="V171" s="15"/>
    </row>
    <row r="172" spans="9:22" ht="15.75" hidden="1" customHeight="1" x14ac:dyDescent="0.25">
      <c r="I172" s="6"/>
      <c r="J172" s="6"/>
      <c r="K172" s="6"/>
      <c r="L172" s="6"/>
      <c r="M172" s="6"/>
      <c r="N172" s="6"/>
      <c r="O172" s="6"/>
      <c r="P172" s="6"/>
      <c r="Q172" s="15"/>
      <c r="R172" s="15"/>
      <c r="S172" s="15"/>
      <c r="T172" s="15"/>
      <c r="U172" s="15"/>
      <c r="V172" s="15"/>
    </row>
    <row r="173" spans="9:22" ht="15.75" hidden="1" customHeight="1" x14ac:dyDescent="0.25">
      <c r="I173" s="6"/>
      <c r="J173" s="6"/>
      <c r="K173" s="6"/>
      <c r="L173" s="6"/>
      <c r="M173" s="6"/>
      <c r="N173" s="6"/>
      <c r="O173" s="6"/>
      <c r="P173" s="6"/>
      <c r="Q173" s="15"/>
      <c r="R173" s="15"/>
      <c r="S173" s="15"/>
      <c r="T173" s="15"/>
      <c r="U173" s="15"/>
      <c r="V173" s="15"/>
    </row>
    <row r="174" spans="9:22" ht="15.75" hidden="1" customHeight="1" x14ac:dyDescent="0.25">
      <c r="I174" s="6"/>
      <c r="J174" s="6"/>
      <c r="K174" s="6"/>
      <c r="L174" s="6"/>
      <c r="M174" s="6"/>
      <c r="N174" s="6"/>
      <c r="O174" s="6"/>
      <c r="P174" s="6"/>
      <c r="Q174" s="15"/>
      <c r="R174" s="15"/>
      <c r="S174" s="15"/>
      <c r="T174" s="15"/>
      <c r="U174" s="15"/>
      <c r="V174" s="15"/>
    </row>
    <row r="175" spans="9:22" ht="15.75" hidden="1" customHeight="1" x14ac:dyDescent="0.25">
      <c r="I175" s="6"/>
      <c r="J175" s="6"/>
      <c r="K175" s="6"/>
      <c r="L175" s="6"/>
      <c r="M175" s="6"/>
      <c r="N175" s="6"/>
      <c r="O175" s="6"/>
      <c r="P175" s="6"/>
      <c r="Q175" s="15"/>
      <c r="R175" s="15"/>
      <c r="S175" s="15"/>
      <c r="T175" s="15"/>
      <c r="U175" s="15"/>
      <c r="V175" s="15"/>
    </row>
    <row r="176" spans="9:22" ht="15.75" hidden="1" customHeight="1" x14ac:dyDescent="0.25">
      <c r="I176" s="6"/>
      <c r="J176" s="6"/>
      <c r="K176" s="6"/>
      <c r="L176" s="6"/>
      <c r="M176" s="6"/>
      <c r="N176" s="6"/>
      <c r="O176" s="6"/>
      <c r="P176" s="6"/>
      <c r="Q176" s="15"/>
      <c r="R176" s="15"/>
      <c r="S176" s="15"/>
      <c r="T176" s="15"/>
      <c r="U176" s="15"/>
      <c r="V176" s="15"/>
    </row>
    <row r="177" spans="9:22" ht="15.75" hidden="1" customHeight="1" x14ac:dyDescent="0.25">
      <c r="I177" s="6"/>
      <c r="J177" s="6"/>
      <c r="K177" s="6"/>
      <c r="L177" s="6"/>
      <c r="M177" s="6"/>
      <c r="N177" s="6"/>
      <c r="O177" s="6"/>
      <c r="P177" s="6"/>
      <c r="Q177" s="15"/>
      <c r="R177" s="15"/>
      <c r="S177" s="15"/>
      <c r="T177" s="15"/>
      <c r="U177" s="15"/>
      <c r="V177" s="15"/>
    </row>
    <row r="178" spans="9:22" ht="15.75" hidden="1" customHeight="1" x14ac:dyDescent="0.25">
      <c r="I178" s="6"/>
      <c r="J178" s="6"/>
      <c r="K178" s="6"/>
      <c r="L178" s="6"/>
      <c r="M178" s="6"/>
      <c r="N178" s="6"/>
      <c r="O178" s="6"/>
      <c r="P178" s="6"/>
      <c r="Q178" s="15"/>
      <c r="R178" s="15"/>
      <c r="S178" s="15"/>
      <c r="T178" s="15"/>
      <c r="U178" s="15"/>
      <c r="V178" s="15"/>
    </row>
    <row r="179" spans="9:22" ht="15.75" hidden="1" customHeight="1" x14ac:dyDescent="0.25">
      <c r="I179" s="6"/>
      <c r="J179" s="6"/>
      <c r="K179" s="6"/>
      <c r="L179" s="6"/>
      <c r="M179" s="6"/>
      <c r="N179" s="6"/>
      <c r="O179" s="6"/>
      <c r="P179" s="6"/>
      <c r="Q179" s="15"/>
      <c r="R179" s="15"/>
      <c r="S179" s="15"/>
      <c r="T179" s="15"/>
      <c r="U179" s="15"/>
      <c r="V179" s="15"/>
    </row>
    <row r="180" spans="9:22" ht="15.75" hidden="1" customHeight="1" x14ac:dyDescent="0.25">
      <c r="I180" s="6"/>
      <c r="J180" s="6"/>
      <c r="K180" s="6"/>
      <c r="L180" s="6"/>
      <c r="M180" s="6"/>
      <c r="N180" s="6"/>
      <c r="O180" s="6"/>
      <c r="P180" s="6"/>
      <c r="Q180" s="15"/>
      <c r="R180" s="15"/>
      <c r="S180" s="15"/>
      <c r="T180" s="15"/>
      <c r="U180" s="15"/>
      <c r="V180" s="15"/>
    </row>
    <row r="181" spans="9:22" ht="15.75" hidden="1" customHeight="1" x14ac:dyDescent="0.25">
      <c r="I181" s="6"/>
      <c r="J181" s="6"/>
      <c r="K181" s="6"/>
      <c r="L181" s="6"/>
      <c r="M181" s="6"/>
      <c r="N181" s="6"/>
      <c r="O181" s="6"/>
      <c r="P181" s="6"/>
      <c r="Q181" s="15"/>
      <c r="R181" s="15"/>
      <c r="S181" s="15"/>
      <c r="T181" s="15"/>
      <c r="U181" s="15"/>
      <c r="V181" s="15"/>
    </row>
    <row r="182" spans="9:22" ht="15.75" hidden="1" customHeight="1" x14ac:dyDescent="0.25">
      <c r="I182" s="6"/>
      <c r="J182" s="6"/>
      <c r="K182" s="6"/>
      <c r="L182" s="6"/>
      <c r="M182" s="6"/>
      <c r="N182" s="6"/>
      <c r="O182" s="6"/>
      <c r="P182" s="6"/>
      <c r="Q182" s="15"/>
      <c r="R182" s="15"/>
      <c r="S182" s="15"/>
      <c r="T182" s="15"/>
      <c r="U182" s="15"/>
      <c r="V182" s="15"/>
    </row>
    <row r="183" spans="9:22" ht="15.75" hidden="1" customHeight="1" x14ac:dyDescent="0.25">
      <c r="I183" s="6"/>
      <c r="J183" s="6"/>
      <c r="K183" s="6"/>
      <c r="L183" s="6"/>
      <c r="M183" s="6"/>
      <c r="N183" s="6"/>
      <c r="O183" s="6"/>
      <c r="P183" s="6"/>
      <c r="Q183" s="15"/>
      <c r="R183" s="15"/>
      <c r="S183" s="15"/>
      <c r="T183" s="15"/>
      <c r="U183" s="15"/>
      <c r="V183" s="15"/>
    </row>
    <row r="184" spans="9:22" ht="15.75" hidden="1" customHeight="1" x14ac:dyDescent="0.25">
      <c r="I184" s="6"/>
      <c r="J184" s="6"/>
      <c r="K184" s="6"/>
      <c r="L184" s="6"/>
      <c r="M184" s="6"/>
      <c r="N184" s="6"/>
      <c r="O184" s="6"/>
      <c r="P184" s="6"/>
      <c r="Q184" s="15"/>
      <c r="R184" s="15"/>
      <c r="S184" s="15"/>
      <c r="T184" s="15"/>
      <c r="U184" s="15"/>
      <c r="V184" s="15"/>
    </row>
    <row r="185" spans="9:22" ht="15.75" hidden="1" customHeight="1" x14ac:dyDescent="0.25">
      <c r="I185" s="6"/>
      <c r="J185" s="6"/>
      <c r="K185" s="6"/>
      <c r="L185" s="6"/>
      <c r="M185" s="6"/>
      <c r="N185" s="6"/>
      <c r="O185" s="6"/>
      <c r="P185" s="6"/>
      <c r="Q185" s="15"/>
      <c r="R185" s="15"/>
      <c r="S185" s="15"/>
      <c r="T185" s="15"/>
      <c r="U185" s="15"/>
      <c r="V185" s="15"/>
    </row>
    <row r="186" spans="9:22" ht="15.75" hidden="1" customHeight="1" x14ac:dyDescent="0.25">
      <c r="I186" s="6"/>
      <c r="J186" s="6"/>
      <c r="K186" s="6"/>
      <c r="L186" s="6"/>
      <c r="M186" s="6"/>
      <c r="N186" s="6"/>
      <c r="O186" s="6"/>
      <c r="P186" s="6"/>
      <c r="Q186" s="15"/>
      <c r="R186" s="15"/>
      <c r="S186" s="15"/>
      <c r="T186" s="15"/>
      <c r="U186" s="15"/>
      <c r="V186" s="15"/>
    </row>
    <row r="187" spans="9:22" ht="15.75" hidden="1" customHeight="1" x14ac:dyDescent="0.25">
      <c r="I187" s="6"/>
      <c r="J187" s="6"/>
      <c r="K187" s="6"/>
      <c r="L187" s="6"/>
      <c r="M187" s="6"/>
      <c r="N187" s="6"/>
      <c r="O187" s="6"/>
      <c r="P187" s="6"/>
      <c r="Q187" s="15"/>
      <c r="R187" s="15"/>
      <c r="S187" s="15"/>
      <c r="T187" s="15"/>
      <c r="U187" s="15"/>
      <c r="V187" s="15"/>
    </row>
    <row r="188" spans="9:22" ht="15.75" hidden="1" customHeight="1" x14ac:dyDescent="0.25">
      <c r="I188" s="6"/>
      <c r="J188" s="6"/>
      <c r="K188" s="6"/>
      <c r="L188" s="6"/>
      <c r="M188" s="6"/>
      <c r="N188" s="6"/>
      <c r="O188" s="6"/>
      <c r="P188" s="6"/>
      <c r="Q188" s="15"/>
      <c r="R188" s="15"/>
      <c r="S188" s="15"/>
      <c r="T188" s="15"/>
      <c r="U188" s="15"/>
      <c r="V188" s="15"/>
    </row>
    <row r="189" spans="9:22" ht="15.75" hidden="1" customHeight="1" x14ac:dyDescent="0.25">
      <c r="I189" s="6"/>
      <c r="J189" s="6"/>
      <c r="K189" s="6"/>
      <c r="L189" s="6"/>
      <c r="M189" s="6"/>
      <c r="N189" s="6"/>
      <c r="O189" s="6"/>
      <c r="P189" s="6"/>
      <c r="Q189" s="15"/>
      <c r="R189" s="15"/>
      <c r="S189" s="15"/>
      <c r="T189" s="15"/>
      <c r="U189" s="15"/>
      <c r="V189" s="15"/>
    </row>
    <row r="190" spans="9:22" ht="15.75" hidden="1" customHeight="1" x14ac:dyDescent="0.25">
      <c r="I190" s="6"/>
      <c r="J190" s="6"/>
      <c r="K190" s="6"/>
      <c r="L190" s="6"/>
      <c r="M190" s="6"/>
      <c r="N190" s="6"/>
      <c r="O190" s="6"/>
      <c r="P190" s="6"/>
      <c r="Q190" s="15"/>
      <c r="R190" s="15"/>
      <c r="S190" s="15"/>
      <c r="T190" s="15"/>
      <c r="U190" s="15"/>
      <c r="V190" s="15"/>
    </row>
    <row r="191" spans="9:22" ht="15.75" hidden="1" customHeight="1" x14ac:dyDescent="0.25">
      <c r="I191" s="6"/>
      <c r="J191" s="6"/>
      <c r="K191" s="6"/>
      <c r="L191" s="6"/>
      <c r="M191" s="6"/>
      <c r="N191" s="6"/>
      <c r="O191" s="6"/>
      <c r="P191" s="6"/>
      <c r="Q191" s="15"/>
      <c r="R191" s="15"/>
      <c r="S191" s="15"/>
      <c r="T191" s="15"/>
      <c r="U191" s="15"/>
      <c r="V191" s="15"/>
    </row>
    <row r="192" spans="9:22" ht="15.75" hidden="1" customHeight="1" x14ac:dyDescent="0.25">
      <c r="I192" s="6"/>
      <c r="J192" s="6"/>
      <c r="K192" s="6"/>
      <c r="L192" s="6"/>
      <c r="M192" s="6"/>
      <c r="N192" s="6"/>
      <c r="O192" s="6"/>
      <c r="P192" s="6"/>
      <c r="Q192" s="15"/>
      <c r="R192" s="15"/>
      <c r="S192" s="15"/>
      <c r="T192" s="15"/>
      <c r="U192" s="15"/>
      <c r="V192" s="15"/>
    </row>
    <row r="193" spans="9:22" ht="15.75" hidden="1" customHeight="1" x14ac:dyDescent="0.25">
      <c r="I193" s="6"/>
      <c r="J193" s="6"/>
      <c r="K193" s="6"/>
      <c r="L193" s="6"/>
      <c r="M193" s="6"/>
      <c r="N193" s="6"/>
      <c r="O193" s="6"/>
      <c r="P193" s="6"/>
      <c r="Q193" s="15"/>
      <c r="R193" s="15"/>
      <c r="S193" s="15"/>
      <c r="T193" s="15"/>
      <c r="U193" s="15"/>
      <c r="V193" s="15"/>
    </row>
    <row r="194" spans="9:22" ht="15.75" hidden="1" customHeight="1" x14ac:dyDescent="0.25">
      <c r="I194" s="6"/>
      <c r="J194" s="6"/>
      <c r="K194" s="6"/>
      <c r="L194" s="6"/>
      <c r="M194" s="6"/>
      <c r="N194" s="6"/>
      <c r="O194" s="6"/>
      <c r="P194" s="6"/>
      <c r="Q194" s="15"/>
      <c r="R194" s="15"/>
      <c r="S194" s="15"/>
      <c r="T194" s="15"/>
      <c r="U194" s="15"/>
      <c r="V194" s="15"/>
    </row>
    <row r="195" spans="9:22" ht="15.75" hidden="1" customHeight="1" x14ac:dyDescent="0.25">
      <c r="I195" s="6"/>
      <c r="J195" s="6"/>
      <c r="K195" s="6"/>
      <c r="L195" s="6"/>
      <c r="M195" s="6"/>
      <c r="N195" s="6"/>
      <c r="O195" s="6"/>
      <c r="P195" s="6"/>
      <c r="Q195" s="15"/>
      <c r="R195" s="15"/>
      <c r="S195" s="15"/>
      <c r="T195" s="15"/>
      <c r="U195" s="15"/>
      <c r="V195" s="15"/>
    </row>
    <row r="196" spans="9:22" ht="15.75" hidden="1" customHeight="1" x14ac:dyDescent="0.25">
      <c r="I196" s="6"/>
      <c r="J196" s="6"/>
      <c r="K196" s="6"/>
      <c r="L196" s="6"/>
      <c r="M196" s="6"/>
      <c r="N196" s="6"/>
      <c r="O196" s="6"/>
      <c r="P196" s="6"/>
      <c r="Q196" s="15"/>
      <c r="R196" s="15"/>
      <c r="S196" s="15"/>
      <c r="T196" s="15"/>
      <c r="U196" s="15"/>
      <c r="V196" s="15"/>
    </row>
    <row r="197" spans="9:22" ht="15.75" hidden="1" customHeight="1" x14ac:dyDescent="0.25">
      <c r="I197" s="6"/>
      <c r="J197" s="6"/>
      <c r="K197" s="6"/>
      <c r="L197" s="6"/>
      <c r="M197" s="6"/>
      <c r="N197" s="6"/>
      <c r="O197" s="6"/>
      <c r="P197" s="6"/>
      <c r="Q197" s="15"/>
      <c r="R197" s="15"/>
      <c r="S197" s="15"/>
      <c r="T197" s="15"/>
      <c r="U197" s="15"/>
      <c r="V197" s="15"/>
    </row>
    <row r="198" spans="9:22" ht="15.75" hidden="1" customHeight="1" x14ac:dyDescent="0.25">
      <c r="I198" s="6"/>
      <c r="J198" s="6"/>
      <c r="K198" s="6"/>
      <c r="L198" s="6"/>
      <c r="M198" s="6"/>
      <c r="N198" s="6"/>
      <c r="O198" s="6"/>
      <c r="P198" s="6"/>
      <c r="Q198" s="15"/>
      <c r="R198" s="15"/>
      <c r="S198" s="15"/>
      <c r="T198" s="15"/>
      <c r="U198" s="15"/>
      <c r="V198" s="15"/>
    </row>
    <row r="199" spans="9:22" ht="15.75" hidden="1" customHeight="1" x14ac:dyDescent="0.25">
      <c r="I199" s="6"/>
      <c r="J199" s="6"/>
      <c r="K199" s="6"/>
      <c r="L199" s="6"/>
      <c r="M199" s="6"/>
      <c r="N199" s="6"/>
      <c r="O199" s="6"/>
      <c r="P199" s="6"/>
      <c r="Q199" s="15"/>
      <c r="R199" s="15"/>
      <c r="S199" s="15"/>
      <c r="T199" s="15"/>
      <c r="U199" s="15"/>
      <c r="V199" s="15"/>
    </row>
    <row r="200" spans="9:22" ht="15.75" hidden="1" customHeight="1" x14ac:dyDescent="0.25">
      <c r="I200" s="6"/>
      <c r="J200" s="6"/>
      <c r="K200" s="6"/>
      <c r="L200" s="6"/>
      <c r="M200" s="6"/>
      <c r="N200" s="6"/>
      <c r="O200" s="6"/>
      <c r="P200" s="6"/>
      <c r="Q200" s="15"/>
      <c r="R200" s="15"/>
      <c r="S200" s="15"/>
      <c r="T200" s="15"/>
      <c r="U200" s="15"/>
      <c r="V200" s="15"/>
    </row>
    <row r="201" spans="9:22" ht="15.75" hidden="1" customHeight="1" x14ac:dyDescent="0.25">
      <c r="I201" s="6"/>
      <c r="J201" s="6"/>
      <c r="K201" s="6"/>
      <c r="L201" s="6"/>
      <c r="M201" s="6"/>
      <c r="N201" s="6"/>
      <c r="O201" s="6"/>
      <c r="P201" s="6"/>
      <c r="Q201" s="15"/>
      <c r="R201" s="15"/>
      <c r="S201" s="15"/>
      <c r="T201" s="15"/>
      <c r="U201" s="15"/>
      <c r="V201" s="15"/>
    </row>
    <row r="202" spans="9:22" ht="15.75" hidden="1" customHeight="1" x14ac:dyDescent="0.25">
      <c r="I202" s="6"/>
      <c r="J202" s="6"/>
      <c r="K202" s="6"/>
      <c r="L202" s="6"/>
      <c r="M202" s="6"/>
      <c r="N202" s="6"/>
      <c r="O202" s="6"/>
      <c r="P202" s="6"/>
      <c r="Q202" s="15"/>
      <c r="R202" s="15"/>
      <c r="S202" s="15"/>
      <c r="T202" s="15"/>
      <c r="U202" s="15"/>
      <c r="V202" s="15"/>
    </row>
    <row r="203" spans="9:22" ht="15.75" hidden="1" customHeight="1" x14ac:dyDescent="0.25">
      <c r="I203" s="6"/>
      <c r="J203" s="6"/>
      <c r="K203" s="6"/>
      <c r="L203" s="6"/>
      <c r="M203" s="6"/>
      <c r="N203" s="6"/>
      <c r="O203" s="6"/>
      <c r="P203" s="6"/>
      <c r="Q203" s="15"/>
      <c r="R203" s="15"/>
      <c r="S203" s="15"/>
      <c r="T203" s="15"/>
      <c r="U203" s="15"/>
      <c r="V203" s="15"/>
    </row>
    <row r="204" spans="9:22" ht="15.75" hidden="1" customHeight="1" x14ac:dyDescent="0.25">
      <c r="I204" s="6"/>
      <c r="J204" s="6"/>
      <c r="K204" s="6"/>
      <c r="L204" s="6"/>
      <c r="M204" s="6"/>
      <c r="N204" s="6"/>
      <c r="O204" s="6"/>
      <c r="P204" s="6"/>
      <c r="Q204" s="15"/>
      <c r="R204" s="15"/>
      <c r="S204" s="15"/>
      <c r="T204" s="15"/>
      <c r="U204" s="15"/>
      <c r="V204" s="15"/>
    </row>
    <row r="205" spans="9:22" ht="15.75" hidden="1" customHeight="1" x14ac:dyDescent="0.25">
      <c r="I205" s="6"/>
      <c r="J205" s="6"/>
      <c r="K205" s="6"/>
      <c r="L205" s="6"/>
      <c r="M205" s="6"/>
      <c r="N205" s="6"/>
      <c r="O205" s="6"/>
      <c r="P205" s="6"/>
      <c r="Q205" s="15"/>
      <c r="R205" s="15"/>
      <c r="S205" s="15"/>
      <c r="T205" s="15"/>
      <c r="U205" s="15"/>
      <c r="V205" s="15"/>
    </row>
    <row r="206" spans="9:22" ht="15.75" hidden="1" customHeight="1" x14ac:dyDescent="0.25">
      <c r="I206" s="6"/>
      <c r="J206" s="6"/>
      <c r="K206" s="6"/>
      <c r="L206" s="6"/>
      <c r="M206" s="6"/>
      <c r="N206" s="6"/>
      <c r="O206" s="6"/>
      <c r="P206" s="6"/>
      <c r="Q206" s="15"/>
      <c r="R206" s="15"/>
      <c r="S206" s="15"/>
      <c r="T206" s="15"/>
      <c r="U206" s="15"/>
      <c r="V206" s="15"/>
    </row>
    <row r="207" spans="9:22" ht="15.75" hidden="1" customHeight="1" x14ac:dyDescent="0.25">
      <c r="I207" s="6"/>
      <c r="J207" s="6"/>
      <c r="K207" s="6"/>
      <c r="L207" s="6"/>
      <c r="M207" s="6"/>
      <c r="N207" s="6"/>
      <c r="O207" s="6"/>
      <c r="P207" s="6"/>
      <c r="Q207" s="15"/>
      <c r="R207" s="15"/>
      <c r="S207" s="15"/>
      <c r="T207" s="15"/>
      <c r="U207" s="15"/>
      <c r="V207" s="15"/>
    </row>
    <row r="208" spans="9:22" ht="15.75" hidden="1" customHeight="1" x14ac:dyDescent="0.25">
      <c r="I208" s="6"/>
      <c r="J208" s="6"/>
      <c r="K208" s="6"/>
      <c r="L208" s="6"/>
      <c r="M208" s="6"/>
      <c r="N208" s="6"/>
      <c r="O208" s="6"/>
      <c r="P208" s="6"/>
      <c r="Q208" s="15"/>
      <c r="R208" s="15"/>
      <c r="S208" s="15"/>
      <c r="T208" s="15"/>
      <c r="U208" s="15"/>
      <c r="V208" s="15"/>
    </row>
    <row r="209" spans="9:22" ht="15.75" hidden="1" customHeight="1" x14ac:dyDescent="0.25">
      <c r="I209" s="6"/>
      <c r="J209" s="6"/>
      <c r="K209" s="6"/>
      <c r="L209" s="6"/>
      <c r="M209" s="6"/>
      <c r="N209" s="6"/>
      <c r="O209" s="6"/>
      <c r="P209" s="6"/>
      <c r="Q209" s="15"/>
      <c r="R209" s="15"/>
      <c r="S209" s="15"/>
      <c r="T209" s="15"/>
      <c r="U209" s="15"/>
      <c r="V209" s="15"/>
    </row>
    <row r="210" spans="9:22" ht="15.75" hidden="1" customHeight="1" x14ac:dyDescent="0.25">
      <c r="I210" s="6"/>
      <c r="J210" s="6"/>
      <c r="K210" s="6"/>
      <c r="L210" s="6"/>
      <c r="M210" s="6"/>
      <c r="N210" s="6"/>
      <c r="O210" s="6"/>
      <c r="P210" s="6"/>
      <c r="Q210" s="15"/>
      <c r="R210" s="15"/>
      <c r="S210" s="15"/>
      <c r="T210" s="15"/>
      <c r="U210" s="15"/>
      <c r="V210" s="15"/>
    </row>
    <row r="211" spans="9:22" ht="15.75" hidden="1" customHeight="1" x14ac:dyDescent="0.25">
      <c r="I211" s="6"/>
      <c r="J211" s="6"/>
      <c r="K211" s="6"/>
      <c r="L211" s="6"/>
      <c r="M211" s="6"/>
      <c r="N211" s="6"/>
      <c r="O211" s="6"/>
      <c r="P211" s="6"/>
      <c r="Q211" s="15"/>
      <c r="R211" s="15"/>
      <c r="S211" s="15"/>
      <c r="T211" s="15"/>
      <c r="U211" s="15"/>
      <c r="V211" s="15"/>
    </row>
    <row r="212" spans="9:22" ht="15.75" hidden="1" customHeight="1" x14ac:dyDescent="0.25">
      <c r="I212" s="6"/>
      <c r="J212" s="6"/>
      <c r="K212" s="6"/>
      <c r="L212" s="6"/>
      <c r="M212" s="6"/>
      <c r="N212" s="6"/>
      <c r="O212" s="6"/>
      <c r="P212" s="6"/>
      <c r="Q212" s="15"/>
      <c r="R212" s="15"/>
      <c r="S212" s="15"/>
      <c r="T212" s="15"/>
      <c r="U212" s="15"/>
      <c r="V212" s="15"/>
    </row>
    <row r="213" spans="9:22" ht="15.75" hidden="1" customHeight="1" x14ac:dyDescent="0.25">
      <c r="I213" s="6"/>
      <c r="J213" s="6"/>
      <c r="K213" s="6"/>
      <c r="L213" s="6"/>
      <c r="M213" s="6"/>
      <c r="N213" s="6"/>
      <c r="O213" s="6"/>
      <c r="P213" s="6"/>
      <c r="Q213" s="15"/>
      <c r="R213" s="15"/>
      <c r="S213" s="15"/>
      <c r="T213" s="15"/>
      <c r="U213" s="15"/>
      <c r="V213" s="15"/>
    </row>
    <row r="214" spans="9:22" ht="15.75" hidden="1" customHeight="1" x14ac:dyDescent="0.25">
      <c r="I214" s="6"/>
      <c r="J214" s="6"/>
      <c r="K214" s="6"/>
      <c r="L214" s="6"/>
      <c r="M214" s="6"/>
      <c r="N214" s="6"/>
      <c r="O214" s="6"/>
      <c r="P214" s="6"/>
      <c r="Q214" s="15"/>
      <c r="R214" s="15"/>
      <c r="S214" s="15"/>
      <c r="T214" s="15"/>
      <c r="U214" s="15"/>
      <c r="V214" s="15"/>
    </row>
    <row r="215" spans="9:22" ht="15.75" hidden="1" customHeight="1" x14ac:dyDescent="0.25">
      <c r="I215" s="6"/>
      <c r="J215" s="6"/>
      <c r="K215" s="6"/>
      <c r="L215" s="6"/>
      <c r="M215" s="6"/>
      <c r="N215" s="6"/>
      <c r="O215" s="6"/>
      <c r="P215" s="6"/>
      <c r="Q215" s="15"/>
      <c r="R215" s="15"/>
      <c r="S215" s="15"/>
      <c r="T215" s="15"/>
      <c r="U215" s="15"/>
      <c r="V215" s="15"/>
    </row>
    <row r="216" spans="9:22" ht="15.75" hidden="1" customHeight="1" x14ac:dyDescent="0.25">
      <c r="I216" s="6"/>
      <c r="J216" s="6"/>
      <c r="K216" s="6"/>
      <c r="L216" s="6"/>
      <c r="M216" s="6"/>
      <c r="N216" s="6"/>
      <c r="O216" s="6"/>
      <c r="P216" s="6"/>
      <c r="Q216" s="15"/>
      <c r="R216" s="15"/>
      <c r="S216" s="15"/>
      <c r="T216" s="15"/>
      <c r="U216" s="15"/>
      <c r="V216" s="15"/>
    </row>
    <row r="217" spans="9:22" ht="15.75" hidden="1" customHeight="1" x14ac:dyDescent="0.25">
      <c r="I217" s="6"/>
      <c r="J217" s="6"/>
      <c r="K217" s="6"/>
      <c r="L217" s="6"/>
      <c r="M217" s="6"/>
      <c r="N217" s="6"/>
      <c r="O217" s="6"/>
      <c r="P217" s="6"/>
      <c r="Q217" s="15"/>
      <c r="R217" s="15"/>
      <c r="S217" s="15"/>
      <c r="T217" s="15"/>
      <c r="U217" s="15"/>
      <c r="V217" s="15"/>
    </row>
    <row r="218" spans="9:22" ht="15.75" hidden="1" customHeight="1" x14ac:dyDescent="0.25">
      <c r="I218" s="6"/>
      <c r="J218" s="6"/>
      <c r="K218" s="6"/>
      <c r="L218" s="6"/>
      <c r="M218" s="6"/>
      <c r="N218" s="6"/>
      <c r="O218" s="6"/>
      <c r="P218" s="6"/>
      <c r="Q218" s="15"/>
      <c r="R218" s="15"/>
      <c r="S218" s="15"/>
      <c r="T218" s="15"/>
      <c r="U218" s="15"/>
      <c r="V218" s="15"/>
    </row>
    <row r="219" spans="9:22" ht="15.75" hidden="1" customHeight="1" x14ac:dyDescent="0.25">
      <c r="I219" s="6"/>
      <c r="J219" s="6"/>
      <c r="K219" s="6"/>
      <c r="L219" s="6"/>
      <c r="M219" s="6"/>
      <c r="N219" s="6"/>
      <c r="O219" s="6"/>
      <c r="P219" s="6"/>
      <c r="Q219" s="15"/>
      <c r="R219" s="15"/>
      <c r="S219" s="15"/>
      <c r="T219" s="15"/>
      <c r="U219" s="15"/>
      <c r="V219" s="15"/>
    </row>
    <row r="220" spans="9:22" ht="15.75" hidden="1" customHeight="1" x14ac:dyDescent="0.25">
      <c r="I220" s="6"/>
      <c r="J220" s="6"/>
      <c r="K220" s="6"/>
      <c r="L220" s="6"/>
      <c r="M220" s="6"/>
      <c r="N220" s="6"/>
      <c r="O220" s="6"/>
      <c r="P220" s="6"/>
      <c r="Q220" s="15"/>
      <c r="R220" s="15"/>
      <c r="S220" s="15"/>
      <c r="T220" s="15"/>
      <c r="U220" s="15"/>
      <c r="V220" s="15"/>
    </row>
    <row r="221" spans="9:22" ht="15.75" hidden="1" customHeight="1" x14ac:dyDescent="0.25">
      <c r="I221" s="6"/>
      <c r="J221" s="6"/>
      <c r="K221" s="6"/>
      <c r="L221" s="6"/>
      <c r="M221" s="6"/>
      <c r="N221" s="6"/>
      <c r="O221" s="6"/>
      <c r="P221" s="6"/>
      <c r="Q221" s="15"/>
      <c r="R221" s="15"/>
      <c r="S221" s="15"/>
      <c r="T221" s="15"/>
      <c r="U221" s="15"/>
      <c r="V221" s="15"/>
    </row>
    <row r="222" spans="9:22" ht="15.75" hidden="1" customHeight="1" x14ac:dyDescent="0.25">
      <c r="I222" s="6"/>
      <c r="J222" s="6"/>
      <c r="K222" s="6"/>
      <c r="L222" s="6"/>
      <c r="M222" s="6"/>
      <c r="N222" s="6"/>
      <c r="O222" s="6"/>
      <c r="P222" s="6"/>
      <c r="Q222" s="15"/>
      <c r="R222" s="15"/>
      <c r="S222" s="15"/>
      <c r="T222" s="15"/>
      <c r="U222" s="15"/>
      <c r="V222" s="15"/>
    </row>
    <row r="223" spans="9:22" ht="15.75" hidden="1" customHeight="1" x14ac:dyDescent="0.25">
      <c r="I223" s="6"/>
      <c r="J223" s="6"/>
      <c r="K223" s="6"/>
      <c r="L223" s="6"/>
      <c r="M223" s="6"/>
      <c r="N223" s="6"/>
      <c r="O223" s="6"/>
      <c r="P223" s="6"/>
      <c r="Q223" s="15"/>
      <c r="R223" s="15"/>
      <c r="S223" s="15"/>
      <c r="T223" s="15"/>
      <c r="U223" s="15"/>
      <c r="V223" s="15"/>
    </row>
    <row r="224" spans="9:22" ht="15.75" hidden="1" customHeight="1" x14ac:dyDescent="0.25">
      <c r="I224" s="6"/>
      <c r="J224" s="6"/>
      <c r="K224" s="6"/>
      <c r="L224" s="6"/>
      <c r="M224" s="6"/>
      <c r="N224" s="6"/>
      <c r="O224" s="6"/>
      <c r="P224" s="6"/>
      <c r="Q224" s="15"/>
      <c r="R224" s="15"/>
      <c r="S224" s="15"/>
      <c r="T224" s="15"/>
      <c r="U224" s="15"/>
      <c r="V224" s="15"/>
    </row>
    <row r="225" spans="9:22" ht="15.75" hidden="1" customHeight="1" x14ac:dyDescent="0.25">
      <c r="I225" s="6"/>
      <c r="J225" s="6"/>
      <c r="K225" s="6"/>
      <c r="L225" s="6"/>
      <c r="M225" s="6"/>
      <c r="N225" s="6"/>
      <c r="O225" s="6"/>
      <c r="P225" s="6"/>
      <c r="Q225" s="15"/>
      <c r="R225" s="15"/>
      <c r="S225" s="15"/>
      <c r="T225" s="15"/>
      <c r="U225" s="15"/>
      <c r="V225" s="15"/>
    </row>
    <row r="226" spans="9:22" ht="15.75" hidden="1" customHeight="1" x14ac:dyDescent="0.25">
      <c r="I226" s="6"/>
      <c r="J226" s="6"/>
      <c r="K226" s="6"/>
      <c r="L226" s="6"/>
      <c r="M226" s="6"/>
      <c r="N226" s="6"/>
      <c r="O226" s="6"/>
      <c r="P226" s="6"/>
      <c r="Q226" s="15"/>
      <c r="R226" s="15"/>
      <c r="S226" s="15"/>
      <c r="T226" s="15"/>
      <c r="U226" s="15"/>
      <c r="V226" s="15"/>
    </row>
    <row r="227" spans="9:22" ht="15.75" hidden="1" customHeight="1" x14ac:dyDescent="0.25">
      <c r="I227" s="6"/>
      <c r="J227" s="6"/>
      <c r="K227" s="6"/>
      <c r="L227" s="6"/>
      <c r="M227" s="6"/>
      <c r="N227" s="6"/>
      <c r="O227" s="6"/>
      <c r="P227" s="6"/>
      <c r="Q227" s="15"/>
      <c r="R227" s="15"/>
      <c r="S227" s="15"/>
      <c r="T227" s="15"/>
      <c r="U227" s="15"/>
      <c r="V227" s="15"/>
    </row>
    <row r="228" spans="9:22" ht="15.75" hidden="1" customHeight="1" x14ac:dyDescent="0.25">
      <c r="I228" s="6"/>
      <c r="J228" s="6"/>
      <c r="K228" s="6"/>
      <c r="L228" s="6"/>
      <c r="M228" s="6"/>
      <c r="N228" s="6"/>
      <c r="O228" s="6"/>
      <c r="P228" s="6"/>
      <c r="Q228" s="15"/>
      <c r="R228" s="15"/>
      <c r="S228" s="15"/>
      <c r="T228" s="15"/>
      <c r="U228" s="15"/>
      <c r="V228" s="15"/>
    </row>
    <row r="229" spans="9:22" ht="15.75" hidden="1" customHeight="1" x14ac:dyDescent="0.25">
      <c r="I229" s="6"/>
      <c r="J229" s="6"/>
      <c r="K229" s="6"/>
      <c r="L229" s="6"/>
      <c r="M229" s="6"/>
      <c r="N229" s="6"/>
      <c r="O229" s="6"/>
      <c r="P229" s="6"/>
      <c r="Q229" s="15"/>
      <c r="R229" s="15"/>
      <c r="S229" s="15"/>
      <c r="T229" s="15"/>
      <c r="U229" s="15"/>
      <c r="V229" s="15"/>
    </row>
    <row r="230" spans="9:22" ht="15.75" hidden="1" customHeight="1" x14ac:dyDescent="0.25">
      <c r="I230" s="6"/>
      <c r="J230" s="6"/>
      <c r="K230" s="6"/>
      <c r="L230" s="6"/>
      <c r="M230" s="6"/>
      <c r="N230" s="6"/>
      <c r="O230" s="6"/>
      <c r="P230" s="6"/>
      <c r="Q230" s="15"/>
      <c r="R230" s="15"/>
      <c r="S230" s="15"/>
      <c r="T230" s="15"/>
      <c r="U230" s="15"/>
      <c r="V230" s="15"/>
    </row>
    <row r="231" spans="9:22" ht="15.75" hidden="1" customHeight="1" x14ac:dyDescent="0.25">
      <c r="I231" s="6"/>
      <c r="J231" s="6"/>
      <c r="K231" s="6"/>
      <c r="L231" s="6"/>
      <c r="M231" s="6"/>
      <c r="N231" s="6"/>
      <c r="O231" s="6"/>
      <c r="P231" s="6"/>
      <c r="Q231" s="15"/>
      <c r="R231" s="15"/>
      <c r="S231" s="15"/>
      <c r="T231" s="15"/>
      <c r="U231" s="15"/>
      <c r="V231" s="15"/>
    </row>
    <row r="232" spans="9:22" ht="15.75" hidden="1" customHeight="1" x14ac:dyDescent="0.25">
      <c r="I232" s="6"/>
      <c r="J232" s="6"/>
      <c r="K232" s="6"/>
      <c r="L232" s="6"/>
      <c r="M232" s="6"/>
      <c r="N232" s="6"/>
      <c r="O232" s="6"/>
      <c r="P232" s="6"/>
      <c r="Q232" s="15"/>
      <c r="R232" s="15"/>
      <c r="S232" s="15"/>
      <c r="T232" s="15"/>
      <c r="U232" s="15"/>
      <c r="V232" s="15"/>
    </row>
    <row r="233" spans="9:22" ht="15.75" hidden="1" customHeight="1" x14ac:dyDescent="0.25">
      <c r="I233" s="6"/>
      <c r="J233" s="6"/>
      <c r="K233" s="6"/>
      <c r="L233" s="6"/>
      <c r="M233" s="6"/>
      <c r="N233" s="6"/>
      <c r="O233" s="6"/>
      <c r="P233" s="6"/>
      <c r="Q233" s="15"/>
      <c r="R233" s="15"/>
      <c r="S233" s="15"/>
      <c r="T233" s="15"/>
      <c r="U233" s="15"/>
      <c r="V233" s="15"/>
    </row>
    <row r="234" spans="9:22" ht="15.75" hidden="1" customHeight="1" x14ac:dyDescent="0.25">
      <c r="I234" s="6"/>
      <c r="J234" s="6"/>
      <c r="K234" s="6"/>
      <c r="L234" s="6"/>
      <c r="M234" s="6"/>
      <c r="N234" s="6"/>
      <c r="O234" s="6"/>
      <c r="P234" s="6"/>
      <c r="Q234" s="15"/>
      <c r="R234" s="15"/>
      <c r="S234" s="15"/>
      <c r="T234" s="15"/>
      <c r="U234" s="15"/>
      <c r="V234" s="15"/>
    </row>
    <row r="235" spans="9:22" ht="15.75" hidden="1" customHeight="1" x14ac:dyDescent="0.25">
      <c r="I235" s="6"/>
      <c r="J235" s="6"/>
      <c r="K235" s="6"/>
      <c r="L235" s="6"/>
      <c r="M235" s="6"/>
      <c r="N235" s="6"/>
      <c r="O235" s="6"/>
      <c r="P235" s="6"/>
      <c r="Q235" s="15"/>
      <c r="R235" s="15"/>
      <c r="S235" s="15"/>
      <c r="T235" s="15"/>
      <c r="U235" s="15"/>
      <c r="V235" s="15"/>
    </row>
    <row r="236" spans="9:22" ht="15.75" hidden="1" customHeight="1" x14ac:dyDescent="0.25">
      <c r="I236" s="6"/>
      <c r="J236" s="6"/>
      <c r="K236" s="6"/>
      <c r="L236" s="6"/>
      <c r="M236" s="6"/>
      <c r="N236" s="6"/>
      <c r="O236" s="6"/>
      <c r="P236" s="6"/>
      <c r="Q236" s="15"/>
      <c r="R236" s="15"/>
      <c r="S236" s="15"/>
      <c r="T236" s="15"/>
      <c r="U236" s="15"/>
      <c r="V236" s="15"/>
    </row>
    <row r="237" spans="9:22" ht="15.75" hidden="1" customHeight="1" x14ac:dyDescent="0.25">
      <c r="I237" s="6"/>
      <c r="J237" s="6"/>
      <c r="K237" s="6"/>
      <c r="L237" s="6"/>
      <c r="M237" s="6"/>
      <c r="N237" s="6"/>
      <c r="O237" s="6"/>
      <c r="P237" s="6"/>
      <c r="Q237" s="15"/>
      <c r="R237" s="15"/>
      <c r="S237" s="15"/>
      <c r="T237" s="15"/>
      <c r="U237" s="15"/>
      <c r="V237" s="15"/>
    </row>
    <row r="238" spans="9:22" ht="15.75" hidden="1" customHeight="1" x14ac:dyDescent="0.25">
      <c r="I238" s="6"/>
      <c r="J238" s="6"/>
      <c r="K238" s="6"/>
      <c r="L238" s="6"/>
      <c r="M238" s="6"/>
      <c r="N238" s="6"/>
      <c r="O238" s="6"/>
      <c r="P238" s="6"/>
      <c r="Q238" s="15"/>
      <c r="R238" s="15"/>
      <c r="S238" s="15"/>
      <c r="T238" s="15"/>
      <c r="U238" s="15"/>
      <c r="V238" s="15"/>
    </row>
    <row r="239" spans="9:22" ht="15.75" hidden="1" customHeight="1" x14ac:dyDescent="0.25">
      <c r="I239" s="6"/>
      <c r="J239" s="6"/>
      <c r="K239" s="6"/>
      <c r="L239" s="6"/>
      <c r="M239" s="6"/>
      <c r="N239" s="6"/>
      <c r="O239" s="6"/>
      <c r="P239" s="6"/>
      <c r="Q239" s="15"/>
      <c r="R239" s="15"/>
      <c r="S239" s="15"/>
      <c r="T239" s="15"/>
      <c r="U239" s="15"/>
      <c r="V239" s="15"/>
    </row>
    <row r="240" spans="9:22" ht="15.75" hidden="1" customHeight="1" x14ac:dyDescent="0.25">
      <c r="I240" s="6"/>
      <c r="J240" s="6"/>
      <c r="K240" s="6"/>
      <c r="L240" s="6"/>
      <c r="M240" s="6"/>
      <c r="N240" s="6"/>
      <c r="O240" s="6"/>
      <c r="P240" s="6"/>
      <c r="Q240" s="15"/>
      <c r="R240" s="15"/>
      <c r="S240" s="15"/>
      <c r="T240" s="15"/>
      <c r="U240" s="15"/>
      <c r="V240" s="15"/>
    </row>
    <row r="241" spans="9:22" ht="15.75" hidden="1" customHeight="1" x14ac:dyDescent="0.25">
      <c r="I241" s="6"/>
      <c r="J241" s="6"/>
      <c r="K241" s="6"/>
      <c r="L241" s="6"/>
      <c r="M241" s="6"/>
      <c r="N241" s="6"/>
      <c r="O241" s="6"/>
      <c r="P241" s="6"/>
      <c r="Q241" s="15"/>
      <c r="R241" s="15"/>
      <c r="S241" s="15"/>
      <c r="T241" s="15"/>
      <c r="U241" s="15"/>
      <c r="V241" s="15"/>
    </row>
    <row r="242" spans="9:22" ht="15.75" hidden="1" customHeight="1" x14ac:dyDescent="0.25">
      <c r="I242" s="6"/>
      <c r="J242" s="6"/>
      <c r="K242" s="6"/>
      <c r="L242" s="6"/>
      <c r="M242" s="6"/>
      <c r="N242" s="6"/>
      <c r="O242" s="6"/>
      <c r="P242" s="6"/>
      <c r="Q242" s="15"/>
      <c r="R242" s="15"/>
      <c r="S242" s="15"/>
      <c r="T242" s="15"/>
      <c r="U242" s="15"/>
      <c r="V242" s="15"/>
    </row>
    <row r="243" spans="9:22" ht="15.75" hidden="1" customHeight="1" x14ac:dyDescent="0.25">
      <c r="I243" s="6"/>
      <c r="J243" s="6"/>
      <c r="K243" s="6"/>
      <c r="L243" s="6"/>
      <c r="M243" s="6"/>
      <c r="N243" s="6"/>
      <c r="O243" s="6"/>
      <c r="P243" s="6"/>
      <c r="Q243" s="15"/>
      <c r="R243" s="15"/>
      <c r="S243" s="15"/>
      <c r="T243" s="15"/>
      <c r="U243" s="15"/>
      <c r="V243" s="15"/>
    </row>
    <row r="244" spans="9:22" ht="15.75" hidden="1" customHeight="1" x14ac:dyDescent="0.25">
      <c r="I244" s="6"/>
      <c r="J244" s="6"/>
      <c r="K244" s="6"/>
      <c r="L244" s="6"/>
      <c r="M244" s="6"/>
      <c r="N244" s="6"/>
      <c r="O244" s="6"/>
      <c r="P244" s="6"/>
      <c r="Q244" s="15"/>
      <c r="R244" s="15"/>
      <c r="S244" s="15"/>
      <c r="T244" s="15"/>
      <c r="U244" s="15"/>
      <c r="V244" s="15"/>
    </row>
    <row r="245" spans="9:22" ht="15.75" hidden="1" customHeight="1" x14ac:dyDescent="0.25">
      <c r="I245" s="6"/>
      <c r="J245" s="6"/>
      <c r="K245" s="6"/>
      <c r="L245" s="6"/>
      <c r="M245" s="6"/>
      <c r="N245" s="6"/>
      <c r="O245" s="6"/>
      <c r="P245" s="6"/>
      <c r="Q245" s="15"/>
      <c r="R245" s="15"/>
      <c r="S245" s="15"/>
      <c r="T245" s="15"/>
      <c r="U245" s="15"/>
      <c r="V245" s="15"/>
    </row>
    <row r="246" spans="9:22" ht="15.75" hidden="1" customHeight="1" x14ac:dyDescent="0.25">
      <c r="I246" s="6"/>
      <c r="J246" s="6"/>
      <c r="K246" s="6"/>
      <c r="L246" s="6"/>
      <c r="M246" s="6"/>
      <c r="N246" s="6"/>
      <c r="O246" s="6"/>
      <c r="P246" s="6"/>
      <c r="Q246" s="15"/>
      <c r="R246" s="15"/>
      <c r="S246" s="15"/>
      <c r="T246" s="15"/>
      <c r="U246" s="15"/>
      <c r="V246" s="15"/>
    </row>
    <row r="247" spans="9:22" ht="15.75" hidden="1" customHeight="1" x14ac:dyDescent="0.25">
      <c r="I247" s="6"/>
      <c r="J247" s="6"/>
      <c r="K247" s="6"/>
      <c r="L247" s="6"/>
      <c r="M247" s="6"/>
      <c r="N247" s="6"/>
      <c r="O247" s="6"/>
      <c r="P247" s="6"/>
      <c r="Q247" s="15"/>
      <c r="R247" s="15"/>
      <c r="S247" s="15"/>
      <c r="T247" s="15"/>
      <c r="U247" s="15"/>
      <c r="V247" s="15"/>
    </row>
    <row r="248" spans="9:22" ht="15.75" hidden="1" customHeight="1" x14ac:dyDescent="0.25">
      <c r="I248" s="6"/>
      <c r="J248" s="6"/>
      <c r="K248" s="6"/>
      <c r="L248" s="6"/>
      <c r="M248" s="6"/>
      <c r="N248" s="6"/>
      <c r="O248" s="6"/>
      <c r="P248" s="6"/>
      <c r="Q248" s="15"/>
      <c r="R248" s="15"/>
      <c r="S248" s="15"/>
      <c r="T248" s="15"/>
      <c r="U248" s="15"/>
      <c r="V248" s="15"/>
    </row>
    <row r="249" spans="9:22" ht="15.75" hidden="1" customHeight="1" x14ac:dyDescent="0.25">
      <c r="I249" s="6"/>
      <c r="J249" s="6"/>
      <c r="K249" s="6"/>
      <c r="L249" s="6"/>
      <c r="M249" s="6"/>
      <c r="N249" s="6"/>
      <c r="O249" s="6"/>
      <c r="P249" s="6"/>
      <c r="Q249" s="15"/>
      <c r="R249" s="15"/>
      <c r="S249" s="15"/>
      <c r="T249" s="15"/>
      <c r="U249" s="15"/>
      <c r="V249" s="15"/>
    </row>
    <row r="250" spans="9:22" ht="15.75" hidden="1" customHeight="1" x14ac:dyDescent="0.25">
      <c r="I250" s="6"/>
      <c r="J250" s="6"/>
      <c r="K250" s="6"/>
      <c r="L250" s="6"/>
      <c r="M250" s="6"/>
      <c r="N250" s="6"/>
      <c r="O250" s="6"/>
      <c r="P250" s="6"/>
      <c r="Q250" s="15"/>
      <c r="R250" s="15"/>
      <c r="S250" s="15"/>
      <c r="T250" s="15"/>
      <c r="U250" s="15"/>
      <c r="V250" s="15"/>
    </row>
    <row r="251" spans="9:22" ht="15.75" hidden="1" customHeight="1" x14ac:dyDescent="0.25">
      <c r="I251" s="6"/>
      <c r="J251" s="6"/>
      <c r="K251" s="6"/>
      <c r="L251" s="6"/>
      <c r="M251" s="6"/>
      <c r="N251" s="6"/>
      <c r="O251" s="6"/>
      <c r="P251" s="6"/>
      <c r="Q251" s="15"/>
      <c r="R251" s="15"/>
      <c r="S251" s="15"/>
      <c r="T251" s="15"/>
      <c r="U251" s="15"/>
      <c r="V251" s="15"/>
    </row>
    <row r="252" spans="9:22" ht="15.75" hidden="1" customHeight="1" x14ac:dyDescent="0.25">
      <c r="I252" s="6"/>
      <c r="J252" s="6"/>
      <c r="K252" s="6"/>
      <c r="L252" s="6"/>
      <c r="M252" s="6"/>
      <c r="N252" s="6"/>
      <c r="O252" s="6"/>
      <c r="P252" s="6"/>
      <c r="Q252" s="15"/>
      <c r="R252" s="15"/>
      <c r="S252" s="15"/>
      <c r="T252" s="15"/>
      <c r="U252" s="15"/>
      <c r="V252" s="15"/>
    </row>
    <row r="253" spans="9:22" ht="15.75" hidden="1" customHeight="1" x14ac:dyDescent="0.25">
      <c r="I253" s="6"/>
      <c r="J253" s="6"/>
      <c r="K253" s="6"/>
      <c r="L253" s="6"/>
      <c r="M253" s="6"/>
      <c r="N253" s="6"/>
      <c r="O253" s="6"/>
      <c r="P253" s="6"/>
      <c r="Q253" s="15"/>
      <c r="R253" s="15"/>
      <c r="S253" s="15"/>
      <c r="T253" s="15"/>
      <c r="U253" s="15"/>
      <c r="V253" s="15"/>
    </row>
    <row r="254" spans="9:22" ht="15.75" hidden="1" customHeight="1" x14ac:dyDescent="0.25">
      <c r="I254" s="6"/>
      <c r="J254" s="6"/>
      <c r="K254" s="6"/>
      <c r="L254" s="6"/>
      <c r="M254" s="6"/>
      <c r="N254" s="6"/>
      <c r="O254" s="6"/>
      <c r="P254" s="6"/>
      <c r="Q254" s="15"/>
      <c r="R254" s="15"/>
      <c r="S254" s="15"/>
      <c r="T254" s="15"/>
      <c r="U254" s="15"/>
      <c r="V254" s="15"/>
    </row>
    <row r="255" spans="9:22" ht="15.75" hidden="1" customHeight="1" x14ac:dyDescent="0.25">
      <c r="I255" s="6"/>
      <c r="J255" s="6"/>
      <c r="K255" s="6"/>
      <c r="L255" s="6"/>
      <c r="M255" s="6"/>
      <c r="N255" s="6"/>
      <c r="O255" s="6"/>
      <c r="P255" s="6"/>
      <c r="Q255" s="15"/>
      <c r="R255" s="15"/>
      <c r="S255" s="15"/>
      <c r="T255" s="15"/>
      <c r="U255" s="15"/>
      <c r="V255" s="15"/>
    </row>
    <row r="256" spans="9:22" ht="15.75" hidden="1" customHeight="1" x14ac:dyDescent="0.25">
      <c r="I256" s="6"/>
      <c r="J256" s="6"/>
      <c r="K256" s="6"/>
      <c r="L256" s="6"/>
      <c r="M256" s="6"/>
      <c r="N256" s="6"/>
      <c r="O256" s="6"/>
      <c r="P256" s="6"/>
      <c r="Q256" s="15"/>
      <c r="R256" s="15"/>
      <c r="S256" s="15"/>
      <c r="T256" s="15"/>
      <c r="U256" s="15"/>
      <c r="V256" s="15"/>
    </row>
    <row r="257" spans="9:22" ht="15.75" hidden="1" customHeight="1" x14ac:dyDescent="0.25">
      <c r="I257" s="6"/>
      <c r="J257" s="6"/>
      <c r="K257" s="6"/>
      <c r="L257" s="6"/>
      <c r="M257" s="6"/>
      <c r="N257" s="6"/>
      <c r="O257" s="6"/>
      <c r="P257" s="6"/>
      <c r="Q257" s="15"/>
      <c r="R257" s="15"/>
      <c r="S257" s="15"/>
      <c r="T257" s="15"/>
      <c r="U257" s="15"/>
      <c r="V257" s="15"/>
    </row>
    <row r="258" spans="9:22" ht="15.75" hidden="1" customHeight="1" x14ac:dyDescent="0.25">
      <c r="I258" s="6"/>
      <c r="J258" s="6"/>
      <c r="K258" s="6"/>
      <c r="L258" s="6"/>
      <c r="M258" s="6"/>
      <c r="N258" s="6"/>
      <c r="O258" s="6"/>
      <c r="P258" s="6"/>
      <c r="Q258" s="15"/>
      <c r="R258" s="15"/>
      <c r="S258" s="15"/>
      <c r="T258" s="15"/>
      <c r="U258" s="15"/>
      <c r="V258" s="15"/>
    </row>
    <row r="259" spans="9:22" ht="15.75" hidden="1" customHeight="1" x14ac:dyDescent="0.25">
      <c r="I259" s="6"/>
      <c r="J259" s="6"/>
      <c r="K259" s="6"/>
      <c r="L259" s="6"/>
      <c r="M259" s="6"/>
      <c r="N259" s="6"/>
      <c r="O259" s="6"/>
      <c r="P259" s="6"/>
      <c r="Q259" s="15"/>
      <c r="R259" s="15"/>
      <c r="S259" s="15"/>
      <c r="T259" s="15"/>
      <c r="U259" s="15"/>
      <c r="V259" s="15"/>
    </row>
    <row r="260" spans="9:22" ht="15.75" hidden="1" customHeight="1" x14ac:dyDescent="0.25">
      <c r="I260" s="6"/>
      <c r="J260" s="6"/>
      <c r="K260" s="6"/>
      <c r="L260" s="6"/>
      <c r="M260" s="6"/>
      <c r="N260" s="6"/>
      <c r="O260" s="6"/>
      <c r="P260" s="6"/>
      <c r="Q260" s="15"/>
      <c r="R260" s="15"/>
      <c r="S260" s="15"/>
      <c r="T260" s="15"/>
      <c r="U260" s="15"/>
      <c r="V260" s="15"/>
    </row>
    <row r="261" spans="9:22" ht="15.75" hidden="1" customHeight="1" x14ac:dyDescent="0.25">
      <c r="I261" s="6"/>
      <c r="J261" s="6"/>
      <c r="K261" s="6"/>
      <c r="L261" s="6"/>
      <c r="M261" s="6"/>
      <c r="N261" s="6"/>
      <c r="O261" s="6"/>
      <c r="P261" s="6"/>
      <c r="Q261" s="15"/>
      <c r="R261" s="15"/>
      <c r="S261" s="15"/>
      <c r="T261" s="15"/>
      <c r="U261" s="15"/>
      <c r="V261" s="15"/>
    </row>
    <row r="262" spans="9:22" ht="15.75" hidden="1" customHeight="1" x14ac:dyDescent="0.25">
      <c r="I262" s="6"/>
      <c r="J262" s="6"/>
      <c r="K262" s="6"/>
      <c r="L262" s="6"/>
      <c r="M262" s="6"/>
      <c r="N262" s="6"/>
      <c r="O262" s="6"/>
      <c r="P262" s="6"/>
      <c r="Q262" s="15"/>
      <c r="R262" s="15"/>
      <c r="S262" s="15"/>
      <c r="T262" s="15"/>
      <c r="U262" s="15"/>
      <c r="V262" s="15"/>
    </row>
    <row r="263" spans="9:22" ht="15.75" hidden="1" customHeight="1" x14ac:dyDescent="0.25">
      <c r="I263" s="6"/>
      <c r="J263" s="6"/>
      <c r="K263" s="6"/>
      <c r="L263" s="6"/>
      <c r="M263" s="6"/>
      <c r="N263" s="6"/>
      <c r="O263" s="6"/>
      <c r="P263" s="6"/>
      <c r="Q263" s="15"/>
      <c r="R263" s="15"/>
      <c r="S263" s="15"/>
      <c r="T263" s="15"/>
      <c r="U263" s="15"/>
      <c r="V263" s="15"/>
    </row>
    <row r="264" spans="9:22" ht="15.75" hidden="1" customHeight="1" x14ac:dyDescent="0.25">
      <c r="I264" s="6"/>
      <c r="J264" s="6"/>
      <c r="K264" s="6"/>
      <c r="L264" s="6"/>
      <c r="M264" s="6"/>
      <c r="N264" s="6"/>
      <c r="O264" s="6"/>
      <c r="P264" s="6"/>
      <c r="Q264" s="15"/>
      <c r="R264" s="15"/>
      <c r="S264" s="15"/>
      <c r="T264" s="15"/>
      <c r="U264" s="15"/>
      <c r="V264" s="15"/>
    </row>
    <row r="265" spans="9:22" ht="15.75" hidden="1" customHeight="1" x14ac:dyDescent="0.25">
      <c r="I265" s="6"/>
      <c r="J265" s="6"/>
      <c r="K265" s="6"/>
      <c r="L265" s="6"/>
      <c r="M265" s="6"/>
      <c r="N265" s="6"/>
      <c r="O265" s="6"/>
      <c r="P265" s="6"/>
      <c r="Q265" s="15"/>
      <c r="R265" s="15"/>
      <c r="S265" s="15"/>
      <c r="T265" s="15"/>
      <c r="U265" s="15"/>
      <c r="V265" s="15"/>
    </row>
    <row r="266" spans="9:22" ht="15.75" hidden="1" customHeight="1" x14ac:dyDescent="0.25">
      <c r="I266" s="6"/>
      <c r="J266" s="6"/>
      <c r="K266" s="6"/>
      <c r="L266" s="6"/>
      <c r="M266" s="6"/>
      <c r="N266" s="6"/>
      <c r="O266" s="6"/>
      <c r="P266" s="6"/>
      <c r="Q266" s="15"/>
      <c r="R266" s="15"/>
      <c r="S266" s="15"/>
      <c r="T266" s="15"/>
      <c r="U266" s="15"/>
      <c r="V266" s="15"/>
    </row>
    <row r="267" spans="9:22" ht="15.75" hidden="1" customHeight="1" x14ac:dyDescent="0.25">
      <c r="I267" s="6"/>
      <c r="J267" s="6"/>
      <c r="K267" s="6"/>
      <c r="L267" s="6"/>
      <c r="M267" s="6"/>
      <c r="N267" s="6"/>
      <c r="O267" s="6"/>
      <c r="P267" s="6"/>
      <c r="Q267" s="15"/>
      <c r="R267" s="15"/>
      <c r="S267" s="15"/>
      <c r="T267" s="15"/>
      <c r="U267" s="15"/>
      <c r="V267" s="15"/>
    </row>
    <row r="268" spans="9:22" ht="15.75" hidden="1" customHeight="1" x14ac:dyDescent="0.25">
      <c r="I268" s="6"/>
      <c r="J268" s="6"/>
      <c r="K268" s="6"/>
      <c r="L268" s="6"/>
      <c r="M268" s="6"/>
      <c r="N268" s="6"/>
      <c r="O268" s="6"/>
      <c r="P268" s="6"/>
      <c r="Q268" s="15"/>
      <c r="R268" s="15"/>
      <c r="S268" s="15"/>
      <c r="T268" s="15"/>
      <c r="U268" s="15"/>
      <c r="V268" s="15"/>
    </row>
    <row r="269" spans="9:22" ht="15.75" hidden="1" customHeight="1" x14ac:dyDescent="0.25">
      <c r="I269" s="6"/>
      <c r="J269" s="6"/>
      <c r="K269" s="6"/>
      <c r="L269" s="6"/>
      <c r="M269" s="6"/>
      <c r="N269" s="6"/>
      <c r="O269" s="6"/>
      <c r="P269" s="6"/>
      <c r="Q269" s="15"/>
      <c r="R269" s="15"/>
      <c r="S269" s="15"/>
      <c r="T269" s="15"/>
      <c r="U269" s="15"/>
      <c r="V269" s="15"/>
    </row>
    <row r="270" spans="9:22" ht="15.75" hidden="1" customHeight="1" x14ac:dyDescent="0.25">
      <c r="I270" s="6"/>
      <c r="J270" s="6"/>
      <c r="K270" s="6"/>
      <c r="L270" s="6"/>
      <c r="M270" s="6"/>
      <c r="N270" s="6"/>
      <c r="O270" s="6"/>
      <c r="P270" s="6"/>
      <c r="Q270" s="15"/>
      <c r="R270" s="15"/>
      <c r="S270" s="15"/>
      <c r="T270" s="15"/>
      <c r="U270" s="15"/>
      <c r="V270" s="15"/>
    </row>
    <row r="271" spans="9:22" ht="15.75" hidden="1" customHeight="1" x14ac:dyDescent="0.25">
      <c r="I271" s="6"/>
      <c r="J271" s="6"/>
      <c r="K271" s="6"/>
      <c r="L271" s="6"/>
      <c r="M271" s="6"/>
      <c r="N271" s="6"/>
      <c r="O271" s="6"/>
      <c r="P271" s="6"/>
      <c r="Q271" s="15"/>
      <c r="R271" s="15"/>
      <c r="S271" s="15"/>
      <c r="T271" s="15"/>
      <c r="U271" s="15"/>
      <c r="V271" s="15"/>
    </row>
    <row r="272" spans="9:22" ht="15.75" hidden="1" customHeight="1" x14ac:dyDescent="0.25">
      <c r="I272" s="6"/>
      <c r="J272" s="6"/>
      <c r="K272" s="6"/>
      <c r="L272" s="6"/>
      <c r="M272" s="6"/>
      <c r="N272" s="6"/>
      <c r="O272" s="6"/>
      <c r="P272" s="6"/>
      <c r="Q272" s="15"/>
      <c r="R272" s="15"/>
      <c r="S272" s="15"/>
      <c r="T272" s="15"/>
      <c r="U272" s="15"/>
      <c r="V272" s="15"/>
    </row>
    <row r="273" spans="9:22" ht="15.75" hidden="1" customHeight="1" x14ac:dyDescent="0.25">
      <c r="I273" s="6"/>
      <c r="J273" s="6"/>
      <c r="K273" s="6"/>
      <c r="L273" s="6"/>
      <c r="M273" s="6"/>
      <c r="N273" s="6"/>
      <c r="O273" s="6"/>
      <c r="P273" s="6"/>
      <c r="Q273" s="15"/>
      <c r="R273" s="15"/>
      <c r="S273" s="15"/>
      <c r="T273" s="15"/>
      <c r="U273" s="15"/>
      <c r="V273" s="15"/>
    </row>
    <row r="274" spans="9:22" ht="15.75" hidden="1" customHeight="1" x14ac:dyDescent="0.25">
      <c r="I274" s="6"/>
      <c r="J274" s="6"/>
      <c r="K274" s="6"/>
      <c r="L274" s="6"/>
      <c r="M274" s="6"/>
      <c r="N274" s="6"/>
      <c r="O274" s="6"/>
      <c r="P274" s="6"/>
      <c r="Q274" s="15"/>
      <c r="R274" s="15"/>
      <c r="S274" s="15"/>
      <c r="T274" s="15"/>
      <c r="U274" s="15"/>
      <c r="V274" s="15"/>
    </row>
    <row r="275" spans="9:22" ht="15.75" hidden="1" customHeight="1" x14ac:dyDescent="0.25">
      <c r="I275" s="6"/>
      <c r="J275" s="6"/>
      <c r="K275" s="6"/>
      <c r="L275" s="6"/>
      <c r="M275" s="6"/>
      <c r="N275" s="6"/>
      <c r="O275" s="6"/>
      <c r="P275" s="6"/>
      <c r="Q275" s="15"/>
      <c r="R275" s="15"/>
      <c r="S275" s="15"/>
      <c r="T275" s="15"/>
      <c r="U275" s="15"/>
      <c r="V275" s="15"/>
    </row>
    <row r="276" spans="9:22" ht="15.75" hidden="1" customHeight="1" x14ac:dyDescent="0.25">
      <c r="I276" s="6"/>
      <c r="J276" s="6"/>
      <c r="K276" s="6"/>
      <c r="L276" s="6"/>
      <c r="M276" s="6"/>
      <c r="N276" s="6"/>
      <c r="O276" s="6"/>
      <c r="P276" s="6"/>
      <c r="Q276" s="15"/>
      <c r="R276" s="15"/>
      <c r="S276" s="15"/>
      <c r="T276" s="15"/>
      <c r="U276" s="15"/>
      <c r="V276" s="15"/>
    </row>
    <row r="277" spans="9:22" ht="15.75" hidden="1" customHeight="1" x14ac:dyDescent="0.25">
      <c r="I277" s="6"/>
      <c r="J277" s="6"/>
      <c r="K277" s="6"/>
      <c r="L277" s="6"/>
      <c r="M277" s="6"/>
      <c r="N277" s="6"/>
      <c r="O277" s="6"/>
      <c r="P277" s="6"/>
      <c r="Q277" s="15"/>
      <c r="R277" s="15"/>
      <c r="S277" s="15"/>
      <c r="T277" s="15"/>
      <c r="U277" s="15"/>
      <c r="V277" s="15"/>
    </row>
    <row r="278" spans="9:22" ht="15.75" hidden="1" customHeight="1" x14ac:dyDescent="0.25">
      <c r="I278" s="6"/>
      <c r="J278" s="6"/>
      <c r="K278" s="6"/>
      <c r="L278" s="6"/>
      <c r="M278" s="6"/>
      <c r="N278" s="6"/>
      <c r="O278" s="6"/>
      <c r="P278" s="6"/>
      <c r="Q278" s="15"/>
      <c r="R278" s="15"/>
      <c r="S278" s="15"/>
      <c r="T278" s="15"/>
      <c r="U278" s="15"/>
      <c r="V278" s="15"/>
    </row>
    <row r="279" spans="9:22" ht="15.75" hidden="1" customHeight="1" x14ac:dyDescent="0.25">
      <c r="I279" s="6"/>
      <c r="J279" s="6"/>
      <c r="K279" s="6"/>
      <c r="L279" s="6"/>
      <c r="M279" s="6"/>
      <c r="N279" s="6"/>
      <c r="O279" s="6"/>
      <c r="P279" s="6"/>
      <c r="Q279" s="15"/>
      <c r="R279" s="15"/>
      <c r="S279" s="15"/>
      <c r="T279" s="15"/>
      <c r="U279" s="15"/>
      <c r="V279" s="15"/>
    </row>
    <row r="280" spans="9:22" ht="15.75" hidden="1" customHeight="1" x14ac:dyDescent="0.25">
      <c r="I280" s="6"/>
      <c r="J280" s="6"/>
      <c r="K280" s="6"/>
      <c r="L280" s="6"/>
      <c r="M280" s="6"/>
      <c r="N280" s="6"/>
      <c r="O280" s="6"/>
      <c r="P280" s="6"/>
      <c r="Q280" s="15"/>
      <c r="R280" s="15"/>
      <c r="S280" s="15"/>
      <c r="T280" s="15"/>
      <c r="U280" s="15"/>
      <c r="V280" s="15"/>
    </row>
    <row r="281" spans="9:22" ht="15.75" hidden="1" customHeight="1" x14ac:dyDescent="0.25">
      <c r="I281" s="6"/>
      <c r="J281" s="6"/>
      <c r="K281" s="6"/>
      <c r="L281" s="6"/>
      <c r="M281" s="6"/>
      <c r="N281" s="6"/>
      <c r="O281" s="6"/>
      <c r="P281" s="6"/>
      <c r="Q281" s="15"/>
      <c r="R281" s="15"/>
      <c r="S281" s="15"/>
      <c r="T281" s="15"/>
      <c r="U281" s="15"/>
      <c r="V281" s="15"/>
    </row>
    <row r="282" spans="9:22" ht="15.75" hidden="1" customHeight="1" x14ac:dyDescent="0.25">
      <c r="I282" s="6"/>
      <c r="J282" s="6"/>
      <c r="K282" s="6"/>
      <c r="L282" s="6"/>
      <c r="M282" s="6"/>
      <c r="N282" s="6"/>
      <c r="O282" s="6"/>
      <c r="P282" s="6"/>
      <c r="Q282" s="15"/>
      <c r="R282" s="15"/>
      <c r="S282" s="15"/>
      <c r="T282" s="15"/>
      <c r="U282" s="15"/>
      <c r="V282" s="15"/>
    </row>
    <row r="283" spans="9:22" ht="15.75" hidden="1" customHeight="1" x14ac:dyDescent="0.25">
      <c r="I283" s="6"/>
      <c r="J283" s="6"/>
      <c r="K283" s="6"/>
      <c r="L283" s="6"/>
      <c r="M283" s="6"/>
      <c r="N283" s="6"/>
      <c r="O283" s="6"/>
      <c r="P283" s="6"/>
      <c r="Q283" s="15"/>
      <c r="R283" s="15"/>
      <c r="S283" s="15"/>
      <c r="T283" s="15"/>
      <c r="U283" s="15"/>
      <c r="V283" s="15"/>
    </row>
    <row r="284" spans="9:22" ht="15.75" hidden="1" customHeight="1" x14ac:dyDescent="0.25">
      <c r="I284" s="6"/>
      <c r="J284" s="6"/>
      <c r="K284" s="6"/>
      <c r="L284" s="6"/>
      <c r="M284" s="6"/>
      <c r="N284" s="6"/>
      <c r="O284" s="6"/>
      <c r="P284" s="6"/>
      <c r="Q284" s="15"/>
      <c r="R284" s="15"/>
      <c r="S284" s="15"/>
      <c r="T284" s="15"/>
      <c r="U284" s="15"/>
      <c r="V284" s="15"/>
    </row>
    <row r="285" spans="9:22" ht="15.75" hidden="1" customHeight="1" x14ac:dyDescent="0.25">
      <c r="I285" s="6"/>
      <c r="J285" s="6"/>
      <c r="K285" s="6"/>
      <c r="L285" s="6"/>
      <c r="M285" s="6"/>
      <c r="N285" s="6"/>
      <c r="O285" s="6"/>
      <c r="P285" s="6"/>
      <c r="Q285" s="15"/>
      <c r="R285" s="15"/>
      <c r="S285" s="15"/>
      <c r="T285" s="15"/>
      <c r="U285" s="15"/>
      <c r="V285" s="15"/>
    </row>
    <row r="286" spans="9:22" ht="15.75" hidden="1" customHeight="1" x14ac:dyDescent="0.25">
      <c r="I286" s="6"/>
      <c r="J286" s="6"/>
      <c r="K286" s="6"/>
      <c r="L286" s="6"/>
      <c r="M286" s="6"/>
      <c r="N286" s="6"/>
      <c r="O286" s="6"/>
      <c r="P286" s="6"/>
      <c r="Q286" s="15"/>
      <c r="R286" s="15"/>
      <c r="S286" s="15"/>
      <c r="T286" s="15"/>
      <c r="U286" s="15"/>
      <c r="V286" s="15"/>
    </row>
    <row r="287" spans="9:22" ht="15.75" hidden="1" customHeight="1" x14ac:dyDescent="0.25">
      <c r="I287" s="6"/>
      <c r="J287" s="6"/>
      <c r="K287" s="6"/>
      <c r="L287" s="6"/>
      <c r="M287" s="6"/>
      <c r="N287" s="6"/>
      <c r="O287" s="6"/>
      <c r="P287" s="6"/>
      <c r="Q287" s="15"/>
      <c r="R287" s="15"/>
      <c r="S287" s="15"/>
      <c r="T287" s="15"/>
      <c r="U287" s="15"/>
      <c r="V287" s="15"/>
    </row>
    <row r="288" spans="9:22" ht="15.75" hidden="1" customHeight="1" x14ac:dyDescent="0.25">
      <c r="I288" s="6"/>
      <c r="J288" s="6"/>
      <c r="K288" s="6"/>
      <c r="L288" s="6"/>
      <c r="M288" s="6"/>
      <c r="N288" s="6"/>
      <c r="O288" s="6"/>
      <c r="P288" s="6"/>
      <c r="Q288" s="15"/>
      <c r="R288" s="15"/>
      <c r="S288" s="15"/>
      <c r="T288" s="15"/>
      <c r="U288" s="15"/>
      <c r="V288" s="15"/>
    </row>
    <row r="289" spans="9:22" ht="15.75" hidden="1" customHeight="1" x14ac:dyDescent="0.25">
      <c r="I289" s="6"/>
      <c r="J289" s="6"/>
      <c r="K289" s="6"/>
      <c r="L289" s="6"/>
      <c r="M289" s="6"/>
      <c r="N289" s="6"/>
      <c r="O289" s="6"/>
      <c r="P289" s="6"/>
      <c r="Q289" s="15"/>
      <c r="R289" s="15"/>
      <c r="S289" s="15"/>
      <c r="T289" s="15"/>
      <c r="U289" s="15"/>
      <c r="V289" s="15"/>
    </row>
    <row r="290" spans="9:22" ht="15.75" hidden="1" customHeight="1" x14ac:dyDescent="0.25">
      <c r="I290" s="6"/>
      <c r="J290" s="6"/>
      <c r="K290" s="6"/>
      <c r="L290" s="6"/>
      <c r="M290" s="6"/>
      <c r="N290" s="6"/>
      <c r="O290" s="6"/>
      <c r="P290" s="6"/>
      <c r="Q290" s="15"/>
      <c r="R290" s="15"/>
      <c r="S290" s="15"/>
      <c r="T290" s="15"/>
      <c r="U290" s="15"/>
      <c r="V290" s="15"/>
    </row>
    <row r="291" spans="9:22" ht="15.75" hidden="1" customHeight="1" x14ac:dyDescent="0.25">
      <c r="I291" s="6"/>
      <c r="J291" s="6"/>
      <c r="K291" s="6"/>
      <c r="L291" s="6"/>
      <c r="M291" s="6"/>
      <c r="N291" s="6"/>
      <c r="O291" s="6"/>
      <c r="P291" s="6"/>
      <c r="Q291" s="15"/>
      <c r="R291" s="15"/>
      <c r="S291" s="15"/>
      <c r="T291" s="15"/>
      <c r="U291" s="15"/>
      <c r="V291" s="15"/>
    </row>
    <row r="292" spans="9:22" ht="15.75" hidden="1" customHeight="1" x14ac:dyDescent="0.25">
      <c r="I292" s="6"/>
      <c r="J292" s="6"/>
      <c r="K292" s="6"/>
      <c r="L292" s="6"/>
      <c r="M292" s="6"/>
      <c r="N292" s="6"/>
      <c r="O292" s="6"/>
      <c r="P292" s="6"/>
      <c r="Q292" s="15"/>
      <c r="R292" s="15"/>
      <c r="S292" s="15"/>
      <c r="T292" s="15"/>
      <c r="U292" s="15"/>
      <c r="V292" s="15"/>
    </row>
    <row r="293" spans="9:22" ht="15.75" hidden="1" customHeight="1" x14ac:dyDescent="0.25">
      <c r="I293" s="6"/>
      <c r="J293" s="6"/>
      <c r="K293" s="6"/>
      <c r="L293" s="6"/>
      <c r="M293" s="6"/>
      <c r="N293" s="6"/>
      <c r="O293" s="6"/>
      <c r="P293" s="6"/>
      <c r="Q293" s="15"/>
      <c r="R293" s="15"/>
      <c r="S293" s="15"/>
      <c r="T293" s="15"/>
      <c r="U293" s="15"/>
      <c r="V293" s="15"/>
    </row>
    <row r="294" spans="9:22" ht="15.75" hidden="1" customHeight="1" x14ac:dyDescent="0.25">
      <c r="I294" s="6"/>
      <c r="J294" s="6"/>
      <c r="K294" s="6"/>
      <c r="L294" s="6"/>
      <c r="M294" s="6"/>
      <c r="N294" s="6"/>
      <c r="O294" s="6"/>
      <c r="P294" s="6"/>
      <c r="Q294" s="15"/>
      <c r="R294" s="15"/>
      <c r="S294" s="15"/>
      <c r="T294" s="15"/>
      <c r="U294" s="15"/>
      <c r="V294" s="15"/>
    </row>
    <row r="295" spans="9:22" ht="15.75" hidden="1" customHeight="1" x14ac:dyDescent="0.25">
      <c r="I295" s="6"/>
      <c r="J295" s="6"/>
      <c r="K295" s="6"/>
      <c r="L295" s="6"/>
      <c r="M295" s="6"/>
      <c r="N295" s="6"/>
      <c r="O295" s="6"/>
      <c r="P295" s="6"/>
      <c r="Q295" s="15"/>
      <c r="R295" s="15"/>
      <c r="S295" s="15"/>
      <c r="T295" s="15"/>
      <c r="U295" s="15"/>
      <c r="V295" s="15"/>
    </row>
    <row r="296" spans="9:22" ht="15.75" hidden="1" customHeight="1" x14ac:dyDescent="0.25">
      <c r="I296" s="6"/>
      <c r="J296" s="6"/>
      <c r="K296" s="6"/>
      <c r="L296" s="6"/>
      <c r="M296" s="6"/>
      <c r="N296" s="6"/>
      <c r="O296" s="6"/>
      <c r="P296" s="6"/>
      <c r="Q296" s="15"/>
      <c r="R296" s="15"/>
      <c r="S296" s="15"/>
      <c r="T296" s="15"/>
      <c r="U296" s="15"/>
      <c r="V296" s="15"/>
    </row>
    <row r="297" spans="9:22" ht="15.75" hidden="1" customHeight="1" x14ac:dyDescent="0.25">
      <c r="I297" s="6"/>
      <c r="J297" s="6"/>
      <c r="K297" s="6"/>
      <c r="L297" s="6"/>
      <c r="M297" s="6"/>
      <c r="N297" s="6"/>
      <c r="O297" s="6"/>
      <c r="P297" s="6"/>
      <c r="Q297" s="15"/>
      <c r="R297" s="15"/>
      <c r="S297" s="15"/>
      <c r="T297" s="15"/>
      <c r="U297" s="15"/>
      <c r="V297" s="15"/>
    </row>
    <row r="298" spans="9:22" ht="15.75" hidden="1" customHeight="1" x14ac:dyDescent="0.25">
      <c r="I298" s="6"/>
      <c r="J298" s="6"/>
      <c r="K298" s="6"/>
      <c r="L298" s="6"/>
      <c r="M298" s="6"/>
      <c r="N298" s="6"/>
      <c r="O298" s="6"/>
      <c r="P298" s="6"/>
      <c r="Q298" s="15"/>
      <c r="R298" s="15"/>
      <c r="S298" s="15"/>
      <c r="T298" s="15"/>
      <c r="U298" s="15"/>
      <c r="V298" s="15"/>
    </row>
    <row r="299" spans="9:22" ht="15.75" hidden="1" customHeight="1" x14ac:dyDescent="0.25">
      <c r="I299" s="6"/>
      <c r="J299" s="6"/>
      <c r="K299" s="6"/>
      <c r="L299" s="6"/>
      <c r="M299" s="6"/>
      <c r="N299" s="6"/>
      <c r="O299" s="6"/>
      <c r="P299" s="6"/>
      <c r="Q299" s="15"/>
      <c r="R299" s="15"/>
      <c r="S299" s="15"/>
      <c r="T299" s="15"/>
      <c r="U299" s="15"/>
      <c r="V299" s="15"/>
    </row>
    <row r="300" spans="9:22" ht="15.75" hidden="1" customHeight="1" x14ac:dyDescent="0.25">
      <c r="I300" s="6"/>
      <c r="J300" s="6"/>
      <c r="K300" s="6"/>
      <c r="L300" s="6"/>
      <c r="M300" s="6"/>
      <c r="N300" s="6"/>
      <c r="O300" s="6"/>
      <c r="P300" s="6"/>
      <c r="Q300" s="15"/>
      <c r="R300" s="15"/>
      <c r="S300" s="15"/>
      <c r="T300" s="15"/>
      <c r="U300" s="15"/>
      <c r="V300" s="15"/>
    </row>
    <row r="301" spans="9:22" ht="15.75" hidden="1" customHeight="1" x14ac:dyDescent="0.25">
      <c r="I301" s="6"/>
      <c r="J301" s="6"/>
      <c r="K301" s="6"/>
      <c r="L301" s="6"/>
      <c r="M301" s="6"/>
      <c r="N301" s="6"/>
      <c r="O301" s="6"/>
      <c r="P301" s="6"/>
      <c r="Q301" s="15"/>
      <c r="R301" s="15"/>
      <c r="S301" s="15"/>
      <c r="T301" s="15"/>
      <c r="U301" s="15"/>
      <c r="V301" s="15"/>
    </row>
    <row r="302" spans="9:22" ht="15.75" hidden="1" customHeight="1" x14ac:dyDescent="0.25">
      <c r="I302" s="6"/>
      <c r="J302" s="6"/>
      <c r="K302" s="6"/>
      <c r="L302" s="6"/>
      <c r="M302" s="6"/>
      <c r="N302" s="6"/>
      <c r="O302" s="6"/>
      <c r="P302" s="6"/>
      <c r="Q302" s="15"/>
      <c r="R302" s="15"/>
      <c r="S302" s="15"/>
      <c r="T302" s="15"/>
      <c r="U302" s="15"/>
      <c r="V302" s="15"/>
    </row>
    <row r="303" spans="9:22" ht="15.75" hidden="1" customHeight="1" x14ac:dyDescent="0.25">
      <c r="I303" s="6"/>
      <c r="J303" s="6"/>
      <c r="K303" s="6"/>
      <c r="L303" s="6"/>
      <c r="M303" s="6"/>
      <c r="N303" s="6"/>
      <c r="O303" s="6"/>
      <c r="P303" s="6"/>
      <c r="Q303" s="15"/>
      <c r="R303" s="15"/>
      <c r="S303" s="15"/>
      <c r="T303" s="15"/>
      <c r="U303" s="15"/>
      <c r="V303" s="15"/>
    </row>
    <row r="304" spans="9:22" ht="15.75" hidden="1" customHeight="1" x14ac:dyDescent="0.25">
      <c r="I304" s="6"/>
      <c r="J304" s="6"/>
      <c r="K304" s="6"/>
      <c r="L304" s="6"/>
      <c r="M304" s="6"/>
      <c r="N304" s="6"/>
      <c r="O304" s="6"/>
      <c r="P304" s="6"/>
      <c r="Q304" s="15"/>
      <c r="R304" s="15"/>
      <c r="S304" s="15"/>
      <c r="T304" s="15"/>
      <c r="U304" s="15"/>
      <c r="V304" s="15"/>
    </row>
    <row r="305" spans="9:22" ht="15.75" hidden="1" customHeight="1" x14ac:dyDescent="0.25">
      <c r="I305" s="6"/>
      <c r="J305" s="6"/>
      <c r="K305" s="6"/>
      <c r="L305" s="6"/>
      <c r="M305" s="6"/>
      <c r="N305" s="6"/>
      <c r="O305" s="6"/>
      <c r="P305" s="6"/>
      <c r="Q305" s="15"/>
      <c r="R305" s="15"/>
      <c r="S305" s="15"/>
      <c r="T305" s="15"/>
      <c r="U305" s="15"/>
      <c r="V305" s="15"/>
    </row>
    <row r="306" spans="9:22" ht="15.75" hidden="1" customHeight="1" x14ac:dyDescent="0.25">
      <c r="I306" s="6"/>
      <c r="J306" s="6"/>
      <c r="K306" s="6"/>
      <c r="L306" s="6"/>
      <c r="M306" s="6"/>
      <c r="N306" s="6"/>
      <c r="O306" s="6"/>
      <c r="P306" s="6"/>
      <c r="Q306" s="15"/>
      <c r="R306" s="15"/>
      <c r="S306" s="15"/>
      <c r="T306" s="15"/>
      <c r="U306" s="15"/>
      <c r="V306" s="15"/>
    </row>
    <row r="307" spans="9:22" ht="15.75" hidden="1" customHeight="1" x14ac:dyDescent="0.25">
      <c r="I307" s="6"/>
      <c r="J307" s="6"/>
      <c r="K307" s="6"/>
      <c r="L307" s="6"/>
      <c r="M307" s="6"/>
      <c r="N307" s="6"/>
      <c r="O307" s="6"/>
      <c r="P307" s="6"/>
      <c r="Q307" s="15"/>
      <c r="R307" s="15"/>
      <c r="S307" s="15"/>
      <c r="T307" s="15"/>
      <c r="U307" s="15"/>
      <c r="V307" s="15"/>
    </row>
    <row r="308" spans="9:22" ht="15.75" hidden="1" customHeight="1" x14ac:dyDescent="0.25">
      <c r="I308" s="6"/>
      <c r="J308" s="6"/>
      <c r="K308" s="6"/>
      <c r="L308" s="6"/>
      <c r="M308" s="6"/>
      <c r="N308" s="6"/>
      <c r="O308" s="6"/>
      <c r="P308" s="6"/>
      <c r="Q308" s="15"/>
      <c r="R308" s="15"/>
      <c r="S308" s="15"/>
      <c r="T308" s="15"/>
      <c r="U308" s="15"/>
      <c r="V308" s="15"/>
    </row>
    <row r="309" spans="9:22" ht="15.75" hidden="1" customHeight="1" x14ac:dyDescent="0.25">
      <c r="I309" s="6"/>
      <c r="J309" s="6"/>
      <c r="K309" s="6"/>
      <c r="L309" s="6"/>
      <c r="M309" s="6"/>
      <c r="N309" s="6"/>
      <c r="O309" s="6"/>
      <c r="P309" s="6"/>
      <c r="Q309" s="15"/>
      <c r="R309" s="15"/>
      <c r="S309" s="15"/>
      <c r="T309" s="15"/>
      <c r="U309" s="15"/>
      <c r="V309" s="15"/>
    </row>
    <row r="310" spans="9:22" ht="15.75" hidden="1" customHeight="1" x14ac:dyDescent="0.25">
      <c r="I310" s="6"/>
      <c r="J310" s="6"/>
      <c r="K310" s="6"/>
      <c r="L310" s="6"/>
      <c r="M310" s="6"/>
      <c r="N310" s="6"/>
      <c r="O310" s="6"/>
      <c r="P310" s="6"/>
      <c r="Q310" s="15"/>
      <c r="R310" s="15"/>
      <c r="S310" s="15"/>
      <c r="T310" s="15"/>
      <c r="U310" s="15"/>
      <c r="V310" s="15"/>
    </row>
    <row r="311" spans="9:22" ht="15.75" hidden="1" customHeight="1" x14ac:dyDescent="0.25">
      <c r="I311" s="6"/>
      <c r="J311" s="6"/>
      <c r="K311" s="6"/>
      <c r="L311" s="6"/>
      <c r="M311" s="6"/>
      <c r="N311" s="6"/>
      <c r="O311" s="6"/>
      <c r="P311" s="6"/>
      <c r="Q311" s="15"/>
      <c r="R311" s="15"/>
      <c r="S311" s="15"/>
      <c r="T311" s="15"/>
      <c r="U311" s="15"/>
      <c r="V311" s="15"/>
    </row>
    <row r="312" spans="9:22" ht="15.75" hidden="1" customHeight="1" x14ac:dyDescent="0.25">
      <c r="I312" s="6"/>
      <c r="J312" s="6"/>
      <c r="K312" s="6"/>
      <c r="L312" s="6"/>
      <c r="M312" s="6"/>
      <c r="N312" s="6"/>
      <c r="O312" s="6"/>
      <c r="P312" s="6"/>
      <c r="Q312" s="15"/>
      <c r="R312" s="15"/>
      <c r="S312" s="15"/>
      <c r="T312" s="15"/>
      <c r="U312" s="15"/>
      <c r="V312" s="15"/>
    </row>
    <row r="313" spans="9:22" ht="15.75" hidden="1" customHeight="1" x14ac:dyDescent="0.25">
      <c r="I313" s="6"/>
      <c r="J313" s="6"/>
      <c r="K313" s="6"/>
      <c r="L313" s="6"/>
      <c r="M313" s="6"/>
      <c r="N313" s="6"/>
      <c r="O313" s="6"/>
      <c r="P313" s="6"/>
      <c r="Q313" s="15"/>
      <c r="R313" s="15"/>
      <c r="S313" s="15"/>
      <c r="T313" s="15"/>
      <c r="U313" s="15"/>
      <c r="V313" s="15"/>
    </row>
    <row r="314" spans="9:22" ht="15.75" hidden="1" customHeight="1" x14ac:dyDescent="0.25">
      <c r="I314" s="6"/>
      <c r="J314" s="6"/>
      <c r="K314" s="6"/>
      <c r="L314" s="6"/>
      <c r="M314" s="6"/>
      <c r="N314" s="6"/>
      <c r="O314" s="6"/>
      <c r="P314" s="6"/>
      <c r="Q314" s="15"/>
      <c r="R314" s="15"/>
      <c r="S314" s="15"/>
      <c r="T314" s="15"/>
      <c r="U314" s="15"/>
      <c r="V314" s="15"/>
    </row>
    <row r="315" spans="9:22" ht="15.75" hidden="1" customHeight="1" x14ac:dyDescent="0.25">
      <c r="I315" s="6"/>
      <c r="J315" s="6"/>
      <c r="K315" s="6"/>
      <c r="L315" s="6"/>
      <c r="M315" s="6"/>
      <c r="N315" s="6"/>
      <c r="O315" s="6"/>
      <c r="P315" s="6"/>
      <c r="Q315" s="15"/>
      <c r="R315" s="15"/>
      <c r="S315" s="15"/>
      <c r="T315" s="15"/>
      <c r="U315" s="15"/>
      <c r="V315" s="15"/>
    </row>
    <row r="316" spans="9:22" ht="15.75" hidden="1" customHeight="1" x14ac:dyDescent="0.25">
      <c r="I316" s="6"/>
      <c r="J316" s="6"/>
      <c r="K316" s="6"/>
      <c r="L316" s="6"/>
      <c r="M316" s="6"/>
      <c r="N316" s="6"/>
      <c r="O316" s="6"/>
      <c r="P316" s="6"/>
      <c r="Q316" s="15"/>
      <c r="R316" s="15"/>
      <c r="S316" s="15"/>
      <c r="T316" s="15"/>
      <c r="U316" s="15"/>
      <c r="V316" s="15"/>
    </row>
    <row r="317" spans="9:22" ht="15.75" hidden="1" customHeight="1" x14ac:dyDescent="0.25">
      <c r="I317" s="6"/>
      <c r="J317" s="6"/>
      <c r="K317" s="6"/>
      <c r="L317" s="6"/>
      <c r="M317" s="6"/>
      <c r="N317" s="6"/>
      <c r="O317" s="6"/>
      <c r="P317" s="6"/>
      <c r="Q317" s="15"/>
      <c r="R317" s="15"/>
      <c r="S317" s="15"/>
      <c r="T317" s="15"/>
      <c r="U317" s="15"/>
      <c r="V317" s="15"/>
    </row>
    <row r="318" spans="9:22" ht="15.75" hidden="1" customHeight="1" x14ac:dyDescent="0.25">
      <c r="I318" s="6"/>
      <c r="J318" s="6"/>
      <c r="K318" s="6"/>
      <c r="L318" s="6"/>
      <c r="M318" s="6"/>
      <c r="N318" s="6"/>
      <c r="O318" s="6"/>
      <c r="P318" s="6"/>
      <c r="Q318" s="15"/>
      <c r="R318" s="15"/>
      <c r="S318" s="15"/>
      <c r="T318" s="15"/>
      <c r="U318" s="15"/>
      <c r="V318" s="15"/>
    </row>
    <row r="319" spans="9:22" ht="15.75" hidden="1" customHeight="1" x14ac:dyDescent="0.25">
      <c r="I319" s="6"/>
      <c r="J319" s="6"/>
      <c r="K319" s="6"/>
      <c r="L319" s="6"/>
      <c r="M319" s="6"/>
      <c r="N319" s="6"/>
      <c r="O319" s="6"/>
      <c r="P319" s="6"/>
      <c r="Q319" s="15"/>
      <c r="R319" s="15"/>
      <c r="S319" s="15"/>
      <c r="T319" s="15"/>
      <c r="U319" s="15"/>
      <c r="V319" s="15"/>
    </row>
    <row r="320" spans="9:22" ht="15.75" hidden="1" customHeight="1" x14ac:dyDescent="0.25">
      <c r="I320" s="6"/>
      <c r="J320" s="6"/>
      <c r="K320" s="6"/>
      <c r="L320" s="6"/>
      <c r="M320" s="6"/>
      <c r="N320" s="6"/>
      <c r="O320" s="6"/>
      <c r="P320" s="6"/>
      <c r="Q320" s="15"/>
      <c r="R320" s="15"/>
      <c r="S320" s="15"/>
      <c r="T320" s="15"/>
      <c r="U320" s="15"/>
      <c r="V320" s="15"/>
    </row>
    <row r="321" spans="9:22" ht="15.75" hidden="1" customHeight="1" x14ac:dyDescent="0.25">
      <c r="I321" s="6"/>
      <c r="J321" s="6"/>
      <c r="K321" s="6"/>
      <c r="L321" s="6"/>
      <c r="M321" s="6"/>
      <c r="N321" s="6"/>
      <c r="O321" s="6"/>
      <c r="P321" s="6"/>
      <c r="Q321" s="15"/>
      <c r="R321" s="15"/>
      <c r="S321" s="15"/>
      <c r="T321" s="15"/>
      <c r="U321" s="15"/>
      <c r="V321" s="15"/>
    </row>
    <row r="322" spans="9:22" ht="15.75" hidden="1" customHeight="1" x14ac:dyDescent="0.25">
      <c r="I322" s="6"/>
      <c r="J322" s="6"/>
      <c r="K322" s="6"/>
      <c r="L322" s="6"/>
      <c r="M322" s="6"/>
      <c r="N322" s="6"/>
      <c r="O322" s="6"/>
      <c r="P322" s="6"/>
      <c r="Q322" s="15"/>
      <c r="R322" s="15"/>
      <c r="S322" s="15"/>
      <c r="T322" s="15"/>
      <c r="U322" s="15"/>
      <c r="V322" s="15"/>
    </row>
    <row r="323" spans="9:22" ht="15.75" hidden="1" customHeight="1" x14ac:dyDescent="0.25">
      <c r="I323" s="6"/>
      <c r="J323" s="6"/>
      <c r="K323" s="6"/>
      <c r="L323" s="6"/>
      <c r="M323" s="6"/>
      <c r="N323" s="6"/>
      <c r="O323" s="6"/>
      <c r="P323" s="6"/>
      <c r="Q323" s="15"/>
      <c r="R323" s="15"/>
      <c r="S323" s="15"/>
      <c r="T323" s="15"/>
      <c r="U323" s="15"/>
      <c r="V323" s="15"/>
    </row>
    <row r="324" spans="9:22" ht="15.75" hidden="1" customHeight="1" x14ac:dyDescent="0.25">
      <c r="I324" s="6"/>
      <c r="J324" s="6"/>
      <c r="K324" s="6"/>
      <c r="L324" s="6"/>
      <c r="M324" s="6"/>
      <c r="N324" s="6"/>
      <c r="O324" s="6"/>
      <c r="P324" s="6"/>
      <c r="Q324" s="15"/>
      <c r="R324" s="15"/>
      <c r="S324" s="15"/>
      <c r="T324" s="15"/>
      <c r="U324" s="15"/>
      <c r="V324" s="15"/>
    </row>
    <row r="325" spans="9:22" ht="15.75" hidden="1" customHeight="1" x14ac:dyDescent="0.25">
      <c r="I325" s="6"/>
      <c r="J325" s="6"/>
      <c r="K325" s="6"/>
      <c r="L325" s="6"/>
      <c r="M325" s="6"/>
      <c r="N325" s="6"/>
      <c r="O325" s="6"/>
      <c r="P325" s="6"/>
      <c r="Q325" s="15"/>
      <c r="R325" s="15"/>
      <c r="S325" s="15"/>
      <c r="T325" s="15"/>
      <c r="U325" s="15"/>
      <c r="V325" s="15"/>
    </row>
    <row r="326" spans="9:22" ht="15.75" hidden="1" customHeight="1" x14ac:dyDescent="0.25">
      <c r="I326" s="6"/>
      <c r="J326" s="6"/>
      <c r="K326" s="6"/>
      <c r="L326" s="6"/>
      <c r="M326" s="6"/>
      <c r="N326" s="6"/>
      <c r="O326" s="6"/>
      <c r="P326" s="6"/>
      <c r="Q326" s="15"/>
      <c r="R326" s="15"/>
      <c r="S326" s="15"/>
      <c r="T326" s="15"/>
      <c r="U326" s="15"/>
      <c r="V326" s="15"/>
    </row>
    <row r="327" spans="9:22" ht="15.75" hidden="1" customHeight="1" x14ac:dyDescent="0.25">
      <c r="I327" s="6"/>
      <c r="J327" s="6"/>
      <c r="K327" s="6"/>
      <c r="L327" s="6"/>
      <c r="M327" s="6"/>
      <c r="N327" s="6"/>
      <c r="O327" s="6"/>
      <c r="P327" s="6"/>
      <c r="Q327" s="15"/>
      <c r="R327" s="15"/>
      <c r="S327" s="15"/>
      <c r="T327" s="15"/>
      <c r="U327" s="15"/>
      <c r="V327" s="15"/>
    </row>
    <row r="328" spans="9:22" ht="15.75" hidden="1" customHeight="1" x14ac:dyDescent="0.25">
      <c r="I328" s="6"/>
      <c r="J328" s="6"/>
      <c r="K328" s="6"/>
      <c r="L328" s="6"/>
      <c r="M328" s="6"/>
      <c r="N328" s="6"/>
      <c r="O328" s="6"/>
      <c r="P328" s="6"/>
      <c r="Q328" s="15"/>
      <c r="R328" s="15"/>
      <c r="S328" s="15"/>
      <c r="T328" s="15"/>
      <c r="U328" s="15"/>
      <c r="V328" s="15"/>
    </row>
    <row r="329" spans="9:22" ht="15.75" hidden="1" customHeight="1" x14ac:dyDescent="0.25">
      <c r="I329" s="6"/>
      <c r="J329" s="6"/>
      <c r="K329" s="6"/>
      <c r="L329" s="6"/>
      <c r="M329" s="6"/>
      <c r="N329" s="6"/>
      <c r="O329" s="6"/>
      <c r="P329" s="6"/>
      <c r="Q329" s="15"/>
      <c r="R329" s="15"/>
      <c r="S329" s="15"/>
      <c r="T329" s="15"/>
      <c r="U329" s="15"/>
      <c r="V329" s="15"/>
    </row>
    <row r="330" spans="9:22" ht="15.75" hidden="1" customHeight="1" x14ac:dyDescent="0.25">
      <c r="I330" s="6"/>
      <c r="J330" s="6"/>
      <c r="K330" s="6"/>
      <c r="L330" s="6"/>
      <c r="M330" s="6"/>
      <c r="N330" s="6"/>
      <c r="O330" s="6"/>
      <c r="P330" s="6"/>
      <c r="Q330" s="15"/>
      <c r="R330" s="15"/>
      <c r="S330" s="15"/>
      <c r="T330" s="15"/>
      <c r="U330" s="15"/>
      <c r="V330" s="15"/>
    </row>
    <row r="331" spans="9:22" ht="15.75" hidden="1" customHeight="1" x14ac:dyDescent="0.25">
      <c r="I331" s="6"/>
      <c r="J331" s="6"/>
      <c r="K331" s="6"/>
      <c r="L331" s="6"/>
      <c r="M331" s="6"/>
      <c r="N331" s="6"/>
      <c r="O331" s="6"/>
      <c r="P331" s="6"/>
      <c r="Q331" s="15"/>
      <c r="R331" s="15"/>
      <c r="S331" s="15"/>
      <c r="T331" s="15"/>
      <c r="U331" s="15"/>
      <c r="V331" s="15"/>
    </row>
    <row r="332" spans="9:22" ht="15.75" hidden="1" customHeight="1" x14ac:dyDescent="0.25">
      <c r="I332" s="6"/>
      <c r="J332" s="6"/>
      <c r="K332" s="6"/>
      <c r="L332" s="6"/>
      <c r="M332" s="6"/>
      <c r="N332" s="6"/>
      <c r="O332" s="6"/>
      <c r="P332" s="6"/>
      <c r="Q332" s="15"/>
      <c r="R332" s="15"/>
      <c r="S332" s="15"/>
      <c r="T332" s="15"/>
      <c r="U332" s="15"/>
      <c r="V332" s="15"/>
    </row>
    <row r="333" spans="9:22" ht="15.75" hidden="1" customHeight="1" x14ac:dyDescent="0.25">
      <c r="I333" s="6"/>
      <c r="J333" s="6"/>
      <c r="K333" s="6"/>
      <c r="L333" s="6"/>
      <c r="M333" s="6"/>
      <c r="N333" s="6"/>
      <c r="O333" s="6"/>
      <c r="P333" s="6"/>
      <c r="Q333" s="15"/>
      <c r="R333" s="15"/>
      <c r="S333" s="15"/>
      <c r="T333" s="15"/>
      <c r="U333" s="15"/>
      <c r="V333" s="15"/>
    </row>
    <row r="334" spans="9:22" ht="15.75" hidden="1" customHeight="1" x14ac:dyDescent="0.25">
      <c r="I334" s="6"/>
      <c r="J334" s="6"/>
      <c r="K334" s="6"/>
      <c r="L334" s="6"/>
      <c r="M334" s="6"/>
      <c r="N334" s="6"/>
      <c r="O334" s="6"/>
      <c r="P334" s="6"/>
      <c r="Q334" s="15"/>
      <c r="R334" s="15"/>
      <c r="S334" s="15"/>
      <c r="T334" s="15"/>
      <c r="U334" s="15"/>
      <c r="V334" s="15"/>
    </row>
    <row r="335" spans="9:22" ht="15.75" hidden="1" customHeight="1" x14ac:dyDescent="0.25">
      <c r="I335" s="6"/>
      <c r="J335" s="6"/>
      <c r="K335" s="6"/>
      <c r="L335" s="6"/>
      <c r="M335" s="6"/>
      <c r="N335" s="6"/>
      <c r="O335" s="6"/>
      <c r="P335" s="6"/>
      <c r="Q335" s="15"/>
      <c r="R335" s="15"/>
      <c r="S335" s="15"/>
      <c r="T335" s="15"/>
      <c r="U335" s="15"/>
      <c r="V335" s="15"/>
    </row>
    <row r="336" spans="9:22" ht="15.75" hidden="1" customHeight="1" x14ac:dyDescent="0.25">
      <c r="I336" s="6"/>
      <c r="J336" s="6"/>
      <c r="K336" s="6"/>
      <c r="L336" s="6"/>
      <c r="M336" s="6"/>
      <c r="N336" s="6"/>
      <c r="O336" s="6"/>
      <c r="P336" s="6"/>
      <c r="Q336" s="15"/>
      <c r="R336" s="15"/>
      <c r="S336" s="15"/>
      <c r="T336" s="15"/>
      <c r="U336" s="15"/>
      <c r="V336" s="15"/>
    </row>
    <row r="337" spans="9:22" ht="15.75" hidden="1" customHeight="1" x14ac:dyDescent="0.25">
      <c r="I337" s="6"/>
      <c r="J337" s="6"/>
      <c r="K337" s="6"/>
      <c r="L337" s="6"/>
      <c r="M337" s="6"/>
      <c r="N337" s="6"/>
      <c r="O337" s="6"/>
      <c r="P337" s="6"/>
      <c r="Q337" s="15"/>
      <c r="R337" s="15"/>
      <c r="S337" s="15"/>
      <c r="T337" s="15"/>
      <c r="U337" s="15"/>
      <c r="V337" s="15"/>
    </row>
    <row r="338" spans="9:22" ht="15.75" hidden="1" customHeight="1" x14ac:dyDescent="0.25">
      <c r="I338" s="6"/>
      <c r="J338" s="6"/>
      <c r="K338" s="6"/>
      <c r="L338" s="6"/>
      <c r="M338" s="6"/>
      <c r="N338" s="6"/>
      <c r="O338" s="6"/>
      <c r="P338" s="6"/>
      <c r="Q338" s="15"/>
      <c r="R338" s="15"/>
      <c r="S338" s="15"/>
      <c r="T338" s="15"/>
      <c r="U338" s="15"/>
      <c r="V338" s="15"/>
    </row>
    <row r="339" spans="9:22" ht="15.75" hidden="1" customHeight="1" x14ac:dyDescent="0.25">
      <c r="I339" s="6"/>
      <c r="J339" s="6"/>
      <c r="K339" s="6"/>
      <c r="L339" s="6"/>
      <c r="M339" s="6"/>
      <c r="N339" s="6"/>
      <c r="O339" s="6"/>
      <c r="P339" s="6"/>
      <c r="Q339" s="15"/>
      <c r="R339" s="15"/>
      <c r="S339" s="15"/>
      <c r="T339" s="15"/>
      <c r="U339" s="15"/>
      <c r="V339" s="15"/>
    </row>
    <row r="340" spans="9:22" ht="15.75" hidden="1" customHeight="1" x14ac:dyDescent="0.25">
      <c r="I340" s="6"/>
      <c r="J340" s="6"/>
      <c r="K340" s="6"/>
      <c r="L340" s="6"/>
      <c r="M340" s="6"/>
      <c r="N340" s="6"/>
      <c r="O340" s="6"/>
      <c r="P340" s="6"/>
      <c r="Q340" s="15"/>
      <c r="R340" s="15"/>
      <c r="S340" s="15"/>
      <c r="T340" s="15"/>
      <c r="U340" s="15"/>
      <c r="V340" s="15"/>
    </row>
    <row r="341" spans="9:22" ht="15.75" hidden="1" customHeight="1" x14ac:dyDescent="0.25">
      <c r="I341" s="6"/>
      <c r="J341" s="6"/>
      <c r="K341" s="6"/>
      <c r="L341" s="6"/>
      <c r="M341" s="6"/>
      <c r="N341" s="6"/>
      <c r="O341" s="6"/>
      <c r="P341" s="6"/>
      <c r="Q341" s="15"/>
      <c r="R341" s="15"/>
      <c r="S341" s="15"/>
      <c r="T341" s="15"/>
      <c r="U341" s="15"/>
      <c r="V341" s="15"/>
    </row>
    <row r="342" spans="9:22" ht="15.75" hidden="1" customHeight="1" x14ac:dyDescent="0.25">
      <c r="I342" s="6"/>
      <c r="J342" s="6"/>
      <c r="K342" s="6"/>
      <c r="L342" s="6"/>
      <c r="M342" s="6"/>
      <c r="N342" s="6"/>
      <c r="O342" s="6"/>
      <c r="P342" s="6"/>
      <c r="Q342" s="15"/>
      <c r="R342" s="15"/>
      <c r="S342" s="15"/>
      <c r="T342" s="15"/>
      <c r="U342" s="15"/>
      <c r="V342" s="15"/>
    </row>
    <row r="343" spans="9:22" ht="15.75" hidden="1" customHeight="1" x14ac:dyDescent="0.25">
      <c r="I343" s="6"/>
      <c r="J343" s="6"/>
      <c r="K343" s="6"/>
      <c r="L343" s="6"/>
      <c r="M343" s="6"/>
      <c r="N343" s="6"/>
      <c r="O343" s="6"/>
      <c r="P343" s="6"/>
      <c r="Q343" s="15"/>
      <c r="R343" s="15"/>
      <c r="S343" s="15"/>
      <c r="T343" s="15"/>
      <c r="U343" s="15"/>
      <c r="V343" s="15"/>
    </row>
    <row r="344" spans="9:22" ht="15.75" hidden="1" customHeight="1" x14ac:dyDescent="0.25">
      <c r="I344" s="6"/>
      <c r="J344" s="6"/>
      <c r="K344" s="6"/>
      <c r="L344" s="6"/>
      <c r="M344" s="6"/>
      <c r="N344" s="6"/>
      <c r="O344" s="6"/>
      <c r="P344" s="6"/>
      <c r="Q344" s="15"/>
      <c r="R344" s="15"/>
      <c r="S344" s="15"/>
      <c r="T344" s="15"/>
      <c r="U344" s="15"/>
      <c r="V344" s="15"/>
    </row>
    <row r="345" spans="9:22" ht="15.75" hidden="1" customHeight="1" x14ac:dyDescent="0.25">
      <c r="I345" s="6"/>
      <c r="J345" s="6"/>
      <c r="K345" s="6"/>
      <c r="L345" s="6"/>
      <c r="M345" s="6"/>
      <c r="N345" s="6"/>
      <c r="O345" s="6"/>
      <c r="P345" s="6"/>
      <c r="Q345" s="15"/>
      <c r="R345" s="15"/>
      <c r="S345" s="15"/>
      <c r="T345" s="15"/>
      <c r="U345" s="15"/>
      <c r="V345" s="15"/>
    </row>
    <row r="346" spans="9:22" ht="15.75" hidden="1" customHeight="1" x14ac:dyDescent="0.25">
      <c r="I346" s="6"/>
      <c r="J346" s="6"/>
      <c r="K346" s="6"/>
      <c r="L346" s="6"/>
      <c r="M346" s="6"/>
      <c r="N346" s="6"/>
      <c r="O346" s="6"/>
      <c r="P346" s="6"/>
      <c r="Q346" s="15"/>
      <c r="R346" s="15"/>
      <c r="S346" s="15"/>
      <c r="T346" s="15"/>
      <c r="U346" s="15"/>
      <c r="V346" s="15"/>
    </row>
    <row r="347" spans="9:22" ht="15.75" hidden="1" customHeight="1" x14ac:dyDescent="0.25">
      <c r="I347" s="6"/>
      <c r="J347" s="6"/>
      <c r="K347" s="6"/>
      <c r="L347" s="6"/>
      <c r="M347" s="6"/>
      <c r="N347" s="6"/>
      <c r="O347" s="6"/>
      <c r="P347" s="6"/>
      <c r="Q347" s="15"/>
      <c r="R347" s="15"/>
      <c r="S347" s="15"/>
      <c r="T347" s="15"/>
      <c r="U347" s="15"/>
      <c r="V347" s="15"/>
    </row>
    <row r="348" spans="9:22" ht="15.75" hidden="1" customHeight="1" x14ac:dyDescent="0.25">
      <c r="I348" s="6"/>
      <c r="J348" s="6"/>
      <c r="K348" s="6"/>
      <c r="L348" s="6"/>
      <c r="M348" s="6"/>
      <c r="N348" s="6"/>
      <c r="O348" s="6"/>
      <c r="P348" s="6"/>
      <c r="Q348" s="15"/>
      <c r="R348" s="15"/>
      <c r="S348" s="15"/>
      <c r="T348" s="15"/>
      <c r="U348" s="15"/>
      <c r="V348" s="15"/>
    </row>
    <row r="349" spans="9:22" ht="15.75" hidden="1" customHeight="1" x14ac:dyDescent="0.25">
      <c r="I349" s="6"/>
      <c r="J349" s="6"/>
      <c r="K349" s="6"/>
      <c r="L349" s="6"/>
      <c r="M349" s="6"/>
      <c r="N349" s="6"/>
      <c r="O349" s="6"/>
      <c r="P349" s="6"/>
      <c r="Q349" s="15"/>
      <c r="R349" s="15"/>
      <c r="S349" s="15"/>
      <c r="T349" s="15"/>
      <c r="U349" s="15"/>
      <c r="V349" s="15"/>
    </row>
    <row r="350" spans="9:22" ht="15.75" hidden="1" customHeight="1" x14ac:dyDescent="0.25">
      <c r="I350" s="6"/>
      <c r="J350" s="6"/>
      <c r="K350" s="6"/>
      <c r="L350" s="6"/>
      <c r="M350" s="6"/>
      <c r="N350" s="6"/>
      <c r="O350" s="6"/>
      <c r="P350" s="6"/>
      <c r="Q350" s="15"/>
      <c r="R350" s="15"/>
      <c r="S350" s="15"/>
      <c r="T350" s="15"/>
      <c r="U350" s="15"/>
      <c r="V350" s="15"/>
    </row>
    <row r="351" spans="9:22" ht="15.75" hidden="1" customHeight="1" x14ac:dyDescent="0.25">
      <c r="I351" s="6"/>
      <c r="J351" s="6"/>
      <c r="K351" s="6"/>
      <c r="L351" s="6"/>
      <c r="M351" s="6"/>
      <c r="N351" s="6"/>
      <c r="O351" s="6"/>
      <c r="P351" s="6"/>
      <c r="Q351" s="15"/>
      <c r="R351" s="15"/>
      <c r="S351" s="15"/>
      <c r="T351" s="15"/>
      <c r="U351" s="15"/>
      <c r="V351" s="15"/>
    </row>
    <row r="352" spans="9:22" ht="15.75" hidden="1" customHeight="1" x14ac:dyDescent="0.25">
      <c r="I352" s="6"/>
      <c r="J352" s="6"/>
      <c r="K352" s="6"/>
      <c r="L352" s="6"/>
      <c r="M352" s="6"/>
      <c r="N352" s="6"/>
      <c r="O352" s="6"/>
      <c r="P352" s="6"/>
      <c r="Q352" s="15"/>
      <c r="R352" s="15"/>
      <c r="S352" s="15"/>
      <c r="T352" s="15"/>
      <c r="U352" s="15"/>
      <c r="V352" s="15"/>
    </row>
    <row r="353" spans="9:22" ht="15.75" hidden="1" customHeight="1" x14ac:dyDescent="0.25">
      <c r="I353" s="6"/>
      <c r="J353" s="6"/>
      <c r="K353" s="6"/>
      <c r="L353" s="6"/>
      <c r="M353" s="6"/>
      <c r="N353" s="6"/>
      <c r="O353" s="6"/>
      <c r="P353" s="6"/>
      <c r="Q353" s="15"/>
      <c r="R353" s="15"/>
      <c r="S353" s="15"/>
      <c r="T353" s="15"/>
      <c r="U353" s="15"/>
      <c r="V353" s="15"/>
    </row>
    <row r="354" spans="9:22" ht="15.75" hidden="1" customHeight="1" x14ac:dyDescent="0.25">
      <c r="I354" s="6"/>
      <c r="J354" s="6"/>
      <c r="K354" s="6"/>
      <c r="L354" s="6"/>
      <c r="M354" s="6"/>
      <c r="N354" s="6"/>
      <c r="O354" s="6"/>
      <c r="P354" s="6"/>
      <c r="Q354" s="15"/>
      <c r="R354" s="15"/>
      <c r="S354" s="15"/>
      <c r="T354" s="15"/>
      <c r="U354" s="15"/>
      <c r="V354" s="15"/>
    </row>
    <row r="355" spans="9:22" ht="15.75" hidden="1" customHeight="1" x14ac:dyDescent="0.25">
      <c r="I355" s="6"/>
      <c r="J355" s="6"/>
      <c r="K355" s="6"/>
      <c r="L355" s="6"/>
      <c r="M355" s="6"/>
      <c r="N355" s="6"/>
      <c r="O355" s="6"/>
      <c r="P355" s="6"/>
      <c r="Q355" s="15"/>
      <c r="R355" s="15"/>
      <c r="S355" s="15"/>
      <c r="T355" s="15"/>
      <c r="U355" s="15"/>
      <c r="V355" s="15"/>
    </row>
    <row r="356" spans="9:22" ht="15.75" hidden="1" customHeight="1" x14ac:dyDescent="0.25">
      <c r="I356" s="6"/>
      <c r="J356" s="6"/>
      <c r="K356" s="6"/>
      <c r="L356" s="6"/>
      <c r="M356" s="6"/>
      <c r="N356" s="6"/>
      <c r="O356" s="6"/>
      <c r="P356" s="6"/>
      <c r="Q356" s="15"/>
      <c r="R356" s="15"/>
      <c r="S356" s="15"/>
      <c r="T356" s="15"/>
      <c r="U356" s="15"/>
      <c r="V356" s="15"/>
    </row>
    <row r="357" spans="9:22" ht="15.75" hidden="1" customHeight="1" x14ac:dyDescent="0.25">
      <c r="I357" s="6"/>
      <c r="J357" s="6"/>
      <c r="K357" s="6"/>
      <c r="L357" s="6"/>
      <c r="M357" s="6"/>
      <c r="N357" s="6"/>
      <c r="O357" s="6"/>
      <c r="P357" s="6"/>
      <c r="Q357" s="15"/>
      <c r="R357" s="15"/>
      <c r="S357" s="15"/>
      <c r="T357" s="15"/>
      <c r="U357" s="15"/>
      <c r="V357" s="15"/>
    </row>
    <row r="358" spans="9:22" ht="15.75" hidden="1" customHeight="1" x14ac:dyDescent="0.25">
      <c r="I358" s="6"/>
      <c r="J358" s="6"/>
      <c r="K358" s="6"/>
      <c r="L358" s="6"/>
      <c r="M358" s="6"/>
      <c r="N358" s="6"/>
      <c r="O358" s="6"/>
      <c r="P358" s="6"/>
      <c r="Q358" s="15"/>
      <c r="R358" s="15"/>
      <c r="S358" s="15"/>
      <c r="T358" s="15"/>
      <c r="U358" s="15"/>
      <c r="V358" s="15"/>
    </row>
    <row r="359" spans="9:22" ht="15.75" hidden="1" customHeight="1" x14ac:dyDescent="0.25">
      <c r="I359" s="6"/>
      <c r="J359" s="6"/>
      <c r="K359" s="6"/>
      <c r="L359" s="6"/>
      <c r="M359" s="6"/>
      <c r="N359" s="6"/>
      <c r="O359" s="6"/>
      <c r="P359" s="6"/>
      <c r="Q359" s="15"/>
      <c r="R359" s="15"/>
      <c r="S359" s="15"/>
      <c r="T359" s="15"/>
      <c r="U359" s="15"/>
      <c r="V359" s="15"/>
    </row>
    <row r="360" spans="9:22" ht="15.75" hidden="1" customHeight="1" x14ac:dyDescent="0.25">
      <c r="I360" s="6"/>
      <c r="J360" s="6"/>
      <c r="K360" s="6"/>
      <c r="L360" s="6"/>
      <c r="M360" s="6"/>
      <c r="N360" s="6"/>
      <c r="O360" s="6"/>
      <c r="P360" s="6"/>
      <c r="Q360" s="15"/>
      <c r="R360" s="15"/>
      <c r="S360" s="15"/>
      <c r="T360" s="15"/>
      <c r="U360" s="15"/>
      <c r="V360" s="15"/>
    </row>
    <row r="361" spans="9:22" ht="15.75" hidden="1" customHeight="1" x14ac:dyDescent="0.25">
      <c r="I361" s="6"/>
      <c r="J361" s="6"/>
      <c r="K361" s="6"/>
      <c r="L361" s="6"/>
      <c r="M361" s="6"/>
      <c r="N361" s="6"/>
      <c r="O361" s="6"/>
      <c r="P361" s="6"/>
      <c r="Q361" s="15"/>
      <c r="R361" s="15"/>
      <c r="S361" s="15"/>
      <c r="T361" s="15"/>
      <c r="U361" s="15"/>
      <c r="V361" s="15"/>
    </row>
    <row r="362" spans="9:22" ht="15.75" hidden="1" customHeight="1" x14ac:dyDescent="0.25">
      <c r="I362" s="6"/>
      <c r="J362" s="6"/>
      <c r="K362" s="6"/>
      <c r="L362" s="6"/>
      <c r="M362" s="6"/>
      <c r="N362" s="6"/>
      <c r="O362" s="6"/>
      <c r="P362" s="6"/>
      <c r="Q362" s="15"/>
      <c r="R362" s="15"/>
      <c r="S362" s="15"/>
      <c r="T362" s="15"/>
      <c r="U362" s="15"/>
      <c r="V362" s="15"/>
    </row>
    <row r="363" spans="9:22" ht="15.75" hidden="1" customHeight="1" x14ac:dyDescent="0.25">
      <c r="I363" s="6"/>
      <c r="J363" s="6"/>
      <c r="K363" s="6"/>
      <c r="L363" s="6"/>
      <c r="M363" s="6"/>
      <c r="N363" s="6"/>
      <c r="O363" s="6"/>
      <c r="P363" s="6"/>
      <c r="Q363" s="15"/>
      <c r="R363" s="15"/>
      <c r="S363" s="15"/>
      <c r="T363" s="15"/>
      <c r="U363" s="15"/>
      <c r="V363" s="15"/>
    </row>
    <row r="364" spans="9:22" ht="15.75" hidden="1" customHeight="1" x14ac:dyDescent="0.25">
      <c r="I364" s="6"/>
      <c r="J364" s="6"/>
      <c r="K364" s="6"/>
      <c r="L364" s="6"/>
      <c r="M364" s="6"/>
      <c r="N364" s="6"/>
      <c r="O364" s="6"/>
      <c r="P364" s="6"/>
      <c r="Q364" s="15"/>
      <c r="R364" s="15"/>
      <c r="S364" s="15"/>
      <c r="T364" s="15"/>
      <c r="U364" s="15"/>
      <c r="V364" s="15"/>
    </row>
    <row r="365" spans="9:22" ht="15.75" hidden="1" customHeight="1" x14ac:dyDescent="0.25">
      <c r="I365" s="6"/>
      <c r="J365" s="6"/>
      <c r="K365" s="6"/>
      <c r="L365" s="6"/>
      <c r="M365" s="6"/>
      <c r="N365" s="6"/>
      <c r="O365" s="6"/>
      <c r="P365" s="6"/>
      <c r="Q365" s="15"/>
      <c r="R365" s="15"/>
      <c r="S365" s="15"/>
      <c r="T365" s="15"/>
      <c r="U365" s="15"/>
      <c r="V365" s="15"/>
    </row>
    <row r="366" spans="9:22" ht="15.75" hidden="1" customHeight="1" x14ac:dyDescent="0.25">
      <c r="I366" s="6"/>
      <c r="J366" s="6"/>
      <c r="K366" s="6"/>
      <c r="L366" s="6"/>
      <c r="M366" s="6"/>
      <c r="N366" s="6"/>
      <c r="O366" s="6"/>
      <c r="P366" s="6"/>
      <c r="Q366" s="15"/>
      <c r="R366" s="15"/>
      <c r="S366" s="15"/>
      <c r="T366" s="15"/>
      <c r="U366" s="15"/>
      <c r="V366" s="15"/>
    </row>
    <row r="367" spans="9:22" ht="15.75" hidden="1" customHeight="1" x14ac:dyDescent="0.25">
      <c r="I367" s="6"/>
      <c r="J367" s="6"/>
      <c r="K367" s="6"/>
      <c r="L367" s="6"/>
      <c r="M367" s="6"/>
      <c r="N367" s="6"/>
      <c r="O367" s="6"/>
      <c r="P367" s="6"/>
      <c r="Q367" s="15"/>
      <c r="R367" s="15"/>
      <c r="S367" s="15"/>
      <c r="T367" s="15"/>
      <c r="U367" s="15"/>
      <c r="V367" s="15"/>
    </row>
    <row r="368" spans="9:22" ht="15.75" hidden="1" customHeight="1" x14ac:dyDescent="0.25">
      <c r="I368" s="6"/>
      <c r="J368" s="6"/>
      <c r="K368" s="6"/>
      <c r="L368" s="6"/>
      <c r="M368" s="6"/>
      <c r="N368" s="6"/>
      <c r="O368" s="6"/>
      <c r="P368" s="6"/>
      <c r="Q368" s="15"/>
      <c r="R368" s="15"/>
      <c r="S368" s="15"/>
      <c r="T368" s="15"/>
      <c r="U368" s="15"/>
      <c r="V368" s="15"/>
    </row>
    <row r="369" spans="9:22" ht="15.75" hidden="1" customHeight="1" x14ac:dyDescent="0.25">
      <c r="I369" s="6"/>
      <c r="J369" s="6"/>
      <c r="K369" s="6"/>
      <c r="L369" s="6"/>
      <c r="M369" s="6"/>
      <c r="N369" s="6"/>
      <c r="O369" s="6"/>
      <c r="P369" s="6"/>
      <c r="Q369" s="15"/>
      <c r="R369" s="15"/>
      <c r="S369" s="15"/>
      <c r="T369" s="15"/>
      <c r="U369" s="15"/>
      <c r="V369" s="15"/>
    </row>
    <row r="370" spans="9:22" ht="15.75" hidden="1" customHeight="1" x14ac:dyDescent="0.25">
      <c r="I370" s="6"/>
      <c r="J370" s="6"/>
      <c r="K370" s="6"/>
      <c r="L370" s="6"/>
      <c r="M370" s="6"/>
      <c r="N370" s="6"/>
      <c r="O370" s="6"/>
      <c r="P370" s="6"/>
      <c r="Q370" s="15"/>
      <c r="R370" s="15"/>
      <c r="S370" s="15"/>
      <c r="T370" s="15"/>
      <c r="U370" s="15"/>
      <c r="V370" s="15"/>
    </row>
    <row r="371" spans="9:22" ht="15.75" hidden="1" customHeight="1" x14ac:dyDescent="0.25">
      <c r="I371" s="6"/>
      <c r="J371" s="6"/>
      <c r="K371" s="6"/>
      <c r="L371" s="6"/>
      <c r="M371" s="6"/>
      <c r="N371" s="6"/>
      <c r="O371" s="6"/>
      <c r="P371" s="6"/>
      <c r="Q371" s="15"/>
      <c r="R371" s="15"/>
      <c r="S371" s="15"/>
      <c r="T371" s="15"/>
      <c r="U371" s="15"/>
      <c r="V371" s="15"/>
    </row>
    <row r="372" spans="9:22" ht="15.75" hidden="1" customHeight="1" x14ac:dyDescent="0.25">
      <c r="I372" s="6"/>
      <c r="J372" s="6"/>
      <c r="K372" s="6"/>
      <c r="L372" s="6"/>
      <c r="M372" s="6"/>
      <c r="N372" s="6"/>
      <c r="O372" s="6"/>
      <c r="P372" s="6"/>
      <c r="Q372" s="15"/>
      <c r="R372" s="15"/>
      <c r="S372" s="15"/>
      <c r="T372" s="15"/>
      <c r="U372" s="15"/>
      <c r="V372" s="15"/>
    </row>
    <row r="373" spans="9:22" ht="15.75" hidden="1" customHeight="1" x14ac:dyDescent="0.25">
      <c r="I373" s="6"/>
      <c r="J373" s="6"/>
      <c r="K373" s="6"/>
      <c r="L373" s="6"/>
      <c r="M373" s="6"/>
      <c r="N373" s="6"/>
      <c r="O373" s="6"/>
      <c r="P373" s="6"/>
      <c r="Q373" s="15"/>
      <c r="R373" s="15"/>
      <c r="S373" s="15"/>
      <c r="T373" s="15"/>
      <c r="U373" s="15"/>
      <c r="V373" s="15"/>
    </row>
    <row r="374" spans="9:22" ht="15.75" hidden="1" customHeight="1" x14ac:dyDescent="0.25">
      <c r="I374" s="6"/>
      <c r="J374" s="6"/>
      <c r="K374" s="6"/>
      <c r="L374" s="6"/>
      <c r="M374" s="6"/>
      <c r="N374" s="6"/>
      <c r="O374" s="6"/>
      <c r="P374" s="6"/>
      <c r="Q374" s="15"/>
      <c r="R374" s="15"/>
      <c r="S374" s="15"/>
      <c r="T374" s="15"/>
      <c r="U374" s="15"/>
      <c r="V374" s="15"/>
    </row>
    <row r="375" spans="9:22" ht="15.75" hidden="1" customHeight="1" x14ac:dyDescent="0.25">
      <c r="I375" s="6"/>
      <c r="J375" s="6"/>
      <c r="K375" s="6"/>
      <c r="L375" s="6"/>
      <c r="M375" s="6"/>
      <c r="N375" s="6"/>
      <c r="O375" s="6"/>
      <c r="P375" s="6"/>
      <c r="Q375" s="15"/>
      <c r="R375" s="15"/>
      <c r="S375" s="15"/>
      <c r="T375" s="15"/>
      <c r="U375" s="15"/>
      <c r="V375" s="15"/>
    </row>
    <row r="376" spans="9:22" ht="15.75" hidden="1" customHeight="1" x14ac:dyDescent="0.25">
      <c r="I376" s="6"/>
      <c r="J376" s="6"/>
      <c r="K376" s="6"/>
      <c r="L376" s="6"/>
      <c r="M376" s="6"/>
      <c r="N376" s="6"/>
      <c r="O376" s="6"/>
      <c r="P376" s="6"/>
      <c r="Q376" s="15"/>
      <c r="R376" s="15"/>
      <c r="S376" s="15"/>
      <c r="T376" s="15"/>
      <c r="U376" s="15"/>
      <c r="V376" s="15"/>
    </row>
    <row r="377" spans="9:22" ht="15.75" hidden="1" customHeight="1" x14ac:dyDescent="0.25">
      <c r="I377" s="6"/>
      <c r="J377" s="6"/>
      <c r="K377" s="6"/>
      <c r="L377" s="6"/>
      <c r="M377" s="6"/>
      <c r="N377" s="6"/>
      <c r="O377" s="6"/>
      <c r="P377" s="6"/>
      <c r="Q377" s="15"/>
      <c r="R377" s="15"/>
      <c r="S377" s="15"/>
      <c r="T377" s="15"/>
      <c r="U377" s="15"/>
      <c r="V377" s="15"/>
    </row>
    <row r="378" spans="9:22" ht="15.75" hidden="1" customHeight="1" x14ac:dyDescent="0.25">
      <c r="I378" s="6"/>
      <c r="J378" s="6"/>
      <c r="K378" s="6"/>
      <c r="L378" s="6"/>
      <c r="M378" s="6"/>
      <c r="N378" s="6"/>
      <c r="O378" s="6"/>
      <c r="P378" s="6"/>
      <c r="Q378" s="15"/>
      <c r="R378" s="15"/>
      <c r="S378" s="15"/>
      <c r="T378" s="15"/>
      <c r="U378" s="15"/>
      <c r="V378" s="15"/>
    </row>
    <row r="379" spans="9:22" ht="15.75" hidden="1" customHeight="1" x14ac:dyDescent="0.25">
      <c r="I379" s="6"/>
      <c r="J379" s="6"/>
      <c r="K379" s="6"/>
      <c r="L379" s="6"/>
      <c r="M379" s="6"/>
      <c r="N379" s="6"/>
      <c r="O379" s="6"/>
      <c r="P379" s="6"/>
      <c r="Q379" s="15"/>
      <c r="R379" s="15"/>
      <c r="S379" s="15"/>
      <c r="T379" s="15"/>
      <c r="U379" s="15"/>
      <c r="V379" s="15"/>
    </row>
    <row r="380" spans="9:22" ht="15.75" hidden="1" customHeight="1" x14ac:dyDescent="0.25">
      <c r="I380" s="6"/>
      <c r="J380" s="6"/>
      <c r="K380" s="6"/>
      <c r="L380" s="6"/>
      <c r="M380" s="6"/>
      <c r="N380" s="6"/>
      <c r="O380" s="6"/>
      <c r="P380" s="6"/>
      <c r="Q380" s="15"/>
      <c r="R380" s="15"/>
      <c r="S380" s="15"/>
      <c r="T380" s="15"/>
      <c r="U380" s="15"/>
      <c r="V380" s="15"/>
    </row>
    <row r="381" spans="9:22" ht="15.75" hidden="1" customHeight="1" x14ac:dyDescent="0.25">
      <c r="I381" s="6"/>
      <c r="J381" s="6"/>
      <c r="K381" s="6"/>
      <c r="L381" s="6"/>
      <c r="M381" s="6"/>
      <c r="N381" s="6"/>
      <c r="O381" s="6"/>
      <c r="P381" s="6"/>
      <c r="Q381" s="15"/>
      <c r="R381" s="15"/>
      <c r="S381" s="15"/>
      <c r="T381" s="15"/>
      <c r="U381" s="15"/>
      <c r="V381" s="15"/>
    </row>
    <row r="382" spans="9:22" ht="15.75" hidden="1" customHeight="1" x14ac:dyDescent="0.25">
      <c r="I382" s="6"/>
      <c r="J382" s="6"/>
      <c r="K382" s="6"/>
      <c r="L382" s="6"/>
      <c r="M382" s="6"/>
      <c r="N382" s="6"/>
      <c r="O382" s="6"/>
      <c r="P382" s="6"/>
      <c r="Q382" s="15"/>
      <c r="R382" s="15"/>
      <c r="S382" s="15"/>
      <c r="T382" s="15"/>
      <c r="U382" s="15"/>
      <c r="V382" s="15"/>
    </row>
    <row r="383" spans="9:22" ht="15.75" hidden="1" customHeight="1" x14ac:dyDescent="0.25">
      <c r="I383" s="6"/>
      <c r="J383" s="6"/>
      <c r="K383" s="6"/>
      <c r="L383" s="6"/>
      <c r="M383" s="6"/>
      <c r="N383" s="6"/>
      <c r="O383" s="6"/>
      <c r="P383" s="6"/>
      <c r="Q383" s="15"/>
      <c r="R383" s="15"/>
      <c r="S383" s="15"/>
      <c r="T383" s="15"/>
      <c r="U383" s="15"/>
      <c r="V383" s="15"/>
    </row>
    <row r="384" spans="9:22" ht="15.75" hidden="1" customHeight="1" x14ac:dyDescent="0.25">
      <c r="I384" s="6"/>
      <c r="J384" s="6"/>
      <c r="K384" s="6"/>
      <c r="L384" s="6"/>
      <c r="M384" s="6"/>
      <c r="N384" s="6"/>
      <c r="O384" s="6"/>
      <c r="P384" s="6"/>
      <c r="Q384" s="15"/>
      <c r="R384" s="15"/>
      <c r="S384" s="15"/>
      <c r="T384" s="15"/>
      <c r="U384" s="15"/>
      <c r="V384" s="15"/>
    </row>
    <row r="385" spans="9:22" ht="15.75" hidden="1" customHeight="1" x14ac:dyDescent="0.25">
      <c r="I385" s="6"/>
      <c r="J385" s="6"/>
      <c r="K385" s="6"/>
      <c r="L385" s="6"/>
      <c r="M385" s="6"/>
      <c r="N385" s="6"/>
      <c r="O385" s="6"/>
      <c r="P385" s="6"/>
      <c r="Q385" s="15"/>
      <c r="R385" s="15"/>
      <c r="S385" s="15"/>
      <c r="T385" s="15"/>
      <c r="U385" s="15"/>
      <c r="V385" s="15"/>
    </row>
    <row r="386" spans="9:22" ht="15.75" hidden="1" customHeight="1" x14ac:dyDescent="0.25">
      <c r="I386" s="6"/>
      <c r="J386" s="6"/>
      <c r="K386" s="6"/>
      <c r="L386" s="6"/>
      <c r="M386" s="6"/>
      <c r="N386" s="6"/>
      <c r="O386" s="6"/>
      <c r="P386" s="6"/>
      <c r="Q386" s="15"/>
      <c r="R386" s="15"/>
      <c r="S386" s="15"/>
      <c r="T386" s="15"/>
      <c r="U386" s="15"/>
      <c r="V386" s="15"/>
    </row>
    <row r="387" spans="9:22" ht="15.75" hidden="1" customHeight="1" x14ac:dyDescent="0.25">
      <c r="I387" s="6"/>
      <c r="J387" s="6"/>
      <c r="K387" s="6"/>
      <c r="L387" s="6"/>
      <c r="M387" s="6"/>
      <c r="N387" s="6"/>
      <c r="O387" s="6"/>
      <c r="P387" s="6"/>
      <c r="Q387" s="15"/>
      <c r="R387" s="15"/>
      <c r="S387" s="15"/>
      <c r="T387" s="15"/>
      <c r="U387" s="15"/>
      <c r="V387" s="15"/>
    </row>
    <row r="388" spans="9:22" ht="15.75" hidden="1" customHeight="1" x14ac:dyDescent="0.25">
      <c r="I388" s="6"/>
      <c r="J388" s="6"/>
      <c r="K388" s="6"/>
      <c r="L388" s="6"/>
      <c r="M388" s="6"/>
      <c r="N388" s="6"/>
      <c r="O388" s="6"/>
      <c r="P388" s="6"/>
      <c r="Q388" s="15"/>
      <c r="R388" s="15"/>
      <c r="S388" s="15"/>
      <c r="T388" s="15"/>
      <c r="U388" s="15"/>
      <c r="V388" s="15"/>
    </row>
    <row r="389" spans="9:22" ht="15.75" hidden="1" customHeight="1" x14ac:dyDescent="0.25">
      <c r="I389" s="6"/>
      <c r="J389" s="6"/>
      <c r="K389" s="6"/>
      <c r="L389" s="6"/>
      <c r="M389" s="6"/>
      <c r="N389" s="6"/>
      <c r="O389" s="6"/>
      <c r="P389" s="6"/>
      <c r="Q389" s="15"/>
      <c r="R389" s="15"/>
      <c r="S389" s="15"/>
      <c r="T389" s="15"/>
      <c r="U389" s="15"/>
      <c r="V389" s="15"/>
    </row>
    <row r="390" spans="9:22" ht="15.75" hidden="1" customHeight="1" x14ac:dyDescent="0.25">
      <c r="I390" s="6"/>
      <c r="J390" s="6"/>
      <c r="K390" s="6"/>
      <c r="L390" s="6"/>
      <c r="M390" s="6"/>
      <c r="N390" s="6"/>
      <c r="O390" s="6"/>
      <c r="P390" s="6"/>
      <c r="Q390" s="15"/>
      <c r="R390" s="15"/>
      <c r="S390" s="15"/>
      <c r="T390" s="15"/>
      <c r="U390" s="15"/>
      <c r="V390" s="15"/>
    </row>
    <row r="391" spans="9:22" ht="15.75" hidden="1" customHeight="1" x14ac:dyDescent="0.25">
      <c r="I391" s="6"/>
      <c r="J391" s="6"/>
      <c r="K391" s="6"/>
      <c r="L391" s="6"/>
      <c r="M391" s="6"/>
      <c r="N391" s="6"/>
      <c r="O391" s="6"/>
      <c r="P391" s="6"/>
      <c r="Q391" s="15"/>
      <c r="R391" s="15"/>
      <c r="S391" s="15"/>
      <c r="T391" s="15"/>
      <c r="U391" s="15"/>
      <c r="V391" s="15"/>
    </row>
    <row r="392" spans="9:22" ht="15.75" hidden="1" customHeight="1" x14ac:dyDescent="0.25">
      <c r="I392" s="6"/>
      <c r="J392" s="6"/>
      <c r="K392" s="6"/>
      <c r="L392" s="6"/>
      <c r="M392" s="6"/>
      <c r="N392" s="6"/>
      <c r="O392" s="6"/>
      <c r="P392" s="6"/>
      <c r="Q392" s="15"/>
      <c r="R392" s="15"/>
      <c r="S392" s="15"/>
      <c r="T392" s="15"/>
      <c r="U392" s="15"/>
      <c r="V392" s="15"/>
    </row>
    <row r="393" spans="9:22" ht="15.75" hidden="1" customHeight="1" x14ac:dyDescent="0.25">
      <c r="I393" s="6"/>
      <c r="J393" s="6"/>
      <c r="K393" s="6"/>
      <c r="L393" s="6"/>
      <c r="M393" s="6"/>
      <c r="N393" s="6"/>
      <c r="O393" s="6"/>
      <c r="P393" s="6"/>
      <c r="Q393" s="15"/>
      <c r="R393" s="15"/>
      <c r="S393" s="15"/>
      <c r="T393" s="15"/>
      <c r="U393" s="15"/>
      <c r="V393" s="15"/>
    </row>
    <row r="394" spans="9:22" ht="15.75" hidden="1" customHeight="1" x14ac:dyDescent="0.25">
      <c r="I394" s="6"/>
      <c r="J394" s="6"/>
      <c r="K394" s="6"/>
      <c r="L394" s="6"/>
      <c r="M394" s="6"/>
      <c r="N394" s="6"/>
      <c r="O394" s="6"/>
      <c r="P394" s="6"/>
      <c r="Q394" s="15"/>
      <c r="R394" s="15"/>
      <c r="S394" s="15"/>
      <c r="T394" s="15"/>
      <c r="U394" s="15"/>
      <c r="V394" s="15"/>
    </row>
    <row r="395" spans="9:22" ht="15.75" hidden="1" customHeight="1" x14ac:dyDescent="0.25">
      <c r="I395" s="6"/>
      <c r="J395" s="6"/>
      <c r="K395" s="6"/>
      <c r="L395" s="6"/>
      <c r="M395" s="6"/>
      <c r="N395" s="6"/>
      <c r="O395" s="6"/>
      <c r="P395" s="6"/>
      <c r="Q395" s="15"/>
      <c r="R395" s="15"/>
      <c r="S395" s="15"/>
      <c r="T395" s="15"/>
      <c r="U395" s="15"/>
      <c r="V395" s="15"/>
    </row>
    <row r="396" spans="9:22" ht="15.75" hidden="1" customHeight="1" x14ac:dyDescent="0.25">
      <c r="I396" s="6"/>
      <c r="J396" s="6"/>
      <c r="K396" s="6"/>
      <c r="L396" s="6"/>
      <c r="M396" s="6"/>
      <c r="N396" s="6"/>
      <c r="O396" s="6"/>
      <c r="P396" s="6"/>
      <c r="Q396" s="15"/>
      <c r="R396" s="15"/>
      <c r="S396" s="15"/>
      <c r="T396" s="15"/>
      <c r="U396" s="15"/>
      <c r="V396" s="15"/>
    </row>
    <row r="397" spans="9:22" ht="15.75" hidden="1" customHeight="1" x14ac:dyDescent="0.25">
      <c r="I397" s="6"/>
      <c r="J397" s="6"/>
      <c r="K397" s="6"/>
      <c r="L397" s="6"/>
      <c r="M397" s="6"/>
      <c r="N397" s="6"/>
      <c r="O397" s="6"/>
      <c r="P397" s="6"/>
      <c r="Q397" s="15"/>
      <c r="R397" s="15"/>
      <c r="S397" s="15"/>
      <c r="T397" s="15"/>
      <c r="U397" s="15"/>
      <c r="V397" s="15"/>
    </row>
    <row r="398" spans="9:22" ht="15.75" hidden="1" customHeight="1" x14ac:dyDescent="0.25">
      <c r="I398" s="6"/>
      <c r="J398" s="6"/>
      <c r="K398" s="6"/>
      <c r="L398" s="6"/>
      <c r="M398" s="6"/>
      <c r="N398" s="6"/>
      <c r="O398" s="6"/>
      <c r="P398" s="6"/>
      <c r="Q398" s="15"/>
      <c r="R398" s="15"/>
      <c r="S398" s="15"/>
      <c r="T398" s="15"/>
      <c r="U398" s="15"/>
      <c r="V398" s="15"/>
    </row>
    <row r="399" spans="9:22" ht="15.75" hidden="1" customHeight="1" x14ac:dyDescent="0.25">
      <c r="I399" s="6"/>
      <c r="J399" s="6"/>
      <c r="K399" s="6"/>
      <c r="L399" s="6"/>
      <c r="M399" s="6"/>
      <c r="N399" s="6"/>
      <c r="O399" s="6"/>
      <c r="P399" s="6"/>
      <c r="Q399" s="15"/>
      <c r="R399" s="15"/>
      <c r="S399" s="15"/>
      <c r="T399" s="15"/>
      <c r="U399" s="15"/>
      <c r="V399" s="15"/>
    </row>
    <row r="400" spans="9:22" ht="15.75" hidden="1" customHeight="1" x14ac:dyDescent="0.25">
      <c r="I400" s="6"/>
      <c r="J400" s="6"/>
      <c r="K400" s="6"/>
      <c r="L400" s="6"/>
      <c r="M400" s="6"/>
      <c r="N400" s="6"/>
      <c r="O400" s="6"/>
      <c r="P400" s="6"/>
      <c r="Q400" s="15"/>
      <c r="R400" s="15"/>
      <c r="S400" s="15"/>
      <c r="T400" s="15"/>
      <c r="U400" s="15"/>
      <c r="V400" s="15"/>
    </row>
    <row r="401" spans="9:22" ht="15.75" hidden="1" customHeight="1" x14ac:dyDescent="0.25">
      <c r="I401" s="6"/>
      <c r="J401" s="6"/>
      <c r="K401" s="6"/>
      <c r="L401" s="6"/>
      <c r="M401" s="6"/>
      <c r="N401" s="6"/>
      <c r="O401" s="6"/>
      <c r="P401" s="6"/>
      <c r="Q401" s="15"/>
      <c r="R401" s="15"/>
      <c r="S401" s="15"/>
      <c r="T401" s="15"/>
      <c r="U401" s="15"/>
      <c r="V401" s="15"/>
    </row>
    <row r="402" spans="9:22" ht="15.75" hidden="1" customHeight="1" x14ac:dyDescent="0.25">
      <c r="I402" s="6"/>
      <c r="J402" s="6"/>
      <c r="K402" s="6"/>
      <c r="L402" s="6"/>
      <c r="M402" s="6"/>
      <c r="N402" s="6"/>
      <c r="O402" s="6"/>
      <c r="P402" s="6"/>
      <c r="Q402" s="15"/>
      <c r="R402" s="15"/>
      <c r="S402" s="15"/>
      <c r="T402" s="15"/>
      <c r="U402" s="15"/>
      <c r="V402" s="15"/>
    </row>
    <row r="403" spans="9:22" ht="15.75" hidden="1" customHeight="1" x14ac:dyDescent="0.25">
      <c r="I403" s="6"/>
      <c r="J403" s="6"/>
      <c r="K403" s="6"/>
      <c r="L403" s="6"/>
      <c r="M403" s="6"/>
      <c r="N403" s="6"/>
      <c r="O403" s="6"/>
      <c r="P403" s="6"/>
      <c r="Q403" s="15"/>
      <c r="R403" s="15"/>
      <c r="S403" s="15"/>
      <c r="T403" s="15"/>
      <c r="U403" s="15"/>
      <c r="V403" s="15"/>
    </row>
    <row r="404" spans="9:22" ht="15.75" hidden="1" customHeight="1" x14ac:dyDescent="0.25">
      <c r="I404" s="6"/>
      <c r="J404" s="6"/>
      <c r="K404" s="6"/>
      <c r="L404" s="6"/>
      <c r="M404" s="6"/>
      <c r="N404" s="6"/>
      <c r="O404" s="6"/>
      <c r="P404" s="6"/>
      <c r="Q404" s="15"/>
      <c r="R404" s="15"/>
      <c r="S404" s="15"/>
      <c r="T404" s="15"/>
      <c r="U404" s="15"/>
      <c r="V404" s="15"/>
    </row>
    <row r="405" spans="9:22" ht="15.75" hidden="1" customHeight="1" x14ac:dyDescent="0.25">
      <c r="I405" s="6"/>
      <c r="J405" s="6"/>
      <c r="K405" s="6"/>
      <c r="L405" s="6"/>
      <c r="M405" s="6"/>
      <c r="N405" s="6"/>
      <c r="O405" s="6"/>
      <c r="P405" s="6"/>
      <c r="Q405" s="15"/>
      <c r="R405" s="15"/>
      <c r="S405" s="15"/>
      <c r="T405" s="15"/>
      <c r="U405" s="15"/>
      <c r="V405" s="15"/>
    </row>
    <row r="406" spans="9:22" ht="15.75" hidden="1" customHeight="1" x14ac:dyDescent="0.25">
      <c r="I406" s="6"/>
      <c r="J406" s="6"/>
      <c r="K406" s="6"/>
      <c r="L406" s="6"/>
      <c r="M406" s="6"/>
      <c r="N406" s="6"/>
      <c r="O406" s="6"/>
      <c r="P406" s="6"/>
      <c r="Q406" s="15"/>
      <c r="R406" s="15"/>
      <c r="S406" s="15"/>
      <c r="T406" s="15"/>
      <c r="U406" s="15"/>
      <c r="V406" s="15"/>
    </row>
    <row r="407" spans="9:22" ht="15.75" hidden="1" customHeight="1" x14ac:dyDescent="0.25">
      <c r="I407" s="6"/>
      <c r="J407" s="6"/>
      <c r="K407" s="6"/>
      <c r="L407" s="6"/>
      <c r="M407" s="6"/>
      <c r="N407" s="6"/>
      <c r="O407" s="6"/>
      <c r="P407" s="6"/>
      <c r="Q407" s="15"/>
      <c r="R407" s="15"/>
      <c r="S407" s="15"/>
      <c r="T407" s="15"/>
      <c r="U407" s="15"/>
      <c r="V407" s="15"/>
    </row>
    <row r="408" spans="9:22" ht="15.75" hidden="1" customHeight="1" x14ac:dyDescent="0.25">
      <c r="I408" s="6"/>
      <c r="J408" s="6"/>
      <c r="K408" s="6"/>
      <c r="L408" s="6"/>
      <c r="M408" s="6"/>
      <c r="N408" s="6"/>
      <c r="O408" s="6"/>
      <c r="P408" s="6"/>
      <c r="Q408" s="15"/>
      <c r="R408" s="15"/>
      <c r="S408" s="15"/>
      <c r="T408" s="15"/>
      <c r="U408" s="15"/>
      <c r="V408" s="15"/>
    </row>
    <row r="409" spans="9:22" ht="15.75" hidden="1" customHeight="1" x14ac:dyDescent="0.25">
      <c r="I409" s="6"/>
      <c r="J409" s="6"/>
      <c r="K409" s="6"/>
      <c r="L409" s="6"/>
      <c r="M409" s="6"/>
      <c r="N409" s="6"/>
      <c r="O409" s="6"/>
      <c r="P409" s="6"/>
      <c r="Q409" s="15"/>
      <c r="R409" s="15"/>
      <c r="S409" s="15"/>
      <c r="T409" s="15"/>
      <c r="U409" s="15"/>
      <c r="V409" s="15"/>
    </row>
    <row r="410" spans="9:22" ht="15.75" hidden="1" customHeight="1" x14ac:dyDescent="0.25">
      <c r="I410" s="6"/>
      <c r="J410" s="6"/>
      <c r="K410" s="6"/>
      <c r="L410" s="6"/>
      <c r="M410" s="6"/>
      <c r="N410" s="6"/>
      <c r="O410" s="6"/>
      <c r="P410" s="6"/>
      <c r="Q410" s="15"/>
      <c r="R410" s="15"/>
      <c r="S410" s="15"/>
      <c r="T410" s="15"/>
      <c r="U410" s="15"/>
      <c r="V410" s="15"/>
    </row>
    <row r="411" spans="9:22" ht="15.75" hidden="1" customHeight="1" x14ac:dyDescent="0.25">
      <c r="I411" s="6"/>
      <c r="J411" s="6"/>
      <c r="K411" s="6"/>
      <c r="L411" s="6"/>
      <c r="M411" s="6"/>
      <c r="N411" s="6"/>
      <c r="O411" s="6"/>
      <c r="P411" s="6"/>
      <c r="Q411" s="15"/>
      <c r="R411" s="15"/>
      <c r="S411" s="15"/>
      <c r="T411" s="15"/>
      <c r="U411" s="15"/>
      <c r="V411" s="15"/>
    </row>
    <row r="412" spans="9:22" ht="15.75" hidden="1" customHeight="1" x14ac:dyDescent="0.25">
      <c r="I412" s="6"/>
      <c r="J412" s="6"/>
      <c r="K412" s="6"/>
      <c r="L412" s="6"/>
      <c r="M412" s="6"/>
      <c r="N412" s="6"/>
      <c r="O412" s="6"/>
      <c r="P412" s="6"/>
      <c r="Q412" s="15"/>
      <c r="R412" s="15"/>
      <c r="S412" s="15"/>
      <c r="T412" s="15"/>
      <c r="U412" s="15"/>
      <c r="V412" s="15"/>
    </row>
    <row r="413" spans="9:22" ht="15.75" hidden="1" customHeight="1" x14ac:dyDescent="0.25">
      <c r="I413" s="6"/>
      <c r="J413" s="6"/>
      <c r="K413" s="6"/>
      <c r="L413" s="6"/>
      <c r="M413" s="6"/>
      <c r="N413" s="6"/>
      <c r="O413" s="6"/>
      <c r="P413" s="6"/>
      <c r="Q413" s="15"/>
      <c r="R413" s="15"/>
      <c r="S413" s="15"/>
      <c r="T413" s="15"/>
      <c r="U413" s="15"/>
      <c r="V413" s="15"/>
    </row>
    <row r="414" spans="9:22" ht="15.75" hidden="1" customHeight="1" x14ac:dyDescent="0.25">
      <c r="I414" s="6"/>
      <c r="J414" s="6"/>
      <c r="K414" s="6"/>
      <c r="L414" s="6"/>
      <c r="M414" s="6"/>
      <c r="N414" s="6"/>
      <c r="O414" s="6"/>
      <c r="P414" s="6"/>
      <c r="Q414" s="15"/>
      <c r="R414" s="15"/>
      <c r="S414" s="15"/>
      <c r="T414" s="15"/>
      <c r="U414" s="15"/>
      <c r="V414" s="15"/>
    </row>
    <row r="415" spans="9:22" ht="15.75" hidden="1" customHeight="1" x14ac:dyDescent="0.25">
      <c r="I415" s="6"/>
      <c r="J415" s="6"/>
      <c r="K415" s="6"/>
      <c r="L415" s="6"/>
      <c r="M415" s="6"/>
      <c r="N415" s="6"/>
      <c r="O415" s="6"/>
      <c r="P415" s="6"/>
      <c r="Q415" s="15"/>
      <c r="R415" s="15"/>
      <c r="S415" s="15"/>
      <c r="T415" s="15"/>
      <c r="U415" s="15"/>
      <c r="V415" s="15"/>
    </row>
    <row r="416" spans="9:22" ht="15.75" hidden="1" customHeight="1" x14ac:dyDescent="0.25">
      <c r="I416" s="6"/>
      <c r="J416" s="6"/>
      <c r="K416" s="6"/>
      <c r="L416" s="6"/>
      <c r="M416" s="6"/>
      <c r="N416" s="6"/>
      <c r="O416" s="6"/>
      <c r="P416" s="6"/>
      <c r="Q416" s="15"/>
      <c r="R416" s="15"/>
      <c r="S416" s="15"/>
      <c r="T416" s="15"/>
      <c r="U416" s="15"/>
      <c r="V416" s="15"/>
    </row>
    <row r="417" spans="9:22" ht="15.75" hidden="1" customHeight="1" x14ac:dyDescent="0.25">
      <c r="I417" s="6"/>
      <c r="J417" s="6"/>
      <c r="K417" s="6"/>
      <c r="L417" s="6"/>
      <c r="M417" s="6"/>
      <c r="N417" s="6"/>
      <c r="O417" s="6"/>
      <c r="P417" s="6"/>
      <c r="Q417" s="15"/>
      <c r="R417" s="15"/>
      <c r="S417" s="15"/>
      <c r="T417" s="15"/>
      <c r="U417" s="15"/>
      <c r="V417" s="15"/>
    </row>
    <row r="418" spans="9:22" ht="15.75" hidden="1" customHeight="1" x14ac:dyDescent="0.25">
      <c r="I418" s="6"/>
      <c r="J418" s="6"/>
      <c r="K418" s="6"/>
      <c r="L418" s="6"/>
      <c r="M418" s="6"/>
      <c r="N418" s="6"/>
      <c r="O418" s="6"/>
      <c r="P418" s="6"/>
      <c r="Q418" s="15"/>
      <c r="R418" s="15"/>
      <c r="S418" s="15"/>
      <c r="T418" s="15"/>
      <c r="U418" s="15"/>
      <c r="V418" s="15"/>
    </row>
    <row r="419" spans="9:22" ht="15.75" hidden="1" customHeight="1" x14ac:dyDescent="0.25">
      <c r="I419" s="6"/>
      <c r="J419" s="6"/>
      <c r="K419" s="6"/>
      <c r="L419" s="6"/>
      <c r="M419" s="6"/>
      <c r="N419" s="6"/>
      <c r="O419" s="6"/>
      <c r="P419" s="6"/>
      <c r="Q419" s="15"/>
      <c r="R419" s="15"/>
      <c r="S419" s="15"/>
      <c r="T419" s="15"/>
      <c r="U419" s="15"/>
      <c r="V419" s="15"/>
    </row>
    <row r="420" spans="9:22" ht="15.75" hidden="1" customHeight="1" x14ac:dyDescent="0.25">
      <c r="I420" s="6"/>
      <c r="J420" s="6"/>
      <c r="K420" s="6"/>
      <c r="L420" s="6"/>
      <c r="M420" s="6"/>
      <c r="N420" s="6"/>
      <c r="O420" s="6"/>
      <c r="P420" s="6"/>
      <c r="Q420" s="15"/>
      <c r="R420" s="15"/>
      <c r="S420" s="15"/>
      <c r="T420" s="15"/>
      <c r="U420" s="15"/>
      <c r="V420" s="15"/>
    </row>
    <row r="421" spans="9:22" ht="15.75" hidden="1" customHeight="1" x14ac:dyDescent="0.25">
      <c r="I421" s="6"/>
      <c r="J421" s="6"/>
      <c r="K421" s="6"/>
      <c r="L421" s="6"/>
      <c r="M421" s="6"/>
      <c r="N421" s="6"/>
      <c r="O421" s="6"/>
      <c r="P421" s="6"/>
      <c r="Q421" s="15"/>
      <c r="R421" s="15"/>
      <c r="S421" s="15"/>
      <c r="T421" s="15"/>
      <c r="U421" s="15"/>
      <c r="V421" s="15"/>
    </row>
    <row r="422" spans="9:22" ht="15.75" hidden="1" customHeight="1" x14ac:dyDescent="0.25">
      <c r="I422" s="6"/>
      <c r="J422" s="6"/>
      <c r="K422" s="6"/>
      <c r="L422" s="6"/>
      <c r="M422" s="6"/>
      <c r="N422" s="6"/>
      <c r="O422" s="6"/>
      <c r="P422" s="6"/>
      <c r="Q422" s="15"/>
      <c r="R422" s="15"/>
      <c r="S422" s="15"/>
      <c r="T422" s="15"/>
      <c r="U422" s="15"/>
      <c r="V422" s="15"/>
    </row>
    <row r="423" spans="9:22" ht="15.75" hidden="1" customHeight="1" x14ac:dyDescent="0.25">
      <c r="I423" s="6"/>
      <c r="J423" s="6"/>
      <c r="K423" s="6"/>
      <c r="L423" s="6"/>
      <c r="M423" s="6"/>
      <c r="N423" s="6"/>
      <c r="O423" s="6"/>
      <c r="P423" s="6"/>
      <c r="Q423" s="15"/>
      <c r="R423" s="15"/>
      <c r="S423" s="15"/>
      <c r="T423" s="15"/>
      <c r="U423" s="15"/>
      <c r="V423" s="15"/>
    </row>
    <row r="424" spans="9:22" ht="15.75" hidden="1" customHeight="1" x14ac:dyDescent="0.25">
      <c r="I424" s="6"/>
      <c r="J424" s="6"/>
      <c r="K424" s="6"/>
      <c r="L424" s="6"/>
      <c r="M424" s="6"/>
      <c r="N424" s="6"/>
      <c r="O424" s="6"/>
      <c r="P424" s="6"/>
      <c r="Q424" s="15"/>
      <c r="R424" s="15"/>
      <c r="S424" s="15"/>
      <c r="T424" s="15"/>
      <c r="U424" s="15"/>
      <c r="V424" s="15"/>
    </row>
    <row r="425" spans="9:22" ht="15.75" hidden="1" customHeight="1" x14ac:dyDescent="0.25">
      <c r="I425" s="6"/>
      <c r="J425" s="6"/>
      <c r="K425" s="6"/>
      <c r="L425" s="6"/>
      <c r="M425" s="6"/>
      <c r="N425" s="6"/>
      <c r="O425" s="6"/>
      <c r="P425" s="6"/>
      <c r="Q425" s="15"/>
      <c r="R425" s="15"/>
      <c r="S425" s="15"/>
      <c r="T425" s="15"/>
      <c r="U425" s="15"/>
      <c r="V425" s="15"/>
    </row>
    <row r="426" spans="9:22" ht="15.75" hidden="1" customHeight="1" x14ac:dyDescent="0.25">
      <c r="I426" s="6"/>
      <c r="J426" s="6"/>
      <c r="K426" s="6"/>
      <c r="L426" s="6"/>
      <c r="M426" s="6"/>
      <c r="N426" s="6"/>
      <c r="O426" s="6"/>
      <c r="P426" s="6"/>
      <c r="Q426" s="15"/>
      <c r="R426" s="15"/>
      <c r="S426" s="15"/>
      <c r="T426" s="15"/>
      <c r="U426" s="15"/>
      <c r="V426" s="15"/>
    </row>
    <row r="427" spans="9:22" ht="15.75" hidden="1" customHeight="1" x14ac:dyDescent="0.25">
      <c r="I427" s="6"/>
      <c r="J427" s="6"/>
      <c r="K427" s="6"/>
      <c r="L427" s="6"/>
      <c r="M427" s="6"/>
      <c r="N427" s="6"/>
      <c r="O427" s="6"/>
      <c r="P427" s="6"/>
      <c r="Q427" s="15"/>
      <c r="R427" s="15"/>
      <c r="S427" s="15"/>
      <c r="T427" s="15"/>
      <c r="U427" s="15"/>
      <c r="V427" s="15"/>
    </row>
    <row r="428" spans="9:22" ht="15.75" hidden="1" customHeight="1" x14ac:dyDescent="0.25">
      <c r="I428" s="6"/>
      <c r="J428" s="6"/>
      <c r="K428" s="6"/>
      <c r="L428" s="6"/>
      <c r="M428" s="6"/>
      <c r="N428" s="6"/>
      <c r="O428" s="6"/>
      <c r="P428" s="6"/>
      <c r="Q428" s="15"/>
      <c r="R428" s="15"/>
      <c r="S428" s="15"/>
      <c r="T428" s="15"/>
      <c r="U428" s="15"/>
      <c r="V428" s="15"/>
    </row>
    <row r="429" spans="9:22" ht="15.75" hidden="1" customHeight="1" x14ac:dyDescent="0.25">
      <c r="I429" s="6"/>
      <c r="J429" s="6"/>
      <c r="K429" s="6"/>
      <c r="L429" s="6"/>
      <c r="M429" s="6"/>
      <c r="N429" s="6"/>
      <c r="O429" s="6"/>
      <c r="P429" s="6"/>
      <c r="Q429" s="15"/>
      <c r="R429" s="15"/>
      <c r="S429" s="15"/>
      <c r="T429" s="15"/>
      <c r="U429" s="15"/>
      <c r="V429" s="15"/>
    </row>
    <row r="430" spans="9:22" ht="15.75" hidden="1" customHeight="1" x14ac:dyDescent="0.25">
      <c r="I430" s="6"/>
      <c r="J430" s="6"/>
      <c r="K430" s="6"/>
      <c r="L430" s="6"/>
      <c r="M430" s="6"/>
      <c r="N430" s="6"/>
      <c r="O430" s="6"/>
      <c r="P430" s="6"/>
      <c r="Q430" s="15"/>
      <c r="R430" s="15"/>
      <c r="S430" s="15"/>
      <c r="T430" s="15"/>
      <c r="U430" s="15"/>
      <c r="V430" s="15"/>
    </row>
    <row r="431" spans="9:22" ht="15.75" hidden="1" customHeight="1" x14ac:dyDescent="0.25">
      <c r="I431" s="6"/>
      <c r="J431" s="6"/>
      <c r="K431" s="6"/>
      <c r="L431" s="6"/>
      <c r="M431" s="6"/>
      <c r="N431" s="6"/>
      <c r="O431" s="6"/>
      <c r="P431" s="6"/>
      <c r="Q431" s="15"/>
      <c r="R431" s="15"/>
      <c r="S431" s="15"/>
      <c r="T431" s="15"/>
      <c r="U431" s="15"/>
      <c r="V431" s="15"/>
    </row>
    <row r="432" spans="9:22" ht="15.75" hidden="1" customHeight="1" x14ac:dyDescent="0.25">
      <c r="I432" s="6"/>
      <c r="J432" s="6"/>
      <c r="K432" s="6"/>
      <c r="L432" s="6"/>
      <c r="M432" s="6"/>
      <c r="N432" s="6"/>
      <c r="O432" s="6"/>
      <c r="P432" s="6"/>
      <c r="Q432" s="15"/>
      <c r="R432" s="15"/>
      <c r="S432" s="15"/>
      <c r="T432" s="15"/>
      <c r="U432" s="15"/>
      <c r="V432" s="15"/>
    </row>
    <row r="433" spans="9:22" ht="15.75" hidden="1" customHeight="1" x14ac:dyDescent="0.25">
      <c r="I433" s="6"/>
      <c r="J433" s="6"/>
      <c r="K433" s="6"/>
      <c r="L433" s="6"/>
      <c r="M433" s="6"/>
      <c r="N433" s="6"/>
      <c r="O433" s="6"/>
      <c r="P433" s="6"/>
      <c r="Q433" s="15"/>
      <c r="R433" s="15"/>
      <c r="S433" s="15"/>
      <c r="T433" s="15"/>
      <c r="U433" s="15"/>
      <c r="V433" s="15"/>
    </row>
    <row r="434" spans="9:22" ht="15.75" hidden="1" customHeight="1" x14ac:dyDescent="0.25">
      <c r="I434" s="6"/>
      <c r="J434" s="6"/>
      <c r="K434" s="6"/>
      <c r="L434" s="6"/>
      <c r="M434" s="6"/>
      <c r="N434" s="6"/>
      <c r="O434" s="6"/>
      <c r="P434" s="6"/>
      <c r="Q434" s="15"/>
      <c r="R434" s="15"/>
      <c r="S434" s="15"/>
      <c r="T434" s="15"/>
      <c r="U434" s="15"/>
      <c r="V434" s="15"/>
    </row>
    <row r="435" spans="9:22" ht="15.75" hidden="1" customHeight="1" x14ac:dyDescent="0.25">
      <c r="I435" s="6"/>
      <c r="J435" s="6"/>
      <c r="K435" s="6"/>
      <c r="L435" s="6"/>
      <c r="M435" s="6"/>
      <c r="N435" s="6"/>
      <c r="O435" s="6"/>
      <c r="P435" s="6"/>
      <c r="Q435" s="15"/>
      <c r="R435" s="15"/>
      <c r="S435" s="15"/>
      <c r="T435" s="15"/>
      <c r="U435" s="15"/>
      <c r="V435" s="15"/>
    </row>
    <row r="436" spans="9:22" ht="15.75" hidden="1" customHeight="1" x14ac:dyDescent="0.25">
      <c r="I436" s="6"/>
      <c r="J436" s="6"/>
      <c r="K436" s="6"/>
      <c r="L436" s="6"/>
      <c r="M436" s="6"/>
      <c r="N436" s="6"/>
      <c r="O436" s="6"/>
      <c r="P436" s="6"/>
      <c r="Q436" s="15"/>
      <c r="R436" s="15"/>
      <c r="S436" s="15"/>
      <c r="T436" s="15"/>
      <c r="U436" s="15"/>
      <c r="V436" s="15"/>
    </row>
    <row r="437" spans="9:22" ht="15.75" hidden="1" customHeight="1" x14ac:dyDescent="0.25">
      <c r="I437" s="6"/>
      <c r="J437" s="6"/>
      <c r="K437" s="6"/>
      <c r="L437" s="6"/>
      <c r="M437" s="6"/>
      <c r="N437" s="6"/>
      <c r="O437" s="6"/>
      <c r="P437" s="6"/>
      <c r="Q437" s="15"/>
      <c r="R437" s="15"/>
      <c r="S437" s="15"/>
      <c r="T437" s="15"/>
      <c r="U437" s="15"/>
      <c r="V437" s="15"/>
    </row>
    <row r="438" spans="9:22" ht="15.75" hidden="1" customHeight="1" x14ac:dyDescent="0.25">
      <c r="I438" s="6"/>
      <c r="J438" s="6"/>
      <c r="K438" s="6"/>
      <c r="L438" s="6"/>
      <c r="M438" s="6"/>
      <c r="N438" s="6"/>
      <c r="O438" s="6"/>
      <c r="P438" s="6"/>
      <c r="Q438" s="15"/>
      <c r="R438" s="15"/>
      <c r="S438" s="15"/>
      <c r="T438" s="15"/>
      <c r="U438" s="15"/>
      <c r="V438" s="15"/>
    </row>
    <row r="439" spans="9:22" ht="15.75" hidden="1" customHeight="1" x14ac:dyDescent="0.25">
      <c r="I439" s="6"/>
      <c r="J439" s="6"/>
      <c r="K439" s="6"/>
      <c r="L439" s="6"/>
      <c r="M439" s="6"/>
      <c r="N439" s="6"/>
      <c r="O439" s="6"/>
      <c r="P439" s="6"/>
      <c r="Q439" s="15"/>
      <c r="R439" s="15"/>
      <c r="S439" s="15"/>
      <c r="T439" s="15"/>
      <c r="U439" s="15"/>
      <c r="V439" s="15"/>
    </row>
    <row r="440" spans="9:22" ht="15.75" hidden="1" customHeight="1" x14ac:dyDescent="0.25">
      <c r="I440" s="6"/>
      <c r="J440" s="6"/>
      <c r="K440" s="6"/>
      <c r="L440" s="6"/>
      <c r="M440" s="6"/>
      <c r="N440" s="6"/>
      <c r="O440" s="6"/>
      <c r="P440" s="6"/>
      <c r="Q440" s="15"/>
      <c r="R440" s="15"/>
      <c r="S440" s="15"/>
      <c r="T440" s="15"/>
      <c r="U440" s="15"/>
      <c r="V440" s="15"/>
    </row>
    <row r="441" spans="9:22" ht="15.75" hidden="1" customHeight="1" x14ac:dyDescent="0.25">
      <c r="I441" s="6"/>
      <c r="J441" s="6"/>
      <c r="K441" s="6"/>
      <c r="L441" s="6"/>
      <c r="M441" s="6"/>
      <c r="N441" s="6"/>
      <c r="O441" s="6"/>
      <c r="P441" s="6"/>
      <c r="Q441" s="15"/>
      <c r="R441" s="15"/>
      <c r="S441" s="15"/>
      <c r="T441" s="15"/>
      <c r="U441" s="15"/>
      <c r="V441" s="15"/>
    </row>
    <row r="442" spans="9:22" ht="15.75" hidden="1" customHeight="1" x14ac:dyDescent="0.25">
      <c r="I442" s="6"/>
      <c r="J442" s="6"/>
      <c r="K442" s="6"/>
      <c r="L442" s="6"/>
      <c r="M442" s="6"/>
      <c r="N442" s="6"/>
      <c r="O442" s="6"/>
      <c r="P442" s="6"/>
      <c r="Q442" s="15"/>
      <c r="R442" s="15"/>
      <c r="S442" s="15"/>
      <c r="T442" s="15"/>
      <c r="U442" s="15"/>
      <c r="V442" s="15"/>
    </row>
    <row r="443" spans="9:22" ht="15.75" hidden="1" customHeight="1" x14ac:dyDescent="0.25">
      <c r="I443" s="6"/>
      <c r="J443" s="6"/>
      <c r="K443" s="6"/>
      <c r="L443" s="6"/>
      <c r="M443" s="6"/>
      <c r="N443" s="6"/>
      <c r="O443" s="6"/>
      <c r="P443" s="6"/>
      <c r="Q443" s="15"/>
      <c r="R443" s="15"/>
      <c r="S443" s="15"/>
      <c r="T443" s="15"/>
      <c r="U443" s="15"/>
      <c r="V443" s="15"/>
    </row>
    <row r="444" spans="9:22" ht="15.75" hidden="1" customHeight="1" x14ac:dyDescent="0.25">
      <c r="I444" s="6"/>
      <c r="J444" s="6"/>
      <c r="K444" s="6"/>
      <c r="L444" s="6"/>
      <c r="M444" s="6"/>
      <c r="N444" s="6"/>
      <c r="O444" s="6"/>
      <c r="P444" s="6"/>
      <c r="Q444" s="15"/>
      <c r="R444" s="15"/>
      <c r="S444" s="15"/>
      <c r="T444" s="15"/>
      <c r="U444" s="15"/>
      <c r="V444" s="15"/>
    </row>
    <row r="445" spans="9:22" ht="15.75" hidden="1" customHeight="1" x14ac:dyDescent="0.25">
      <c r="I445" s="6"/>
      <c r="J445" s="6"/>
      <c r="K445" s="6"/>
      <c r="L445" s="6"/>
      <c r="M445" s="6"/>
      <c r="N445" s="6"/>
      <c r="O445" s="6"/>
      <c r="P445" s="6"/>
      <c r="Q445" s="15"/>
      <c r="R445" s="15"/>
      <c r="S445" s="15"/>
      <c r="T445" s="15"/>
      <c r="U445" s="15"/>
      <c r="V445" s="15"/>
    </row>
    <row r="446" spans="9:22" ht="15.75" hidden="1" customHeight="1" x14ac:dyDescent="0.25">
      <c r="I446" s="6"/>
      <c r="J446" s="6"/>
      <c r="K446" s="6"/>
      <c r="L446" s="6"/>
      <c r="M446" s="6"/>
      <c r="N446" s="6"/>
      <c r="O446" s="6"/>
      <c r="P446" s="6"/>
      <c r="Q446" s="15"/>
      <c r="R446" s="15"/>
      <c r="S446" s="15"/>
      <c r="T446" s="15"/>
      <c r="U446" s="15"/>
      <c r="V446" s="15"/>
    </row>
    <row r="447" spans="9:22" ht="15.75" hidden="1" customHeight="1" x14ac:dyDescent="0.25">
      <c r="I447" s="6"/>
      <c r="J447" s="6"/>
      <c r="K447" s="6"/>
      <c r="L447" s="6"/>
      <c r="M447" s="6"/>
      <c r="N447" s="6"/>
      <c r="O447" s="6"/>
      <c r="P447" s="6"/>
      <c r="Q447" s="15"/>
      <c r="R447" s="15"/>
      <c r="S447" s="15"/>
      <c r="T447" s="15"/>
      <c r="U447" s="15"/>
      <c r="V447" s="15"/>
    </row>
    <row r="448" spans="9:22" ht="15.75" hidden="1" customHeight="1" x14ac:dyDescent="0.25">
      <c r="I448" s="6"/>
      <c r="J448" s="6"/>
      <c r="K448" s="6"/>
      <c r="L448" s="6"/>
      <c r="M448" s="6"/>
      <c r="N448" s="6"/>
      <c r="O448" s="6"/>
      <c r="P448" s="6"/>
      <c r="Q448" s="15"/>
      <c r="R448" s="15"/>
      <c r="S448" s="15"/>
      <c r="T448" s="15"/>
      <c r="U448" s="15"/>
      <c r="V448" s="15"/>
    </row>
    <row r="449" spans="9:22" ht="15.75" hidden="1" customHeight="1" x14ac:dyDescent="0.25">
      <c r="I449" s="6"/>
      <c r="J449" s="6"/>
      <c r="K449" s="6"/>
      <c r="L449" s="6"/>
      <c r="M449" s="6"/>
      <c r="N449" s="6"/>
      <c r="O449" s="6"/>
      <c r="P449" s="6"/>
      <c r="Q449" s="15"/>
      <c r="R449" s="15"/>
      <c r="S449" s="15"/>
      <c r="T449" s="15"/>
      <c r="U449" s="15"/>
      <c r="V449" s="15"/>
    </row>
    <row r="450" spans="9:22" ht="15.75" hidden="1" customHeight="1" x14ac:dyDescent="0.25">
      <c r="I450" s="6"/>
      <c r="J450" s="6"/>
      <c r="K450" s="6"/>
      <c r="L450" s="6"/>
      <c r="M450" s="6"/>
      <c r="N450" s="6"/>
      <c r="O450" s="6"/>
      <c r="P450" s="6"/>
      <c r="Q450" s="15"/>
      <c r="R450" s="15"/>
      <c r="S450" s="15"/>
      <c r="T450" s="15"/>
      <c r="U450" s="15"/>
      <c r="V450" s="15"/>
    </row>
    <row r="451" spans="9:22" ht="15.75" hidden="1" customHeight="1" x14ac:dyDescent="0.25">
      <c r="I451" s="6"/>
      <c r="J451" s="6"/>
      <c r="K451" s="6"/>
      <c r="L451" s="6"/>
      <c r="M451" s="6"/>
      <c r="N451" s="6"/>
      <c r="O451" s="6"/>
      <c r="P451" s="6"/>
      <c r="Q451" s="15"/>
      <c r="R451" s="15"/>
      <c r="S451" s="15"/>
      <c r="T451" s="15"/>
      <c r="U451" s="15"/>
      <c r="V451" s="15"/>
    </row>
    <row r="452" spans="9:22" ht="15.75" hidden="1" customHeight="1" x14ac:dyDescent="0.25">
      <c r="I452" s="6"/>
      <c r="J452" s="6"/>
      <c r="K452" s="6"/>
      <c r="L452" s="6"/>
      <c r="M452" s="6"/>
      <c r="N452" s="6"/>
      <c r="O452" s="6"/>
      <c r="P452" s="6"/>
      <c r="Q452" s="15"/>
      <c r="R452" s="15"/>
      <c r="S452" s="15"/>
      <c r="T452" s="15"/>
      <c r="U452" s="15"/>
      <c r="V452" s="15"/>
    </row>
    <row r="453" spans="9:22" ht="15.75" hidden="1" customHeight="1" x14ac:dyDescent="0.25">
      <c r="I453" s="6"/>
      <c r="J453" s="6"/>
      <c r="K453" s="6"/>
      <c r="L453" s="6"/>
      <c r="M453" s="6"/>
      <c r="N453" s="6"/>
      <c r="O453" s="6"/>
      <c r="P453" s="6"/>
      <c r="Q453" s="15"/>
      <c r="R453" s="15"/>
      <c r="S453" s="15"/>
      <c r="T453" s="15"/>
      <c r="U453" s="15"/>
      <c r="V453" s="15"/>
    </row>
    <row r="454" spans="9:22" ht="15.75" hidden="1" customHeight="1" x14ac:dyDescent="0.25">
      <c r="I454" s="6"/>
      <c r="J454" s="6"/>
      <c r="K454" s="6"/>
      <c r="L454" s="6"/>
      <c r="M454" s="6"/>
      <c r="N454" s="6"/>
      <c r="O454" s="6"/>
      <c r="P454" s="6"/>
      <c r="Q454" s="15"/>
      <c r="R454" s="15"/>
      <c r="S454" s="15"/>
      <c r="T454" s="15"/>
      <c r="U454" s="15"/>
      <c r="V454" s="15"/>
    </row>
    <row r="455" spans="9:22" ht="15.75" hidden="1" customHeight="1" x14ac:dyDescent="0.25">
      <c r="I455" s="6"/>
      <c r="J455" s="6"/>
      <c r="K455" s="6"/>
      <c r="L455" s="6"/>
      <c r="M455" s="6"/>
      <c r="N455" s="6"/>
      <c r="O455" s="6"/>
      <c r="P455" s="6"/>
      <c r="Q455" s="15"/>
      <c r="R455" s="15"/>
      <c r="S455" s="15"/>
      <c r="T455" s="15"/>
      <c r="U455" s="15"/>
      <c r="V455" s="15"/>
    </row>
    <row r="456" spans="9:22" ht="15.75" hidden="1" customHeight="1" x14ac:dyDescent="0.25">
      <c r="I456" s="6"/>
      <c r="J456" s="6"/>
      <c r="K456" s="6"/>
      <c r="L456" s="6"/>
      <c r="M456" s="6"/>
      <c r="N456" s="6"/>
      <c r="O456" s="6"/>
      <c r="P456" s="6"/>
      <c r="Q456" s="15"/>
      <c r="R456" s="15"/>
      <c r="S456" s="15"/>
      <c r="T456" s="15"/>
      <c r="U456" s="15"/>
      <c r="V456" s="15"/>
    </row>
    <row r="457" spans="9:22" ht="15.75" hidden="1" customHeight="1" x14ac:dyDescent="0.25">
      <c r="I457" s="6"/>
      <c r="J457" s="6"/>
      <c r="K457" s="6"/>
      <c r="L457" s="6"/>
      <c r="M457" s="6"/>
      <c r="N457" s="6"/>
      <c r="O457" s="6"/>
      <c r="P457" s="6"/>
      <c r="Q457" s="15"/>
      <c r="R457" s="15"/>
      <c r="S457" s="15"/>
      <c r="T457" s="15"/>
      <c r="U457" s="15"/>
      <c r="V457" s="15"/>
    </row>
    <row r="458" spans="9:22" ht="15.75" hidden="1" customHeight="1" x14ac:dyDescent="0.25">
      <c r="I458" s="6"/>
      <c r="J458" s="6"/>
      <c r="K458" s="6"/>
      <c r="L458" s="6"/>
      <c r="M458" s="6"/>
      <c r="N458" s="6"/>
      <c r="O458" s="6"/>
      <c r="P458" s="6"/>
      <c r="Q458" s="15"/>
      <c r="R458" s="15"/>
      <c r="S458" s="15"/>
      <c r="T458" s="15"/>
      <c r="U458" s="15"/>
      <c r="V458" s="15"/>
    </row>
    <row r="459" spans="9:22" ht="15.75" hidden="1" customHeight="1" x14ac:dyDescent="0.25">
      <c r="I459" s="6"/>
      <c r="J459" s="6"/>
      <c r="K459" s="6"/>
      <c r="L459" s="6"/>
      <c r="M459" s="6"/>
      <c r="N459" s="6"/>
      <c r="O459" s="6"/>
      <c r="P459" s="6"/>
      <c r="Q459" s="15"/>
      <c r="R459" s="15"/>
      <c r="S459" s="15"/>
      <c r="T459" s="15"/>
      <c r="U459" s="15"/>
      <c r="V459" s="15"/>
    </row>
    <row r="460" spans="9:22" ht="15.75" hidden="1" customHeight="1" x14ac:dyDescent="0.25">
      <c r="I460" s="6"/>
      <c r="J460" s="6"/>
      <c r="K460" s="6"/>
      <c r="L460" s="6"/>
      <c r="M460" s="6"/>
      <c r="N460" s="6"/>
      <c r="O460" s="6"/>
      <c r="P460" s="6"/>
      <c r="Q460" s="15"/>
      <c r="R460" s="15"/>
      <c r="S460" s="15"/>
      <c r="T460" s="15"/>
      <c r="U460" s="15"/>
      <c r="V460" s="15"/>
    </row>
    <row r="461" spans="9:22" ht="15.75" hidden="1" customHeight="1" x14ac:dyDescent="0.25">
      <c r="I461" s="6"/>
      <c r="J461" s="6"/>
      <c r="K461" s="6"/>
      <c r="L461" s="6"/>
      <c r="M461" s="6"/>
      <c r="N461" s="6"/>
      <c r="O461" s="6"/>
      <c r="P461" s="6"/>
      <c r="Q461" s="15"/>
      <c r="R461" s="15"/>
      <c r="S461" s="15"/>
      <c r="T461" s="15"/>
      <c r="U461" s="15"/>
      <c r="V461" s="15"/>
    </row>
    <row r="462" spans="9:22" ht="15.75" hidden="1" customHeight="1" x14ac:dyDescent="0.25">
      <c r="I462" s="6"/>
      <c r="J462" s="6"/>
      <c r="K462" s="6"/>
      <c r="L462" s="6"/>
      <c r="M462" s="6"/>
      <c r="N462" s="6"/>
      <c r="O462" s="6"/>
      <c r="P462" s="6"/>
      <c r="Q462" s="15"/>
      <c r="R462" s="15"/>
      <c r="S462" s="15"/>
      <c r="T462" s="15"/>
      <c r="U462" s="15"/>
      <c r="V462" s="15"/>
    </row>
    <row r="463" spans="9:22" ht="15.75" hidden="1" customHeight="1" x14ac:dyDescent="0.25">
      <c r="I463" s="6"/>
      <c r="J463" s="6"/>
      <c r="K463" s="6"/>
      <c r="L463" s="6"/>
      <c r="M463" s="6"/>
      <c r="N463" s="6"/>
      <c r="O463" s="6"/>
      <c r="P463" s="6"/>
      <c r="Q463" s="15"/>
      <c r="R463" s="15"/>
      <c r="S463" s="15"/>
      <c r="T463" s="15"/>
      <c r="U463" s="15"/>
      <c r="V463" s="15"/>
    </row>
    <row r="464" spans="9:22" ht="15.75" hidden="1" customHeight="1" x14ac:dyDescent="0.25">
      <c r="I464" s="6"/>
      <c r="J464" s="6"/>
      <c r="K464" s="6"/>
      <c r="L464" s="6"/>
      <c r="M464" s="6"/>
      <c r="N464" s="6"/>
      <c r="O464" s="6"/>
      <c r="P464" s="6"/>
      <c r="Q464" s="15"/>
      <c r="R464" s="15"/>
      <c r="S464" s="15"/>
      <c r="T464" s="15"/>
      <c r="U464" s="15"/>
      <c r="V464" s="15"/>
    </row>
    <row r="465" spans="9:22" ht="15.75" hidden="1" customHeight="1" x14ac:dyDescent="0.25">
      <c r="I465" s="6"/>
      <c r="J465" s="6"/>
      <c r="K465" s="6"/>
      <c r="L465" s="6"/>
      <c r="M465" s="6"/>
      <c r="N465" s="6"/>
      <c r="O465" s="6"/>
      <c r="P465" s="6"/>
      <c r="Q465" s="15"/>
      <c r="R465" s="15"/>
      <c r="S465" s="15"/>
      <c r="T465" s="15"/>
      <c r="U465" s="15"/>
      <c r="V465" s="15"/>
    </row>
    <row r="466" spans="9:22" ht="15.75" hidden="1" customHeight="1" x14ac:dyDescent="0.25">
      <c r="I466" s="6"/>
      <c r="J466" s="6"/>
      <c r="K466" s="6"/>
      <c r="L466" s="6"/>
      <c r="M466" s="6"/>
      <c r="N466" s="6"/>
      <c r="O466" s="6"/>
      <c r="P466" s="6"/>
      <c r="Q466" s="15"/>
      <c r="R466" s="15"/>
      <c r="S466" s="15"/>
      <c r="T466" s="15"/>
      <c r="U466" s="15"/>
      <c r="V466" s="15"/>
    </row>
    <row r="467" spans="9:22" ht="15.75" hidden="1" customHeight="1" x14ac:dyDescent="0.25">
      <c r="I467" s="6"/>
      <c r="J467" s="6"/>
      <c r="K467" s="6"/>
      <c r="L467" s="6"/>
      <c r="M467" s="6"/>
      <c r="N467" s="6"/>
      <c r="O467" s="6"/>
      <c r="P467" s="6"/>
      <c r="Q467" s="15"/>
      <c r="R467" s="15"/>
      <c r="S467" s="15"/>
      <c r="T467" s="15"/>
      <c r="U467" s="15"/>
      <c r="V467" s="15"/>
    </row>
    <row r="468" spans="9:22" ht="15.75" hidden="1" customHeight="1" x14ac:dyDescent="0.25">
      <c r="I468" s="6"/>
      <c r="J468" s="6"/>
      <c r="K468" s="6"/>
      <c r="L468" s="6"/>
      <c r="M468" s="6"/>
      <c r="N468" s="6"/>
      <c r="O468" s="6"/>
      <c r="P468" s="6"/>
      <c r="Q468" s="15"/>
      <c r="R468" s="15"/>
      <c r="S468" s="15"/>
      <c r="T468" s="15"/>
      <c r="U468" s="15"/>
      <c r="V468" s="15"/>
    </row>
    <row r="469" spans="9:22" ht="15.75" hidden="1" customHeight="1" x14ac:dyDescent="0.25">
      <c r="I469" s="6"/>
      <c r="J469" s="6"/>
      <c r="K469" s="6"/>
      <c r="L469" s="6"/>
      <c r="M469" s="6"/>
      <c r="N469" s="6"/>
      <c r="O469" s="6"/>
      <c r="P469" s="6"/>
      <c r="Q469" s="15"/>
      <c r="R469" s="15"/>
      <c r="S469" s="15"/>
      <c r="T469" s="15"/>
      <c r="U469" s="15"/>
      <c r="V469" s="15"/>
    </row>
    <row r="470" spans="9:22" ht="15.75" hidden="1" customHeight="1" x14ac:dyDescent="0.25">
      <c r="I470" s="6"/>
      <c r="J470" s="6"/>
      <c r="K470" s="6"/>
      <c r="L470" s="6"/>
      <c r="M470" s="6"/>
      <c r="N470" s="6"/>
      <c r="O470" s="6"/>
      <c r="P470" s="6"/>
      <c r="Q470" s="15"/>
      <c r="R470" s="15"/>
      <c r="S470" s="15"/>
      <c r="T470" s="15"/>
      <c r="U470" s="15"/>
      <c r="V470" s="15"/>
    </row>
    <row r="471" spans="9:22" ht="15.75" hidden="1" customHeight="1" x14ac:dyDescent="0.25">
      <c r="I471" s="6"/>
      <c r="J471" s="6"/>
      <c r="K471" s="6"/>
      <c r="L471" s="6"/>
      <c r="M471" s="6"/>
      <c r="N471" s="6"/>
      <c r="O471" s="6"/>
      <c r="P471" s="6"/>
      <c r="Q471" s="15"/>
      <c r="R471" s="15"/>
      <c r="S471" s="15"/>
      <c r="T471" s="15"/>
      <c r="U471" s="15"/>
      <c r="V471" s="15"/>
    </row>
    <row r="472" spans="9:22" ht="15.75" hidden="1" customHeight="1" x14ac:dyDescent="0.25">
      <c r="I472" s="6"/>
      <c r="J472" s="6"/>
      <c r="K472" s="6"/>
      <c r="L472" s="6"/>
      <c r="M472" s="6"/>
      <c r="N472" s="6"/>
      <c r="O472" s="6"/>
      <c r="P472" s="6"/>
      <c r="Q472" s="15"/>
      <c r="R472" s="15"/>
      <c r="S472" s="15"/>
      <c r="T472" s="15"/>
      <c r="U472" s="15"/>
      <c r="V472" s="15"/>
    </row>
    <row r="473" spans="9:22" ht="15.75" hidden="1" customHeight="1" x14ac:dyDescent="0.25">
      <c r="I473" s="6"/>
      <c r="J473" s="6"/>
      <c r="K473" s="6"/>
      <c r="L473" s="6"/>
      <c r="M473" s="6"/>
      <c r="N473" s="6"/>
      <c r="O473" s="6"/>
      <c r="P473" s="6"/>
      <c r="Q473" s="15"/>
      <c r="R473" s="15"/>
      <c r="S473" s="15"/>
      <c r="T473" s="15"/>
      <c r="U473" s="15"/>
      <c r="V473" s="15"/>
    </row>
    <row r="474" spans="9:22" ht="15.75" hidden="1" customHeight="1" x14ac:dyDescent="0.25">
      <c r="I474" s="6"/>
      <c r="J474" s="6"/>
      <c r="K474" s="6"/>
      <c r="L474" s="6"/>
      <c r="M474" s="6"/>
      <c r="N474" s="6"/>
      <c r="O474" s="6"/>
      <c r="P474" s="6"/>
      <c r="Q474" s="15"/>
      <c r="R474" s="15"/>
      <c r="S474" s="15"/>
      <c r="T474" s="15"/>
      <c r="U474" s="15"/>
      <c r="V474" s="15"/>
    </row>
    <row r="475" spans="9:22" ht="15.75" hidden="1" customHeight="1" x14ac:dyDescent="0.25">
      <c r="I475" s="6"/>
      <c r="J475" s="6"/>
      <c r="K475" s="6"/>
      <c r="L475" s="6"/>
      <c r="M475" s="6"/>
      <c r="N475" s="6"/>
      <c r="O475" s="6"/>
      <c r="P475" s="6"/>
      <c r="Q475" s="15"/>
      <c r="R475" s="15"/>
      <c r="S475" s="15"/>
      <c r="T475" s="15"/>
      <c r="U475" s="15"/>
      <c r="V475" s="15"/>
    </row>
    <row r="476" spans="9:22" ht="15.75" hidden="1" customHeight="1" x14ac:dyDescent="0.25">
      <c r="I476" s="6"/>
      <c r="J476" s="6"/>
      <c r="K476" s="6"/>
      <c r="L476" s="6"/>
      <c r="M476" s="6"/>
      <c r="N476" s="6"/>
      <c r="O476" s="6"/>
      <c r="P476" s="6"/>
      <c r="Q476" s="15"/>
      <c r="R476" s="15"/>
      <c r="S476" s="15"/>
      <c r="T476" s="15"/>
      <c r="U476" s="15"/>
      <c r="V476" s="15"/>
    </row>
    <row r="477" spans="9:22" ht="15.75" hidden="1" customHeight="1" x14ac:dyDescent="0.25">
      <c r="I477" s="6"/>
      <c r="J477" s="6"/>
      <c r="K477" s="6"/>
      <c r="L477" s="6"/>
      <c r="M477" s="6"/>
      <c r="N477" s="6"/>
      <c r="O477" s="6"/>
      <c r="P477" s="6"/>
      <c r="Q477" s="15"/>
      <c r="R477" s="15"/>
      <c r="S477" s="15"/>
      <c r="T477" s="15"/>
      <c r="U477" s="15"/>
      <c r="V477" s="15"/>
    </row>
    <row r="478" spans="9:22" ht="15.75" hidden="1" customHeight="1" x14ac:dyDescent="0.25">
      <c r="I478" s="6"/>
      <c r="J478" s="6"/>
      <c r="K478" s="6"/>
      <c r="L478" s="6"/>
      <c r="M478" s="6"/>
      <c r="N478" s="6"/>
      <c r="O478" s="6"/>
      <c r="P478" s="6"/>
      <c r="Q478" s="15"/>
      <c r="R478" s="15"/>
      <c r="S478" s="15"/>
      <c r="T478" s="15"/>
      <c r="U478" s="15"/>
      <c r="V478" s="15"/>
    </row>
    <row r="479" spans="9:22" ht="15.75" hidden="1" customHeight="1" x14ac:dyDescent="0.25">
      <c r="I479" s="6"/>
      <c r="J479" s="6"/>
      <c r="K479" s="6"/>
      <c r="L479" s="6"/>
      <c r="M479" s="6"/>
      <c r="N479" s="6"/>
      <c r="O479" s="6"/>
      <c r="P479" s="6"/>
      <c r="Q479" s="15"/>
      <c r="R479" s="15"/>
      <c r="S479" s="15"/>
      <c r="T479" s="15"/>
      <c r="U479" s="15"/>
      <c r="V479" s="15"/>
    </row>
    <row r="480" spans="9:22" ht="15.75" hidden="1" customHeight="1" x14ac:dyDescent="0.25">
      <c r="I480" s="6"/>
      <c r="J480" s="6"/>
      <c r="K480" s="6"/>
      <c r="L480" s="6"/>
      <c r="M480" s="6"/>
      <c r="N480" s="6"/>
      <c r="O480" s="6"/>
      <c r="P480" s="6"/>
      <c r="Q480" s="15"/>
      <c r="R480" s="15"/>
      <c r="S480" s="15"/>
      <c r="T480" s="15"/>
      <c r="U480" s="15"/>
      <c r="V480" s="15"/>
    </row>
    <row r="481" spans="9:22" ht="15.75" hidden="1" customHeight="1" x14ac:dyDescent="0.25">
      <c r="I481" s="6"/>
      <c r="J481" s="6"/>
      <c r="K481" s="6"/>
      <c r="L481" s="6"/>
      <c r="M481" s="6"/>
      <c r="N481" s="6"/>
      <c r="O481" s="6"/>
      <c r="P481" s="6"/>
      <c r="Q481" s="15"/>
      <c r="R481" s="15"/>
      <c r="S481" s="15"/>
      <c r="T481" s="15"/>
      <c r="U481" s="15"/>
      <c r="V481" s="15"/>
    </row>
    <row r="482" spans="9:22" ht="15.75" hidden="1" customHeight="1" x14ac:dyDescent="0.25">
      <c r="I482" s="6"/>
      <c r="J482" s="6"/>
      <c r="K482" s="6"/>
      <c r="L482" s="6"/>
      <c r="M482" s="6"/>
      <c r="N482" s="6"/>
      <c r="O482" s="6"/>
      <c r="P482" s="6"/>
      <c r="Q482" s="15"/>
      <c r="R482" s="15"/>
      <c r="S482" s="15"/>
      <c r="T482" s="15"/>
      <c r="U482" s="15"/>
      <c r="V482" s="15"/>
    </row>
    <row r="483" spans="9:22" ht="15.75" hidden="1" customHeight="1" x14ac:dyDescent="0.25">
      <c r="I483" s="6"/>
      <c r="J483" s="6"/>
      <c r="K483" s="6"/>
      <c r="L483" s="6"/>
      <c r="M483" s="6"/>
      <c r="N483" s="6"/>
      <c r="O483" s="6"/>
      <c r="P483" s="6"/>
      <c r="Q483" s="15"/>
      <c r="R483" s="15"/>
      <c r="S483" s="15"/>
      <c r="T483" s="15"/>
      <c r="U483" s="15"/>
      <c r="V483" s="15"/>
    </row>
    <row r="484" spans="9:22" ht="15.75" hidden="1" customHeight="1" x14ac:dyDescent="0.25">
      <c r="I484" s="6"/>
      <c r="J484" s="6"/>
      <c r="K484" s="6"/>
      <c r="L484" s="6"/>
      <c r="M484" s="6"/>
      <c r="N484" s="6"/>
      <c r="O484" s="6"/>
      <c r="P484" s="6"/>
      <c r="Q484" s="15"/>
      <c r="R484" s="15"/>
      <c r="S484" s="15"/>
      <c r="T484" s="15"/>
      <c r="U484" s="15"/>
      <c r="V484" s="15"/>
    </row>
    <row r="485" spans="9:22" ht="15.75" hidden="1" customHeight="1" x14ac:dyDescent="0.25">
      <c r="I485" s="6"/>
      <c r="J485" s="6"/>
      <c r="K485" s="6"/>
      <c r="L485" s="6"/>
      <c r="M485" s="6"/>
      <c r="N485" s="6"/>
      <c r="O485" s="6"/>
      <c r="P485" s="6"/>
      <c r="Q485" s="15"/>
      <c r="R485" s="15"/>
      <c r="S485" s="15"/>
      <c r="T485" s="15"/>
      <c r="U485" s="15"/>
      <c r="V485" s="15"/>
    </row>
    <row r="486" spans="9:22" ht="15.75" hidden="1" customHeight="1" x14ac:dyDescent="0.25">
      <c r="I486" s="6"/>
      <c r="J486" s="6"/>
      <c r="K486" s="6"/>
      <c r="L486" s="6"/>
      <c r="M486" s="6"/>
      <c r="N486" s="6"/>
      <c r="O486" s="6"/>
      <c r="P486" s="6"/>
      <c r="Q486" s="15"/>
      <c r="R486" s="15"/>
      <c r="S486" s="15"/>
      <c r="T486" s="15"/>
      <c r="U486" s="15"/>
      <c r="V486" s="15"/>
    </row>
    <row r="487" spans="9:22" ht="15.75" hidden="1" customHeight="1" x14ac:dyDescent="0.25">
      <c r="I487" s="6"/>
      <c r="J487" s="6"/>
      <c r="K487" s="6"/>
      <c r="L487" s="6"/>
      <c r="M487" s="6"/>
      <c r="N487" s="6"/>
      <c r="O487" s="6"/>
      <c r="P487" s="6"/>
      <c r="Q487" s="15"/>
      <c r="R487" s="15"/>
      <c r="S487" s="15"/>
      <c r="T487" s="15"/>
      <c r="U487" s="15"/>
      <c r="V487" s="15"/>
    </row>
    <row r="488" spans="9:22" ht="15.75" hidden="1" customHeight="1" x14ac:dyDescent="0.25">
      <c r="I488" s="6"/>
      <c r="J488" s="6"/>
      <c r="K488" s="6"/>
      <c r="L488" s="6"/>
      <c r="M488" s="6"/>
      <c r="N488" s="6"/>
      <c r="O488" s="6"/>
      <c r="P488" s="6"/>
      <c r="Q488" s="15"/>
      <c r="R488" s="15"/>
      <c r="S488" s="15"/>
      <c r="T488" s="15"/>
      <c r="U488" s="15"/>
      <c r="V488" s="15"/>
    </row>
    <row r="489" spans="9:22" ht="15.75" hidden="1" customHeight="1" x14ac:dyDescent="0.25">
      <c r="I489" s="6"/>
      <c r="J489" s="6"/>
      <c r="K489" s="6"/>
      <c r="L489" s="6"/>
      <c r="M489" s="6"/>
      <c r="N489" s="6"/>
      <c r="O489" s="6"/>
      <c r="P489" s="6"/>
      <c r="Q489" s="15"/>
      <c r="R489" s="15"/>
      <c r="S489" s="15"/>
      <c r="T489" s="15"/>
      <c r="U489" s="15"/>
      <c r="V489" s="15"/>
    </row>
    <row r="490" spans="9:22" ht="15.75" hidden="1" customHeight="1" x14ac:dyDescent="0.25">
      <c r="I490" s="6"/>
      <c r="J490" s="6"/>
      <c r="K490" s="6"/>
      <c r="L490" s="6"/>
      <c r="M490" s="6"/>
      <c r="N490" s="6"/>
      <c r="O490" s="6"/>
      <c r="P490" s="6"/>
      <c r="Q490" s="15"/>
      <c r="R490" s="15"/>
      <c r="S490" s="15"/>
      <c r="T490" s="15"/>
      <c r="U490" s="15"/>
      <c r="V490" s="15"/>
    </row>
    <row r="491" spans="9:22" ht="15.75" hidden="1" customHeight="1" x14ac:dyDescent="0.25">
      <c r="I491" s="6"/>
      <c r="J491" s="6"/>
      <c r="K491" s="6"/>
      <c r="L491" s="6"/>
      <c r="M491" s="6"/>
      <c r="N491" s="6"/>
      <c r="O491" s="6"/>
      <c r="P491" s="6"/>
      <c r="Q491" s="15"/>
      <c r="R491" s="15"/>
      <c r="S491" s="15"/>
      <c r="T491" s="15"/>
      <c r="U491" s="15"/>
      <c r="V491" s="15"/>
    </row>
    <row r="492" spans="9:22" ht="15.75" hidden="1" customHeight="1" x14ac:dyDescent="0.25">
      <c r="I492" s="6"/>
      <c r="J492" s="6"/>
      <c r="K492" s="6"/>
      <c r="L492" s="6"/>
      <c r="M492" s="6"/>
      <c r="N492" s="6"/>
      <c r="O492" s="6"/>
      <c r="P492" s="6"/>
      <c r="Q492" s="15"/>
      <c r="R492" s="15"/>
      <c r="S492" s="15"/>
      <c r="T492" s="15"/>
      <c r="U492" s="15"/>
      <c r="V492" s="15"/>
    </row>
    <row r="493" spans="9:22" ht="15.75" hidden="1" customHeight="1" x14ac:dyDescent="0.25">
      <c r="I493" s="6"/>
      <c r="J493" s="6"/>
      <c r="K493" s="6"/>
      <c r="L493" s="6"/>
      <c r="M493" s="6"/>
      <c r="N493" s="6"/>
      <c r="O493" s="6"/>
      <c r="P493" s="6"/>
      <c r="Q493" s="15"/>
      <c r="R493" s="15"/>
      <c r="S493" s="15"/>
      <c r="T493" s="15"/>
      <c r="U493" s="15"/>
      <c r="V493" s="15"/>
    </row>
    <row r="494" spans="9:22" ht="15.75" hidden="1" customHeight="1" x14ac:dyDescent="0.25">
      <c r="I494" s="6"/>
      <c r="J494" s="6"/>
      <c r="K494" s="6"/>
      <c r="L494" s="6"/>
      <c r="M494" s="6"/>
      <c r="N494" s="6"/>
      <c r="O494" s="6"/>
      <c r="P494" s="6"/>
      <c r="Q494" s="15"/>
      <c r="R494" s="15"/>
      <c r="S494" s="15"/>
      <c r="T494" s="15"/>
      <c r="U494" s="15"/>
      <c r="V494" s="15"/>
    </row>
    <row r="495" spans="9:22" ht="15.75" hidden="1" customHeight="1" x14ac:dyDescent="0.25">
      <c r="I495" s="6"/>
      <c r="J495" s="6"/>
      <c r="K495" s="6"/>
      <c r="L495" s="6"/>
      <c r="M495" s="6"/>
      <c r="N495" s="6"/>
      <c r="O495" s="6"/>
      <c r="P495" s="6"/>
      <c r="Q495" s="15"/>
      <c r="R495" s="15"/>
      <c r="S495" s="15"/>
      <c r="T495" s="15"/>
      <c r="U495" s="15"/>
      <c r="V495" s="15"/>
    </row>
    <row r="496" spans="9:22" ht="15.75" hidden="1" customHeight="1" x14ac:dyDescent="0.25">
      <c r="I496" s="6"/>
      <c r="J496" s="6"/>
      <c r="K496" s="6"/>
      <c r="L496" s="6"/>
      <c r="M496" s="6"/>
      <c r="N496" s="6"/>
      <c r="O496" s="6"/>
      <c r="P496" s="6"/>
      <c r="Q496" s="15"/>
      <c r="R496" s="15"/>
      <c r="S496" s="15"/>
      <c r="T496" s="15"/>
      <c r="U496" s="15"/>
      <c r="V496" s="15"/>
    </row>
    <row r="497" spans="9:22" ht="15.75" hidden="1" customHeight="1" x14ac:dyDescent="0.25">
      <c r="I497" s="6"/>
      <c r="J497" s="6"/>
      <c r="K497" s="6"/>
      <c r="L497" s="6"/>
      <c r="M497" s="6"/>
      <c r="N497" s="6"/>
      <c r="O497" s="6"/>
      <c r="P497" s="6"/>
      <c r="Q497" s="15"/>
      <c r="R497" s="15"/>
      <c r="S497" s="15"/>
      <c r="T497" s="15"/>
      <c r="U497" s="15"/>
      <c r="V497" s="15"/>
    </row>
    <row r="498" spans="9:22" ht="15.75" hidden="1" customHeight="1" x14ac:dyDescent="0.25">
      <c r="I498" s="6"/>
      <c r="J498" s="6"/>
      <c r="K498" s="6"/>
      <c r="L498" s="6"/>
      <c r="M498" s="6"/>
      <c r="N498" s="6"/>
      <c r="O498" s="6"/>
      <c r="P498" s="6"/>
      <c r="Q498" s="15"/>
      <c r="R498" s="15"/>
      <c r="S498" s="15"/>
      <c r="T498" s="15"/>
      <c r="U498" s="15"/>
      <c r="V498" s="15"/>
    </row>
    <row r="499" spans="9:22" ht="15.75" hidden="1" customHeight="1" x14ac:dyDescent="0.25">
      <c r="I499" s="6"/>
      <c r="J499" s="6"/>
      <c r="K499" s="6"/>
      <c r="L499" s="6"/>
      <c r="M499" s="6"/>
      <c r="N499" s="6"/>
      <c r="O499" s="6"/>
      <c r="P499" s="6"/>
      <c r="Q499" s="15"/>
      <c r="R499" s="15"/>
      <c r="S499" s="15"/>
      <c r="T499" s="15"/>
      <c r="U499" s="15"/>
      <c r="V499" s="15"/>
    </row>
    <row r="500" spans="9:22" ht="15.75" hidden="1" customHeight="1" x14ac:dyDescent="0.25">
      <c r="I500" s="6"/>
      <c r="J500" s="6"/>
      <c r="K500" s="6"/>
      <c r="L500" s="6"/>
      <c r="M500" s="6"/>
      <c r="N500" s="6"/>
      <c r="O500" s="6"/>
      <c r="P500" s="6"/>
      <c r="Q500" s="15"/>
      <c r="R500" s="15"/>
      <c r="S500" s="15"/>
      <c r="T500" s="15"/>
      <c r="U500" s="15"/>
      <c r="V500" s="15"/>
    </row>
    <row r="501" spans="9:22" ht="15.75" hidden="1" customHeight="1" x14ac:dyDescent="0.25">
      <c r="I501" s="6"/>
      <c r="J501" s="6"/>
      <c r="K501" s="6"/>
      <c r="L501" s="6"/>
      <c r="M501" s="6"/>
      <c r="N501" s="6"/>
      <c r="O501" s="6"/>
      <c r="P501" s="6"/>
      <c r="Q501" s="15"/>
      <c r="R501" s="15"/>
      <c r="S501" s="15"/>
      <c r="T501" s="15"/>
      <c r="U501" s="15"/>
      <c r="V501" s="15"/>
    </row>
    <row r="502" spans="9:22" ht="15.75" hidden="1" customHeight="1" x14ac:dyDescent="0.25">
      <c r="I502" s="6"/>
      <c r="J502" s="6"/>
      <c r="K502" s="6"/>
      <c r="L502" s="6"/>
      <c r="M502" s="6"/>
      <c r="N502" s="6"/>
      <c r="O502" s="6"/>
      <c r="P502" s="6"/>
      <c r="Q502" s="15"/>
      <c r="R502" s="15"/>
      <c r="S502" s="15"/>
      <c r="T502" s="15"/>
      <c r="U502" s="15"/>
      <c r="V502" s="15"/>
    </row>
    <row r="503" spans="9:22" ht="15.75" hidden="1" customHeight="1" x14ac:dyDescent="0.25">
      <c r="I503" s="6"/>
      <c r="J503" s="6"/>
      <c r="K503" s="6"/>
      <c r="L503" s="6"/>
      <c r="M503" s="6"/>
      <c r="N503" s="6"/>
      <c r="O503" s="6"/>
      <c r="P503" s="6"/>
      <c r="Q503" s="15"/>
      <c r="R503" s="15"/>
      <c r="S503" s="15"/>
      <c r="T503" s="15"/>
      <c r="U503" s="15"/>
      <c r="V503" s="15"/>
    </row>
    <row r="504" spans="9:22" ht="15.75" hidden="1" customHeight="1" x14ac:dyDescent="0.25">
      <c r="I504" s="6"/>
      <c r="J504" s="6"/>
      <c r="K504" s="6"/>
      <c r="L504" s="6"/>
      <c r="M504" s="6"/>
      <c r="N504" s="6"/>
      <c r="O504" s="6"/>
      <c r="P504" s="6"/>
      <c r="Q504" s="15"/>
      <c r="R504" s="15"/>
      <c r="S504" s="15"/>
      <c r="T504" s="15"/>
      <c r="U504" s="15"/>
      <c r="V504" s="15"/>
    </row>
    <row r="505" spans="9:22" ht="15.75" hidden="1" customHeight="1" x14ac:dyDescent="0.25">
      <c r="I505" s="6"/>
      <c r="J505" s="6"/>
      <c r="K505" s="6"/>
      <c r="L505" s="6"/>
      <c r="M505" s="6"/>
      <c r="N505" s="6"/>
      <c r="O505" s="6"/>
      <c r="P505" s="6"/>
      <c r="Q505" s="15"/>
      <c r="R505" s="15"/>
      <c r="S505" s="15"/>
      <c r="T505" s="15"/>
      <c r="U505" s="15"/>
      <c r="V505" s="15"/>
    </row>
    <row r="506" spans="9:22" ht="15.75" hidden="1" customHeight="1" x14ac:dyDescent="0.25">
      <c r="I506" s="6"/>
      <c r="J506" s="6"/>
      <c r="K506" s="6"/>
      <c r="L506" s="6"/>
      <c r="M506" s="6"/>
      <c r="N506" s="6"/>
      <c r="O506" s="6"/>
      <c r="P506" s="6"/>
      <c r="Q506" s="15"/>
      <c r="R506" s="15"/>
      <c r="S506" s="15"/>
      <c r="T506" s="15"/>
      <c r="U506" s="15"/>
      <c r="V506" s="15"/>
    </row>
    <row r="507" spans="9:22" ht="15.75" hidden="1" customHeight="1" x14ac:dyDescent="0.25">
      <c r="I507" s="6"/>
      <c r="J507" s="6"/>
      <c r="K507" s="6"/>
      <c r="L507" s="6"/>
      <c r="M507" s="6"/>
      <c r="N507" s="6"/>
      <c r="O507" s="6"/>
      <c r="P507" s="6"/>
      <c r="Q507" s="15"/>
      <c r="R507" s="15"/>
      <c r="S507" s="15"/>
      <c r="T507" s="15"/>
      <c r="U507" s="15"/>
      <c r="V507" s="15"/>
    </row>
    <row r="508" spans="9:22" ht="15.75" hidden="1" customHeight="1" x14ac:dyDescent="0.25">
      <c r="I508" s="6"/>
      <c r="J508" s="6"/>
      <c r="K508" s="6"/>
      <c r="L508" s="6"/>
      <c r="M508" s="6"/>
      <c r="N508" s="6"/>
      <c r="O508" s="6"/>
      <c r="P508" s="6"/>
      <c r="Q508" s="15"/>
      <c r="R508" s="15"/>
      <c r="S508" s="15"/>
      <c r="T508" s="15"/>
      <c r="U508" s="15"/>
      <c r="V508" s="15"/>
    </row>
    <row r="509" spans="9:22" ht="15.75" hidden="1" customHeight="1" x14ac:dyDescent="0.25">
      <c r="I509" s="6"/>
      <c r="J509" s="6"/>
      <c r="K509" s="6"/>
      <c r="L509" s="6"/>
      <c r="M509" s="6"/>
      <c r="N509" s="6"/>
      <c r="O509" s="6"/>
      <c r="P509" s="6"/>
      <c r="Q509" s="15"/>
      <c r="R509" s="15"/>
      <c r="S509" s="15"/>
      <c r="T509" s="15"/>
      <c r="U509" s="15"/>
      <c r="V509" s="15"/>
    </row>
    <row r="510" spans="9:22" ht="15.75" hidden="1" customHeight="1" x14ac:dyDescent="0.25">
      <c r="I510" s="6"/>
      <c r="J510" s="6"/>
      <c r="K510" s="6"/>
      <c r="L510" s="6"/>
      <c r="M510" s="6"/>
      <c r="N510" s="6"/>
      <c r="O510" s="6"/>
      <c r="P510" s="6"/>
      <c r="Q510" s="15"/>
      <c r="R510" s="15"/>
      <c r="S510" s="15"/>
      <c r="T510" s="15"/>
      <c r="U510" s="15"/>
      <c r="V510" s="15"/>
    </row>
    <row r="511" spans="9:22" ht="15.75" hidden="1" customHeight="1" x14ac:dyDescent="0.25">
      <c r="I511" s="6"/>
      <c r="J511" s="6"/>
      <c r="K511" s="6"/>
      <c r="L511" s="6"/>
      <c r="M511" s="6"/>
      <c r="N511" s="6"/>
      <c r="O511" s="6"/>
      <c r="P511" s="6"/>
      <c r="Q511" s="15"/>
      <c r="R511" s="15"/>
      <c r="S511" s="15"/>
      <c r="T511" s="15"/>
      <c r="U511" s="15"/>
      <c r="V511" s="15"/>
    </row>
    <row r="512" spans="9:22" ht="15.75" hidden="1" customHeight="1" x14ac:dyDescent="0.25">
      <c r="I512" s="6"/>
      <c r="J512" s="6"/>
      <c r="K512" s="6"/>
      <c r="L512" s="6"/>
      <c r="M512" s="6"/>
      <c r="N512" s="6"/>
      <c r="O512" s="6"/>
      <c r="P512" s="6"/>
      <c r="Q512" s="15"/>
      <c r="R512" s="15"/>
      <c r="S512" s="15"/>
      <c r="T512" s="15"/>
      <c r="U512" s="15"/>
      <c r="V512" s="15"/>
    </row>
    <row r="513" spans="9:22" ht="15.75" hidden="1" customHeight="1" x14ac:dyDescent="0.25">
      <c r="I513" s="6"/>
      <c r="J513" s="6"/>
      <c r="K513" s="6"/>
      <c r="L513" s="6"/>
      <c r="M513" s="6"/>
      <c r="N513" s="6"/>
      <c r="O513" s="6"/>
      <c r="P513" s="6"/>
      <c r="Q513" s="15"/>
      <c r="R513" s="15"/>
      <c r="S513" s="15"/>
      <c r="T513" s="15"/>
      <c r="U513" s="15"/>
      <c r="V513" s="15"/>
    </row>
    <row r="514" spans="9:22" ht="15.75" hidden="1" customHeight="1" x14ac:dyDescent="0.25">
      <c r="I514" s="6"/>
      <c r="J514" s="6"/>
      <c r="K514" s="6"/>
      <c r="L514" s="6"/>
      <c r="M514" s="6"/>
      <c r="N514" s="6"/>
      <c r="O514" s="6"/>
      <c r="P514" s="6"/>
      <c r="Q514" s="15"/>
      <c r="R514" s="15"/>
      <c r="S514" s="15"/>
      <c r="T514" s="15"/>
      <c r="U514" s="15"/>
      <c r="V514" s="15"/>
    </row>
    <row r="515" spans="9:22" ht="15.75" hidden="1" customHeight="1" x14ac:dyDescent="0.25">
      <c r="I515" s="6"/>
      <c r="J515" s="6"/>
      <c r="K515" s="6"/>
      <c r="L515" s="6"/>
      <c r="M515" s="6"/>
      <c r="N515" s="6"/>
      <c r="O515" s="6"/>
      <c r="P515" s="6"/>
      <c r="Q515" s="15"/>
      <c r="R515" s="15"/>
      <c r="S515" s="15"/>
      <c r="T515" s="15"/>
      <c r="U515" s="15"/>
      <c r="V515" s="15"/>
    </row>
    <row r="516" spans="9:22" ht="15.75" hidden="1" customHeight="1" x14ac:dyDescent="0.25">
      <c r="I516" s="6"/>
      <c r="J516" s="6"/>
      <c r="K516" s="6"/>
      <c r="L516" s="6"/>
      <c r="M516" s="6"/>
      <c r="N516" s="6"/>
      <c r="O516" s="6"/>
      <c r="P516" s="6"/>
      <c r="Q516" s="15"/>
      <c r="R516" s="15"/>
      <c r="S516" s="15"/>
      <c r="T516" s="15"/>
      <c r="U516" s="15"/>
      <c r="V516" s="15"/>
    </row>
    <row r="517" spans="9:22" ht="15.75" hidden="1" customHeight="1" x14ac:dyDescent="0.25">
      <c r="I517" s="6"/>
      <c r="J517" s="6"/>
      <c r="K517" s="6"/>
      <c r="L517" s="6"/>
      <c r="M517" s="6"/>
      <c r="N517" s="6"/>
      <c r="O517" s="6"/>
      <c r="P517" s="6"/>
      <c r="Q517" s="15"/>
      <c r="R517" s="15"/>
      <c r="S517" s="15"/>
      <c r="T517" s="15"/>
      <c r="U517" s="15"/>
      <c r="V517" s="15"/>
    </row>
    <row r="518" spans="9:22" ht="15.75" hidden="1" customHeight="1" x14ac:dyDescent="0.25">
      <c r="I518" s="6"/>
      <c r="J518" s="6"/>
      <c r="K518" s="6"/>
      <c r="L518" s="6"/>
      <c r="M518" s="6"/>
      <c r="N518" s="6"/>
      <c r="O518" s="6"/>
      <c r="P518" s="6"/>
      <c r="Q518" s="15"/>
      <c r="R518" s="15"/>
      <c r="S518" s="15"/>
      <c r="T518" s="15"/>
      <c r="U518" s="15"/>
      <c r="V518" s="15"/>
    </row>
    <row r="519" spans="9:22" ht="15.75" hidden="1" customHeight="1" x14ac:dyDescent="0.25">
      <c r="I519" s="6"/>
      <c r="J519" s="6"/>
      <c r="K519" s="6"/>
      <c r="L519" s="6"/>
      <c r="M519" s="6"/>
      <c r="N519" s="6"/>
      <c r="O519" s="6"/>
      <c r="P519" s="6"/>
      <c r="Q519" s="15"/>
      <c r="R519" s="15"/>
      <c r="S519" s="15"/>
      <c r="T519" s="15"/>
      <c r="U519" s="15"/>
      <c r="V519" s="15"/>
    </row>
    <row r="520" spans="9:22" ht="15.75" hidden="1" customHeight="1" x14ac:dyDescent="0.25">
      <c r="I520" s="6"/>
      <c r="J520" s="6"/>
      <c r="K520" s="6"/>
      <c r="L520" s="6"/>
      <c r="M520" s="6"/>
      <c r="N520" s="6"/>
      <c r="O520" s="6"/>
      <c r="P520" s="6"/>
      <c r="Q520" s="15"/>
      <c r="R520" s="15"/>
      <c r="S520" s="15"/>
      <c r="T520" s="15"/>
      <c r="U520" s="15"/>
      <c r="V520" s="15"/>
    </row>
    <row r="521" spans="9:22" ht="15.75" hidden="1" customHeight="1" x14ac:dyDescent="0.25">
      <c r="I521" s="6"/>
      <c r="J521" s="6"/>
      <c r="K521" s="6"/>
      <c r="L521" s="6"/>
      <c r="M521" s="6"/>
      <c r="N521" s="6"/>
      <c r="O521" s="6"/>
      <c r="P521" s="6"/>
      <c r="Q521" s="15"/>
      <c r="R521" s="15"/>
      <c r="S521" s="15"/>
      <c r="T521" s="15"/>
      <c r="U521" s="15"/>
      <c r="V521" s="15"/>
    </row>
    <row r="522" spans="9:22" ht="15.75" hidden="1" customHeight="1" x14ac:dyDescent="0.25">
      <c r="I522" s="6"/>
      <c r="J522" s="6"/>
      <c r="K522" s="6"/>
      <c r="L522" s="6"/>
      <c r="M522" s="6"/>
      <c r="N522" s="6"/>
      <c r="O522" s="6"/>
      <c r="P522" s="6"/>
      <c r="Q522" s="15"/>
      <c r="R522" s="15"/>
      <c r="S522" s="15"/>
      <c r="T522" s="15"/>
      <c r="U522" s="15"/>
      <c r="V522" s="15"/>
    </row>
    <row r="523" spans="9:22" ht="15.75" hidden="1" customHeight="1" x14ac:dyDescent="0.25">
      <c r="I523" s="6"/>
      <c r="J523" s="6"/>
      <c r="K523" s="6"/>
      <c r="L523" s="6"/>
      <c r="M523" s="6"/>
      <c r="N523" s="6"/>
      <c r="O523" s="6"/>
      <c r="P523" s="6"/>
      <c r="Q523" s="15"/>
      <c r="R523" s="15"/>
      <c r="S523" s="15"/>
      <c r="T523" s="15"/>
      <c r="U523" s="15"/>
      <c r="V523" s="15"/>
    </row>
    <row r="524" spans="9:22" ht="15.75" hidden="1" customHeight="1" x14ac:dyDescent="0.25">
      <c r="I524" s="6"/>
      <c r="J524" s="6"/>
      <c r="K524" s="6"/>
      <c r="L524" s="6"/>
      <c r="M524" s="6"/>
      <c r="N524" s="6"/>
      <c r="O524" s="6"/>
      <c r="P524" s="6"/>
      <c r="Q524" s="15"/>
      <c r="R524" s="15"/>
      <c r="S524" s="15"/>
      <c r="T524" s="15"/>
      <c r="U524" s="15"/>
      <c r="V524" s="15"/>
    </row>
    <row r="525" spans="9:22" ht="15.75" hidden="1" customHeight="1" x14ac:dyDescent="0.25">
      <c r="I525" s="6"/>
      <c r="J525" s="6"/>
      <c r="K525" s="6"/>
      <c r="L525" s="6"/>
      <c r="M525" s="6"/>
      <c r="N525" s="6"/>
      <c r="O525" s="6"/>
      <c r="P525" s="6"/>
      <c r="Q525" s="15"/>
      <c r="R525" s="15"/>
      <c r="S525" s="15"/>
      <c r="T525" s="15"/>
      <c r="U525" s="15"/>
      <c r="V525" s="15"/>
    </row>
    <row r="526" spans="9:22" ht="15.75" hidden="1" customHeight="1" x14ac:dyDescent="0.25">
      <c r="I526" s="6"/>
      <c r="J526" s="6"/>
      <c r="K526" s="6"/>
      <c r="L526" s="6"/>
      <c r="M526" s="6"/>
      <c r="N526" s="6"/>
      <c r="O526" s="6"/>
      <c r="P526" s="6"/>
      <c r="Q526" s="15"/>
      <c r="R526" s="15"/>
      <c r="S526" s="15"/>
      <c r="T526" s="15"/>
      <c r="U526" s="15"/>
      <c r="V526" s="15"/>
    </row>
    <row r="527" spans="9:22" ht="15.75" hidden="1" customHeight="1" x14ac:dyDescent="0.25">
      <c r="I527" s="6"/>
      <c r="J527" s="6"/>
      <c r="K527" s="6"/>
      <c r="L527" s="6"/>
      <c r="M527" s="6"/>
      <c r="N527" s="6"/>
      <c r="O527" s="6"/>
      <c r="P527" s="6"/>
      <c r="Q527" s="15"/>
      <c r="R527" s="15"/>
      <c r="S527" s="15"/>
      <c r="T527" s="15"/>
      <c r="U527" s="15"/>
      <c r="V527" s="15"/>
    </row>
    <row r="528" spans="9:22" ht="15.75" hidden="1" customHeight="1" x14ac:dyDescent="0.25">
      <c r="I528" s="6"/>
      <c r="J528" s="6"/>
      <c r="K528" s="6"/>
      <c r="L528" s="6"/>
      <c r="M528" s="6"/>
      <c r="N528" s="6"/>
      <c r="O528" s="6"/>
      <c r="P528" s="6"/>
      <c r="Q528" s="15"/>
      <c r="R528" s="15"/>
      <c r="S528" s="15"/>
      <c r="T528" s="15"/>
      <c r="U528" s="15"/>
      <c r="V528" s="15"/>
    </row>
    <row r="529" spans="9:22" ht="15.75" hidden="1" customHeight="1" x14ac:dyDescent="0.25">
      <c r="I529" s="6"/>
      <c r="J529" s="6"/>
      <c r="K529" s="6"/>
      <c r="L529" s="6"/>
      <c r="M529" s="6"/>
      <c r="N529" s="6"/>
      <c r="O529" s="6"/>
      <c r="P529" s="6"/>
      <c r="Q529" s="15"/>
      <c r="R529" s="15"/>
      <c r="S529" s="15"/>
      <c r="T529" s="15"/>
      <c r="U529" s="15"/>
      <c r="V529" s="15"/>
    </row>
    <row r="530" spans="9:22" ht="15.75" hidden="1" customHeight="1" x14ac:dyDescent="0.25">
      <c r="I530" s="6"/>
      <c r="J530" s="6"/>
      <c r="K530" s="6"/>
      <c r="L530" s="6"/>
      <c r="M530" s="6"/>
      <c r="N530" s="6"/>
      <c r="O530" s="6"/>
      <c r="P530" s="6"/>
      <c r="Q530" s="15"/>
      <c r="R530" s="15"/>
      <c r="S530" s="15"/>
      <c r="T530" s="15"/>
      <c r="U530" s="15"/>
      <c r="V530" s="15"/>
    </row>
    <row r="531" spans="9:22" ht="15.75" hidden="1" customHeight="1" x14ac:dyDescent="0.25">
      <c r="I531" s="6"/>
      <c r="J531" s="6"/>
      <c r="K531" s="6"/>
      <c r="L531" s="6"/>
      <c r="M531" s="6"/>
      <c r="N531" s="6"/>
      <c r="O531" s="6"/>
      <c r="P531" s="6"/>
      <c r="Q531" s="15"/>
      <c r="R531" s="15"/>
      <c r="S531" s="15"/>
      <c r="T531" s="15"/>
      <c r="U531" s="15"/>
      <c r="V531" s="15"/>
    </row>
    <row r="532" spans="9:22" ht="15.75" hidden="1" customHeight="1" x14ac:dyDescent="0.25">
      <c r="I532" s="6"/>
      <c r="J532" s="6"/>
      <c r="K532" s="6"/>
      <c r="L532" s="6"/>
      <c r="M532" s="6"/>
      <c r="N532" s="6"/>
      <c r="O532" s="6"/>
      <c r="P532" s="6"/>
      <c r="Q532" s="15"/>
      <c r="R532" s="15"/>
      <c r="S532" s="15"/>
      <c r="T532" s="15"/>
      <c r="U532" s="15"/>
      <c r="V532" s="15"/>
    </row>
    <row r="533" spans="9:22" ht="15.75" hidden="1" customHeight="1" x14ac:dyDescent="0.25">
      <c r="I533" s="6"/>
      <c r="J533" s="6"/>
      <c r="K533" s="6"/>
      <c r="L533" s="6"/>
      <c r="M533" s="6"/>
      <c r="N533" s="6"/>
      <c r="O533" s="6"/>
      <c r="P533" s="6"/>
      <c r="Q533" s="15"/>
      <c r="R533" s="15"/>
      <c r="S533" s="15"/>
      <c r="T533" s="15"/>
      <c r="U533" s="15"/>
      <c r="V533" s="15"/>
    </row>
    <row r="534" spans="9:22" ht="15.75" hidden="1" customHeight="1" x14ac:dyDescent="0.25">
      <c r="I534" s="6"/>
      <c r="J534" s="6"/>
      <c r="K534" s="6"/>
      <c r="L534" s="6"/>
      <c r="M534" s="6"/>
      <c r="N534" s="6"/>
      <c r="O534" s="6"/>
      <c r="P534" s="6"/>
      <c r="Q534" s="15"/>
      <c r="R534" s="15"/>
      <c r="S534" s="15"/>
      <c r="T534" s="15"/>
      <c r="U534" s="15"/>
      <c r="V534" s="15"/>
    </row>
    <row r="535" spans="9:22" ht="15.75" hidden="1" customHeight="1" x14ac:dyDescent="0.25">
      <c r="I535" s="6"/>
      <c r="J535" s="6"/>
      <c r="K535" s="6"/>
      <c r="L535" s="6"/>
      <c r="M535" s="6"/>
      <c r="N535" s="6"/>
      <c r="O535" s="6"/>
      <c r="P535" s="6"/>
      <c r="Q535" s="15"/>
      <c r="R535" s="15"/>
      <c r="S535" s="15"/>
      <c r="T535" s="15"/>
      <c r="U535" s="15"/>
      <c r="V535" s="15"/>
    </row>
    <row r="536" spans="9:22" ht="15.75" hidden="1" customHeight="1" x14ac:dyDescent="0.25">
      <c r="I536" s="6"/>
      <c r="J536" s="6"/>
      <c r="K536" s="6"/>
      <c r="L536" s="6"/>
      <c r="M536" s="6"/>
      <c r="N536" s="6"/>
      <c r="O536" s="6"/>
      <c r="P536" s="6"/>
      <c r="Q536" s="15"/>
      <c r="R536" s="15"/>
      <c r="S536" s="15"/>
      <c r="T536" s="15"/>
      <c r="U536" s="15"/>
      <c r="V536" s="15"/>
    </row>
    <row r="537" spans="9:22" ht="15.75" hidden="1" customHeight="1" x14ac:dyDescent="0.25">
      <c r="I537" s="6"/>
      <c r="J537" s="6"/>
      <c r="K537" s="6"/>
      <c r="L537" s="6"/>
      <c r="M537" s="6"/>
      <c r="N537" s="6"/>
      <c r="O537" s="6"/>
      <c r="P537" s="6"/>
      <c r="Q537" s="15"/>
      <c r="R537" s="15"/>
      <c r="S537" s="15"/>
      <c r="T537" s="15"/>
      <c r="U537" s="15"/>
      <c r="V537" s="15"/>
    </row>
    <row r="538" spans="9:22" ht="15.75" hidden="1" customHeight="1" x14ac:dyDescent="0.25">
      <c r="I538" s="6"/>
      <c r="J538" s="6"/>
      <c r="K538" s="6"/>
      <c r="L538" s="6"/>
      <c r="M538" s="6"/>
      <c r="N538" s="6"/>
      <c r="O538" s="6"/>
      <c r="P538" s="6"/>
      <c r="Q538" s="15"/>
      <c r="R538" s="15"/>
      <c r="S538" s="15"/>
      <c r="T538" s="15"/>
      <c r="U538" s="15"/>
      <c r="V538" s="15"/>
    </row>
    <row r="539" spans="9:22" ht="15.75" hidden="1" customHeight="1" x14ac:dyDescent="0.25">
      <c r="I539" s="6"/>
      <c r="J539" s="6"/>
      <c r="K539" s="6"/>
      <c r="L539" s="6"/>
      <c r="M539" s="6"/>
      <c r="N539" s="6"/>
      <c r="O539" s="6"/>
      <c r="P539" s="6"/>
      <c r="Q539" s="15"/>
      <c r="R539" s="15"/>
      <c r="S539" s="15"/>
      <c r="T539" s="15"/>
      <c r="U539" s="15"/>
      <c r="V539" s="15"/>
    </row>
    <row r="540" spans="9:22" ht="15.75" hidden="1" customHeight="1" x14ac:dyDescent="0.25">
      <c r="I540" s="6"/>
      <c r="J540" s="6"/>
      <c r="K540" s="6"/>
      <c r="L540" s="6"/>
      <c r="M540" s="6"/>
      <c r="N540" s="6"/>
      <c r="O540" s="6"/>
      <c r="P540" s="6"/>
      <c r="Q540" s="15"/>
      <c r="R540" s="15"/>
      <c r="S540" s="15"/>
      <c r="T540" s="15"/>
      <c r="U540" s="15"/>
      <c r="V540" s="15"/>
    </row>
    <row r="541" spans="9:22" ht="15.75" hidden="1" customHeight="1" x14ac:dyDescent="0.25">
      <c r="I541" s="6"/>
      <c r="J541" s="6"/>
      <c r="K541" s="6"/>
      <c r="L541" s="6"/>
      <c r="M541" s="6"/>
      <c r="N541" s="6"/>
      <c r="O541" s="6"/>
      <c r="P541" s="6"/>
      <c r="Q541" s="15"/>
      <c r="R541" s="15"/>
      <c r="S541" s="15"/>
      <c r="T541" s="15"/>
      <c r="U541" s="15"/>
      <c r="V541" s="15"/>
    </row>
    <row r="542" spans="9:22" ht="15.75" hidden="1" customHeight="1" x14ac:dyDescent="0.25">
      <c r="I542" s="6"/>
      <c r="J542" s="6"/>
      <c r="K542" s="6"/>
      <c r="L542" s="6"/>
      <c r="M542" s="6"/>
      <c r="N542" s="6"/>
      <c r="O542" s="6"/>
      <c r="P542" s="6"/>
      <c r="Q542" s="15"/>
      <c r="R542" s="15"/>
      <c r="S542" s="15"/>
      <c r="T542" s="15"/>
      <c r="U542" s="15"/>
      <c r="V542" s="15"/>
    </row>
    <row r="543" spans="9:22" ht="15.75" hidden="1" customHeight="1" x14ac:dyDescent="0.25">
      <c r="I543" s="6"/>
      <c r="J543" s="6"/>
      <c r="K543" s="6"/>
      <c r="L543" s="6"/>
      <c r="M543" s="6"/>
      <c r="N543" s="6"/>
      <c r="O543" s="6"/>
      <c r="P543" s="6"/>
      <c r="Q543" s="15"/>
      <c r="R543" s="15"/>
      <c r="S543" s="15"/>
      <c r="T543" s="15"/>
      <c r="U543" s="15"/>
      <c r="V543" s="15"/>
    </row>
    <row r="544" spans="9:22" ht="15.75" hidden="1" customHeight="1" x14ac:dyDescent="0.25">
      <c r="I544" s="6"/>
      <c r="J544" s="6"/>
      <c r="K544" s="6"/>
      <c r="L544" s="6"/>
      <c r="M544" s="6"/>
      <c r="N544" s="6"/>
      <c r="O544" s="6"/>
      <c r="P544" s="6"/>
      <c r="Q544" s="15"/>
      <c r="R544" s="15"/>
      <c r="S544" s="15"/>
      <c r="T544" s="15"/>
      <c r="U544" s="15"/>
      <c r="V544" s="15"/>
    </row>
    <row r="545" spans="9:22" ht="15.75" hidden="1" customHeight="1" x14ac:dyDescent="0.25">
      <c r="I545" s="6"/>
      <c r="J545" s="6"/>
      <c r="K545" s="6"/>
      <c r="L545" s="6"/>
      <c r="M545" s="6"/>
      <c r="N545" s="6"/>
      <c r="O545" s="6"/>
      <c r="P545" s="6"/>
      <c r="Q545" s="15"/>
      <c r="R545" s="15"/>
      <c r="S545" s="15"/>
      <c r="T545" s="15"/>
      <c r="U545" s="15"/>
      <c r="V545" s="15"/>
    </row>
    <row r="546" spans="9:22" ht="15.75" hidden="1" customHeight="1" x14ac:dyDescent="0.25">
      <c r="I546" s="6"/>
      <c r="J546" s="6"/>
      <c r="K546" s="6"/>
      <c r="L546" s="6"/>
      <c r="M546" s="6"/>
      <c r="N546" s="6"/>
      <c r="O546" s="6"/>
      <c r="P546" s="6"/>
      <c r="Q546" s="15"/>
      <c r="R546" s="15"/>
      <c r="S546" s="15"/>
      <c r="T546" s="15"/>
      <c r="U546" s="15"/>
      <c r="V546" s="15"/>
    </row>
    <row r="547" spans="9:22" ht="15.75" hidden="1" customHeight="1" x14ac:dyDescent="0.25">
      <c r="I547" s="6"/>
      <c r="J547" s="6"/>
      <c r="K547" s="6"/>
      <c r="L547" s="6"/>
      <c r="M547" s="6"/>
      <c r="N547" s="6"/>
      <c r="O547" s="6"/>
      <c r="P547" s="6"/>
      <c r="Q547" s="15"/>
      <c r="R547" s="15"/>
      <c r="S547" s="15"/>
      <c r="T547" s="15"/>
      <c r="U547" s="15"/>
      <c r="V547" s="15"/>
    </row>
    <row r="548" spans="9:22" ht="15.75" hidden="1" customHeight="1" x14ac:dyDescent="0.25">
      <c r="I548" s="6"/>
      <c r="J548" s="6"/>
      <c r="K548" s="6"/>
      <c r="L548" s="6"/>
      <c r="M548" s="6"/>
      <c r="N548" s="6"/>
      <c r="O548" s="6"/>
      <c r="P548" s="6"/>
      <c r="Q548" s="15"/>
      <c r="R548" s="15"/>
      <c r="S548" s="15"/>
      <c r="T548" s="15"/>
      <c r="U548" s="15"/>
      <c r="V548" s="15"/>
    </row>
    <row r="549" spans="9:22" ht="15.75" hidden="1" customHeight="1" x14ac:dyDescent="0.25">
      <c r="I549" s="6"/>
      <c r="J549" s="6"/>
      <c r="K549" s="6"/>
      <c r="L549" s="6"/>
      <c r="M549" s="6"/>
      <c r="N549" s="6"/>
      <c r="O549" s="6"/>
      <c r="P549" s="6"/>
      <c r="Q549" s="15"/>
      <c r="R549" s="15"/>
      <c r="S549" s="15"/>
      <c r="T549" s="15"/>
      <c r="U549" s="15"/>
      <c r="V549" s="15"/>
    </row>
    <row r="550" spans="9:22" ht="15.75" hidden="1" customHeight="1" x14ac:dyDescent="0.25">
      <c r="I550" s="6"/>
      <c r="J550" s="6"/>
      <c r="K550" s="6"/>
      <c r="L550" s="6"/>
      <c r="M550" s="6"/>
      <c r="N550" s="6"/>
      <c r="O550" s="6"/>
      <c r="P550" s="6"/>
      <c r="Q550" s="15"/>
      <c r="R550" s="15"/>
      <c r="S550" s="15"/>
      <c r="T550" s="15"/>
      <c r="U550" s="15"/>
      <c r="V550" s="15"/>
    </row>
    <row r="551" spans="9:22" ht="15.75" hidden="1" customHeight="1" x14ac:dyDescent="0.25">
      <c r="I551" s="6"/>
      <c r="J551" s="6"/>
      <c r="K551" s="6"/>
      <c r="L551" s="6"/>
      <c r="M551" s="6"/>
      <c r="N551" s="6"/>
      <c r="O551" s="6"/>
      <c r="P551" s="6"/>
      <c r="Q551" s="15"/>
      <c r="R551" s="15"/>
      <c r="S551" s="15"/>
      <c r="T551" s="15"/>
      <c r="U551" s="15"/>
      <c r="V551" s="15"/>
    </row>
    <row r="552" spans="9:22" ht="15.75" hidden="1" customHeight="1" x14ac:dyDescent="0.25">
      <c r="I552" s="6"/>
      <c r="J552" s="6"/>
      <c r="K552" s="6"/>
      <c r="L552" s="6"/>
      <c r="M552" s="6"/>
      <c r="N552" s="6"/>
      <c r="O552" s="6"/>
      <c r="P552" s="6"/>
      <c r="Q552" s="15"/>
      <c r="R552" s="15"/>
      <c r="S552" s="15"/>
      <c r="T552" s="15"/>
      <c r="U552" s="15"/>
      <c r="V552" s="15"/>
    </row>
    <row r="553" spans="9:22" ht="15.75" hidden="1" customHeight="1" x14ac:dyDescent="0.25">
      <c r="I553" s="6"/>
      <c r="J553" s="6"/>
      <c r="K553" s="6"/>
      <c r="L553" s="6"/>
      <c r="M553" s="6"/>
      <c r="N553" s="6"/>
      <c r="O553" s="6"/>
      <c r="P553" s="6"/>
      <c r="Q553" s="15"/>
      <c r="R553" s="15"/>
      <c r="S553" s="15"/>
      <c r="T553" s="15"/>
      <c r="U553" s="15"/>
      <c r="V553" s="15"/>
    </row>
    <row r="554" spans="9:22" ht="15.75" hidden="1" customHeight="1" x14ac:dyDescent="0.25">
      <c r="I554" s="6"/>
      <c r="J554" s="6"/>
      <c r="K554" s="6"/>
      <c r="L554" s="6"/>
      <c r="M554" s="6"/>
      <c r="N554" s="6"/>
      <c r="O554" s="6"/>
      <c r="P554" s="6"/>
      <c r="Q554" s="15"/>
      <c r="R554" s="15"/>
      <c r="S554" s="15"/>
      <c r="T554" s="15"/>
      <c r="U554" s="15"/>
      <c r="V554" s="15"/>
    </row>
    <row r="555" spans="9:22" ht="15.75" hidden="1" customHeight="1" x14ac:dyDescent="0.25">
      <c r="I555" s="6"/>
      <c r="J555" s="6"/>
      <c r="K555" s="6"/>
      <c r="L555" s="6"/>
      <c r="M555" s="6"/>
      <c r="N555" s="6"/>
      <c r="O555" s="6"/>
      <c r="P555" s="6"/>
      <c r="Q555" s="15"/>
      <c r="R555" s="15"/>
      <c r="S555" s="15"/>
      <c r="T555" s="15"/>
      <c r="U555" s="15"/>
      <c r="V555" s="15"/>
    </row>
    <row r="556" spans="9:22" ht="15.75" hidden="1" customHeight="1" x14ac:dyDescent="0.25">
      <c r="I556" s="6"/>
      <c r="J556" s="6"/>
      <c r="K556" s="6"/>
      <c r="L556" s="6"/>
      <c r="M556" s="6"/>
      <c r="N556" s="6"/>
      <c r="O556" s="6"/>
      <c r="P556" s="6"/>
      <c r="Q556" s="15"/>
      <c r="R556" s="15"/>
      <c r="S556" s="15"/>
      <c r="T556" s="15"/>
      <c r="U556" s="15"/>
      <c r="V556" s="15"/>
    </row>
    <row r="557" spans="9:22" ht="15.75" hidden="1" customHeight="1" x14ac:dyDescent="0.25">
      <c r="I557" s="6"/>
      <c r="J557" s="6"/>
      <c r="K557" s="6"/>
      <c r="L557" s="6"/>
      <c r="M557" s="6"/>
      <c r="N557" s="6"/>
      <c r="O557" s="6"/>
      <c r="P557" s="6"/>
      <c r="Q557" s="15"/>
      <c r="R557" s="15"/>
      <c r="S557" s="15"/>
      <c r="T557" s="15"/>
      <c r="U557" s="15"/>
      <c r="V557" s="15"/>
    </row>
    <row r="558" spans="9:22" ht="15.75" hidden="1" customHeight="1" x14ac:dyDescent="0.25">
      <c r="I558" s="6"/>
      <c r="J558" s="6"/>
      <c r="K558" s="6"/>
      <c r="L558" s="6"/>
      <c r="M558" s="6"/>
      <c r="N558" s="6"/>
      <c r="O558" s="6"/>
      <c r="P558" s="6"/>
      <c r="Q558" s="15"/>
      <c r="R558" s="15"/>
      <c r="S558" s="15"/>
      <c r="T558" s="15"/>
      <c r="U558" s="15"/>
      <c r="V558" s="15"/>
    </row>
    <row r="559" spans="9:22" ht="15.75" hidden="1" customHeight="1" x14ac:dyDescent="0.25">
      <c r="I559" s="6"/>
      <c r="J559" s="6"/>
      <c r="K559" s="6"/>
      <c r="L559" s="6"/>
      <c r="M559" s="6"/>
      <c r="N559" s="6"/>
      <c r="O559" s="6"/>
      <c r="P559" s="6"/>
      <c r="Q559" s="15"/>
      <c r="R559" s="15"/>
      <c r="S559" s="15"/>
      <c r="T559" s="15"/>
      <c r="U559" s="15"/>
      <c r="V559" s="15"/>
    </row>
    <row r="560" spans="9:22" ht="15.75" hidden="1" customHeight="1" x14ac:dyDescent="0.25">
      <c r="I560" s="6"/>
      <c r="J560" s="6"/>
      <c r="K560" s="6"/>
      <c r="L560" s="6"/>
      <c r="M560" s="6"/>
      <c r="N560" s="6"/>
      <c r="O560" s="6"/>
      <c r="P560" s="6"/>
      <c r="Q560" s="15"/>
      <c r="R560" s="15"/>
      <c r="S560" s="15"/>
      <c r="T560" s="15"/>
      <c r="U560" s="15"/>
      <c r="V560" s="15"/>
    </row>
    <row r="561" spans="9:22" ht="15.75" hidden="1" customHeight="1" x14ac:dyDescent="0.25">
      <c r="I561" s="6"/>
      <c r="J561" s="6"/>
      <c r="K561" s="6"/>
      <c r="L561" s="6"/>
      <c r="M561" s="6"/>
      <c r="N561" s="6"/>
      <c r="O561" s="6"/>
      <c r="P561" s="6"/>
      <c r="Q561" s="15"/>
      <c r="R561" s="15"/>
      <c r="S561" s="15"/>
      <c r="T561" s="15"/>
      <c r="U561" s="15"/>
      <c r="V561" s="15"/>
    </row>
    <row r="562" spans="9:22" ht="15.75" hidden="1" customHeight="1" x14ac:dyDescent="0.25">
      <c r="I562" s="6"/>
      <c r="J562" s="6"/>
      <c r="K562" s="6"/>
      <c r="L562" s="6"/>
      <c r="M562" s="6"/>
      <c r="N562" s="6"/>
      <c r="O562" s="6"/>
      <c r="P562" s="6"/>
      <c r="Q562" s="15"/>
      <c r="R562" s="15"/>
      <c r="S562" s="15"/>
      <c r="T562" s="15"/>
      <c r="U562" s="15"/>
      <c r="V562" s="15"/>
    </row>
    <row r="563" spans="9:22" ht="15.75" hidden="1" customHeight="1" x14ac:dyDescent="0.25">
      <c r="I563" s="6"/>
      <c r="J563" s="6"/>
      <c r="K563" s="6"/>
      <c r="L563" s="6"/>
      <c r="M563" s="6"/>
      <c r="N563" s="6"/>
      <c r="O563" s="6"/>
      <c r="P563" s="6"/>
      <c r="Q563" s="15"/>
      <c r="R563" s="15"/>
      <c r="S563" s="15"/>
      <c r="T563" s="15"/>
      <c r="U563" s="15"/>
      <c r="V563" s="15"/>
    </row>
    <row r="564" spans="9:22" ht="15.75" hidden="1" customHeight="1" x14ac:dyDescent="0.25">
      <c r="I564" s="6"/>
      <c r="J564" s="6"/>
      <c r="K564" s="6"/>
      <c r="L564" s="6"/>
      <c r="M564" s="6"/>
      <c r="N564" s="6"/>
      <c r="O564" s="6"/>
      <c r="P564" s="6"/>
      <c r="Q564" s="15"/>
      <c r="R564" s="15"/>
      <c r="S564" s="15"/>
      <c r="T564" s="15"/>
      <c r="U564" s="15"/>
      <c r="V564" s="15"/>
    </row>
    <row r="565" spans="9:22" ht="15.75" hidden="1" customHeight="1" x14ac:dyDescent="0.25">
      <c r="I565" s="6"/>
      <c r="J565" s="6"/>
      <c r="K565" s="6"/>
      <c r="L565" s="6"/>
      <c r="M565" s="6"/>
      <c r="N565" s="6"/>
      <c r="O565" s="6"/>
      <c r="P565" s="6"/>
      <c r="Q565" s="15"/>
      <c r="R565" s="15"/>
      <c r="S565" s="15"/>
      <c r="T565" s="15"/>
      <c r="U565" s="15"/>
      <c r="V565" s="15"/>
    </row>
    <row r="566" spans="9:22" ht="15.75" hidden="1" customHeight="1" x14ac:dyDescent="0.25">
      <c r="I566" s="6"/>
      <c r="J566" s="6"/>
      <c r="K566" s="6"/>
      <c r="L566" s="6"/>
      <c r="M566" s="6"/>
      <c r="N566" s="6"/>
      <c r="O566" s="6"/>
      <c r="P566" s="6"/>
      <c r="Q566" s="15"/>
      <c r="R566" s="15"/>
      <c r="S566" s="15"/>
      <c r="T566" s="15"/>
      <c r="U566" s="15"/>
      <c r="V566" s="15"/>
    </row>
    <row r="567" spans="9:22" ht="15.75" hidden="1" customHeight="1" x14ac:dyDescent="0.25">
      <c r="I567" s="6"/>
      <c r="J567" s="6"/>
      <c r="K567" s="6"/>
      <c r="L567" s="6"/>
      <c r="M567" s="6"/>
      <c r="N567" s="6"/>
      <c r="O567" s="6"/>
      <c r="P567" s="6"/>
      <c r="Q567" s="15"/>
      <c r="R567" s="15"/>
      <c r="S567" s="15"/>
      <c r="T567" s="15"/>
      <c r="U567" s="15"/>
      <c r="V567" s="15"/>
    </row>
    <row r="568" spans="9:22" ht="15.75" hidden="1" customHeight="1" x14ac:dyDescent="0.25">
      <c r="I568" s="6"/>
      <c r="J568" s="6"/>
      <c r="K568" s="6"/>
      <c r="L568" s="6"/>
      <c r="M568" s="6"/>
      <c r="N568" s="6"/>
      <c r="O568" s="6"/>
      <c r="P568" s="6"/>
      <c r="Q568" s="15"/>
      <c r="R568" s="15"/>
      <c r="S568" s="15"/>
      <c r="T568" s="15"/>
      <c r="U568" s="15"/>
      <c r="V568" s="15"/>
    </row>
    <row r="569" spans="9:22" ht="15.75" hidden="1" customHeight="1" x14ac:dyDescent="0.25">
      <c r="I569" s="6"/>
      <c r="J569" s="6"/>
      <c r="K569" s="6"/>
      <c r="L569" s="6"/>
      <c r="M569" s="6"/>
      <c r="N569" s="6"/>
      <c r="O569" s="6"/>
      <c r="P569" s="6"/>
      <c r="Q569" s="15"/>
      <c r="R569" s="15"/>
      <c r="S569" s="15"/>
      <c r="T569" s="15"/>
      <c r="U569" s="15"/>
      <c r="V569" s="15"/>
    </row>
    <row r="570" spans="9:22" ht="15.75" hidden="1" customHeight="1" x14ac:dyDescent="0.25">
      <c r="I570" s="6"/>
      <c r="J570" s="6"/>
      <c r="K570" s="6"/>
      <c r="L570" s="6"/>
      <c r="M570" s="6"/>
      <c r="N570" s="6"/>
      <c r="O570" s="6"/>
      <c r="P570" s="6"/>
      <c r="Q570" s="15"/>
      <c r="R570" s="15"/>
      <c r="S570" s="15"/>
      <c r="T570" s="15"/>
      <c r="U570" s="15"/>
      <c r="V570" s="15"/>
    </row>
    <row r="571" spans="9:22" ht="15.75" hidden="1" customHeight="1" x14ac:dyDescent="0.25">
      <c r="I571" s="6"/>
      <c r="J571" s="6"/>
      <c r="K571" s="6"/>
      <c r="L571" s="6"/>
      <c r="M571" s="6"/>
      <c r="N571" s="6"/>
      <c r="O571" s="6"/>
      <c r="P571" s="6"/>
      <c r="Q571" s="15"/>
      <c r="R571" s="15"/>
      <c r="S571" s="15"/>
      <c r="T571" s="15"/>
      <c r="U571" s="15"/>
      <c r="V571" s="15"/>
    </row>
    <row r="572" spans="9:22" ht="15.75" hidden="1" customHeight="1" x14ac:dyDescent="0.25">
      <c r="I572" s="6"/>
      <c r="J572" s="6"/>
      <c r="K572" s="6"/>
      <c r="L572" s="6"/>
      <c r="M572" s="6"/>
      <c r="N572" s="6"/>
      <c r="O572" s="6"/>
      <c r="P572" s="6"/>
      <c r="Q572" s="15"/>
      <c r="R572" s="15"/>
      <c r="S572" s="15"/>
      <c r="T572" s="15"/>
      <c r="U572" s="15"/>
      <c r="V572" s="15"/>
    </row>
    <row r="573" spans="9:22" ht="15.75" hidden="1" customHeight="1" x14ac:dyDescent="0.25">
      <c r="I573" s="6"/>
      <c r="J573" s="6"/>
      <c r="K573" s="6"/>
      <c r="L573" s="6"/>
      <c r="M573" s="6"/>
      <c r="N573" s="6"/>
      <c r="O573" s="6"/>
      <c r="P573" s="6"/>
      <c r="Q573" s="15"/>
      <c r="R573" s="15"/>
      <c r="S573" s="15"/>
      <c r="T573" s="15"/>
      <c r="U573" s="15"/>
      <c r="V573" s="15"/>
    </row>
    <row r="574" spans="9:22" ht="15.75" hidden="1" customHeight="1" x14ac:dyDescent="0.25">
      <c r="I574" s="6"/>
      <c r="J574" s="6"/>
      <c r="K574" s="6"/>
      <c r="L574" s="6"/>
      <c r="M574" s="6"/>
      <c r="N574" s="6"/>
      <c r="O574" s="6"/>
      <c r="P574" s="6"/>
      <c r="Q574" s="15"/>
      <c r="R574" s="15"/>
      <c r="S574" s="15"/>
      <c r="T574" s="15"/>
      <c r="U574" s="15"/>
      <c r="V574" s="15"/>
    </row>
    <row r="575" spans="9:22" ht="15.75" hidden="1" customHeight="1" x14ac:dyDescent="0.25">
      <c r="I575" s="6"/>
      <c r="J575" s="6"/>
      <c r="K575" s="6"/>
      <c r="L575" s="6"/>
      <c r="M575" s="6"/>
      <c r="N575" s="6"/>
      <c r="O575" s="6"/>
      <c r="P575" s="6"/>
      <c r="Q575" s="15"/>
      <c r="R575" s="15"/>
      <c r="S575" s="15"/>
      <c r="T575" s="15"/>
      <c r="U575" s="15"/>
      <c r="V575" s="15"/>
    </row>
    <row r="576" spans="9:22" ht="15.75" hidden="1" customHeight="1" x14ac:dyDescent="0.25">
      <c r="I576" s="6"/>
      <c r="J576" s="6"/>
      <c r="K576" s="6"/>
      <c r="L576" s="6"/>
      <c r="M576" s="6"/>
      <c r="N576" s="6"/>
      <c r="O576" s="6"/>
      <c r="P576" s="6"/>
      <c r="Q576" s="15"/>
      <c r="R576" s="15"/>
      <c r="S576" s="15"/>
      <c r="T576" s="15"/>
      <c r="U576" s="15"/>
      <c r="V576" s="15"/>
    </row>
    <row r="577" spans="9:22" ht="15.75" hidden="1" customHeight="1" x14ac:dyDescent="0.25">
      <c r="I577" s="6"/>
      <c r="J577" s="6"/>
      <c r="K577" s="6"/>
      <c r="L577" s="6"/>
      <c r="M577" s="6"/>
      <c r="N577" s="6"/>
      <c r="O577" s="6"/>
      <c r="P577" s="6"/>
      <c r="Q577" s="15"/>
      <c r="R577" s="15"/>
      <c r="S577" s="15"/>
      <c r="T577" s="15"/>
      <c r="U577" s="15"/>
      <c r="V577" s="15"/>
    </row>
    <row r="578" spans="9:22" ht="15.75" hidden="1" customHeight="1" x14ac:dyDescent="0.25">
      <c r="I578" s="6"/>
      <c r="J578" s="6"/>
      <c r="K578" s="6"/>
      <c r="L578" s="6"/>
      <c r="M578" s="6"/>
      <c r="N578" s="6"/>
      <c r="O578" s="6"/>
      <c r="P578" s="6"/>
      <c r="Q578" s="15"/>
      <c r="R578" s="15"/>
      <c r="S578" s="15"/>
      <c r="T578" s="15"/>
      <c r="U578" s="15"/>
      <c r="V578" s="15"/>
    </row>
    <row r="579" spans="9:22" ht="15.75" hidden="1" customHeight="1" x14ac:dyDescent="0.25">
      <c r="I579" s="6"/>
      <c r="J579" s="6"/>
      <c r="K579" s="6"/>
      <c r="L579" s="6"/>
      <c r="M579" s="6"/>
      <c r="N579" s="6"/>
      <c r="O579" s="6"/>
      <c r="P579" s="6"/>
      <c r="Q579" s="15"/>
      <c r="R579" s="15"/>
      <c r="S579" s="15"/>
      <c r="T579" s="15"/>
      <c r="U579" s="15"/>
      <c r="V579" s="15"/>
    </row>
    <row r="580" spans="9:22" ht="15.75" hidden="1" customHeight="1" x14ac:dyDescent="0.25">
      <c r="I580" s="6"/>
      <c r="J580" s="6"/>
      <c r="K580" s="6"/>
      <c r="L580" s="6"/>
      <c r="M580" s="6"/>
      <c r="N580" s="6"/>
      <c r="O580" s="6"/>
      <c r="P580" s="6"/>
      <c r="Q580" s="15"/>
      <c r="R580" s="15"/>
      <c r="S580" s="15"/>
      <c r="T580" s="15"/>
      <c r="U580" s="15"/>
      <c r="V580" s="15"/>
    </row>
    <row r="581" spans="9:22" ht="15.75" hidden="1" customHeight="1" x14ac:dyDescent="0.25">
      <c r="I581" s="6"/>
      <c r="J581" s="6"/>
      <c r="K581" s="6"/>
      <c r="L581" s="6"/>
      <c r="M581" s="6"/>
      <c r="N581" s="6"/>
      <c r="O581" s="6"/>
      <c r="P581" s="6"/>
      <c r="Q581" s="15"/>
      <c r="R581" s="15"/>
      <c r="S581" s="15"/>
      <c r="T581" s="15"/>
      <c r="U581" s="15"/>
      <c r="V581" s="15"/>
    </row>
    <row r="582" spans="9:22" ht="15.75" hidden="1" customHeight="1" x14ac:dyDescent="0.25">
      <c r="I582" s="6"/>
      <c r="J582" s="6"/>
      <c r="K582" s="6"/>
      <c r="L582" s="6"/>
      <c r="M582" s="6"/>
      <c r="N582" s="6"/>
      <c r="O582" s="6"/>
      <c r="P582" s="6"/>
      <c r="Q582" s="15"/>
      <c r="R582" s="15"/>
      <c r="S582" s="15"/>
      <c r="T582" s="15"/>
      <c r="U582" s="15"/>
      <c r="V582" s="15"/>
    </row>
    <row r="583" spans="9:22" ht="15.75" hidden="1" customHeight="1" x14ac:dyDescent="0.25">
      <c r="I583" s="6"/>
      <c r="J583" s="6"/>
      <c r="K583" s="6"/>
      <c r="L583" s="6"/>
      <c r="M583" s="6"/>
      <c r="N583" s="6"/>
      <c r="O583" s="6"/>
      <c r="P583" s="6"/>
      <c r="Q583" s="15"/>
      <c r="R583" s="15"/>
      <c r="S583" s="15"/>
      <c r="T583" s="15"/>
      <c r="U583" s="15"/>
      <c r="V583" s="15"/>
    </row>
    <row r="584" spans="9:22" ht="15.75" hidden="1" customHeight="1" x14ac:dyDescent="0.25">
      <c r="I584" s="6"/>
      <c r="J584" s="6"/>
      <c r="K584" s="6"/>
      <c r="L584" s="6"/>
      <c r="M584" s="6"/>
      <c r="N584" s="6"/>
      <c r="O584" s="6"/>
      <c r="P584" s="6"/>
      <c r="Q584" s="15"/>
      <c r="R584" s="15"/>
      <c r="S584" s="15"/>
      <c r="T584" s="15"/>
      <c r="U584" s="15"/>
      <c r="V584" s="15"/>
    </row>
    <row r="585" spans="9:22" ht="15.75" hidden="1" customHeight="1" x14ac:dyDescent="0.25">
      <c r="I585" s="6"/>
      <c r="J585" s="6"/>
      <c r="K585" s="6"/>
      <c r="L585" s="6"/>
      <c r="M585" s="6"/>
      <c r="N585" s="6"/>
      <c r="O585" s="6"/>
      <c r="P585" s="6"/>
      <c r="Q585" s="15"/>
      <c r="R585" s="15"/>
      <c r="S585" s="15"/>
      <c r="T585" s="15"/>
      <c r="U585" s="15"/>
      <c r="V585" s="15"/>
    </row>
    <row r="586" spans="9:22" ht="15.75" hidden="1" customHeight="1" x14ac:dyDescent="0.25">
      <c r="I586" s="6"/>
      <c r="J586" s="6"/>
      <c r="K586" s="6"/>
      <c r="L586" s="6"/>
      <c r="M586" s="6"/>
      <c r="N586" s="6"/>
      <c r="O586" s="6"/>
      <c r="P586" s="6"/>
      <c r="Q586" s="15"/>
      <c r="R586" s="15"/>
      <c r="S586" s="15"/>
      <c r="T586" s="15"/>
      <c r="U586" s="15"/>
      <c r="V586" s="15"/>
    </row>
    <row r="587" spans="9:22" ht="15.75" hidden="1" customHeight="1" x14ac:dyDescent="0.25">
      <c r="I587" s="6"/>
      <c r="J587" s="6"/>
      <c r="K587" s="6"/>
      <c r="L587" s="6"/>
      <c r="M587" s="6"/>
      <c r="N587" s="6"/>
      <c r="O587" s="6"/>
      <c r="P587" s="6"/>
      <c r="Q587" s="15"/>
      <c r="R587" s="15"/>
      <c r="S587" s="15"/>
      <c r="T587" s="15"/>
      <c r="U587" s="15"/>
      <c r="V587" s="15"/>
    </row>
    <row r="588" spans="9:22" ht="15.75" hidden="1" customHeight="1" x14ac:dyDescent="0.25">
      <c r="I588" s="6"/>
      <c r="J588" s="6"/>
      <c r="K588" s="6"/>
      <c r="L588" s="6"/>
      <c r="M588" s="6"/>
      <c r="N588" s="6"/>
      <c r="O588" s="6"/>
      <c r="P588" s="6"/>
      <c r="Q588" s="15"/>
      <c r="R588" s="15"/>
      <c r="S588" s="15"/>
      <c r="T588" s="15"/>
      <c r="U588" s="15"/>
      <c r="V588" s="15"/>
    </row>
    <row r="589" spans="9:22" ht="15.75" hidden="1" customHeight="1" x14ac:dyDescent="0.25">
      <c r="I589" s="6"/>
      <c r="J589" s="6"/>
      <c r="K589" s="6"/>
      <c r="L589" s="6"/>
      <c r="M589" s="6"/>
      <c r="N589" s="6"/>
      <c r="O589" s="6"/>
      <c r="P589" s="6"/>
      <c r="Q589" s="15"/>
      <c r="R589" s="15"/>
      <c r="S589" s="15"/>
      <c r="T589" s="15"/>
      <c r="U589" s="15"/>
      <c r="V589" s="15"/>
    </row>
    <row r="590" spans="9:22" ht="15.75" hidden="1" customHeight="1" x14ac:dyDescent="0.25">
      <c r="I590" s="6"/>
      <c r="J590" s="6"/>
      <c r="K590" s="6"/>
      <c r="L590" s="6"/>
      <c r="M590" s="6"/>
      <c r="N590" s="6"/>
      <c r="O590" s="6"/>
      <c r="P590" s="6"/>
      <c r="Q590" s="15"/>
      <c r="R590" s="15"/>
      <c r="S590" s="15"/>
      <c r="T590" s="15"/>
      <c r="U590" s="15"/>
      <c r="V590" s="15"/>
    </row>
    <row r="591" spans="9:22" ht="15.75" hidden="1" customHeight="1" x14ac:dyDescent="0.25">
      <c r="I591" s="6"/>
      <c r="J591" s="6"/>
      <c r="K591" s="6"/>
      <c r="L591" s="6"/>
      <c r="M591" s="6"/>
      <c r="N591" s="6"/>
      <c r="O591" s="6"/>
      <c r="P591" s="6"/>
      <c r="Q591" s="15"/>
      <c r="R591" s="15"/>
      <c r="S591" s="15"/>
      <c r="T591" s="15"/>
      <c r="U591" s="15"/>
      <c r="V591" s="15"/>
    </row>
    <row r="592" spans="9:22" ht="15.75" hidden="1" customHeight="1" x14ac:dyDescent="0.25">
      <c r="I592" s="6"/>
      <c r="J592" s="6"/>
      <c r="K592" s="6"/>
      <c r="L592" s="6"/>
      <c r="M592" s="6"/>
      <c r="N592" s="6"/>
      <c r="O592" s="6"/>
      <c r="P592" s="6"/>
      <c r="Q592" s="15"/>
      <c r="R592" s="15"/>
      <c r="S592" s="15"/>
      <c r="T592" s="15"/>
      <c r="U592" s="15"/>
      <c r="V592" s="15"/>
    </row>
    <row r="593" spans="9:22" ht="15.75" hidden="1" customHeight="1" x14ac:dyDescent="0.25">
      <c r="I593" s="6"/>
      <c r="J593" s="6"/>
      <c r="K593" s="6"/>
      <c r="L593" s="6"/>
      <c r="M593" s="6"/>
      <c r="N593" s="6"/>
      <c r="O593" s="6"/>
      <c r="P593" s="6"/>
      <c r="Q593" s="15"/>
      <c r="R593" s="15"/>
      <c r="S593" s="15"/>
      <c r="T593" s="15"/>
      <c r="U593" s="15"/>
      <c r="V593" s="15"/>
    </row>
    <row r="594" spans="9:22" ht="15.75" hidden="1" customHeight="1" x14ac:dyDescent="0.25">
      <c r="I594" s="6"/>
      <c r="J594" s="6"/>
      <c r="K594" s="6"/>
      <c r="L594" s="6"/>
      <c r="M594" s="6"/>
      <c r="N594" s="6"/>
      <c r="O594" s="6"/>
      <c r="P594" s="6"/>
      <c r="Q594" s="15"/>
      <c r="R594" s="15"/>
      <c r="S594" s="15"/>
      <c r="T594" s="15"/>
      <c r="U594" s="15"/>
      <c r="V594" s="15"/>
    </row>
    <row r="595" spans="9:22" ht="15.75" hidden="1" customHeight="1" x14ac:dyDescent="0.25">
      <c r="I595" s="6"/>
      <c r="J595" s="6"/>
      <c r="K595" s="6"/>
      <c r="L595" s="6"/>
      <c r="M595" s="6"/>
      <c r="N595" s="6"/>
      <c r="O595" s="6"/>
      <c r="P595" s="6"/>
      <c r="Q595" s="15"/>
      <c r="R595" s="15"/>
      <c r="S595" s="15"/>
      <c r="T595" s="15"/>
      <c r="U595" s="15"/>
      <c r="V595" s="15"/>
    </row>
    <row r="596" spans="9:22" ht="15.75" hidden="1" customHeight="1" x14ac:dyDescent="0.25">
      <c r="I596" s="6"/>
      <c r="J596" s="6"/>
      <c r="K596" s="6"/>
      <c r="L596" s="6"/>
      <c r="M596" s="6"/>
      <c r="N596" s="6"/>
      <c r="O596" s="6"/>
      <c r="P596" s="6"/>
      <c r="Q596" s="15"/>
      <c r="R596" s="15"/>
      <c r="S596" s="15"/>
      <c r="T596" s="15"/>
      <c r="U596" s="15"/>
      <c r="V596" s="15"/>
    </row>
    <row r="597" spans="9:22" ht="15.75" hidden="1" customHeight="1" x14ac:dyDescent="0.25">
      <c r="I597" s="6"/>
      <c r="J597" s="6"/>
      <c r="K597" s="6"/>
      <c r="L597" s="6"/>
      <c r="M597" s="6"/>
      <c r="N597" s="6"/>
      <c r="O597" s="6"/>
      <c r="P597" s="6"/>
      <c r="Q597" s="15"/>
      <c r="R597" s="15"/>
      <c r="S597" s="15"/>
      <c r="T597" s="15"/>
      <c r="U597" s="15"/>
      <c r="V597" s="15"/>
    </row>
    <row r="598" spans="9:22" ht="15.75" hidden="1" customHeight="1" x14ac:dyDescent="0.25">
      <c r="I598" s="6"/>
      <c r="J598" s="6"/>
      <c r="K598" s="6"/>
      <c r="L598" s="6"/>
      <c r="M598" s="6"/>
      <c r="N598" s="6"/>
      <c r="O598" s="6"/>
      <c r="P598" s="6"/>
      <c r="Q598" s="15"/>
      <c r="R598" s="15"/>
      <c r="S598" s="15"/>
      <c r="T598" s="15"/>
      <c r="U598" s="15"/>
      <c r="V598" s="15"/>
    </row>
    <row r="599" spans="9:22" ht="15.75" hidden="1" customHeight="1" x14ac:dyDescent="0.25">
      <c r="I599" s="6"/>
      <c r="J599" s="6"/>
      <c r="K599" s="6"/>
      <c r="L599" s="6"/>
      <c r="M599" s="6"/>
      <c r="N599" s="6"/>
      <c r="O599" s="6"/>
      <c r="P599" s="6"/>
      <c r="Q599" s="15"/>
      <c r="R599" s="15"/>
      <c r="S599" s="15"/>
      <c r="T599" s="15"/>
      <c r="U599" s="15"/>
      <c r="V599" s="15"/>
    </row>
    <row r="600" spans="9:22" ht="15.75" hidden="1" customHeight="1" x14ac:dyDescent="0.25">
      <c r="I600" s="6"/>
      <c r="J600" s="6"/>
      <c r="K600" s="6"/>
      <c r="L600" s="6"/>
      <c r="M600" s="6"/>
      <c r="N600" s="6"/>
      <c r="O600" s="6"/>
      <c r="P600" s="6"/>
      <c r="Q600" s="15"/>
      <c r="R600" s="15"/>
      <c r="S600" s="15"/>
      <c r="T600" s="15"/>
      <c r="U600" s="15"/>
      <c r="V600" s="15"/>
    </row>
    <row r="601" spans="9:22" ht="15.75" hidden="1" customHeight="1" x14ac:dyDescent="0.25">
      <c r="I601" s="6"/>
      <c r="J601" s="6"/>
      <c r="K601" s="6"/>
      <c r="L601" s="6"/>
      <c r="M601" s="6"/>
      <c r="N601" s="6"/>
      <c r="O601" s="6"/>
      <c r="P601" s="6"/>
      <c r="Q601" s="15"/>
      <c r="R601" s="15"/>
      <c r="S601" s="15"/>
      <c r="T601" s="15"/>
      <c r="U601" s="15"/>
      <c r="V601" s="15"/>
    </row>
    <row r="602" spans="9:22" ht="15.75" hidden="1" customHeight="1" x14ac:dyDescent="0.25">
      <c r="I602" s="6"/>
      <c r="J602" s="6"/>
      <c r="K602" s="6"/>
      <c r="L602" s="6"/>
      <c r="M602" s="6"/>
      <c r="N602" s="6"/>
      <c r="O602" s="6"/>
      <c r="P602" s="6"/>
      <c r="Q602" s="15"/>
      <c r="R602" s="15"/>
      <c r="S602" s="15"/>
      <c r="T602" s="15"/>
      <c r="U602" s="15"/>
      <c r="V602" s="15"/>
    </row>
    <row r="603" spans="9:22" ht="15.75" hidden="1" customHeight="1" x14ac:dyDescent="0.25">
      <c r="I603" s="6"/>
      <c r="J603" s="6"/>
      <c r="K603" s="6"/>
      <c r="L603" s="6"/>
      <c r="M603" s="6"/>
      <c r="N603" s="6"/>
      <c r="O603" s="6"/>
      <c r="P603" s="6"/>
      <c r="Q603" s="15"/>
      <c r="R603" s="15"/>
      <c r="S603" s="15"/>
      <c r="T603" s="15"/>
      <c r="U603" s="15"/>
      <c r="V603" s="15"/>
    </row>
    <row r="604" spans="9:22" ht="15.75" hidden="1" customHeight="1" x14ac:dyDescent="0.25">
      <c r="I604" s="6"/>
      <c r="J604" s="6"/>
      <c r="K604" s="6"/>
      <c r="L604" s="6"/>
      <c r="M604" s="6"/>
      <c r="N604" s="6"/>
      <c r="O604" s="6"/>
      <c r="P604" s="6"/>
      <c r="Q604" s="15"/>
      <c r="R604" s="15"/>
      <c r="S604" s="15"/>
      <c r="T604" s="15"/>
      <c r="U604" s="15"/>
      <c r="V604" s="15"/>
    </row>
    <row r="605" spans="9:22" ht="15.75" hidden="1" customHeight="1" x14ac:dyDescent="0.25">
      <c r="I605" s="6"/>
      <c r="J605" s="6"/>
      <c r="K605" s="6"/>
      <c r="L605" s="6"/>
      <c r="M605" s="6"/>
      <c r="N605" s="6"/>
      <c r="O605" s="6"/>
      <c r="P605" s="6"/>
      <c r="Q605" s="15"/>
      <c r="R605" s="15"/>
      <c r="S605" s="15"/>
      <c r="T605" s="15"/>
      <c r="U605" s="15"/>
      <c r="V605" s="15"/>
    </row>
    <row r="606" spans="9:22" ht="15.75" hidden="1" customHeight="1" x14ac:dyDescent="0.25">
      <c r="I606" s="6"/>
      <c r="J606" s="6"/>
      <c r="K606" s="6"/>
      <c r="L606" s="6"/>
      <c r="M606" s="6"/>
      <c r="N606" s="6"/>
      <c r="O606" s="6"/>
      <c r="P606" s="6"/>
      <c r="Q606" s="15"/>
      <c r="R606" s="15"/>
      <c r="S606" s="15"/>
      <c r="T606" s="15"/>
      <c r="U606" s="15"/>
      <c r="V606" s="15"/>
    </row>
    <row r="607" spans="9:22" ht="15.75" hidden="1" customHeight="1" x14ac:dyDescent="0.25">
      <c r="I607" s="6"/>
      <c r="J607" s="6"/>
      <c r="K607" s="6"/>
      <c r="L607" s="6"/>
      <c r="M607" s="6"/>
      <c r="N607" s="6"/>
      <c r="O607" s="6"/>
      <c r="P607" s="6"/>
      <c r="Q607" s="15"/>
      <c r="R607" s="15"/>
      <c r="S607" s="15"/>
      <c r="T607" s="15"/>
      <c r="U607" s="15"/>
      <c r="V607" s="15"/>
    </row>
    <row r="608" spans="9:22" ht="15.75" hidden="1" customHeight="1" x14ac:dyDescent="0.25">
      <c r="I608" s="6"/>
      <c r="J608" s="6"/>
      <c r="K608" s="6"/>
      <c r="L608" s="6"/>
      <c r="M608" s="6"/>
      <c r="N608" s="6"/>
      <c r="O608" s="6"/>
      <c r="P608" s="6"/>
      <c r="Q608" s="15"/>
      <c r="R608" s="15"/>
      <c r="S608" s="15"/>
      <c r="T608" s="15"/>
      <c r="U608" s="15"/>
      <c r="V608" s="15"/>
    </row>
    <row r="609" spans="9:22" ht="15.75" hidden="1" customHeight="1" x14ac:dyDescent="0.25">
      <c r="I609" s="6"/>
      <c r="J609" s="6"/>
      <c r="K609" s="6"/>
      <c r="L609" s="6"/>
      <c r="M609" s="6"/>
      <c r="N609" s="6"/>
      <c r="O609" s="6"/>
      <c r="P609" s="6"/>
      <c r="Q609" s="15"/>
      <c r="R609" s="15"/>
      <c r="S609" s="15"/>
      <c r="T609" s="15"/>
      <c r="U609" s="15"/>
      <c r="V609" s="15"/>
    </row>
    <row r="610" spans="9:22" ht="15.75" hidden="1" customHeight="1" x14ac:dyDescent="0.25">
      <c r="I610" s="6"/>
      <c r="J610" s="6"/>
      <c r="K610" s="6"/>
      <c r="L610" s="6"/>
      <c r="M610" s="6"/>
      <c r="N610" s="6"/>
      <c r="O610" s="6"/>
      <c r="P610" s="6"/>
      <c r="Q610" s="15"/>
      <c r="R610" s="15"/>
      <c r="S610" s="15"/>
      <c r="T610" s="15"/>
      <c r="U610" s="15"/>
      <c r="V610" s="15"/>
    </row>
    <row r="611" spans="9:22" ht="15.75" hidden="1" customHeight="1" x14ac:dyDescent="0.25">
      <c r="I611" s="6"/>
      <c r="J611" s="6"/>
      <c r="K611" s="6"/>
      <c r="L611" s="6"/>
      <c r="M611" s="6"/>
      <c r="N611" s="6"/>
      <c r="O611" s="6"/>
      <c r="P611" s="6"/>
      <c r="Q611" s="15"/>
      <c r="R611" s="15"/>
      <c r="S611" s="15"/>
      <c r="T611" s="15"/>
      <c r="U611" s="15"/>
      <c r="V611" s="15"/>
    </row>
    <row r="612" spans="9:22" ht="15.75" hidden="1" customHeight="1" x14ac:dyDescent="0.25">
      <c r="I612" s="6"/>
      <c r="J612" s="6"/>
      <c r="K612" s="6"/>
      <c r="L612" s="6"/>
      <c r="M612" s="6"/>
      <c r="N612" s="6"/>
      <c r="O612" s="6"/>
      <c r="P612" s="6"/>
      <c r="Q612" s="15"/>
      <c r="R612" s="15"/>
      <c r="S612" s="15"/>
      <c r="T612" s="15"/>
      <c r="U612" s="15"/>
      <c r="V612" s="15"/>
    </row>
    <row r="613" spans="9:22" ht="15.75" hidden="1" customHeight="1" x14ac:dyDescent="0.25">
      <c r="I613" s="6"/>
      <c r="J613" s="6"/>
      <c r="K613" s="6"/>
      <c r="L613" s="6"/>
      <c r="M613" s="6"/>
      <c r="N613" s="6"/>
      <c r="O613" s="6"/>
      <c r="P613" s="6"/>
      <c r="Q613" s="15"/>
      <c r="R613" s="15"/>
      <c r="S613" s="15"/>
      <c r="T613" s="15"/>
      <c r="U613" s="15"/>
      <c r="V613" s="15"/>
    </row>
    <row r="614" spans="9:22" ht="15.75" hidden="1" customHeight="1" x14ac:dyDescent="0.25">
      <c r="I614" s="6"/>
      <c r="J614" s="6"/>
      <c r="K614" s="6"/>
      <c r="L614" s="6"/>
      <c r="M614" s="6"/>
      <c r="N614" s="6"/>
      <c r="O614" s="6"/>
      <c r="P614" s="6"/>
      <c r="Q614" s="15"/>
      <c r="R614" s="15"/>
      <c r="S614" s="15"/>
      <c r="T614" s="15"/>
      <c r="U614" s="15"/>
      <c r="V614" s="15"/>
    </row>
    <row r="615" spans="9:22" ht="15.75" hidden="1" customHeight="1" x14ac:dyDescent="0.25">
      <c r="I615" s="6"/>
      <c r="J615" s="6"/>
      <c r="K615" s="6"/>
      <c r="L615" s="6"/>
      <c r="M615" s="6"/>
      <c r="N615" s="6"/>
      <c r="O615" s="6"/>
      <c r="P615" s="6"/>
      <c r="Q615" s="15"/>
      <c r="R615" s="15"/>
      <c r="S615" s="15"/>
      <c r="T615" s="15"/>
      <c r="U615" s="15"/>
      <c r="V615" s="15"/>
    </row>
    <row r="616" spans="9:22" ht="15.75" hidden="1" customHeight="1" x14ac:dyDescent="0.25">
      <c r="I616" s="6"/>
      <c r="J616" s="6"/>
      <c r="K616" s="6"/>
      <c r="L616" s="6"/>
      <c r="M616" s="6"/>
      <c r="N616" s="6"/>
      <c r="O616" s="6"/>
      <c r="P616" s="6"/>
      <c r="Q616" s="15"/>
      <c r="R616" s="15"/>
      <c r="S616" s="15"/>
      <c r="T616" s="15"/>
      <c r="U616" s="15"/>
      <c r="V616" s="15"/>
    </row>
    <row r="617" spans="9:22" ht="15.75" hidden="1" customHeight="1" x14ac:dyDescent="0.25">
      <c r="I617" s="6"/>
      <c r="J617" s="6"/>
      <c r="K617" s="6"/>
      <c r="L617" s="6"/>
      <c r="M617" s="6"/>
      <c r="N617" s="6"/>
      <c r="O617" s="6"/>
      <c r="P617" s="6"/>
      <c r="Q617" s="15"/>
      <c r="R617" s="15"/>
      <c r="S617" s="15"/>
      <c r="T617" s="15"/>
      <c r="U617" s="15"/>
      <c r="V617" s="15"/>
    </row>
    <row r="618" spans="9:22" ht="15.75" hidden="1" customHeight="1" x14ac:dyDescent="0.25">
      <c r="I618" s="6"/>
      <c r="J618" s="6"/>
      <c r="K618" s="6"/>
      <c r="L618" s="6"/>
      <c r="M618" s="6"/>
      <c r="N618" s="6"/>
      <c r="O618" s="6"/>
      <c r="P618" s="6"/>
      <c r="Q618" s="15"/>
      <c r="R618" s="15"/>
      <c r="S618" s="15"/>
      <c r="T618" s="15"/>
      <c r="U618" s="15"/>
      <c r="V618" s="15"/>
    </row>
    <row r="619" spans="9:22" ht="15.75" hidden="1" customHeight="1" x14ac:dyDescent="0.25">
      <c r="I619" s="6"/>
      <c r="J619" s="6"/>
      <c r="K619" s="6"/>
      <c r="L619" s="6"/>
      <c r="M619" s="6"/>
      <c r="N619" s="6"/>
      <c r="O619" s="6"/>
      <c r="P619" s="6"/>
      <c r="Q619" s="15"/>
      <c r="R619" s="15"/>
      <c r="S619" s="15"/>
      <c r="T619" s="15"/>
      <c r="U619" s="15"/>
      <c r="V619" s="15"/>
    </row>
    <row r="620" spans="9:22" ht="15.75" hidden="1" customHeight="1" x14ac:dyDescent="0.25">
      <c r="I620" s="6"/>
      <c r="J620" s="6"/>
      <c r="K620" s="6"/>
      <c r="L620" s="6"/>
      <c r="M620" s="6"/>
      <c r="N620" s="6"/>
      <c r="O620" s="6"/>
      <c r="P620" s="6"/>
      <c r="Q620" s="15"/>
      <c r="R620" s="15"/>
      <c r="S620" s="15"/>
      <c r="T620" s="15"/>
      <c r="U620" s="15"/>
      <c r="V620" s="15"/>
    </row>
    <row r="621" spans="9:22" ht="15.75" hidden="1" customHeight="1" x14ac:dyDescent="0.25">
      <c r="I621" s="6"/>
      <c r="J621" s="6"/>
      <c r="K621" s="6"/>
      <c r="L621" s="6"/>
      <c r="M621" s="6"/>
      <c r="N621" s="6"/>
      <c r="O621" s="6"/>
      <c r="P621" s="6"/>
      <c r="Q621" s="15"/>
      <c r="R621" s="15"/>
      <c r="S621" s="15"/>
      <c r="T621" s="15"/>
      <c r="U621" s="15"/>
      <c r="V621" s="15"/>
    </row>
    <row r="622" spans="9:22" ht="15.75" hidden="1" customHeight="1" x14ac:dyDescent="0.25">
      <c r="I622" s="6"/>
      <c r="J622" s="6"/>
      <c r="K622" s="6"/>
      <c r="L622" s="6"/>
      <c r="M622" s="6"/>
      <c r="N622" s="6"/>
      <c r="O622" s="6"/>
      <c r="P622" s="6"/>
      <c r="Q622" s="15"/>
      <c r="R622" s="15"/>
      <c r="S622" s="15"/>
      <c r="T622" s="15"/>
      <c r="U622" s="15"/>
      <c r="V622" s="15"/>
    </row>
    <row r="623" spans="9:22" ht="15.75" hidden="1" customHeight="1" x14ac:dyDescent="0.25">
      <c r="I623" s="6"/>
      <c r="J623" s="6"/>
      <c r="K623" s="6"/>
      <c r="L623" s="6"/>
      <c r="M623" s="6"/>
      <c r="N623" s="6"/>
      <c r="O623" s="6"/>
      <c r="P623" s="6"/>
      <c r="Q623" s="15"/>
      <c r="R623" s="15"/>
      <c r="S623" s="15"/>
      <c r="T623" s="15"/>
      <c r="U623" s="15"/>
      <c r="V623" s="15"/>
    </row>
    <row r="624" spans="9:22" ht="15.75" hidden="1" customHeight="1" x14ac:dyDescent="0.25">
      <c r="I624" s="6"/>
      <c r="J624" s="6"/>
      <c r="K624" s="6"/>
      <c r="L624" s="6"/>
      <c r="M624" s="6"/>
      <c r="N624" s="6"/>
      <c r="O624" s="6"/>
      <c r="P624" s="6"/>
      <c r="Q624" s="15"/>
      <c r="R624" s="15"/>
      <c r="S624" s="15"/>
      <c r="T624" s="15"/>
      <c r="U624" s="15"/>
      <c r="V624" s="15"/>
    </row>
    <row r="625" spans="9:22" ht="15.75" hidden="1" customHeight="1" x14ac:dyDescent="0.25">
      <c r="I625" s="6"/>
      <c r="J625" s="6"/>
      <c r="K625" s="6"/>
      <c r="L625" s="6"/>
      <c r="M625" s="6"/>
      <c r="N625" s="6"/>
      <c r="O625" s="6"/>
      <c r="P625" s="6"/>
      <c r="Q625" s="15"/>
      <c r="R625" s="15"/>
      <c r="S625" s="15"/>
      <c r="T625" s="15"/>
      <c r="U625" s="15"/>
      <c r="V625" s="15"/>
    </row>
    <row r="626" spans="9:22" ht="15.75" hidden="1" customHeight="1" x14ac:dyDescent="0.25">
      <c r="I626" s="6"/>
      <c r="J626" s="6"/>
      <c r="K626" s="6"/>
      <c r="L626" s="6"/>
      <c r="M626" s="6"/>
      <c r="N626" s="6"/>
      <c r="O626" s="6"/>
      <c r="P626" s="6"/>
      <c r="Q626" s="15"/>
      <c r="R626" s="15"/>
      <c r="S626" s="15"/>
      <c r="T626" s="15"/>
      <c r="U626" s="15"/>
      <c r="V626" s="15"/>
    </row>
    <row r="627" spans="9:22" ht="15.75" hidden="1" customHeight="1" x14ac:dyDescent="0.25">
      <c r="I627" s="6"/>
      <c r="J627" s="6"/>
      <c r="K627" s="6"/>
      <c r="L627" s="6"/>
      <c r="M627" s="6"/>
      <c r="N627" s="6"/>
      <c r="O627" s="6"/>
      <c r="P627" s="6"/>
      <c r="Q627" s="15"/>
      <c r="R627" s="15"/>
      <c r="S627" s="15"/>
      <c r="T627" s="15"/>
      <c r="U627" s="15"/>
      <c r="V627" s="15"/>
    </row>
    <row r="628" spans="9:22" ht="15.75" hidden="1" customHeight="1" x14ac:dyDescent="0.25">
      <c r="I628" s="6"/>
      <c r="J628" s="6"/>
      <c r="K628" s="6"/>
      <c r="L628" s="6"/>
      <c r="M628" s="6"/>
      <c r="N628" s="6"/>
      <c r="O628" s="6"/>
      <c r="P628" s="6"/>
      <c r="Q628" s="15"/>
      <c r="R628" s="15"/>
      <c r="S628" s="15"/>
      <c r="T628" s="15"/>
      <c r="U628" s="15"/>
      <c r="V628" s="15"/>
    </row>
    <row r="629" spans="9:22" ht="15.75" hidden="1" customHeight="1" x14ac:dyDescent="0.25">
      <c r="I629" s="6"/>
      <c r="J629" s="6"/>
      <c r="K629" s="6"/>
      <c r="L629" s="6"/>
      <c r="M629" s="6"/>
      <c r="N629" s="6"/>
      <c r="O629" s="6"/>
      <c r="P629" s="6"/>
      <c r="Q629" s="15"/>
      <c r="R629" s="15"/>
      <c r="S629" s="15"/>
      <c r="T629" s="15"/>
      <c r="U629" s="15"/>
      <c r="V629" s="15"/>
    </row>
    <row r="630" spans="9:22" ht="15.75" hidden="1" customHeight="1" x14ac:dyDescent="0.25">
      <c r="I630" s="6"/>
      <c r="J630" s="6"/>
      <c r="K630" s="6"/>
      <c r="L630" s="6"/>
      <c r="M630" s="6"/>
      <c r="N630" s="6"/>
      <c r="O630" s="6"/>
      <c r="P630" s="6"/>
      <c r="Q630" s="15"/>
      <c r="R630" s="15"/>
      <c r="S630" s="15"/>
      <c r="T630" s="15"/>
      <c r="U630" s="15"/>
      <c r="V630" s="15"/>
    </row>
    <row r="631" spans="9:22" ht="15.75" hidden="1" customHeight="1" x14ac:dyDescent="0.25">
      <c r="I631" s="6"/>
      <c r="J631" s="6"/>
      <c r="K631" s="6"/>
      <c r="L631" s="6"/>
      <c r="M631" s="6"/>
      <c r="N631" s="6"/>
      <c r="O631" s="6"/>
      <c r="P631" s="6"/>
      <c r="Q631" s="15"/>
      <c r="R631" s="15"/>
      <c r="S631" s="15"/>
      <c r="T631" s="15"/>
      <c r="U631" s="15"/>
      <c r="V631" s="15"/>
    </row>
    <row r="632" spans="9:22" ht="15.75" hidden="1" customHeight="1" x14ac:dyDescent="0.25">
      <c r="I632" s="6"/>
      <c r="J632" s="6"/>
      <c r="K632" s="6"/>
      <c r="L632" s="6"/>
      <c r="M632" s="6"/>
      <c r="N632" s="6"/>
      <c r="O632" s="6"/>
      <c r="P632" s="6"/>
      <c r="Q632" s="15"/>
      <c r="R632" s="15"/>
      <c r="S632" s="15"/>
      <c r="T632" s="15"/>
      <c r="U632" s="15"/>
      <c r="V632" s="15"/>
    </row>
    <row r="633" spans="9:22" ht="15.75" hidden="1" customHeight="1" x14ac:dyDescent="0.25">
      <c r="I633" s="6"/>
      <c r="J633" s="6"/>
      <c r="K633" s="6"/>
      <c r="L633" s="6"/>
      <c r="M633" s="6"/>
      <c r="N633" s="6"/>
      <c r="O633" s="6"/>
      <c r="P633" s="6"/>
      <c r="Q633" s="15"/>
      <c r="R633" s="15"/>
      <c r="S633" s="15"/>
      <c r="T633" s="15"/>
      <c r="U633" s="15"/>
      <c r="V633" s="15"/>
    </row>
    <row r="634" spans="9:22" ht="15.75" hidden="1" customHeight="1" x14ac:dyDescent="0.25">
      <c r="I634" s="6"/>
      <c r="J634" s="6"/>
      <c r="K634" s="6"/>
      <c r="L634" s="6"/>
      <c r="M634" s="6"/>
      <c r="N634" s="6"/>
      <c r="O634" s="6"/>
      <c r="P634" s="6"/>
      <c r="Q634" s="15"/>
      <c r="R634" s="15"/>
      <c r="S634" s="15"/>
      <c r="T634" s="15"/>
      <c r="U634" s="15"/>
      <c r="V634" s="15"/>
    </row>
    <row r="635" spans="9:22" ht="15.75" hidden="1" customHeight="1" x14ac:dyDescent="0.25">
      <c r="I635" s="6"/>
      <c r="J635" s="6"/>
      <c r="K635" s="6"/>
      <c r="L635" s="6"/>
      <c r="M635" s="6"/>
      <c r="N635" s="6"/>
      <c r="O635" s="6"/>
      <c r="P635" s="6"/>
      <c r="Q635" s="15"/>
      <c r="R635" s="15"/>
      <c r="S635" s="15"/>
      <c r="T635" s="15"/>
      <c r="U635" s="15"/>
      <c r="V635" s="15"/>
    </row>
    <row r="636" spans="9:22" ht="15.75" hidden="1" customHeight="1" x14ac:dyDescent="0.25">
      <c r="I636" s="6"/>
      <c r="J636" s="6"/>
      <c r="K636" s="6"/>
      <c r="L636" s="6"/>
      <c r="M636" s="6"/>
      <c r="N636" s="6"/>
      <c r="O636" s="6"/>
      <c r="P636" s="6"/>
      <c r="Q636" s="15"/>
      <c r="R636" s="15"/>
      <c r="S636" s="15"/>
      <c r="T636" s="15"/>
      <c r="U636" s="15"/>
      <c r="V636" s="15"/>
    </row>
    <row r="637" spans="9:22" ht="15.75" hidden="1" customHeight="1" x14ac:dyDescent="0.25">
      <c r="I637" s="6"/>
      <c r="J637" s="6"/>
      <c r="K637" s="6"/>
      <c r="L637" s="6"/>
      <c r="M637" s="6"/>
      <c r="N637" s="6"/>
      <c r="O637" s="6"/>
      <c r="P637" s="6"/>
      <c r="Q637" s="15"/>
      <c r="R637" s="15"/>
      <c r="S637" s="15"/>
      <c r="T637" s="15"/>
      <c r="U637" s="15"/>
      <c r="V637" s="15"/>
    </row>
    <row r="638" spans="9:22" ht="15.75" hidden="1" customHeight="1" x14ac:dyDescent="0.25">
      <c r="I638" s="6"/>
      <c r="J638" s="6"/>
      <c r="K638" s="6"/>
      <c r="L638" s="6"/>
      <c r="M638" s="6"/>
      <c r="N638" s="6"/>
      <c r="O638" s="6"/>
      <c r="P638" s="6"/>
      <c r="Q638" s="15"/>
      <c r="R638" s="15"/>
      <c r="S638" s="15"/>
      <c r="T638" s="15"/>
      <c r="U638" s="15"/>
      <c r="V638" s="15"/>
    </row>
    <row r="639" spans="9:22" ht="15.75" hidden="1" customHeight="1" x14ac:dyDescent="0.25">
      <c r="I639" s="6"/>
      <c r="J639" s="6"/>
      <c r="K639" s="6"/>
      <c r="L639" s="6"/>
      <c r="M639" s="6"/>
      <c r="N639" s="6"/>
      <c r="O639" s="6"/>
      <c r="P639" s="6"/>
      <c r="Q639" s="15"/>
      <c r="R639" s="15"/>
      <c r="S639" s="15"/>
      <c r="T639" s="15"/>
      <c r="U639" s="15"/>
      <c r="V639" s="15"/>
    </row>
    <row r="640" spans="9:22" ht="15.75" hidden="1" customHeight="1" x14ac:dyDescent="0.25">
      <c r="I640" s="6"/>
      <c r="J640" s="6"/>
      <c r="K640" s="6"/>
      <c r="L640" s="6"/>
      <c r="M640" s="6"/>
      <c r="N640" s="6"/>
      <c r="O640" s="6"/>
      <c r="P640" s="6"/>
      <c r="Q640" s="15"/>
      <c r="R640" s="15"/>
      <c r="S640" s="15"/>
      <c r="T640" s="15"/>
      <c r="U640" s="15"/>
      <c r="V640" s="15"/>
    </row>
    <row r="641" spans="9:22" ht="15.75" hidden="1" customHeight="1" x14ac:dyDescent="0.25">
      <c r="I641" s="6"/>
      <c r="J641" s="6"/>
      <c r="K641" s="6"/>
      <c r="L641" s="6"/>
      <c r="M641" s="6"/>
      <c r="N641" s="6"/>
      <c r="O641" s="6"/>
      <c r="P641" s="6"/>
      <c r="Q641" s="15"/>
      <c r="R641" s="15"/>
      <c r="S641" s="15"/>
      <c r="T641" s="15"/>
      <c r="U641" s="15"/>
      <c r="V641" s="15"/>
    </row>
    <row r="642" spans="9:22" ht="15.75" hidden="1" customHeight="1" x14ac:dyDescent="0.25">
      <c r="I642" s="6"/>
      <c r="J642" s="6"/>
      <c r="K642" s="6"/>
      <c r="L642" s="6"/>
      <c r="M642" s="6"/>
      <c r="N642" s="6"/>
      <c r="O642" s="6"/>
      <c r="P642" s="6"/>
      <c r="Q642" s="15"/>
      <c r="R642" s="15"/>
      <c r="S642" s="15"/>
      <c r="T642" s="15"/>
      <c r="U642" s="15"/>
      <c r="V642" s="15"/>
    </row>
    <row r="643" spans="9:22" ht="15.75" hidden="1" customHeight="1" x14ac:dyDescent="0.25">
      <c r="I643" s="6"/>
      <c r="J643" s="6"/>
      <c r="K643" s="6"/>
      <c r="L643" s="6"/>
      <c r="M643" s="6"/>
      <c r="N643" s="6"/>
      <c r="O643" s="6"/>
      <c r="P643" s="6"/>
      <c r="Q643" s="15"/>
      <c r="R643" s="15"/>
      <c r="S643" s="15"/>
      <c r="T643" s="15"/>
      <c r="U643" s="15"/>
      <c r="V643" s="15"/>
    </row>
    <row r="644" spans="9:22" ht="15.75" hidden="1" customHeight="1" x14ac:dyDescent="0.25">
      <c r="I644" s="6"/>
      <c r="J644" s="6"/>
      <c r="K644" s="6"/>
      <c r="L644" s="6"/>
      <c r="M644" s="6"/>
      <c r="N644" s="6"/>
      <c r="O644" s="6"/>
      <c r="P644" s="6"/>
      <c r="Q644" s="15"/>
      <c r="R644" s="15"/>
      <c r="S644" s="15"/>
      <c r="T644" s="15"/>
      <c r="U644" s="15"/>
      <c r="V644" s="15"/>
    </row>
    <row r="645" spans="9:22" ht="15.75" hidden="1" customHeight="1" x14ac:dyDescent="0.25">
      <c r="I645" s="6"/>
      <c r="J645" s="6"/>
      <c r="K645" s="6"/>
      <c r="L645" s="6"/>
      <c r="M645" s="6"/>
      <c r="N645" s="6"/>
      <c r="O645" s="6"/>
      <c r="P645" s="6"/>
      <c r="Q645" s="15"/>
      <c r="R645" s="15"/>
      <c r="S645" s="15"/>
      <c r="T645" s="15"/>
      <c r="U645" s="15"/>
      <c r="V645" s="15"/>
    </row>
    <row r="646" spans="9:22" ht="15.75" hidden="1" customHeight="1" x14ac:dyDescent="0.25">
      <c r="I646" s="6"/>
      <c r="J646" s="6"/>
      <c r="K646" s="6"/>
      <c r="L646" s="6"/>
      <c r="M646" s="6"/>
      <c r="N646" s="6"/>
      <c r="O646" s="6"/>
      <c r="P646" s="6"/>
      <c r="Q646" s="15"/>
      <c r="R646" s="15"/>
      <c r="S646" s="15"/>
      <c r="T646" s="15"/>
      <c r="U646" s="15"/>
      <c r="V646" s="15"/>
    </row>
    <row r="647" spans="9:22" ht="15.75" hidden="1" customHeight="1" x14ac:dyDescent="0.25">
      <c r="I647" s="6"/>
      <c r="J647" s="6"/>
      <c r="K647" s="6"/>
      <c r="L647" s="6"/>
      <c r="M647" s="6"/>
      <c r="N647" s="6"/>
      <c r="O647" s="6"/>
      <c r="P647" s="6"/>
      <c r="Q647" s="15"/>
      <c r="R647" s="15"/>
      <c r="S647" s="15"/>
      <c r="T647" s="15"/>
      <c r="U647" s="15"/>
      <c r="V647" s="15"/>
    </row>
    <row r="648" spans="9:22" ht="15.75" hidden="1" customHeight="1" x14ac:dyDescent="0.25">
      <c r="I648" s="6"/>
      <c r="J648" s="6"/>
      <c r="K648" s="6"/>
      <c r="L648" s="6"/>
      <c r="M648" s="6"/>
      <c r="N648" s="6"/>
      <c r="O648" s="6"/>
      <c r="P648" s="6"/>
      <c r="Q648" s="15"/>
      <c r="R648" s="15"/>
      <c r="S648" s="15"/>
      <c r="T648" s="15"/>
      <c r="U648" s="15"/>
      <c r="V648" s="15"/>
    </row>
    <row r="649" spans="9:22" ht="15.75" hidden="1" customHeight="1" x14ac:dyDescent="0.25">
      <c r="I649" s="6"/>
      <c r="J649" s="6"/>
      <c r="K649" s="6"/>
      <c r="L649" s="6"/>
      <c r="M649" s="6"/>
      <c r="N649" s="6"/>
      <c r="O649" s="6"/>
      <c r="P649" s="6"/>
      <c r="Q649" s="15"/>
      <c r="R649" s="15"/>
      <c r="S649" s="15"/>
      <c r="T649" s="15"/>
      <c r="U649" s="15"/>
      <c r="V649" s="15"/>
    </row>
    <row r="650" spans="9:22" ht="15.75" hidden="1" customHeight="1" x14ac:dyDescent="0.25">
      <c r="I650" s="6"/>
      <c r="J650" s="6"/>
      <c r="K650" s="6"/>
      <c r="L650" s="6"/>
      <c r="M650" s="6"/>
      <c r="N650" s="6"/>
      <c r="O650" s="6"/>
      <c r="P650" s="6"/>
      <c r="Q650" s="15"/>
      <c r="R650" s="15"/>
      <c r="S650" s="15"/>
      <c r="T650" s="15"/>
      <c r="U650" s="15"/>
      <c r="V650" s="15"/>
    </row>
    <row r="651" spans="9:22" ht="15.75" hidden="1" customHeight="1" x14ac:dyDescent="0.25">
      <c r="I651" s="6"/>
      <c r="J651" s="6"/>
      <c r="K651" s="6"/>
      <c r="L651" s="6"/>
      <c r="M651" s="6"/>
      <c r="N651" s="6"/>
      <c r="O651" s="6"/>
      <c r="P651" s="6"/>
      <c r="Q651" s="15"/>
      <c r="R651" s="15"/>
      <c r="S651" s="15"/>
      <c r="T651" s="15"/>
      <c r="U651" s="15"/>
      <c r="V651" s="15"/>
    </row>
    <row r="652" spans="9:22" ht="15.75" hidden="1" customHeight="1" x14ac:dyDescent="0.25">
      <c r="I652" s="6"/>
      <c r="J652" s="6"/>
      <c r="K652" s="6"/>
      <c r="L652" s="6"/>
      <c r="M652" s="6"/>
      <c r="N652" s="6"/>
      <c r="O652" s="6"/>
      <c r="P652" s="6"/>
      <c r="Q652" s="15"/>
      <c r="R652" s="15"/>
      <c r="S652" s="15"/>
      <c r="T652" s="15"/>
      <c r="U652" s="15"/>
      <c r="V652" s="15"/>
    </row>
    <row r="653" spans="9:22" ht="15.75" hidden="1" customHeight="1" x14ac:dyDescent="0.25">
      <c r="I653" s="6"/>
      <c r="J653" s="6"/>
      <c r="K653" s="6"/>
      <c r="L653" s="6"/>
      <c r="M653" s="6"/>
      <c r="N653" s="6"/>
      <c r="O653" s="6"/>
      <c r="P653" s="6"/>
      <c r="Q653" s="15"/>
      <c r="R653" s="15"/>
      <c r="S653" s="15"/>
      <c r="T653" s="15"/>
      <c r="U653" s="15"/>
      <c r="V653" s="15"/>
    </row>
    <row r="654" spans="9:22" ht="15.75" hidden="1" customHeight="1" x14ac:dyDescent="0.25">
      <c r="I654" s="6"/>
      <c r="J654" s="6"/>
      <c r="K654" s="6"/>
      <c r="L654" s="6"/>
      <c r="M654" s="6"/>
      <c r="N654" s="6"/>
      <c r="O654" s="6"/>
      <c r="P654" s="6"/>
      <c r="Q654" s="15"/>
      <c r="R654" s="15"/>
      <c r="S654" s="15"/>
      <c r="T654" s="15"/>
      <c r="U654" s="15"/>
      <c r="V654" s="15"/>
    </row>
    <row r="655" spans="9:22" ht="15.75" hidden="1" customHeight="1" x14ac:dyDescent="0.25">
      <c r="I655" s="6"/>
      <c r="J655" s="6"/>
      <c r="K655" s="6"/>
      <c r="L655" s="6"/>
      <c r="M655" s="6"/>
      <c r="N655" s="6"/>
      <c r="O655" s="6"/>
      <c r="P655" s="6"/>
      <c r="Q655" s="15"/>
      <c r="R655" s="15"/>
      <c r="S655" s="15"/>
      <c r="T655" s="15"/>
      <c r="U655" s="15"/>
      <c r="V655" s="15"/>
    </row>
    <row r="656" spans="9:22" ht="15.75" hidden="1" customHeight="1" x14ac:dyDescent="0.25">
      <c r="I656" s="6"/>
      <c r="J656" s="6"/>
      <c r="K656" s="6"/>
      <c r="L656" s="6"/>
      <c r="M656" s="6"/>
      <c r="N656" s="6"/>
      <c r="O656" s="6"/>
      <c r="P656" s="6"/>
      <c r="Q656" s="15"/>
      <c r="R656" s="15"/>
      <c r="S656" s="15"/>
      <c r="T656" s="15"/>
      <c r="U656" s="15"/>
      <c r="V656" s="15"/>
    </row>
    <row r="657" spans="9:22" ht="15.75" hidden="1" customHeight="1" x14ac:dyDescent="0.25">
      <c r="I657" s="6"/>
      <c r="J657" s="6"/>
      <c r="K657" s="6"/>
      <c r="L657" s="6"/>
      <c r="M657" s="6"/>
      <c r="N657" s="6"/>
      <c r="O657" s="6"/>
      <c r="P657" s="6"/>
      <c r="Q657" s="15"/>
      <c r="R657" s="15"/>
      <c r="S657" s="15"/>
      <c r="T657" s="15"/>
      <c r="U657" s="15"/>
      <c r="V657" s="15"/>
    </row>
    <row r="658" spans="9:22" ht="15.75" hidden="1" customHeight="1" x14ac:dyDescent="0.25">
      <c r="I658" s="6"/>
      <c r="J658" s="6"/>
      <c r="K658" s="6"/>
      <c r="L658" s="6"/>
      <c r="M658" s="6"/>
      <c r="N658" s="6"/>
      <c r="O658" s="6"/>
      <c r="P658" s="6"/>
      <c r="Q658" s="15"/>
      <c r="R658" s="15"/>
      <c r="S658" s="15"/>
      <c r="T658" s="15"/>
      <c r="U658" s="15"/>
      <c r="V658" s="15"/>
    </row>
    <row r="659" spans="9:22" ht="15.75" hidden="1" customHeight="1" x14ac:dyDescent="0.25">
      <c r="I659" s="6"/>
      <c r="J659" s="6"/>
      <c r="K659" s="6"/>
      <c r="L659" s="6"/>
      <c r="M659" s="6"/>
      <c r="N659" s="6"/>
      <c r="O659" s="6"/>
      <c r="P659" s="6"/>
      <c r="Q659" s="15"/>
      <c r="R659" s="15"/>
      <c r="S659" s="15"/>
      <c r="T659" s="15"/>
      <c r="U659" s="15"/>
      <c r="V659" s="15"/>
    </row>
    <row r="660" spans="9:22" ht="15.75" hidden="1" customHeight="1" x14ac:dyDescent="0.25">
      <c r="I660" s="6"/>
      <c r="J660" s="6"/>
      <c r="K660" s="6"/>
      <c r="L660" s="6"/>
      <c r="M660" s="6"/>
      <c r="N660" s="6"/>
      <c r="O660" s="6"/>
      <c r="P660" s="6"/>
      <c r="Q660" s="15"/>
      <c r="R660" s="15"/>
      <c r="S660" s="15"/>
      <c r="T660" s="15"/>
      <c r="U660" s="15"/>
      <c r="V660" s="15"/>
    </row>
    <row r="661" spans="9:22" ht="15.75" hidden="1" customHeight="1" x14ac:dyDescent="0.25">
      <c r="I661" s="6"/>
      <c r="J661" s="6"/>
      <c r="K661" s="6"/>
      <c r="L661" s="6"/>
      <c r="M661" s="6"/>
      <c r="N661" s="6"/>
      <c r="O661" s="6"/>
      <c r="P661" s="6"/>
      <c r="Q661" s="15"/>
      <c r="R661" s="15"/>
      <c r="S661" s="15"/>
      <c r="T661" s="15"/>
      <c r="U661" s="15"/>
      <c r="V661" s="15"/>
    </row>
    <row r="662" spans="9:22" ht="15.75" hidden="1" customHeight="1" x14ac:dyDescent="0.25">
      <c r="I662" s="6"/>
      <c r="J662" s="6"/>
      <c r="K662" s="6"/>
      <c r="L662" s="6"/>
      <c r="M662" s="6"/>
      <c r="N662" s="6"/>
      <c r="O662" s="6"/>
      <c r="P662" s="6"/>
      <c r="Q662" s="15"/>
      <c r="R662" s="15"/>
      <c r="S662" s="15"/>
      <c r="T662" s="15"/>
      <c r="U662" s="15"/>
      <c r="V662" s="15"/>
    </row>
    <row r="663" spans="9:22" ht="15.75" hidden="1" customHeight="1" x14ac:dyDescent="0.25">
      <c r="I663" s="6"/>
      <c r="J663" s="6"/>
      <c r="K663" s="6"/>
      <c r="L663" s="6"/>
      <c r="M663" s="6"/>
      <c r="N663" s="6"/>
      <c r="O663" s="6"/>
      <c r="P663" s="6"/>
      <c r="Q663" s="15"/>
      <c r="R663" s="15"/>
      <c r="S663" s="15"/>
      <c r="T663" s="15"/>
      <c r="U663" s="15"/>
      <c r="V663" s="15"/>
    </row>
    <row r="664" spans="9:22" ht="15.75" hidden="1" customHeight="1" x14ac:dyDescent="0.25">
      <c r="I664" s="6"/>
      <c r="J664" s="6"/>
      <c r="K664" s="6"/>
      <c r="L664" s="6"/>
      <c r="M664" s="6"/>
      <c r="N664" s="6"/>
      <c r="O664" s="6"/>
      <c r="P664" s="6"/>
      <c r="Q664" s="15"/>
      <c r="R664" s="15"/>
      <c r="S664" s="15"/>
      <c r="T664" s="15"/>
      <c r="U664" s="15"/>
      <c r="V664" s="15"/>
    </row>
    <row r="665" spans="9:22" ht="15.75" hidden="1" customHeight="1" x14ac:dyDescent="0.25">
      <c r="I665" s="6"/>
      <c r="J665" s="6"/>
      <c r="K665" s="6"/>
      <c r="L665" s="6"/>
      <c r="M665" s="6"/>
      <c r="N665" s="6"/>
      <c r="O665" s="6"/>
      <c r="P665" s="6"/>
      <c r="Q665" s="15"/>
      <c r="R665" s="15"/>
      <c r="S665" s="15"/>
      <c r="T665" s="15"/>
      <c r="U665" s="15"/>
      <c r="V665" s="15"/>
    </row>
    <row r="666" spans="9:22" ht="15.75" hidden="1" customHeight="1" x14ac:dyDescent="0.25">
      <c r="I666" s="6"/>
      <c r="J666" s="6"/>
      <c r="K666" s="6"/>
      <c r="L666" s="6"/>
      <c r="M666" s="6"/>
      <c r="N666" s="6"/>
      <c r="O666" s="6"/>
      <c r="P666" s="6"/>
      <c r="Q666" s="15"/>
      <c r="R666" s="15"/>
      <c r="S666" s="15"/>
      <c r="T666" s="15"/>
      <c r="U666" s="15"/>
      <c r="V666" s="15"/>
    </row>
    <row r="667" spans="9:22" ht="15.75" hidden="1" customHeight="1" x14ac:dyDescent="0.25">
      <c r="I667" s="6"/>
      <c r="J667" s="6"/>
      <c r="K667" s="6"/>
      <c r="L667" s="6"/>
      <c r="M667" s="6"/>
      <c r="N667" s="6"/>
      <c r="O667" s="6"/>
      <c r="P667" s="6"/>
      <c r="Q667" s="15"/>
      <c r="R667" s="15"/>
      <c r="S667" s="15"/>
      <c r="T667" s="15"/>
      <c r="U667" s="15"/>
      <c r="V667" s="15"/>
    </row>
    <row r="668" spans="9:22" ht="15.75" hidden="1" customHeight="1" x14ac:dyDescent="0.25">
      <c r="I668" s="6"/>
      <c r="J668" s="6"/>
      <c r="K668" s="6"/>
      <c r="L668" s="6"/>
      <c r="M668" s="6"/>
      <c r="N668" s="6"/>
      <c r="O668" s="6"/>
      <c r="P668" s="6"/>
      <c r="Q668" s="15"/>
      <c r="R668" s="15"/>
      <c r="S668" s="15"/>
      <c r="T668" s="15"/>
      <c r="U668" s="15"/>
      <c r="V668" s="15"/>
    </row>
    <row r="669" spans="9:22" ht="15.75" hidden="1" customHeight="1" x14ac:dyDescent="0.25">
      <c r="I669" s="6"/>
      <c r="J669" s="6"/>
      <c r="K669" s="6"/>
      <c r="L669" s="6"/>
      <c r="M669" s="6"/>
      <c r="N669" s="6"/>
      <c r="O669" s="6"/>
      <c r="P669" s="6"/>
      <c r="Q669" s="15"/>
      <c r="R669" s="15"/>
      <c r="S669" s="15"/>
      <c r="T669" s="15"/>
      <c r="U669" s="15"/>
      <c r="V669" s="15"/>
    </row>
    <row r="670" spans="9:22" ht="15.75" hidden="1" customHeight="1" x14ac:dyDescent="0.25">
      <c r="I670" s="6"/>
      <c r="J670" s="6"/>
      <c r="K670" s="6"/>
      <c r="L670" s="6"/>
      <c r="M670" s="6"/>
      <c r="N670" s="6"/>
      <c r="O670" s="6"/>
      <c r="P670" s="6"/>
      <c r="Q670" s="15"/>
      <c r="R670" s="15"/>
      <c r="S670" s="15"/>
      <c r="T670" s="15"/>
      <c r="U670" s="15"/>
      <c r="V670" s="15"/>
    </row>
    <row r="671" spans="9:22" ht="15.75" hidden="1" customHeight="1" x14ac:dyDescent="0.25">
      <c r="I671" s="6"/>
      <c r="J671" s="6"/>
      <c r="K671" s="6"/>
      <c r="L671" s="6"/>
      <c r="M671" s="6"/>
      <c r="N671" s="6"/>
      <c r="O671" s="6"/>
      <c r="P671" s="6"/>
      <c r="Q671" s="15"/>
      <c r="R671" s="15"/>
      <c r="S671" s="15"/>
      <c r="T671" s="15"/>
      <c r="U671" s="15"/>
      <c r="V671" s="15"/>
    </row>
    <row r="672" spans="9:22" ht="15.75" hidden="1" customHeight="1" x14ac:dyDescent="0.25">
      <c r="I672" s="6"/>
      <c r="J672" s="6"/>
      <c r="K672" s="6"/>
      <c r="L672" s="6"/>
      <c r="M672" s="6"/>
      <c r="N672" s="6"/>
      <c r="O672" s="6"/>
      <c r="P672" s="6"/>
      <c r="Q672" s="15"/>
      <c r="R672" s="15"/>
      <c r="S672" s="15"/>
      <c r="T672" s="15"/>
      <c r="U672" s="15"/>
      <c r="V672" s="15"/>
    </row>
    <row r="673" spans="9:22" ht="15.75" hidden="1" customHeight="1" x14ac:dyDescent="0.25">
      <c r="I673" s="6"/>
      <c r="J673" s="6"/>
      <c r="K673" s="6"/>
      <c r="L673" s="6"/>
      <c r="M673" s="6"/>
      <c r="N673" s="6"/>
      <c r="O673" s="6"/>
      <c r="P673" s="6"/>
      <c r="Q673" s="15"/>
      <c r="R673" s="15"/>
      <c r="S673" s="15"/>
      <c r="T673" s="15"/>
      <c r="U673" s="15"/>
      <c r="V673" s="15"/>
    </row>
    <row r="674" spans="9:22" ht="15.75" hidden="1" customHeight="1" x14ac:dyDescent="0.25">
      <c r="I674" s="6"/>
      <c r="J674" s="6"/>
      <c r="K674" s="6"/>
      <c r="L674" s="6"/>
      <c r="M674" s="6"/>
      <c r="N674" s="6"/>
      <c r="O674" s="6"/>
      <c r="P674" s="6"/>
      <c r="Q674" s="15"/>
      <c r="R674" s="15"/>
      <c r="S674" s="15"/>
      <c r="T674" s="15"/>
      <c r="U674" s="15"/>
      <c r="V674" s="15"/>
    </row>
    <row r="675" spans="9:22" ht="15.75" hidden="1" customHeight="1" x14ac:dyDescent="0.25">
      <c r="I675" s="6"/>
      <c r="J675" s="6"/>
      <c r="K675" s="6"/>
      <c r="L675" s="6"/>
      <c r="M675" s="6"/>
      <c r="N675" s="6"/>
      <c r="O675" s="6"/>
      <c r="P675" s="6"/>
      <c r="Q675" s="15"/>
      <c r="R675" s="15"/>
      <c r="S675" s="15"/>
      <c r="T675" s="15"/>
      <c r="U675" s="15"/>
      <c r="V675" s="15"/>
    </row>
    <row r="676" spans="9:22" ht="15.75" hidden="1" customHeight="1" x14ac:dyDescent="0.25">
      <c r="I676" s="6"/>
      <c r="J676" s="6"/>
      <c r="K676" s="6"/>
      <c r="L676" s="6"/>
      <c r="M676" s="6"/>
      <c r="N676" s="6"/>
      <c r="O676" s="6"/>
      <c r="P676" s="6"/>
      <c r="Q676" s="15"/>
      <c r="R676" s="15"/>
      <c r="S676" s="15"/>
      <c r="T676" s="15"/>
      <c r="U676" s="15"/>
      <c r="V676" s="15"/>
    </row>
    <row r="677" spans="9:22" ht="15.75" hidden="1" customHeight="1" x14ac:dyDescent="0.25">
      <c r="I677" s="6"/>
      <c r="J677" s="6"/>
      <c r="K677" s="6"/>
      <c r="L677" s="6"/>
      <c r="M677" s="6"/>
      <c r="N677" s="6"/>
      <c r="O677" s="6"/>
      <c r="P677" s="6"/>
      <c r="Q677" s="15"/>
      <c r="R677" s="15"/>
      <c r="S677" s="15"/>
      <c r="T677" s="15"/>
      <c r="U677" s="15"/>
      <c r="V677" s="15"/>
    </row>
    <row r="678" spans="9:22" ht="15.75" hidden="1" customHeight="1" x14ac:dyDescent="0.25">
      <c r="I678" s="6"/>
      <c r="J678" s="6"/>
      <c r="K678" s="6"/>
      <c r="L678" s="6"/>
      <c r="M678" s="6"/>
      <c r="N678" s="6"/>
      <c r="O678" s="6"/>
      <c r="P678" s="6"/>
      <c r="Q678" s="15"/>
      <c r="R678" s="15"/>
      <c r="S678" s="15"/>
      <c r="T678" s="15"/>
      <c r="U678" s="15"/>
      <c r="V678" s="15"/>
    </row>
    <row r="679" spans="9:22" ht="15.75" hidden="1" customHeight="1" x14ac:dyDescent="0.25">
      <c r="I679" s="6"/>
      <c r="J679" s="6"/>
      <c r="K679" s="6"/>
      <c r="L679" s="6"/>
      <c r="M679" s="6"/>
      <c r="N679" s="6"/>
      <c r="O679" s="6"/>
      <c r="P679" s="6"/>
      <c r="Q679" s="15"/>
      <c r="R679" s="15"/>
      <c r="S679" s="15"/>
      <c r="T679" s="15"/>
      <c r="U679" s="15"/>
      <c r="V679" s="15"/>
    </row>
    <row r="680" spans="9:22" ht="15.75" hidden="1" customHeight="1" x14ac:dyDescent="0.25">
      <c r="I680" s="6"/>
      <c r="J680" s="6"/>
      <c r="K680" s="6"/>
      <c r="L680" s="6"/>
      <c r="M680" s="6"/>
      <c r="N680" s="6"/>
      <c r="O680" s="6"/>
      <c r="P680" s="6"/>
      <c r="Q680" s="15"/>
      <c r="R680" s="15"/>
      <c r="S680" s="15"/>
      <c r="T680" s="15"/>
      <c r="U680" s="15"/>
      <c r="V680" s="15"/>
    </row>
    <row r="681" spans="9:22" ht="15.75" hidden="1" customHeight="1" x14ac:dyDescent="0.25">
      <c r="I681" s="6"/>
      <c r="J681" s="6"/>
      <c r="K681" s="6"/>
      <c r="L681" s="6"/>
      <c r="M681" s="6"/>
      <c r="N681" s="6"/>
      <c r="O681" s="6"/>
      <c r="P681" s="6"/>
      <c r="Q681" s="15"/>
      <c r="R681" s="15"/>
      <c r="S681" s="15"/>
      <c r="T681" s="15"/>
      <c r="U681" s="15"/>
      <c r="V681" s="15"/>
    </row>
    <row r="682" spans="9:22" ht="15.75" hidden="1" customHeight="1" x14ac:dyDescent="0.25">
      <c r="I682" s="6"/>
      <c r="J682" s="6"/>
      <c r="K682" s="6"/>
      <c r="L682" s="6"/>
      <c r="M682" s="6"/>
      <c r="N682" s="6"/>
      <c r="O682" s="6"/>
      <c r="P682" s="6"/>
      <c r="Q682" s="15"/>
      <c r="R682" s="15"/>
      <c r="S682" s="15"/>
      <c r="T682" s="15"/>
      <c r="U682" s="15"/>
      <c r="V682" s="15"/>
    </row>
    <row r="683" spans="9:22" ht="15.75" hidden="1" customHeight="1" x14ac:dyDescent="0.25">
      <c r="I683" s="6"/>
      <c r="J683" s="6"/>
      <c r="K683" s="6"/>
      <c r="L683" s="6"/>
      <c r="M683" s="6"/>
      <c r="N683" s="6"/>
      <c r="O683" s="6"/>
      <c r="P683" s="6"/>
      <c r="Q683" s="15"/>
      <c r="R683" s="15"/>
      <c r="S683" s="15"/>
      <c r="T683" s="15"/>
      <c r="U683" s="15"/>
      <c r="V683" s="15"/>
    </row>
    <row r="684" spans="9:22" ht="15.75" hidden="1" customHeight="1" x14ac:dyDescent="0.25">
      <c r="I684" s="6"/>
      <c r="J684" s="6"/>
      <c r="K684" s="6"/>
      <c r="L684" s="6"/>
      <c r="M684" s="6"/>
      <c r="N684" s="6"/>
      <c r="O684" s="6"/>
      <c r="P684" s="6"/>
      <c r="Q684" s="15"/>
      <c r="R684" s="15"/>
      <c r="S684" s="15"/>
      <c r="T684" s="15"/>
      <c r="U684" s="15"/>
      <c r="V684" s="15"/>
    </row>
    <row r="685" spans="9:22" ht="15.75" hidden="1" customHeight="1" x14ac:dyDescent="0.25">
      <c r="I685" s="6"/>
      <c r="J685" s="6"/>
      <c r="K685" s="6"/>
      <c r="L685" s="6"/>
      <c r="M685" s="6"/>
      <c r="N685" s="6"/>
      <c r="O685" s="6"/>
      <c r="P685" s="6"/>
      <c r="Q685" s="15"/>
      <c r="R685" s="15"/>
      <c r="S685" s="15"/>
      <c r="T685" s="15"/>
      <c r="U685" s="15"/>
      <c r="V685" s="15"/>
    </row>
    <row r="686" spans="9:22" ht="15.75" hidden="1" customHeight="1" x14ac:dyDescent="0.25">
      <c r="I686" s="6"/>
      <c r="J686" s="6"/>
      <c r="K686" s="6"/>
      <c r="L686" s="6"/>
      <c r="M686" s="6"/>
      <c r="N686" s="6"/>
      <c r="O686" s="6"/>
      <c r="P686" s="6"/>
      <c r="Q686" s="15"/>
      <c r="R686" s="15"/>
      <c r="S686" s="15"/>
      <c r="T686" s="15"/>
      <c r="U686" s="15"/>
      <c r="V686" s="15"/>
    </row>
    <row r="687" spans="9:22" ht="15.75" hidden="1" customHeight="1" x14ac:dyDescent="0.25">
      <c r="I687" s="6"/>
      <c r="J687" s="6"/>
      <c r="K687" s="6"/>
      <c r="L687" s="6"/>
      <c r="M687" s="6"/>
      <c r="N687" s="6"/>
      <c r="O687" s="6"/>
      <c r="P687" s="6"/>
      <c r="Q687" s="15"/>
      <c r="R687" s="15"/>
      <c r="S687" s="15"/>
      <c r="T687" s="15"/>
      <c r="U687" s="15"/>
      <c r="V687" s="15"/>
    </row>
    <row r="688" spans="9:22" ht="15.75" hidden="1" customHeight="1" x14ac:dyDescent="0.25">
      <c r="I688" s="6"/>
      <c r="J688" s="6"/>
      <c r="K688" s="6"/>
      <c r="L688" s="6"/>
      <c r="M688" s="6"/>
      <c r="N688" s="6"/>
      <c r="O688" s="6"/>
      <c r="P688" s="6"/>
      <c r="Q688" s="15"/>
      <c r="R688" s="15"/>
      <c r="S688" s="15"/>
      <c r="T688" s="15"/>
      <c r="U688" s="15"/>
      <c r="V688" s="15"/>
    </row>
    <row r="689" spans="9:22" ht="15.75" hidden="1" customHeight="1" x14ac:dyDescent="0.25">
      <c r="I689" s="6"/>
      <c r="J689" s="6"/>
      <c r="K689" s="6"/>
      <c r="L689" s="6"/>
      <c r="M689" s="6"/>
      <c r="N689" s="6"/>
      <c r="O689" s="6"/>
      <c r="P689" s="6"/>
      <c r="Q689" s="15"/>
      <c r="R689" s="15"/>
      <c r="S689" s="15"/>
      <c r="T689" s="15"/>
      <c r="U689" s="15"/>
      <c r="V689" s="15"/>
    </row>
    <row r="690" spans="9:22" ht="15.75" hidden="1" customHeight="1" x14ac:dyDescent="0.25">
      <c r="I690" s="6"/>
      <c r="J690" s="6"/>
      <c r="K690" s="6"/>
      <c r="L690" s="6"/>
      <c r="M690" s="6"/>
      <c r="N690" s="6"/>
      <c r="O690" s="6"/>
      <c r="P690" s="6"/>
      <c r="Q690" s="15"/>
      <c r="R690" s="15"/>
      <c r="S690" s="15"/>
      <c r="T690" s="15"/>
      <c r="U690" s="15"/>
      <c r="V690" s="15"/>
    </row>
    <row r="691" spans="9:22" ht="15.75" hidden="1" customHeight="1" x14ac:dyDescent="0.25">
      <c r="I691" s="6"/>
      <c r="J691" s="6"/>
      <c r="K691" s="6"/>
      <c r="L691" s="6"/>
      <c r="M691" s="6"/>
      <c r="N691" s="6"/>
      <c r="O691" s="6"/>
      <c r="P691" s="6"/>
      <c r="Q691" s="15"/>
      <c r="R691" s="15"/>
      <c r="S691" s="15"/>
      <c r="T691" s="15"/>
      <c r="U691" s="15"/>
      <c r="V691" s="15"/>
    </row>
    <row r="692" spans="9:22" ht="15.75" hidden="1" customHeight="1" x14ac:dyDescent="0.25">
      <c r="I692" s="6"/>
      <c r="J692" s="6"/>
      <c r="K692" s="6"/>
      <c r="L692" s="6"/>
      <c r="M692" s="6"/>
      <c r="N692" s="6"/>
      <c r="O692" s="6"/>
      <c r="P692" s="6"/>
      <c r="Q692" s="15"/>
      <c r="R692" s="15"/>
      <c r="S692" s="15"/>
      <c r="T692" s="15"/>
      <c r="U692" s="15"/>
      <c r="V692" s="15"/>
    </row>
    <row r="693" spans="9:22" ht="15.75" hidden="1" customHeight="1" x14ac:dyDescent="0.25">
      <c r="I693" s="6"/>
      <c r="J693" s="6"/>
      <c r="K693" s="6"/>
      <c r="L693" s="6"/>
      <c r="M693" s="6"/>
      <c r="N693" s="6"/>
      <c r="O693" s="6"/>
      <c r="P693" s="6"/>
      <c r="Q693" s="15"/>
      <c r="R693" s="15"/>
      <c r="S693" s="15"/>
      <c r="T693" s="15"/>
      <c r="U693" s="15"/>
      <c r="V693" s="15"/>
    </row>
    <row r="694" spans="9:22" ht="15.75" hidden="1" customHeight="1" x14ac:dyDescent="0.25">
      <c r="I694" s="6"/>
      <c r="J694" s="6"/>
      <c r="K694" s="6"/>
      <c r="L694" s="6"/>
      <c r="M694" s="6"/>
      <c r="N694" s="6"/>
      <c r="O694" s="6"/>
      <c r="P694" s="6"/>
      <c r="Q694" s="15"/>
      <c r="R694" s="15"/>
      <c r="S694" s="15"/>
      <c r="T694" s="15"/>
      <c r="U694" s="15"/>
      <c r="V694" s="15"/>
    </row>
    <row r="695" spans="9:22" ht="15.75" hidden="1" customHeight="1" x14ac:dyDescent="0.25">
      <c r="I695" s="6"/>
      <c r="J695" s="6"/>
      <c r="K695" s="6"/>
      <c r="L695" s="6"/>
      <c r="M695" s="6"/>
      <c r="N695" s="6"/>
      <c r="O695" s="6"/>
      <c r="P695" s="6"/>
      <c r="Q695" s="15"/>
      <c r="R695" s="15"/>
      <c r="S695" s="15"/>
      <c r="T695" s="15"/>
      <c r="U695" s="15"/>
      <c r="V695" s="15"/>
    </row>
    <row r="696" spans="9:22" ht="15.75" hidden="1" customHeight="1" x14ac:dyDescent="0.25">
      <c r="I696" s="6"/>
      <c r="J696" s="6"/>
      <c r="K696" s="6"/>
      <c r="L696" s="6"/>
      <c r="M696" s="6"/>
      <c r="N696" s="6"/>
      <c r="O696" s="6"/>
      <c r="P696" s="6"/>
      <c r="Q696" s="15"/>
      <c r="R696" s="15"/>
      <c r="S696" s="15"/>
      <c r="T696" s="15"/>
      <c r="U696" s="15"/>
      <c r="V696" s="15"/>
    </row>
    <row r="697" spans="9:22" ht="15.75" hidden="1" customHeight="1" x14ac:dyDescent="0.25">
      <c r="I697" s="6"/>
      <c r="J697" s="6"/>
      <c r="K697" s="6"/>
      <c r="L697" s="6"/>
      <c r="M697" s="6"/>
      <c r="N697" s="6"/>
      <c r="O697" s="6"/>
      <c r="P697" s="6"/>
      <c r="Q697" s="15"/>
      <c r="R697" s="15"/>
      <c r="S697" s="15"/>
      <c r="T697" s="15"/>
      <c r="U697" s="15"/>
      <c r="V697" s="15"/>
    </row>
    <row r="698" spans="9:22" ht="15.75" hidden="1" customHeight="1" x14ac:dyDescent="0.25">
      <c r="I698" s="6"/>
      <c r="J698" s="6"/>
      <c r="K698" s="6"/>
      <c r="L698" s="6"/>
      <c r="M698" s="6"/>
      <c r="N698" s="6"/>
      <c r="O698" s="6"/>
      <c r="P698" s="6"/>
      <c r="Q698" s="15"/>
      <c r="R698" s="15"/>
      <c r="S698" s="15"/>
      <c r="T698" s="15"/>
      <c r="U698" s="15"/>
      <c r="V698" s="15"/>
    </row>
    <row r="699" spans="9:22" ht="15.75" hidden="1" customHeight="1" x14ac:dyDescent="0.25">
      <c r="I699" s="6"/>
      <c r="J699" s="6"/>
      <c r="K699" s="6"/>
      <c r="L699" s="6"/>
      <c r="M699" s="6"/>
      <c r="N699" s="6"/>
      <c r="O699" s="6"/>
      <c r="P699" s="6"/>
      <c r="Q699" s="15"/>
      <c r="R699" s="15"/>
      <c r="S699" s="15"/>
      <c r="T699" s="15"/>
      <c r="U699" s="15"/>
      <c r="V699" s="15"/>
    </row>
    <row r="700" spans="9:22" ht="15.75" hidden="1" customHeight="1" x14ac:dyDescent="0.25">
      <c r="I700" s="6"/>
      <c r="J700" s="6"/>
      <c r="K700" s="6"/>
      <c r="L700" s="6"/>
      <c r="M700" s="6"/>
      <c r="N700" s="6"/>
      <c r="O700" s="6"/>
      <c r="P700" s="6"/>
      <c r="Q700" s="15"/>
      <c r="R700" s="15"/>
      <c r="S700" s="15"/>
      <c r="T700" s="15"/>
      <c r="U700" s="15"/>
      <c r="V700" s="15"/>
    </row>
    <row r="701" spans="9:22" ht="15.75" hidden="1" customHeight="1" x14ac:dyDescent="0.25">
      <c r="I701" s="6"/>
      <c r="J701" s="6"/>
      <c r="K701" s="6"/>
      <c r="L701" s="6"/>
      <c r="M701" s="6"/>
      <c r="N701" s="6"/>
      <c r="O701" s="6"/>
      <c r="P701" s="6"/>
      <c r="Q701" s="15"/>
      <c r="R701" s="15"/>
      <c r="S701" s="15"/>
      <c r="T701" s="15"/>
      <c r="U701" s="15"/>
      <c r="V701" s="15"/>
    </row>
    <row r="702" spans="9:22" ht="15.75" hidden="1" customHeight="1" x14ac:dyDescent="0.25">
      <c r="I702" s="6"/>
      <c r="J702" s="6"/>
      <c r="K702" s="6"/>
      <c r="L702" s="6"/>
      <c r="M702" s="6"/>
      <c r="N702" s="6"/>
      <c r="O702" s="6"/>
      <c r="P702" s="6"/>
      <c r="Q702" s="15"/>
      <c r="R702" s="15"/>
      <c r="S702" s="15"/>
      <c r="T702" s="15"/>
      <c r="U702" s="15"/>
      <c r="V702" s="15"/>
    </row>
    <row r="703" spans="9:22" ht="15.75" hidden="1" customHeight="1" x14ac:dyDescent="0.25">
      <c r="I703" s="6"/>
      <c r="J703" s="6"/>
      <c r="K703" s="6"/>
      <c r="L703" s="6"/>
      <c r="M703" s="6"/>
      <c r="N703" s="6"/>
      <c r="O703" s="6"/>
      <c r="P703" s="6"/>
      <c r="Q703" s="15"/>
      <c r="R703" s="15"/>
      <c r="S703" s="15"/>
      <c r="T703" s="15"/>
      <c r="U703" s="15"/>
      <c r="V703" s="15"/>
    </row>
    <row r="704" spans="9:22" ht="15.75" hidden="1" customHeight="1" x14ac:dyDescent="0.25">
      <c r="I704" s="6"/>
      <c r="J704" s="6"/>
      <c r="K704" s="6"/>
      <c r="L704" s="6"/>
      <c r="M704" s="6"/>
      <c r="N704" s="6"/>
      <c r="O704" s="6"/>
      <c r="P704" s="6"/>
      <c r="Q704" s="15"/>
      <c r="R704" s="15"/>
      <c r="S704" s="15"/>
      <c r="T704" s="15"/>
      <c r="U704" s="15"/>
      <c r="V704" s="15"/>
    </row>
    <row r="705" spans="9:22" ht="15.75" hidden="1" customHeight="1" x14ac:dyDescent="0.25">
      <c r="I705" s="6"/>
      <c r="J705" s="6"/>
      <c r="K705" s="6"/>
      <c r="L705" s="6"/>
      <c r="M705" s="6"/>
      <c r="N705" s="6"/>
      <c r="O705" s="6"/>
      <c r="P705" s="6"/>
      <c r="Q705" s="15"/>
      <c r="R705" s="15"/>
      <c r="S705" s="15"/>
      <c r="T705" s="15"/>
      <c r="U705" s="15"/>
      <c r="V705" s="15"/>
    </row>
    <row r="706" spans="9:22" ht="15.75" hidden="1" customHeight="1" x14ac:dyDescent="0.25">
      <c r="I706" s="6"/>
      <c r="J706" s="6"/>
      <c r="K706" s="6"/>
      <c r="L706" s="6"/>
      <c r="M706" s="6"/>
      <c r="N706" s="6"/>
      <c r="O706" s="6"/>
      <c r="P706" s="6"/>
      <c r="Q706" s="15"/>
      <c r="R706" s="15"/>
      <c r="S706" s="15"/>
      <c r="T706" s="15"/>
      <c r="U706" s="15"/>
      <c r="V706" s="15"/>
    </row>
    <row r="707" spans="9:22" ht="15.75" hidden="1" customHeight="1" x14ac:dyDescent="0.25">
      <c r="I707" s="6"/>
      <c r="J707" s="6"/>
      <c r="K707" s="6"/>
      <c r="L707" s="6"/>
      <c r="M707" s="6"/>
      <c r="N707" s="6"/>
      <c r="O707" s="6"/>
      <c r="P707" s="6"/>
      <c r="Q707" s="15"/>
      <c r="R707" s="15"/>
      <c r="S707" s="15"/>
      <c r="T707" s="15"/>
      <c r="U707" s="15"/>
      <c r="V707" s="15"/>
    </row>
    <row r="708" spans="9:22" ht="15.75" hidden="1" customHeight="1" x14ac:dyDescent="0.25">
      <c r="I708" s="6"/>
      <c r="J708" s="6"/>
      <c r="K708" s="6"/>
      <c r="L708" s="6"/>
      <c r="M708" s="6"/>
      <c r="N708" s="6"/>
      <c r="O708" s="6"/>
      <c r="P708" s="6"/>
      <c r="Q708" s="15"/>
      <c r="R708" s="15"/>
      <c r="S708" s="15"/>
      <c r="T708" s="15"/>
      <c r="U708" s="15"/>
      <c r="V708" s="15"/>
    </row>
    <row r="709" spans="9:22" ht="15.75" hidden="1" customHeight="1" x14ac:dyDescent="0.25">
      <c r="I709" s="6"/>
      <c r="J709" s="6"/>
      <c r="K709" s="6"/>
      <c r="L709" s="6"/>
      <c r="M709" s="6"/>
      <c r="N709" s="6"/>
      <c r="O709" s="6"/>
      <c r="P709" s="6"/>
      <c r="Q709" s="15"/>
      <c r="R709" s="15"/>
      <c r="S709" s="15"/>
      <c r="T709" s="15"/>
      <c r="U709" s="15"/>
      <c r="V709" s="15"/>
    </row>
    <row r="710" spans="9:22" ht="15.75" hidden="1" customHeight="1" x14ac:dyDescent="0.25">
      <c r="I710" s="6"/>
      <c r="J710" s="6"/>
      <c r="K710" s="6"/>
      <c r="L710" s="6"/>
      <c r="M710" s="6"/>
      <c r="N710" s="6"/>
      <c r="O710" s="6"/>
      <c r="P710" s="6"/>
      <c r="Q710" s="15"/>
      <c r="R710" s="15"/>
      <c r="S710" s="15"/>
      <c r="T710" s="15"/>
      <c r="U710" s="15"/>
      <c r="V710" s="15"/>
    </row>
    <row r="711" spans="9:22" ht="15.75" hidden="1" customHeight="1" x14ac:dyDescent="0.25">
      <c r="I711" s="6"/>
      <c r="J711" s="6"/>
      <c r="K711" s="6"/>
      <c r="L711" s="6"/>
      <c r="M711" s="6"/>
      <c r="N711" s="6"/>
      <c r="O711" s="6"/>
      <c r="P711" s="6"/>
      <c r="Q711" s="15"/>
      <c r="R711" s="15"/>
      <c r="S711" s="15"/>
      <c r="T711" s="15"/>
      <c r="U711" s="15"/>
      <c r="V711" s="15"/>
    </row>
    <row r="712" spans="9:22" ht="15.75" hidden="1" customHeight="1" x14ac:dyDescent="0.25">
      <c r="I712" s="6"/>
      <c r="J712" s="6"/>
      <c r="K712" s="6"/>
      <c r="L712" s="6"/>
      <c r="M712" s="6"/>
      <c r="N712" s="6"/>
      <c r="O712" s="6"/>
      <c r="P712" s="6"/>
      <c r="Q712" s="15"/>
      <c r="R712" s="15"/>
      <c r="S712" s="15"/>
      <c r="T712" s="15"/>
      <c r="U712" s="15"/>
      <c r="V712" s="15"/>
    </row>
    <row r="713" spans="9:22" ht="15.75" hidden="1" customHeight="1" x14ac:dyDescent="0.25">
      <c r="I713" s="6"/>
      <c r="J713" s="6"/>
      <c r="K713" s="6"/>
      <c r="L713" s="6"/>
      <c r="M713" s="6"/>
      <c r="N713" s="6"/>
      <c r="O713" s="6"/>
      <c r="P713" s="6"/>
      <c r="Q713" s="15"/>
      <c r="R713" s="15"/>
      <c r="S713" s="15"/>
      <c r="T713" s="15"/>
      <c r="U713" s="15"/>
      <c r="V713" s="15"/>
    </row>
    <row r="714" spans="9:22" ht="15.75" hidden="1" customHeight="1" x14ac:dyDescent="0.25">
      <c r="I714" s="6"/>
      <c r="J714" s="6"/>
      <c r="K714" s="6"/>
      <c r="L714" s="6"/>
      <c r="M714" s="6"/>
      <c r="N714" s="6"/>
      <c r="O714" s="6"/>
      <c r="P714" s="6"/>
      <c r="Q714" s="15"/>
      <c r="R714" s="15"/>
      <c r="S714" s="15"/>
      <c r="T714" s="15"/>
      <c r="U714" s="15"/>
      <c r="V714" s="15"/>
    </row>
    <row r="715" spans="9:22" ht="15.75" hidden="1" customHeight="1" x14ac:dyDescent="0.25">
      <c r="I715" s="6"/>
      <c r="J715" s="6"/>
      <c r="K715" s="6"/>
      <c r="L715" s="6"/>
      <c r="M715" s="6"/>
      <c r="N715" s="6"/>
      <c r="O715" s="6"/>
      <c r="P715" s="6"/>
      <c r="Q715" s="15"/>
      <c r="R715" s="15"/>
      <c r="S715" s="15"/>
      <c r="T715" s="15"/>
      <c r="U715" s="15"/>
      <c r="V715" s="15"/>
    </row>
    <row r="716" spans="9:22" ht="15.75" hidden="1" customHeight="1" x14ac:dyDescent="0.25">
      <c r="I716" s="6"/>
      <c r="J716" s="6"/>
      <c r="K716" s="6"/>
      <c r="L716" s="6"/>
      <c r="M716" s="6"/>
      <c r="N716" s="6"/>
      <c r="O716" s="6"/>
      <c r="P716" s="6"/>
      <c r="Q716" s="15"/>
      <c r="R716" s="15"/>
      <c r="S716" s="15"/>
      <c r="T716" s="15"/>
      <c r="U716" s="15"/>
      <c r="V716" s="15"/>
    </row>
    <row r="717" spans="9:22" ht="15.75" hidden="1" customHeight="1" x14ac:dyDescent="0.25">
      <c r="I717" s="6"/>
      <c r="J717" s="6"/>
      <c r="K717" s="6"/>
      <c r="L717" s="6"/>
      <c r="M717" s="6"/>
      <c r="N717" s="6"/>
      <c r="O717" s="6"/>
      <c r="P717" s="6"/>
      <c r="Q717" s="15"/>
      <c r="R717" s="15"/>
      <c r="S717" s="15"/>
      <c r="T717" s="15"/>
      <c r="U717" s="15"/>
      <c r="V717" s="15"/>
    </row>
    <row r="718" spans="9:22" ht="15.75" hidden="1" customHeight="1" x14ac:dyDescent="0.25">
      <c r="I718" s="6"/>
      <c r="J718" s="6"/>
      <c r="K718" s="6"/>
      <c r="L718" s="6"/>
      <c r="M718" s="6"/>
      <c r="N718" s="6"/>
      <c r="O718" s="6"/>
      <c r="P718" s="6"/>
      <c r="Q718" s="15"/>
      <c r="R718" s="15"/>
      <c r="S718" s="15"/>
      <c r="T718" s="15"/>
      <c r="U718" s="15"/>
      <c r="V718" s="15"/>
    </row>
    <row r="719" spans="9:22" ht="15.75" hidden="1" customHeight="1" x14ac:dyDescent="0.25">
      <c r="I719" s="6"/>
      <c r="J719" s="6"/>
      <c r="K719" s="6"/>
      <c r="L719" s="6"/>
      <c r="M719" s="6"/>
      <c r="N719" s="6"/>
      <c r="O719" s="6"/>
      <c r="P719" s="6"/>
      <c r="Q719" s="15"/>
      <c r="R719" s="15"/>
      <c r="S719" s="15"/>
      <c r="T719" s="15"/>
      <c r="U719" s="15"/>
      <c r="V719" s="15"/>
    </row>
    <row r="720" spans="9:22" ht="15.75" hidden="1" customHeight="1" x14ac:dyDescent="0.25">
      <c r="I720" s="6"/>
      <c r="J720" s="6"/>
      <c r="K720" s="6"/>
      <c r="L720" s="6"/>
      <c r="M720" s="6"/>
      <c r="N720" s="6"/>
      <c r="O720" s="6"/>
      <c r="P720" s="6"/>
      <c r="Q720" s="15"/>
      <c r="R720" s="15"/>
      <c r="S720" s="15"/>
      <c r="T720" s="15"/>
      <c r="U720" s="15"/>
      <c r="V720" s="15"/>
    </row>
    <row r="721" spans="9:22" ht="15.75" hidden="1" customHeight="1" x14ac:dyDescent="0.25">
      <c r="I721" s="6"/>
      <c r="J721" s="6"/>
      <c r="K721" s="6"/>
      <c r="L721" s="6"/>
      <c r="M721" s="6"/>
      <c r="N721" s="6"/>
      <c r="O721" s="6"/>
      <c r="P721" s="6"/>
      <c r="Q721" s="15"/>
      <c r="R721" s="15"/>
      <c r="S721" s="15"/>
      <c r="T721" s="15"/>
      <c r="U721" s="15"/>
      <c r="V721" s="15"/>
    </row>
    <row r="722" spans="9:22" ht="15.75" hidden="1" customHeight="1" x14ac:dyDescent="0.25">
      <c r="I722" s="6"/>
      <c r="J722" s="6"/>
      <c r="K722" s="6"/>
      <c r="L722" s="6"/>
      <c r="M722" s="6"/>
      <c r="N722" s="6"/>
      <c r="O722" s="6"/>
      <c r="P722" s="6"/>
      <c r="Q722" s="15"/>
      <c r="R722" s="15"/>
      <c r="S722" s="15"/>
      <c r="T722" s="15"/>
      <c r="U722" s="15"/>
      <c r="V722" s="15"/>
    </row>
    <row r="723" spans="9:22" ht="15.75" hidden="1" customHeight="1" x14ac:dyDescent="0.25">
      <c r="I723" s="6"/>
      <c r="J723" s="6"/>
      <c r="K723" s="6"/>
      <c r="L723" s="6"/>
      <c r="M723" s="6"/>
      <c r="N723" s="6"/>
      <c r="O723" s="6"/>
      <c r="P723" s="6"/>
      <c r="Q723" s="15"/>
      <c r="R723" s="15"/>
      <c r="S723" s="15"/>
      <c r="T723" s="15"/>
      <c r="U723" s="15"/>
      <c r="V723" s="15"/>
    </row>
    <row r="724" spans="9:22" ht="15.75" hidden="1" customHeight="1" x14ac:dyDescent="0.25">
      <c r="I724" s="6"/>
      <c r="J724" s="6"/>
      <c r="K724" s="6"/>
      <c r="L724" s="6"/>
      <c r="M724" s="6"/>
      <c r="N724" s="6"/>
      <c r="O724" s="6"/>
      <c r="P724" s="6"/>
      <c r="Q724" s="15"/>
      <c r="R724" s="15"/>
      <c r="S724" s="15"/>
      <c r="T724" s="15"/>
      <c r="U724" s="15"/>
      <c r="V724" s="15"/>
    </row>
    <row r="725" spans="9:22" ht="15.75" hidden="1" customHeight="1" x14ac:dyDescent="0.25">
      <c r="I725" s="6"/>
      <c r="J725" s="6"/>
      <c r="K725" s="6"/>
      <c r="L725" s="6"/>
      <c r="M725" s="6"/>
      <c r="N725" s="6"/>
      <c r="O725" s="6"/>
      <c r="P725" s="6"/>
      <c r="Q725" s="15"/>
      <c r="R725" s="15"/>
      <c r="S725" s="15"/>
      <c r="T725" s="15"/>
      <c r="U725" s="15"/>
      <c r="V725" s="15"/>
    </row>
    <row r="726" spans="9:22" ht="15.75" hidden="1" customHeight="1" x14ac:dyDescent="0.25">
      <c r="I726" s="6"/>
      <c r="J726" s="6"/>
      <c r="K726" s="6"/>
      <c r="L726" s="6"/>
      <c r="M726" s="6"/>
      <c r="N726" s="6"/>
      <c r="O726" s="6"/>
      <c r="P726" s="6"/>
      <c r="Q726" s="15"/>
      <c r="R726" s="15"/>
      <c r="S726" s="15"/>
      <c r="T726" s="15"/>
      <c r="U726" s="15"/>
      <c r="V726" s="15"/>
    </row>
    <row r="727" spans="9:22" ht="15.75" hidden="1" customHeight="1" x14ac:dyDescent="0.25">
      <c r="I727" s="6"/>
      <c r="J727" s="6"/>
      <c r="K727" s="6"/>
      <c r="L727" s="6"/>
      <c r="M727" s="6"/>
      <c r="N727" s="6"/>
      <c r="O727" s="6"/>
      <c r="P727" s="6"/>
      <c r="Q727" s="15"/>
      <c r="R727" s="15"/>
      <c r="S727" s="15"/>
      <c r="T727" s="15"/>
      <c r="U727" s="15"/>
      <c r="V727" s="15"/>
    </row>
    <row r="728" spans="9:22" ht="15.75" hidden="1" customHeight="1" x14ac:dyDescent="0.25">
      <c r="I728" s="6"/>
      <c r="J728" s="6"/>
      <c r="K728" s="6"/>
      <c r="L728" s="6"/>
      <c r="M728" s="6"/>
      <c r="N728" s="6"/>
      <c r="O728" s="6"/>
      <c r="P728" s="6"/>
      <c r="Q728" s="15"/>
      <c r="R728" s="15"/>
      <c r="S728" s="15"/>
      <c r="T728" s="15"/>
      <c r="U728" s="15"/>
      <c r="V728" s="15"/>
    </row>
    <row r="729" spans="9:22" ht="15.75" hidden="1" customHeight="1" x14ac:dyDescent="0.25">
      <c r="I729" s="6"/>
      <c r="J729" s="6"/>
      <c r="K729" s="6"/>
      <c r="L729" s="6"/>
      <c r="M729" s="6"/>
      <c r="N729" s="6"/>
      <c r="O729" s="6"/>
      <c r="P729" s="6"/>
      <c r="Q729" s="15"/>
      <c r="R729" s="15"/>
      <c r="S729" s="15"/>
      <c r="T729" s="15"/>
      <c r="U729" s="15"/>
      <c r="V729" s="15"/>
    </row>
    <row r="730" spans="9:22" ht="15.75" hidden="1" customHeight="1" x14ac:dyDescent="0.25">
      <c r="I730" s="6"/>
      <c r="J730" s="6"/>
      <c r="K730" s="6"/>
      <c r="L730" s="6"/>
      <c r="M730" s="6"/>
      <c r="N730" s="6"/>
      <c r="O730" s="6"/>
      <c r="P730" s="6"/>
      <c r="Q730" s="15"/>
      <c r="R730" s="15"/>
      <c r="S730" s="15"/>
      <c r="T730" s="15"/>
      <c r="U730" s="15"/>
      <c r="V730" s="15"/>
    </row>
    <row r="731" spans="9:22" ht="15.75" hidden="1" customHeight="1" x14ac:dyDescent="0.25">
      <c r="I731" s="6"/>
      <c r="J731" s="6"/>
      <c r="K731" s="6"/>
      <c r="L731" s="6"/>
      <c r="M731" s="6"/>
      <c r="N731" s="6"/>
      <c r="O731" s="6"/>
      <c r="P731" s="6"/>
      <c r="Q731" s="15"/>
      <c r="R731" s="15"/>
      <c r="S731" s="15"/>
      <c r="T731" s="15"/>
      <c r="U731" s="15"/>
      <c r="V731" s="15"/>
    </row>
    <row r="732" spans="9:22" ht="15.75" hidden="1" customHeight="1" x14ac:dyDescent="0.25">
      <c r="I732" s="6"/>
      <c r="J732" s="6"/>
      <c r="K732" s="6"/>
      <c r="L732" s="6"/>
      <c r="M732" s="6"/>
      <c r="N732" s="6"/>
      <c r="O732" s="6"/>
      <c r="P732" s="6"/>
      <c r="Q732" s="15"/>
      <c r="R732" s="15"/>
      <c r="S732" s="15"/>
      <c r="T732" s="15"/>
      <c r="U732" s="15"/>
      <c r="V732" s="15"/>
    </row>
    <row r="733" spans="9:22" ht="15.75" hidden="1" customHeight="1" x14ac:dyDescent="0.25">
      <c r="I733" s="6"/>
      <c r="J733" s="6"/>
      <c r="K733" s="6"/>
      <c r="L733" s="6"/>
      <c r="M733" s="6"/>
      <c r="N733" s="6"/>
      <c r="O733" s="6"/>
      <c r="P733" s="6"/>
      <c r="Q733" s="15"/>
      <c r="R733" s="15"/>
      <c r="S733" s="15"/>
      <c r="T733" s="15"/>
      <c r="U733" s="15"/>
      <c r="V733" s="15"/>
    </row>
    <row r="734" spans="9:22" ht="15.75" hidden="1" customHeight="1" x14ac:dyDescent="0.25">
      <c r="I734" s="6"/>
      <c r="J734" s="6"/>
      <c r="K734" s="6"/>
      <c r="L734" s="6"/>
      <c r="M734" s="6"/>
      <c r="N734" s="6"/>
      <c r="O734" s="6"/>
      <c r="P734" s="6"/>
      <c r="Q734" s="15"/>
      <c r="R734" s="15"/>
      <c r="S734" s="15"/>
      <c r="T734" s="15"/>
      <c r="U734" s="15"/>
      <c r="V734" s="15"/>
    </row>
    <row r="735" spans="9:22" ht="15.75" hidden="1" customHeight="1" x14ac:dyDescent="0.25">
      <c r="I735" s="6"/>
      <c r="J735" s="6"/>
      <c r="K735" s="6"/>
      <c r="L735" s="6"/>
      <c r="M735" s="6"/>
      <c r="N735" s="6"/>
      <c r="O735" s="6"/>
      <c r="P735" s="6"/>
      <c r="Q735" s="15"/>
      <c r="R735" s="15"/>
      <c r="S735" s="15"/>
      <c r="T735" s="15"/>
      <c r="U735" s="15"/>
      <c r="V735" s="15"/>
    </row>
    <row r="736" spans="9:22" ht="15.75" hidden="1" customHeight="1" x14ac:dyDescent="0.25">
      <c r="I736" s="6"/>
      <c r="J736" s="6"/>
      <c r="K736" s="6"/>
      <c r="L736" s="6"/>
      <c r="M736" s="6"/>
      <c r="N736" s="6"/>
      <c r="O736" s="6"/>
      <c r="P736" s="6"/>
      <c r="Q736" s="15"/>
      <c r="R736" s="15"/>
      <c r="S736" s="15"/>
      <c r="T736" s="15"/>
      <c r="U736" s="15"/>
      <c r="V736" s="15"/>
    </row>
    <row r="737" spans="9:22" ht="15.75" hidden="1" customHeight="1" x14ac:dyDescent="0.25">
      <c r="I737" s="6"/>
      <c r="J737" s="6"/>
      <c r="K737" s="6"/>
      <c r="L737" s="6"/>
      <c r="M737" s="6"/>
      <c r="N737" s="6"/>
      <c r="O737" s="6"/>
      <c r="P737" s="6"/>
      <c r="Q737" s="15"/>
      <c r="R737" s="15"/>
      <c r="S737" s="15"/>
      <c r="T737" s="15"/>
      <c r="U737" s="15"/>
      <c r="V737" s="15"/>
    </row>
    <row r="738" spans="9:22" ht="15.75" hidden="1" customHeight="1" x14ac:dyDescent="0.25">
      <c r="I738" s="6"/>
      <c r="J738" s="6"/>
      <c r="K738" s="6"/>
      <c r="L738" s="6"/>
      <c r="M738" s="6"/>
      <c r="N738" s="6"/>
      <c r="O738" s="6"/>
      <c r="P738" s="6"/>
      <c r="Q738" s="15"/>
      <c r="R738" s="15"/>
      <c r="S738" s="15"/>
      <c r="T738" s="15"/>
      <c r="U738" s="15"/>
      <c r="V738" s="15"/>
    </row>
    <row r="739" spans="9:22" ht="15.75" hidden="1" customHeight="1" x14ac:dyDescent="0.25">
      <c r="I739" s="6"/>
      <c r="J739" s="6"/>
      <c r="K739" s="6"/>
      <c r="L739" s="6"/>
      <c r="M739" s="6"/>
      <c r="N739" s="6"/>
      <c r="O739" s="6"/>
      <c r="P739" s="6"/>
      <c r="Q739" s="15"/>
      <c r="R739" s="15"/>
      <c r="S739" s="15"/>
      <c r="T739" s="15"/>
      <c r="U739" s="15"/>
      <c r="V739" s="15"/>
    </row>
    <row r="740" spans="9:22" ht="15.75" hidden="1" customHeight="1" x14ac:dyDescent="0.25">
      <c r="I740" s="6"/>
      <c r="J740" s="6"/>
      <c r="K740" s="6"/>
      <c r="L740" s="6"/>
      <c r="M740" s="6"/>
      <c r="N740" s="6"/>
      <c r="O740" s="6"/>
      <c r="P740" s="6"/>
      <c r="Q740" s="15"/>
      <c r="R740" s="15"/>
      <c r="S740" s="15"/>
      <c r="T740" s="15"/>
      <c r="U740" s="15"/>
      <c r="V740" s="15"/>
    </row>
    <row r="741" spans="9:22" ht="15.75" hidden="1" customHeight="1" x14ac:dyDescent="0.25">
      <c r="I741" s="6"/>
      <c r="J741" s="6"/>
      <c r="K741" s="6"/>
      <c r="L741" s="6"/>
      <c r="M741" s="6"/>
      <c r="N741" s="6"/>
      <c r="O741" s="6"/>
      <c r="P741" s="6"/>
      <c r="Q741" s="15"/>
      <c r="R741" s="15"/>
      <c r="S741" s="15"/>
      <c r="T741" s="15"/>
      <c r="U741" s="15"/>
      <c r="V741" s="15"/>
    </row>
    <row r="742" spans="9:22" ht="15.75" hidden="1" customHeight="1" x14ac:dyDescent="0.25">
      <c r="I742" s="6"/>
      <c r="J742" s="6"/>
      <c r="K742" s="6"/>
      <c r="L742" s="6"/>
      <c r="M742" s="6"/>
      <c r="N742" s="6"/>
      <c r="O742" s="6"/>
      <c r="P742" s="6"/>
      <c r="Q742" s="15"/>
      <c r="R742" s="15"/>
      <c r="S742" s="15"/>
      <c r="T742" s="15"/>
      <c r="U742" s="15"/>
      <c r="V742" s="15"/>
    </row>
    <row r="743" spans="9:22" ht="15.75" hidden="1" customHeight="1" x14ac:dyDescent="0.25">
      <c r="I743" s="6"/>
      <c r="J743" s="6"/>
      <c r="K743" s="6"/>
      <c r="L743" s="6"/>
      <c r="M743" s="6"/>
      <c r="N743" s="6"/>
      <c r="O743" s="6"/>
      <c r="P743" s="6"/>
      <c r="Q743" s="15"/>
      <c r="R743" s="15"/>
      <c r="S743" s="15"/>
      <c r="T743" s="15"/>
      <c r="U743" s="15"/>
      <c r="V743" s="15"/>
    </row>
    <row r="744" spans="9:22" ht="15.75" hidden="1" customHeight="1" x14ac:dyDescent="0.25">
      <c r="I744" s="6"/>
      <c r="J744" s="6"/>
      <c r="K744" s="6"/>
      <c r="L744" s="6"/>
      <c r="M744" s="6"/>
      <c r="N744" s="6"/>
      <c r="O744" s="6"/>
      <c r="P744" s="6"/>
      <c r="Q744" s="15"/>
      <c r="R744" s="15"/>
      <c r="S744" s="15"/>
      <c r="T744" s="15"/>
      <c r="U744" s="15"/>
      <c r="V744" s="15"/>
    </row>
    <row r="745" spans="9:22" ht="15.75" hidden="1" customHeight="1" x14ac:dyDescent="0.25">
      <c r="I745" s="6"/>
      <c r="J745" s="6"/>
      <c r="K745" s="6"/>
      <c r="L745" s="6"/>
      <c r="M745" s="6"/>
      <c r="N745" s="6"/>
      <c r="O745" s="6"/>
      <c r="P745" s="6"/>
      <c r="Q745" s="15"/>
      <c r="R745" s="15"/>
      <c r="S745" s="15"/>
      <c r="T745" s="15"/>
      <c r="U745" s="15"/>
      <c r="V745" s="15"/>
    </row>
    <row r="746" spans="9:22" ht="15.75" hidden="1" customHeight="1" x14ac:dyDescent="0.25">
      <c r="I746" s="6"/>
      <c r="J746" s="6"/>
      <c r="K746" s="6"/>
      <c r="L746" s="6"/>
      <c r="M746" s="6"/>
      <c r="N746" s="6"/>
      <c r="O746" s="6"/>
      <c r="P746" s="6"/>
      <c r="Q746" s="15"/>
      <c r="R746" s="15"/>
      <c r="S746" s="15"/>
      <c r="T746" s="15"/>
      <c r="U746" s="15"/>
      <c r="V746" s="15"/>
    </row>
    <row r="747" spans="9:22" ht="15.75" hidden="1" customHeight="1" x14ac:dyDescent="0.25">
      <c r="I747" s="6"/>
      <c r="J747" s="6"/>
      <c r="K747" s="6"/>
      <c r="L747" s="6"/>
      <c r="M747" s="6"/>
      <c r="N747" s="6"/>
      <c r="O747" s="6"/>
      <c r="P747" s="6"/>
      <c r="Q747" s="15"/>
      <c r="R747" s="15"/>
      <c r="S747" s="15"/>
      <c r="T747" s="15"/>
      <c r="U747" s="15"/>
      <c r="V747" s="15"/>
    </row>
    <row r="748" spans="9:22" ht="15.75" hidden="1" customHeight="1" x14ac:dyDescent="0.25">
      <c r="I748" s="6"/>
      <c r="J748" s="6"/>
      <c r="K748" s="6"/>
      <c r="L748" s="6"/>
      <c r="M748" s="6"/>
      <c r="N748" s="6"/>
      <c r="O748" s="6"/>
      <c r="P748" s="6"/>
      <c r="Q748" s="15"/>
      <c r="R748" s="15"/>
      <c r="S748" s="15"/>
      <c r="T748" s="15"/>
      <c r="U748" s="15"/>
      <c r="V748" s="15"/>
    </row>
    <row r="749" spans="9:22" ht="15.75" hidden="1" customHeight="1" x14ac:dyDescent="0.25">
      <c r="I749" s="6"/>
      <c r="J749" s="6"/>
      <c r="K749" s="6"/>
      <c r="L749" s="6"/>
      <c r="M749" s="6"/>
      <c r="N749" s="6"/>
      <c r="O749" s="6"/>
      <c r="P749" s="6"/>
      <c r="Q749" s="15"/>
      <c r="R749" s="15"/>
      <c r="S749" s="15"/>
      <c r="T749" s="15"/>
      <c r="U749" s="15"/>
      <c r="V749" s="15"/>
    </row>
    <row r="750" spans="9:22" ht="15.75" hidden="1" customHeight="1" x14ac:dyDescent="0.25">
      <c r="I750" s="6"/>
      <c r="J750" s="6"/>
      <c r="K750" s="6"/>
      <c r="L750" s="6"/>
      <c r="M750" s="6"/>
      <c r="N750" s="6"/>
      <c r="O750" s="6"/>
      <c r="P750" s="6"/>
      <c r="Q750" s="15"/>
      <c r="R750" s="15"/>
      <c r="S750" s="15"/>
      <c r="T750" s="15"/>
      <c r="U750" s="15"/>
      <c r="V750" s="15"/>
    </row>
    <row r="751" spans="9:22" ht="15.75" hidden="1" customHeight="1" x14ac:dyDescent="0.25">
      <c r="I751" s="6"/>
      <c r="J751" s="6"/>
      <c r="K751" s="6"/>
      <c r="L751" s="6"/>
      <c r="M751" s="6"/>
      <c r="N751" s="6"/>
      <c r="O751" s="6"/>
      <c r="P751" s="6"/>
      <c r="Q751" s="15"/>
      <c r="R751" s="15"/>
      <c r="S751" s="15"/>
      <c r="T751" s="15"/>
      <c r="U751" s="15"/>
      <c r="V751" s="15"/>
    </row>
    <row r="752" spans="9:22" ht="15.75" hidden="1" customHeight="1" x14ac:dyDescent="0.25">
      <c r="I752" s="6"/>
      <c r="J752" s="6"/>
      <c r="K752" s="6"/>
      <c r="L752" s="6"/>
      <c r="M752" s="6"/>
      <c r="N752" s="6"/>
      <c r="O752" s="6"/>
      <c r="P752" s="6"/>
      <c r="Q752" s="15"/>
      <c r="R752" s="15"/>
      <c r="S752" s="15"/>
      <c r="T752" s="15"/>
      <c r="U752" s="15"/>
      <c r="V752" s="15"/>
    </row>
    <row r="753" spans="9:22" ht="15.75" hidden="1" customHeight="1" x14ac:dyDescent="0.25">
      <c r="I753" s="6"/>
      <c r="J753" s="6"/>
      <c r="K753" s="6"/>
      <c r="L753" s="6"/>
      <c r="M753" s="6"/>
      <c r="N753" s="6"/>
      <c r="O753" s="6"/>
      <c r="P753" s="6"/>
      <c r="Q753" s="15"/>
      <c r="R753" s="15"/>
      <c r="S753" s="15"/>
      <c r="T753" s="15"/>
      <c r="U753" s="15"/>
      <c r="V753" s="15"/>
    </row>
    <row r="754" spans="9:22" ht="15.75" hidden="1" customHeight="1" x14ac:dyDescent="0.25">
      <c r="I754" s="6"/>
      <c r="J754" s="6"/>
      <c r="K754" s="6"/>
      <c r="L754" s="6"/>
      <c r="M754" s="6"/>
      <c r="N754" s="6"/>
      <c r="O754" s="6"/>
      <c r="P754" s="6"/>
      <c r="Q754" s="15"/>
      <c r="R754" s="15"/>
      <c r="S754" s="15"/>
      <c r="T754" s="15"/>
      <c r="U754" s="15"/>
      <c r="V754" s="15"/>
    </row>
    <row r="755" spans="9:22" ht="15.75" hidden="1" customHeight="1" x14ac:dyDescent="0.25">
      <c r="I755" s="6"/>
      <c r="J755" s="6"/>
      <c r="K755" s="6"/>
      <c r="L755" s="6"/>
      <c r="M755" s="6"/>
      <c r="N755" s="6"/>
      <c r="O755" s="6"/>
      <c r="P755" s="6"/>
      <c r="Q755" s="15"/>
      <c r="R755" s="15"/>
      <c r="S755" s="15"/>
      <c r="T755" s="15"/>
      <c r="U755" s="15"/>
      <c r="V755" s="15"/>
    </row>
    <row r="756" spans="9:22" ht="15.75" hidden="1" customHeight="1" x14ac:dyDescent="0.25">
      <c r="I756" s="6"/>
      <c r="J756" s="6"/>
      <c r="K756" s="6"/>
      <c r="L756" s="6"/>
      <c r="M756" s="6"/>
      <c r="N756" s="6"/>
      <c r="O756" s="6"/>
      <c r="P756" s="6"/>
      <c r="Q756" s="15"/>
      <c r="R756" s="15"/>
      <c r="S756" s="15"/>
      <c r="T756" s="15"/>
      <c r="U756" s="15"/>
      <c r="V756" s="15"/>
    </row>
    <row r="757" spans="9:22" ht="15.75" hidden="1" customHeight="1" x14ac:dyDescent="0.25">
      <c r="I757" s="6"/>
      <c r="J757" s="6"/>
      <c r="K757" s="6"/>
      <c r="L757" s="6"/>
      <c r="M757" s="6"/>
      <c r="N757" s="6"/>
      <c r="O757" s="6"/>
      <c r="P757" s="6"/>
      <c r="Q757" s="15"/>
      <c r="R757" s="15"/>
      <c r="S757" s="15"/>
      <c r="T757" s="15"/>
      <c r="U757" s="15"/>
      <c r="V757" s="15"/>
    </row>
    <row r="758" spans="9:22" ht="15.75" hidden="1" customHeight="1" x14ac:dyDescent="0.25">
      <c r="I758" s="6"/>
      <c r="J758" s="6"/>
      <c r="K758" s="6"/>
      <c r="L758" s="6"/>
      <c r="M758" s="6"/>
      <c r="N758" s="6"/>
      <c r="O758" s="6"/>
      <c r="P758" s="6"/>
      <c r="Q758" s="15"/>
      <c r="R758" s="15"/>
      <c r="S758" s="15"/>
      <c r="T758" s="15"/>
      <c r="U758" s="15"/>
      <c r="V758" s="15"/>
    </row>
    <row r="759" spans="9:22" ht="15.75" hidden="1" customHeight="1" x14ac:dyDescent="0.25">
      <c r="I759" s="6"/>
      <c r="J759" s="6"/>
      <c r="K759" s="6"/>
      <c r="L759" s="6"/>
      <c r="M759" s="6"/>
      <c r="N759" s="6"/>
      <c r="O759" s="6"/>
      <c r="P759" s="6"/>
      <c r="Q759" s="15"/>
      <c r="R759" s="15"/>
      <c r="S759" s="15"/>
      <c r="T759" s="15"/>
      <c r="U759" s="15"/>
      <c r="V759" s="15"/>
    </row>
    <row r="760" spans="9:22" ht="15.75" hidden="1" customHeight="1" x14ac:dyDescent="0.25">
      <c r="I760" s="6"/>
      <c r="J760" s="6"/>
      <c r="K760" s="6"/>
      <c r="L760" s="6"/>
      <c r="M760" s="6"/>
      <c r="N760" s="6"/>
      <c r="O760" s="6"/>
      <c r="P760" s="6"/>
      <c r="Q760" s="15"/>
      <c r="R760" s="15"/>
      <c r="S760" s="15"/>
      <c r="T760" s="15"/>
      <c r="U760" s="15"/>
      <c r="V760" s="15"/>
    </row>
    <row r="761" spans="9:22" ht="15.75" hidden="1" customHeight="1" x14ac:dyDescent="0.25">
      <c r="I761" s="6"/>
      <c r="J761" s="6"/>
      <c r="K761" s="6"/>
      <c r="L761" s="6"/>
      <c r="M761" s="6"/>
      <c r="N761" s="6"/>
      <c r="O761" s="6"/>
      <c r="P761" s="6"/>
      <c r="Q761" s="15"/>
      <c r="R761" s="15"/>
      <c r="S761" s="15"/>
      <c r="T761" s="15"/>
      <c r="U761" s="15"/>
      <c r="V761" s="15"/>
    </row>
    <row r="762" spans="9:22" ht="15.75" hidden="1" customHeight="1" x14ac:dyDescent="0.25">
      <c r="I762" s="6"/>
      <c r="J762" s="6"/>
      <c r="K762" s="6"/>
      <c r="L762" s="6"/>
      <c r="M762" s="6"/>
      <c r="N762" s="6"/>
      <c r="O762" s="6"/>
      <c r="P762" s="6"/>
      <c r="Q762" s="15"/>
      <c r="R762" s="15"/>
      <c r="S762" s="15"/>
      <c r="T762" s="15"/>
      <c r="U762" s="15"/>
      <c r="V762" s="15"/>
    </row>
    <row r="763" spans="9:22" ht="15.75" hidden="1" customHeight="1" x14ac:dyDescent="0.25">
      <c r="I763" s="6"/>
      <c r="J763" s="6"/>
      <c r="K763" s="6"/>
      <c r="L763" s="6"/>
      <c r="M763" s="6"/>
      <c r="N763" s="6"/>
      <c r="O763" s="6"/>
      <c r="P763" s="6"/>
      <c r="Q763" s="15"/>
      <c r="R763" s="15"/>
      <c r="S763" s="15"/>
      <c r="T763" s="15"/>
      <c r="U763" s="15"/>
      <c r="V763" s="15"/>
    </row>
    <row r="764" spans="9:22" ht="15.75" hidden="1" customHeight="1" x14ac:dyDescent="0.25">
      <c r="I764" s="6"/>
      <c r="J764" s="6"/>
      <c r="K764" s="6"/>
      <c r="L764" s="6"/>
      <c r="M764" s="6"/>
      <c r="N764" s="6"/>
      <c r="O764" s="6"/>
      <c r="P764" s="6"/>
      <c r="Q764" s="15"/>
      <c r="R764" s="15"/>
      <c r="S764" s="15"/>
      <c r="T764" s="15"/>
      <c r="U764" s="15"/>
      <c r="V764" s="15"/>
    </row>
    <row r="765" spans="9:22" ht="15.75" hidden="1" customHeight="1" x14ac:dyDescent="0.25">
      <c r="I765" s="6"/>
      <c r="J765" s="6"/>
      <c r="K765" s="6"/>
      <c r="L765" s="6"/>
      <c r="M765" s="6"/>
      <c r="N765" s="6"/>
      <c r="O765" s="6"/>
      <c r="P765" s="6"/>
      <c r="Q765" s="15"/>
      <c r="R765" s="15"/>
      <c r="S765" s="15"/>
      <c r="T765" s="15"/>
      <c r="U765" s="15"/>
      <c r="V765" s="15"/>
    </row>
    <row r="766" spans="9:22" ht="15.75" hidden="1" customHeight="1" x14ac:dyDescent="0.25">
      <c r="I766" s="6"/>
      <c r="J766" s="6"/>
      <c r="K766" s="6"/>
      <c r="L766" s="6"/>
      <c r="M766" s="6"/>
      <c r="N766" s="6"/>
      <c r="O766" s="6"/>
      <c r="P766" s="6"/>
      <c r="Q766" s="15"/>
      <c r="R766" s="15"/>
      <c r="S766" s="15"/>
      <c r="T766" s="15"/>
      <c r="U766" s="15"/>
      <c r="V766" s="15"/>
    </row>
    <row r="767" spans="9:22" ht="15.75" hidden="1" customHeight="1" x14ac:dyDescent="0.25">
      <c r="I767" s="6"/>
      <c r="J767" s="6"/>
      <c r="K767" s="6"/>
      <c r="L767" s="6"/>
      <c r="M767" s="6"/>
      <c r="N767" s="6"/>
      <c r="O767" s="6"/>
      <c r="P767" s="6"/>
      <c r="Q767" s="15"/>
      <c r="R767" s="15"/>
      <c r="S767" s="15"/>
      <c r="T767" s="15"/>
      <c r="U767" s="15"/>
      <c r="V767" s="15"/>
    </row>
    <row r="768" spans="9:22" ht="15.75" hidden="1" customHeight="1" x14ac:dyDescent="0.25">
      <c r="I768" s="6"/>
      <c r="J768" s="6"/>
      <c r="K768" s="6"/>
      <c r="L768" s="6"/>
      <c r="M768" s="6"/>
      <c r="N768" s="6"/>
      <c r="O768" s="6"/>
      <c r="P768" s="6"/>
      <c r="Q768" s="15"/>
      <c r="R768" s="15"/>
      <c r="S768" s="15"/>
      <c r="T768" s="15"/>
      <c r="U768" s="15"/>
      <c r="V768" s="15"/>
    </row>
    <row r="769" spans="9:22" ht="15.75" hidden="1" customHeight="1" x14ac:dyDescent="0.25">
      <c r="I769" s="6"/>
      <c r="J769" s="6"/>
      <c r="K769" s="6"/>
      <c r="L769" s="6"/>
      <c r="M769" s="6"/>
      <c r="N769" s="6"/>
      <c r="O769" s="6"/>
      <c r="P769" s="6"/>
      <c r="Q769" s="15"/>
      <c r="R769" s="15"/>
      <c r="S769" s="15"/>
      <c r="T769" s="15"/>
      <c r="U769" s="15"/>
      <c r="V769" s="15"/>
    </row>
    <row r="770" spans="9:22" ht="15.75" hidden="1" customHeight="1" x14ac:dyDescent="0.25">
      <c r="I770" s="6"/>
      <c r="J770" s="6"/>
      <c r="K770" s="6"/>
      <c r="L770" s="6"/>
      <c r="M770" s="6"/>
      <c r="N770" s="6"/>
      <c r="O770" s="6"/>
      <c r="P770" s="6"/>
      <c r="Q770" s="15"/>
      <c r="R770" s="15"/>
      <c r="S770" s="15"/>
      <c r="T770" s="15"/>
      <c r="U770" s="15"/>
      <c r="V770" s="15"/>
    </row>
    <row r="771" spans="9:22" ht="15.75" hidden="1" customHeight="1" x14ac:dyDescent="0.25">
      <c r="I771" s="6"/>
      <c r="J771" s="6"/>
      <c r="K771" s="6"/>
      <c r="L771" s="6"/>
      <c r="M771" s="6"/>
      <c r="N771" s="6"/>
      <c r="O771" s="6"/>
      <c r="P771" s="6"/>
      <c r="Q771" s="15"/>
      <c r="R771" s="15"/>
      <c r="S771" s="15"/>
      <c r="T771" s="15"/>
      <c r="U771" s="15"/>
      <c r="V771" s="15"/>
    </row>
    <row r="772" spans="9:22" ht="15.75" hidden="1" customHeight="1" x14ac:dyDescent="0.25">
      <c r="I772" s="6"/>
      <c r="J772" s="6"/>
      <c r="K772" s="6"/>
      <c r="L772" s="6"/>
      <c r="M772" s="6"/>
      <c r="N772" s="6"/>
      <c r="O772" s="6"/>
      <c r="P772" s="6"/>
      <c r="Q772" s="15"/>
      <c r="R772" s="15"/>
      <c r="S772" s="15"/>
      <c r="T772" s="15"/>
      <c r="U772" s="15"/>
      <c r="V772" s="15"/>
    </row>
    <row r="773" spans="9:22" ht="15.75" hidden="1" customHeight="1" x14ac:dyDescent="0.25">
      <c r="I773" s="6"/>
      <c r="J773" s="6"/>
      <c r="K773" s="6"/>
      <c r="L773" s="6"/>
      <c r="M773" s="6"/>
      <c r="N773" s="6"/>
      <c r="O773" s="6"/>
      <c r="P773" s="6"/>
      <c r="Q773" s="15"/>
      <c r="R773" s="15"/>
      <c r="S773" s="15"/>
      <c r="T773" s="15"/>
      <c r="U773" s="15"/>
      <c r="V773" s="15"/>
    </row>
    <row r="774" spans="9:22" ht="15.75" hidden="1" customHeight="1" x14ac:dyDescent="0.25">
      <c r="I774" s="6"/>
      <c r="J774" s="6"/>
      <c r="K774" s="6"/>
      <c r="L774" s="6"/>
      <c r="M774" s="6"/>
      <c r="N774" s="6"/>
      <c r="O774" s="6"/>
      <c r="P774" s="6"/>
      <c r="Q774" s="15"/>
      <c r="R774" s="15"/>
      <c r="S774" s="15"/>
      <c r="T774" s="15"/>
      <c r="U774" s="15"/>
      <c r="V774" s="15"/>
    </row>
    <row r="775" spans="9:22" ht="15.75" hidden="1" customHeight="1" x14ac:dyDescent="0.25">
      <c r="I775" s="6"/>
      <c r="J775" s="6"/>
      <c r="K775" s="6"/>
      <c r="L775" s="6"/>
      <c r="M775" s="6"/>
      <c r="N775" s="6"/>
      <c r="O775" s="6"/>
      <c r="P775" s="6"/>
      <c r="Q775" s="15"/>
      <c r="R775" s="15"/>
      <c r="S775" s="15"/>
      <c r="T775" s="15"/>
      <c r="U775" s="15"/>
      <c r="V775" s="15"/>
    </row>
    <row r="776" spans="9:22" ht="15.75" hidden="1" customHeight="1" x14ac:dyDescent="0.25">
      <c r="I776" s="6"/>
      <c r="J776" s="6"/>
      <c r="K776" s="6"/>
      <c r="L776" s="6"/>
      <c r="M776" s="6"/>
      <c r="N776" s="6"/>
      <c r="O776" s="6"/>
      <c r="P776" s="6"/>
      <c r="Q776" s="15"/>
      <c r="R776" s="15"/>
      <c r="S776" s="15"/>
      <c r="T776" s="15"/>
      <c r="U776" s="15"/>
      <c r="V776" s="15"/>
    </row>
    <row r="777" spans="9:22" ht="15.75" hidden="1" customHeight="1" x14ac:dyDescent="0.25">
      <c r="I777" s="6"/>
      <c r="J777" s="6"/>
      <c r="K777" s="6"/>
      <c r="L777" s="6"/>
      <c r="M777" s="6"/>
      <c r="N777" s="6"/>
      <c r="O777" s="6"/>
      <c r="P777" s="6"/>
      <c r="Q777" s="15"/>
      <c r="R777" s="15"/>
      <c r="S777" s="15"/>
      <c r="T777" s="15"/>
      <c r="U777" s="15"/>
      <c r="V777" s="15"/>
    </row>
    <row r="778" spans="9:22" ht="15.75" hidden="1" customHeight="1" x14ac:dyDescent="0.25">
      <c r="I778" s="6"/>
      <c r="J778" s="6"/>
      <c r="K778" s="6"/>
      <c r="L778" s="6"/>
      <c r="M778" s="6"/>
      <c r="N778" s="6"/>
      <c r="O778" s="6"/>
      <c r="P778" s="6"/>
      <c r="Q778" s="15"/>
      <c r="R778" s="15"/>
      <c r="S778" s="15"/>
      <c r="T778" s="15"/>
      <c r="U778" s="15"/>
      <c r="V778" s="15"/>
    </row>
    <row r="779" spans="9:22" ht="15.75" hidden="1" customHeight="1" x14ac:dyDescent="0.25">
      <c r="I779" s="6"/>
      <c r="J779" s="6"/>
      <c r="K779" s="6"/>
      <c r="L779" s="6"/>
      <c r="M779" s="6"/>
      <c r="N779" s="6"/>
      <c r="O779" s="6"/>
      <c r="P779" s="6"/>
      <c r="Q779" s="15"/>
      <c r="R779" s="15"/>
      <c r="S779" s="15"/>
      <c r="T779" s="15"/>
      <c r="U779" s="15"/>
      <c r="V779" s="15"/>
    </row>
    <row r="780" spans="9:22" ht="15.75" hidden="1" customHeight="1" x14ac:dyDescent="0.25">
      <c r="I780" s="6"/>
      <c r="J780" s="6"/>
      <c r="K780" s="6"/>
      <c r="L780" s="6"/>
      <c r="M780" s="6"/>
      <c r="N780" s="6"/>
      <c r="O780" s="6"/>
      <c r="P780" s="6"/>
      <c r="Q780" s="15"/>
      <c r="R780" s="15"/>
      <c r="S780" s="15"/>
      <c r="T780" s="15"/>
      <c r="U780" s="15"/>
      <c r="V780" s="15"/>
    </row>
    <row r="781" spans="9:22" ht="15.75" hidden="1" customHeight="1" x14ac:dyDescent="0.25">
      <c r="I781" s="6"/>
      <c r="J781" s="6"/>
      <c r="K781" s="6"/>
      <c r="L781" s="6"/>
      <c r="M781" s="6"/>
      <c r="N781" s="6"/>
      <c r="O781" s="6"/>
      <c r="P781" s="6"/>
      <c r="Q781" s="15"/>
      <c r="R781" s="15"/>
      <c r="S781" s="15"/>
      <c r="T781" s="15"/>
      <c r="U781" s="15"/>
      <c r="V781" s="15"/>
    </row>
    <row r="782" spans="9:22" ht="15.75" hidden="1" customHeight="1" x14ac:dyDescent="0.25">
      <c r="I782" s="6"/>
      <c r="J782" s="6"/>
      <c r="K782" s="6"/>
      <c r="L782" s="6"/>
      <c r="M782" s="6"/>
      <c r="N782" s="6"/>
      <c r="O782" s="6"/>
      <c r="P782" s="6"/>
      <c r="Q782" s="15"/>
      <c r="R782" s="15"/>
      <c r="S782" s="15"/>
      <c r="T782" s="15"/>
      <c r="U782" s="15"/>
      <c r="V782" s="15"/>
    </row>
    <row r="783" spans="9:22" ht="15.75" hidden="1" customHeight="1" x14ac:dyDescent="0.25">
      <c r="I783" s="6"/>
      <c r="J783" s="6"/>
      <c r="K783" s="6"/>
      <c r="L783" s="6"/>
      <c r="M783" s="6"/>
      <c r="N783" s="6"/>
      <c r="O783" s="6"/>
      <c r="P783" s="6"/>
      <c r="Q783" s="15"/>
      <c r="R783" s="15"/>
      <c r="S783" s="15"/>
      <c r="T783" s="15"/>
      <c r="U783" s="15"/>
      <c r="V783" s="15"/>
    </row>
    <row r="784" spans="9:22" ht="15.75" hidden="1" customHeight="1" x14ac:dyDescent="0.25">
      <c r="I784" s="6"/>
      <c r="J784" s="6"/>
      <c r="K784" s="6"/>
      <c r="L784" s="6"/>
      <c r="M784" s="6"/>
      <c r="N784" s="6"/>
      <c r="O784" s="6"/>
      <c r="P784" s="6"/>
      <c r="Q784" s="15"/>
      <c r="R784" s="15"/>
      <c r="S784" s="15"/>
      <c r="T784" s="15"/>
      <c r="U784" s="15"/>
      <c r="V784" s="15"/>
    </row>
    <row r="785" spans="9:22" ht="15.75" hidden="1" customHeight="1" x14ac:dyDescent="0.25">
      <c r="I785" s="6"/>
      <c r="J785" s="6"/>
      <c r="K785" s="6"/>
      <c r="L785" s="6"/>
      <c r="M785" s="6"/>
      <c r="N785" s="6"/>
      <c r="O785" s="6"/>
      <c r="P785" s="6"/>
      <c r="Q785" s="15"/>
      <c r="R785" s="15"/>
      <c r="S785" s="15"/>
      <c r="T785" s="15"/>
      <c r="U785" s="15"/>
      <c r="V785" s="15"/>
    </row>
    <row r="786" spans="9:22" ht="15.75" hidden="1" customHeight="1" x14ac:dyDescent="0.25">
      <c r="I786" s="6"/>
      <c r="J786" s="6"/>
      <c r="K786" s="6"/>
      <c r="L786" s="6"/>
      <c r="M786" s="6"/>
      <c r="N786" s="6"/>
      <c r="O786" s="6"/>
      <c r="P786" s="6"/>
      <c r="Q786" s="15"/>
      <c r="R786" s="15"/>
      <c r="S786" s="15"/>
      <c r="T786" s="15"/>
      <c r="U786" s="15"/>
      <c r="V786" s="15"/>
    </row>
    <row r="787" spans="9:22" ht="15.75" hidden="1" customHeight="1" x14ac:dyDescent="0.25">
      <c r="I787" s="6"/>
      <c r="J787" s="6"/>
      <c r="K787" s="6"/>
      <c r="L787" s="6"/>
      <c r="M787" s="6"/>
      <c r="N787" s="6"/>
      <c r="O787" s="6"/>
      <c r="P787" s="6"/>
      <c r="Q787" s="15"/>
      <c r="R787" s="15"/>
      <c r="S787" s="15"/>
      <c r="T787" s="15"/>
      <c r="U787" s="15"/>
      <c r="V787" s="15"/>
    </row>
    <row r="788" spans="9:22" ht="15.75" hidden="1" customHeight="1" x14ac:dyDescent="0.25">
      <c r="I788" s="6"/>
      <c r="J788" s="6"/>
      <c r="K788" s="6"/>
      <c r="L788" s="6"/>
      <c r="M788" s="6"/>
      <c r="N788" s="6"/>
      <c r="O788" s="6"/>
      <c r="P788" s="6"/>
      <c r="Q788" s="15"/>
      <c r="R788" s="15"/>
      <c r="S788" s="15"/>
      <c r="T788" s="15"/>
      <c r="U788" s="15"/>
      <c r="V788" s="15"/>
    </row>
    <row r="789" spans="9:22" ht="15.75" hidden="1" customHeight="1" x14ac:dyDescent="0.25">
      <c r="I789" s="6"/>
      <c r="J789" s="6"/>
      <c r="K789" s="6"/>
      <c r="L789" s="6"/>
      <c r="M789" s="6"/>
      <c r="N789" s="6"/>
      <c r="O789" s="6"/>
      <c r="P789" s="6"/>
      <c r="Q789" s="15"/>
      <c r="R789" s="15"/>
      <c r="S789" s="15"/>
      <c r="T789" s="15"/>
      <c r="U789" s="15"/>
      <c r="V789" s="15"/>
    </row>
    <row r="790" spans="9:22" ht="15.75" hidden="1" customHeight="1" x14ac:dyDescent="0.25">
      <c r="I790" s="6"/>
      <c r="J790" s="6"/>
      <c r="K790" s="6"/>
      <c r="L790" s="6"/>
      <c r="M790" s="6"/>
      <c r="N790" s="6"/>
      <c r="O790" s="6"/>
      <c r="P790" s="6"/>
      <c r="Q790" s="15"/>
      <c r="R790" s="15"/>
      <c r="S790" s="15"/>
      <c r="T790" s="15"/>
      <c r="U790" s="15"/>
      <c r="V790" s="15"/>
    </row>
    <row r="791" spans="9:22" ht="15.75" hidden="1" customHeight="1" x14ac:dyDescent="0.25">
      <c r="I791" s="6"/>
      <c r="J791" s="6"/>
      <c r="K791" s="6"/>
      <c r="L791" s="6"/>
      <c r="M791" s="6"/>
      <c r="N791" s="6"/>
      <c r="O791" s="6"/>
      <c r="P791" s="6"/>
      <c r="Q791" s="15"/>
      <c r="R791" s="15"/>
      <c r="S791" s="15"/>
      <c r="T791" s="15"/>
      <c r="U791" s="15"/>
      <c r="V791" s="15"/>
    </row>
    <row r="792" spans="9:22" ht="15.75" hidden="1" customHeight="1" x14ac:dyDescent="0.25">
      <c r="I792" s="6"/>
      <c r="J792" s="6"/>
      <c r="K792" s="6"/>
      <c r="L792" s="6"/>
      <c r="M792" s="6"/>
      <c r="N792" s="6"/>
      <c r="O792" s="6"/>
      <c r="P792" s="6"/>
      <c r="Q792" s="15"/>
      <c r="R792" s="15"/>
      <c r="S792" s="15"/>
      <c r="T792" s="15"/>
      <c r="U792" s="15"/>
      <c r="V792" s="15"/>
    </row>
    <row r="793" spans="9:22" ht="15.75" hidden="1" customHeight="1" x14ac:dyDescent="0.25">
      <c r="I793" s="6"/>
      <c r="J793" s="6"/>
      <c r="K793" s="6"/>
      <c r="L793" s="6"/>
      <c r="M793" s="6"/>
      <c r="N793" s="6"/>
      <c r="O793" s="6"/>
      <c r="P793" s="6"/>
      <c r="Q793" s="15"/>
      <c r="R793" s="15"/>
      <c r="S793" s="15"/>
      <c r="T793" s="15"/>
      <c r="U793" s="15"/>
      <c r="V793" s="15"/>
    </row>
    <row r="794" spans="9:22" ht="15.75" hidden="1" customHeight="1" x14ac:dyDescent="0.25">
      <c r="I794" s="6"/>
      <c r="J794" s="6"/>
      <c r="K794" s="6"/>
      <c r="L794" s="6"/>
      <c r="M794" s="6"/>
      <c r="N794" s="6"/>
      <c r="O794" s="6"/>
      <c r="P794" s="6"/>
      <c r="Q794" s="15"/>
      <c r="R794" s="15"/>
      <c r="S794" s="15"/>
      <c r="T794" s="15"/>
      <c r="U794" s="15"/>
      <c r="V794" s="15"/>
    </row>
    <row r="795" spans="9:22" ht="15.75" hidden="1" customHeight="1" x14ac:dyDescent="0.25">
      <c r="I795" s="6"/>
      <c r="J795" s="6"/>
      <c r="K795" s="6"/>
      <c r="L795" s="6"/>
      <c r="M795" s="6"/>
      <c r="N795" s="6"/>
      <c r="O795" s="6"/>
      <c r="P795" s="6"/>
      <c r="Q795" s="15"/>
      <c r="R795" s="15"/>
      <c r="S795" s="15"/>
      <c r="T795" s="15"/>
      <c r="U795" s="15"/>
      <c r="V795" s="15"/>
    </row>
    <row r="796" spans="9:22" ht="15.75" hidden="1" customHeight="1" x14ac:dyDescent="0.25">
      <c r="I796" s="6"/>
      <c r="J796" s="6"/>
      <c r="K796" s="6"/>
      <c r="L796" s="6"/>
      <c r="M796" s="6"/>
      <c r="N796" s="6"/>
      <c r="O796" s="6"/>
      <c r="P796" s="6"/>
      <c r="Q796" s="15"/>
      <c r="R796" s="15"/>
      <c r="S796" s="15"/>
      <c r="T796" s="15"/>
      <c r="U796" s="15"/>
      <c r="V796" s="15"/>
    </row>
    <row r="797" spans="9:22" ht="15.75" hidden="1" customHeight="1" x14ac:dyDescent="0.25">
      <c r="I797" s="6"/>
      <c r="J797" s="6"/>
      <c r="K797" s="6"/>
      <c r="L797" s="6"/>
      <c r="M797" s="6"/>
      <c r="N797" s="6"/>
      <c r="O797" s="6"/>
      <c r="P797" s="6"/>
      <c r="Q797" s="15"/>
      <c r="R797" s="15"/>
      <c r="S797" s="15"/>
      <c r="T797" s="15"/>
      <c r="U797" s="15"/>
      <c r="V797" s="15"/>
    </row>
    <row r="798" spans="9:22" ht="15.75" hidden="1" customHeight="1" x14ac:dyDescent="0.25">
      <c r="I798" s="6"/>
      <c r="J798" s="6"/>
      <c r="K798" s="6"/>
      <c r="L798" s="6"/>
      <c r="M798" s="6"/>
      <c r="N798" s="6"/>
      <c r="O798" s="6"/>
      <c r="P798" s="6"/>
      <c r="Q798" s="15"/>
      <c r="R798" s="15"/>
      <c r="S798" s="15"/>
      <c r="T798" s="15"/>
      <c r="U798" s="15"/>
      <c r="V798" s="15"/>
    </row>
    <row r="799" spans="9:22" ht="15.75" hidden="1" customHeight="1" x14ac:dyDescent="0.25">
      <c r="I799" s="6"/>
      <c r="J799" s="6"/>
      <c r="K799" s="6"/>
      <c r="L799" s="6"/>
      <c r="M799" s="6"/>
      <c r="N799" s="6"/>
      <c r="O799" s="6"/>
      <c r="P799" s="6"/>
      <c r="Q799" s="15"/>
      <c r="R799" s="15"/>
      <c r="S799" s="15"/>
      <c r="T799" s="15"/>
      <c r="U799" s="15"/>
      <c r="V799" s="15"/>
    </row>
    <row r="800" spans="9:22" ht="15.75" hidden="1" customHeight="1" x14ac:dyDescent="0.25">
      <c r="I800" s="6"/>
      <c r="J800" s="6"/>
      <c r="K800" s="6"/>
      <c r="L800" s="6"/>
      <c r="M800" s="6"/>
      <c r="N800" s="6"/>
      <c r="O800" s="6"/>
      <c r="P800" s="6"/>
      <c r="Q800" s="15"/>
      <c r="R800" s="15"/>
      <c r="S800" s="15"/>
      <c r="T800" s="15"/>
      <c r="U800" s="15"/>
      <c r="V800" s="15"/>
    </row>
    <row r="801" spans="9:22" ht="15.75" hidden="1" customHeight="1" x14ac:dyDescent="0.25">
      <c r="I801" s="6"/>
      <c r="J801" s="6"/>
      <c r="K801" s="6"/>
      <c r="L801" s="6"/>
      <c r="M801" s="6"/>
      <c r="N801" s="6"/>
      <c r="O801" s="6"/>
      <c r="P801" s="6"/>
      <c r="Q801" s="15"/>
      <c r="R801" s="15"/>
      <c r="S801" s="15"/>
      <c r="T801" s="15"/>
      <c r="U801" s="15"/>
      <c r="V801" s="15"/>
    </row>
    <row r="802" spans="9:22" ht="15.75" hidden="1" customHeight="1" x14ac:dyDescent="0.25">
      <c r="I802" s="6"/>
      <c r="J802" s="6"/>
      <c r="K802" s="6"/>
      <c r="L802" s="6"/>
      <c r="M802" s="6"/>
      <c r="N802" s="6"/>
      <c r="O802" s="6"/>
      <c r="P802" s="6"/>
      <c r="Q802" s="15"/>
      <c r="R802" s="15"/>
      <c r="S802" s="15"/>
      <c r="T802" s="15"/>
      <c r="U802" s="15"/>
      <c r="V802" s="15"/>
    </row>
    <row r="803" spans="9:22" ht="15.75" hidden="1" customHeight="1" x14ac:dyDescent="0.25">
      <c r="I803" s="6"/>
      <c r="J803" s="6"/>
      <c r="K803" s="6"/>
      <c r="L803" s="6"/>
      <c r="M803" s="6"/>
      <c r="N803" s="6"/>
      <c r="O803" s="6"/>
      <c r="P803" s="6"/>
      <c r="Q803" s="15"/>
      <c r="R803" s="15"/>
      <c r="S803" s="15"/>
      <c r="T803" s="15"/>
      <c r="U803" s="15"/>
      <c r="V803" s="15"/>
    </row>
    <row r="804" spans="9:22" ht="15.75" hidden="1" customHeight="1" x14ac:dyDescent="0.25">
      <c r="I804" s="6"/>
      <c r="J804" s="6"/>
      <c r="K804" s="6"/>
      <c r="L804" s="6"/>
      <c r="M804" s="6"/>
      <c r="N804" s="6"/>
      <c r="O804" s="6"/>
      <c r="P804" s="6"/>
      <c r="Q804" s="15"/>
      <c r="R804" s="15"/>
      <c r="S804" s="15"/>
      <c r="T804" s="15"/>
      <c r="U804" s="15"/>
      <c r="V804" s="15"/>
    </row>
    <row r="805" spans="9:22" ht="15.75" hidden="1" customHeight="1" x14ac:dyDescent="0.25">
      <c r="I805" s="6"/>
      <c r="J805" s="6"/>
      <c r="K805" s="6"/>
      <c r="L805" s="6"/>
      <c r="M805" s="6"/>
      <c r="N805" s="6"/>
      <c r="O805" s="6"/>
      <c r="P805" s="6"/>
      <c r="Q805" s="15"/>
      <c r="R805" s="15"/>
      <c r="S805" s="15"/>
      <c r="T805" s="15"/>
      <c r="U805" s="15"/>
      <c r="V805" s="15"/>
    </row>
    <row r="806" spans="9:22" ht="15.75" hidden="1" customHeight="1" x14ac:dyDescent="0.25">
      <c r="I806" s="6"/>
      <c r="J806" s="6"/>
      <c r="K806" s="6"/>
      <c r="L806" s="6"/>
      <c r="M806" s="6"/>
      <c r="N806" s="6"/>
      <c r="O806" s="6"/>
      <c r="P806" s="6"/>
      <c r="Q806" s="15"/>
      <c r="R806" s="15"/>
      <c r="S806" s="15"/>
      <c r="T806" s="15"/>
      <c r="U806" s="15"/>
      <c r="V806" s="15"/>
    </row>
    <row r="807" spans="9:22" ht="15.75" hidden="1" customHeight="1" x14ac:dyDescent="0.25">
      <c r="I807" s="6"/>
      <c r="J807" s="6"/>
      <c r="K807" s="6"/>
      <c r="L807" s="6"/>
      <c r="M807" s="6"/>
      <c r="N807" s="6"/>
      <c r="O807" s="6"/>
      <c r="P807" s="6"/>
      <c r="Q807" s="15"/>
      <c r="R807" s="15"/>
      <c r="S807" s="15"/>
      <c r="T807" s="15"/>
      <c r="U807" s="15"/>
      <c r="V807" s="15"/>
    </row>
    <row r="808" spans="9:22" ht="15.75" hidden="1" customHeight="1" x14ac:dyDescent="0.25">
      <c r="I808" s="6"/>
      <c r="J808" s="6"/>
      <c r="K808" s="6"/>
      <c r="L808" s="6"/>
      <c r="M808" s="6"/>
      <c r="N808" s="6"/>
      <c r="O808" s="6"/>
      <c r="P808" s="6"/>
      <c r="Q808" s="15"/>
      <c r="R808" s="15"/>
      <c r="S808" s="15"/>
      <c r="T808" s="15"/>
      <c r="U808" s="15"/>
      <c r="V808" s="15"/>
    </row>
    <row r="809" spans="9:22" ht="15.75" hidden="1" customHeight="1" x14ac:dyDescent="0.25">
      <c r="I809" s="6"/>
      <c r="J809" s="6"/>
      <c r="K809" s="6"/>
      <c r="L809" s="6"/>
      <c r="M809" s="6"/>
      <c r="N809" s="6"/>
      <c r="O809" s="6"/>
      <c r="P809" s="6"/>
      <c r="Q809" s="15"/>
      <c r="R809" s="15"/>
      <c r="S809" s="15"/>
      <c r="T809" s="15"/>
      <c r="U809" s="15"/>
      <c r="V809" s="15"/>
    </row>
    <row r="810" spans="9:22" ht="15.75" hidden="1" customHeight="1" x14ac:dyDescent="0.25">
      <c r="I810" s="6"/>
      <c r="J810" s="6"/>
      <c r="K810" s="6"/>
      <c r="L810" s="6"/>
      <c r="M810" s="6"/>
      <c r="N810" s="6"/>
      <c r="O810" s="6"/>
      <c r="P810" s="6"/>
      <c r="Q810" s="15"/>
      <c r="R810" s="15"/>
      <c r="S810" s="15"/>
      <c r="T810" s="15"/>
      <c r="U810" s="15"/>
      <c r="V810" s="15"/>
    </row>
    <row r="811" spans="9:22" ht="15.75" hidden="1" customHeight="1" x14ac:dyDescent="0.25">
      <c r="I811" s="6"/>
      <c r="J811" s="6"/>
      <c r="K811" s="6"/>
      <c r="L811" s="6"/>
      <c r="M811" s="6"/>
      <c r="N811" s="6"/>
      <c r="O811" s="6"/>
      <c r="P811" s="6"/>
      <c r="Q811" s="15"/>
      <c r="R811" s="15"/>
      <c r="S811" s="15"/>
      <c r="T811" s="15"/>
      <c r="U811" s="15"/>
      <c r="V811" s="15"/>
    </row>
    <row r="812" spans="9:22" ht="15.75" hidden="1" customHeight="1" x14ac:dyDescent="0.25">
      <c r="I812" s="6"/>
      <c r="J812" s="6"/>
      <c r="K812" s="6"/>
      <c r="L812" s="6"/>
      <c r="M812" s="6"/>
      <c r="N812" s="6"/>
      <c r="O812" s="6"/>
      <c r="P812" s="6"/>
      <c r="Q812" s="15"/>
      <c r="R812" s="15"/>
      <c r="S812" s="15"/>
      <c r="T812" s="15"/>
      <c r="U812" s="15"/>
      <c r="V812" s="15"/>
    </row>
    <row r="813" spans="9:22" ht="15.75" hidden="1" customHeight="1" x14ac:dyDescent="0.25">
      <c r="I813" s="6"/>
      <c r="J813" s="6"/>
      <c r="K813" s="6"/>
      <c r="L813" s="6"/>
      <c r="M813" s="6"/>
      <c r="N813" s="6"/>
      <c r="O813" s="6"/>
      <c r="P813" s="6"/>
      <c r="Q813" s="15"/>
      <c r="R813" s="15"/>
      <c r="S813" s="15"/>
      <c r="T813" s="15"/>
      <c r="U813" s="15"/>
      <c r="V813" s="15"/>
    </row>
    <row r="814" spans="9:22" ht="15.75" hidden="1" customHeight="1" x14ac:dyDescent="0.25">
      <c r="I814" s="6"/>
      <c r="J814" s="6"/>
      <c r="K814" s="6"/>
      <c r="L814" s="6"/>
      <c r="M814" s="6"/>
      <c r="N814" s="6"/>
      <c r="O814" s="6"/>
      <c r="P814" s="6"/>
      <c r="Q814" s="15"/>
      <c r="R814" s="15"/>
      <c r="S814" s="15"/>
      <c r="T814" s="15"/>
      <c r="U814" s="15"/>
      <c r="V814" s="15"/>
    </row>
    <row r="815" spans="9:22" ht="15.75" hidden="1" customHeight="1" x14ac:dyDescent="0.25">
      <c r="I815" s="6"/>
      <c r="J815" s="6"/>
      <c r="K815" s="6"/>
      <c r="L815" s="6"/>
      <c r="M815" s="6"/>
      <c r="N815" s="6"/>
      <c r="O815" s="6"/>
      <c r="P815" s="6"/>
      <c r="Q815" s="15"/>
      <c r="R815" s="15"/>
      <c r="S815" s="15"/>
      <c r="T815" s="15"/>
      <c r="U815" s="15"/>
      <c r="V815" s="15"/>
    </row>
    <row r="816" spans="9:22" ht="15.75" hidden="1" customHeight="1" x14ac:dyDescent="0.25">
      <c r="I816" s="6"/>
      <c r="J816" s="6"/>
      <c r="K816" s="6"/>
      <c r="L816" s="6"/>
      <c r="M816" s="6"/>
      <c r="N816" s="6"/>
      <c r="O816" s="6"/>
      <c r="P816" s="6"/>
      <c r="Q816" s="15"/>
      <c r="R816" s="15"/>
      <c r="S816" s="15"/>
      <c r="T816" s="15"/>
      <c r="U816" s="15"/>
      <c r="V816" s="15"/>
    </row>
    <row r="817" spans="9:22" ht="15.75" hidden="1" customHeight="1" x14ac:dyDescent="0.25">
      <c r="I817" s="6"/>
      <c r="J817" s="6"/>
      <c r="K817" s="6"/>
      <c r="L817" s="6"/>
      <c r="M817" s="6"/>
      <c r="N817" s="6"/>
      <c r="O817" s="6"/>
      <c r="P817" s="6"/>
      <c r="Q817" s="15"/>
      <c r="R817" s="15"/>
      <c r="S817" s="15"/>
      <c r="T817" s="15"/>
      <c r="U817" s="15"/>
      <c r="V817" s="15"/>
    </row>
    <row r="818" spans="9:22" ht="15.75" hidden="1" customHeight="1" x14ac:dyDescent="0.25">
      <c r="I818" s="6"/>
      <c r="J818" s="6"/>
      <c r="K818" s="6"/>
      <c r="L818" s="6"/>
      <c r="M818" s="6"/>
      <c r="N818" s="6"/>
      <c r="O818" s="6"/>
      <c r="P818" s="6"/>
      <c r="Q818" s="15"/>
      <c r="R818" s="15"/>
      <c r="S818" s="15"/>
      <c r="T818" s="15"/>
      <c r="U818" s="15"/>
      <c r="V818" s="15"/>
    </row>
    <row r="819" spans="9:22" ht="15.75" hidden="1" customHeight="1" x14ac:dyDescent="0.25">
      <c r="I819" s="6"/>
      <c r="J819" s="6"/>
      <c r="K819" s="6"/>
      <c r="L819" s="6"/>
      <c r="M819" s="6"/>
      <c r="N819" s="6"/>
      <c r="O819" s="6"/>
      <c r="P819" s="6"/>
      <c r="Q819" s="15"/>
      <c r="R819" s="15"/>
      <c r="S819" s="15"/>
      <c r="T819" s="15"/>
      <c r="U819" s="15"/>
      <c r="V819" s="15"/>
    </row>
    <row r="820" spans="9:22" ht="15.75" hidden="1" customHeight="1" x14ac:dyDescent="0.25">
      <c r="I820" s="6"/>
      <c r="J820" s="6"/>
      <c r="K820" s="6"/>
      <c r="L820" s="6"/>
      <c r="M820" s="6"/>
      <c r="N820" s="6"/>
      <c r="O820" s="6"/>
      <c r="P820" s="6"/>
      <c r="Q820" s="15"/>
      <c r="R820" s="15"/>
      <c r="S820" s="15"/>
      <c r="T820" s="15"/>
      <c r="U820" s="15"/>
      <c r="V820" s="15"/>
    </row>
    <row r="821" spans="9:22" ht="15.75" hidden="1" customHeight="1" x14ac:dyDescent="0.25">
      <c r="I821" s="6"/>
      <c r="J821" s="6"/>
      <c r="K821" s="6"/>
      <c r="L821" s="6"/>
      <c r="M821" s="6"/>
      <c r="N821" s="6"/>
      <c r="O821" s="6"/>
      <c r="P821" s="6"/>
      <c r="Q821" s="15"/>
      <c r="R821" s="15"/>
      <c r="S821" s="15"/>
      <c r="T821" s="15"/>
      <c r="U821" s="15"/>
      <c r="V821" s="15"/>
    </row>
    <row r="822" spans="9:22" ht="15.75" hidden="1" customHeight="1" x14ac:dyDescent="0.25">
      <c r="I822" s="6"/>
      <c r="J822" s="6"/>
      <c r="K822" s="6"/>
      <c r="L822" s="6"/>
      <c r="M822" s="6"/>
      <c r="N822" s="6"/>
      <c r="O822" s="6"/>
      <c r="P822" s="6"/>
      <c r="Q822" s="15"/>
      <c r="R822" s="15"/>
      <c r="S822" s="15"/>
      <c r="T822" s="15"/>
      <c r="U822" s="15"/>
      <c r="V822" s="15"/>
    </row>
    <row r="823" spans="9:22" ht="15.75" hidden="1" customHeight="1" x14ac:dyDescent="0.25">
      <c r="I823" s="6"/>
      <c r="J823" s="6"/>
      <c r="K823" s="6"/>
      <c r="L823" s="6"/>
      <c r="M823" s="6"/>
      <c r="N823" s="6"/>
      <c r="O823" s="6"/>
      <c r="P823" s="6"/>
      <c r="Q823" s="15"/>
      <c r="R823" s="15"/>
      <c r="S823" s="15"/>
      <c r="T823" s="15"/>
      <c r="U823" s="15"/>
      <c r="V823" s="15"/>
    </row>
    <row r="824" spans="9:22" ht="15.75" hidden="1" customHeight="1" x14ac:dyDescent="0.25">
      <c r="I824" s="6"/>
      <c r="J824" s="6"/>
      <c r="K824" s="6"/>
      <c r="L824" s="6"/>
      <c r="M824" s="6"/>
      <c r="N824" s="6"/>
      <c r="O824" s="6"/>
      <c r="P824" s="6"/>
      <c r="Q824" s="15"/>
      <c r="R824" s="15"/>
      <c r="S824" s="15"/>
      <c r="T824" s="15"/>
      <c r="U824" s="15"/>
      <c r="V824" s="15"/>
    </row>
    <row r="825" spans="9:22" ht="15.75" hidden="1" customHeight="1" x14ac:dyDescent="0.25">
      <c r="I825" s="6"/>
      <c r="J825" s="6"/>
      <c r="K825" s="6"/>
      <c r="L825" s="6"/>
      <c r="M825" s="6"/>
      <c r="N825" s="6"/>
      <c r="O825" s="6"/>
      <c r="P825" s="6"/>
      <c r="Q825" s="15"/>
      <c r="R825" s="15"/>
      <c r="S825" s="15"/>
      <c r="T825" s="15"/>
      <c r="U825" s="15"/>
      <c r="V825" s="15"/>
    </row>
    <row r="826" spans="9:22" ht="15.75" hidden="1" customHeight="1" x14ac:dyDescent="0.25">
      <c r="I826" s="6"/>
      <c r="J826" s="6"/>
      <c r="K826" s="6"/>
      <c r="L826" s="6"/>
      <c r="M826" s="6"/>
      <c r="N826" s="6"/>
      <c r="O826" s="6"/>
      <c r="P826" s="6"/>
      <c r="Q826" s="15"/>
      <c r="R826" s="15"/>
      <c r="S826" s="15"/>
      <c r="T826" s="15"/>
      <c r="U826" s="15"/>
      <c r="V826" s="15"/>
    </row>
    <row r="827" spans="9:22" ht="15.75" hidden="1" customHeight="1" x14ac:dyDescent="0.25">
      <c r="I827" s="6"/>
      <c r="J827" s="6"/>
      <c r="K827" s="6"/>
      <c r="L827" s="6"/>
      <c r="M827" s="6"/>
      <c r="N827" s="6"/>
      <c r="O827" s="6"/>
      <c r="P827" s="6"/>
      <c r="Q827" s="15"/>
      <c r="R827" s="15"/>
      <c r="S827" s="15"/>
      <c r="T827" s="15"/>
      <c r="U827" s="15"/>
      <c r="V827" s="15"/>
    </row>
    <row r="828" spans="9:22" ht="15.75" hidden="1" customHeight="1" x14ac:dyDescent="0.25">
      <c r="I828" s="6"/>
      <c r="J828" s="6"/>
      <c r="K828" s="6"/>
      <c r="L828" s="6"/>
      <c r="M828" s="6"/>
      <c r="N828" s="6"/>
      <c r="O828" s="6"/>
      <c r="P828" s="6"/>
      <c r="Q828" s="15"/>
      <c r="R828" s="15"/>
      <c r="S828" s="15"/>
      <c r="T828" s="15"/>
      <c r="U828" s="15"/>
      <c r="V828" s="15"/>
    </row>
    <row r="829" spans="9:22" ht="15.75" hidden="1" customHeight="1" x14ac:dyDescent="0.25">
      <c r="I829" s="6"/>
      <c r="J829" s="6"/>
      <c r="K829" s="6"/>
      <c r="L829" s="6"/>
      <c r="M829" s="6"/>
      <c r="N829" s="6"/>
      <c r="O829" s="6"/>
      <c r="P829" s="6"/>
      <c r="Q829" s="15"/>
      <c r="R829" s="15"/>
      <c r="S829" s="15"/>
      <c r="T829" s="15"/>
      <c r="U829" s="15"/>
      <c r="V829" s="15"/>
    </row>
    <row r="830" spans="9:22" ht="15.75" hidden="1" customHeight="1" x14ac:dyDescent="0.25">
      <c r="I830" s="6"/>
      <c r="J830" s="6"/>
      <c r="K830" s="6"/>
      <c r="L830" s="6"/>
      <c r="M830" s="6"/>
      <c r="N830" s="6"/>
      <c r="O830" s="6"/>
      <c r="P830" s="6"/>
      <c r="Q830" s="15"/>
      <c r="R830" s="15"/>
      <c r="S830" s="15"/>
      <c r="T830" s="15"/>
      <c r="U830" s="15"/>
      <c r="V830" s="15"/>
    </row>
    <row r="831" spans="9:22" ht="15.75" hidden="1" customHeight="1" x14ac:dyDescent="0.25">
      <c r="I831" s="6"/>
      <c r="J831" s="6"/>
      <c r="K831" s="6"/>
      <c r="L831" s="6"/>
      <c r="M831" s="6"/>
      <c r="N831" s="6"/>
      <c r="O831" s="6"/>
      <c r="P831" s="6"/>
      <c r="Q831" s="15"/>
      <c r="R831" s="15"/>
      <c r="S831" s="15"/>
      <c r="T831" s="15"/>
      <c r="U831" s="15"/>
      <c r="V831" s="15"/>
    </row>
    <row r="832" spans="9:22" ht="15.75" hidden="1" customHeight="1" x14ac:dyDescent="0.25">
      <c r="I832" s="6"/>
      <c r="J832" s="6"/>
      <c r="K832" s="6"/>
      <c r="L832" s="6"/>
      <c r="M832" s="6"/>
      <c r="N832" s="6"/>
      <c r="O832" s="6"/>
      <c r="P832" s="6"/>
      <c r="Q832" s="15"/>
      <c r="R832" s="15"/>
      <c r="S832" s="15"/>
      <c r="T832" s="15"/>
      <c r="U832" s="15"/>
      <c r="V832" s="15"/>
    </row>
    <row r="833" spans="9:22" ht="15.75" hidden="1" customHeight="1" x14ac:dyDescent="0.25">
      <c r="I833" s="6"/>
      <c r="J833" s="6"/>
      <c r="K833" s="6"/>
      <c r="L833" s="6"/>
      <c r="M833" s="6"/>
      <c r="N833" s="6"/>
      <c r="O833" s="6"/>
      <c r="P833" s="6"/>
      <c r="Q833" s="15"/>
      <c r="R833" s="15"/>
      <c r="S833" s="15"/>
      <c r="T833" s="15"/>
      <c r="U833" s="15"/>
      <c r="V833" s="15"/>
    </row>
    <row r="834" spans="9:22" ht="15.75" hidden="1" customHeight="1" x14ac:dyDescent="0.25">
      <c r="I834" s="6"/>
      <c r="J834" s="6"/>
      <c r="K834" s="6"/>
      <c r="L834" s="6"/>
      <c r="M834" s="6"/>
      <c r="N834" s="6"/>
      <c r="O834" s="6"/>
      <c r="P834" s="6"/>
      <c r="Q834" s="15"/>
      <c r="R834" s="15"/>
      <c r="S834" s="15"/>
      <c r="T834" s="15"/>
      <c r="U834" s="15"/>
      <c r="V834" s="15"/>
    </row>
    <row r="835" spans="9:22" ht="15.75" hidden="1" customHeight="1" x14ac:dyDescent="0.25">
      <c r="I835" s="6"/>
      <c r="J835" s="6"/>
      <c r="K835" s="6"/>
      <c r="L835" s="6"/>
      <c r="M835" s="6"/>
      <c r="N835" s="6"/>
      <c r="O835" s="6"/>
      <c r="P835" s="6"/>
      <c r="Q835" s="15"/>
      <c r="R835" s="15"/>
      <c r="S835" s="15"/>
      <c r="T835" s="15"/>
      <c r="U835" s="15"/>
      <c r="V835" s="15"/>
    </row>
    <row r="836" spans="9:22" ht="15.75" hidden="1" customHeight="1" x14ac:dyDescent="0.25">
      <c r="I836" s="6"/>
      <c r="J836" s="6"/>
      <c r="K836" s="6"/>
      <c r="L836" s="6"/>
      <c r="M836" s="6"/>
      <c r="N836" s="6"/>
      <c r="O836" s="6"/>
      <c r="P836" s="6"/>
      <c r="Q836" s="15"/>
      <c r="R836" s="15"/>
      <c r="S836" s="15"/>
      <c r="T836" s="15"/>
      <c r="U836" s="15"/>
      <c r="V836" s="15"/>
    </row>
    <row r="837" spans="9:22" ht="15.75" hidden="1" customHeight="1" x14ac:dyDescent="0.25">
      <c r="I837" s="6"/>
      <c r="J837" s="6"/>
      <c r="K837" s="6"/>
      <c r="L837" s="6"/>
      <c r="M837" s="6"/>
      <c r="N837" s="6"/>
      <c r="O837" s="6"/>
      <c r="P837" s="6"/>
      <c r="Q837" s="15"/>
      <c r="R837" s="15"/>
      <c r="S837" s="15"/>
      <c r="T837" s="15"/>
      <c r="U837" s="15"/>
      <c r="V837" s="15"/>
    </row>
    <row r="838" spans="9:22" ht="15.75" hidden="1" customHeight="1" x14ac:dyDescent="0.25">
      <c r="I838" s="6"/>
      <c r="J838" s="6"/>
      <c r="K838" s="6"/>
      <c r="L838" s="6"/>
      <c r="M838" s="6"/>
      <c r="N838" s="6"/>
      <c r="O838" s="6"/>
      <c r="P838" s="6"/>
      <c r="Q838" s="15"/>
      <c r="R838" s="15"/>
      <c r="S838" s="15"/>
      <c r="T838" s="15"/>
      <c r="U838" s="15"/>
      <c r="V838" s="15"/>
    </row>
    <row r="839" spans="9:22" ht="15.75" hidden="1" customHeight="1" x14ac:dyDescent="0.25">
      <c r="I839" s="6"/>
      <c r="J839" s="6"/>
      <c r="K839" s="6"/>
      <c r="L839" s="6"/>
      <c r="M839" s="6"/>
      <c r="N839" s="6"/>
      <c r="O839" s="6"/>
      <c r="P839" s="6"/>
      <c r="Q839" s="15"/>
      <c r="R839" s="15"/>
      <c r="S839" s="15"/>
      <c r="T839" s="15"/>
      <c r="U839" s="15"/>
      <c r="V839" s="15"/>
    </row>
    <row r="840" spans="9:22" ht="15.75" hidden="1" customHeight="1" x14ac:dyDescent="0.25">
      <c r="I840" s="6"/>
      <c r="J840" s="6"/>
      <c r="K840" s="6"/>
      <c r="L840" s="6"/>
      <c r="M840" s="6"/>
      <c r="N840" s="6"/>
      <c r="O840" s="6"/>
      <c r="P840" s="6"/>
      <c r="Q840" s="15"/>
      <c r="R840" s="15"/>
      <c r="S840" s="15"/>
      <c r="T840" s="15"/>
      <c r="U840" s="15"/>
      <c r="V840" s="15"/>
    </row>
    <row r="841" spans="9:22" ht="15.75" hidden="1" customHeight="1" x14ac:dyDescent="0.25">
      <c r="I841" s="6"/>
      <c r="J841" s="6"/>
      <c r="K841" s="6"/>
      <c r="L841" s="6"/>
      <c r="M841" s="6"/>
      <c r="N841" s="6"/>
      <c r="O841" s="6"/>
      <c r="P841" s="6"/>
      <c r="Q841" s="15"/>
      <c r="R841" s="15"/>
      <c r="S841" s="15"/>
      <c r="T841" s="15"/>
      <c r="U841" s="15"/>
      <c r="V841" s="15"/>
    </row>
    <row r="842" spans="9:22" ht="15.75" hidden="1" customHeight="1" x14ac:dyDescent="0.25">
      <c r="I842" s="6"/>
      <c r="J842" s="6"/>
      <c r="K842" s="6"/>
      <c r="L842" s="6"/>
      <c r="M842" s="6"/>
      <c r="N842" s="6"/>
      <c r="O842" s="6"/>
      <c r="P842" s="6"/>
      <c r="Q842" s="15"/>
      <c r="R842" s="15"/>
      <c r="S842" s="15"/>
      <c r="T842" s="15"/>
      <c r="U842" s="15"/>
      <c r="V842" s="15"/>
    </row>
    <row r="843" spans="9:22" ht="15.75" hidden="1" customHeight="1" x14ac:dyDescent="0.25">
      <c r="I843" s="6"/>
      <c r="J843" s="6"/>
      <c r="K843" s="6"/>
      <c r="L843" s="6"/>
      <c r="M843" s="6"/>
      <c r="N843" s="6"/>
      <c r="O843" s="6"/>
      <c r="P843" s="6"/>
      <c r="Q843" s="15"/>
      <c r="R843" s="15"/>
      <c r="S843" s="15"/>
      <c r="T843" s="15"/>
      <c r="U843" s="15"/>
      <c r="V843" s="15"/>
    </row>
    <row r="844" spans="9:22" ht="15.75" hidden="1" customHeight="1" x14ac:dyDescent="0.25">
      <c r="I844" s="6"/>
      <c r="J844" s="6"/>
      <c r="K844" s="6"/>
      <c r="L844" s="6"/>
      <c r="M844" s="6"/>
      <c r="N844" s="6"/>
      <c r="O844" s="6"/>
      <c r="P844" s="6"/>
      <c r="Q844" s="15"/>
      <c r="R844" s="15"/>
      <c r="S844" s="15"/>
      <c r="T844" s="15"/>
      <c r="U844" s="15"/>
      <c r="V844" s="15"/>
    </row>
    <row r="845" spans="9:22" ht="15.75" hidden="1" customHeight="1" x14ac:dyDescent="0.25">
      <c r="I845" s="6"/>
      <c r="J845" s="6"/>
      <c r="K845" s="6"/>
      <c r="L845" s="6"/>
      <c r="M845" s="6"/>
      <c r="N845" s="6"/>
      <c r="O845" s="6"/>
      <c r="P845" s="6"/>
      <c r="Q845" s="15"/>
      <c r="R845" s="15"/>
      <c r="S845" s="15"/>
      <c r="T845" s="15"/>
      <c r="U845" s="15"/>
      <c r="V845" s="15"/>
    </row>
    <row r="846" spans="9:22" ht="15.75" hidden="1" customHeight="1" x14ac:dyDescent="0.25">
      <c r="I846" s="6"/>
      <c r="J846" s="6"/>
      <c r="K846" s="6"/>
      <c r="L846" s="6"/>
      <c r="M846" s="6"/>
      <c r="N846" s="6"/>
      <c r="O846" s="6"/>
      <c r="P846" s="6"/>
      <c r="Q846" s="15"/>
      <c r="R846" s="15"/>
      <c r="S846" s="15"/>
      <c r="T846" s="15"/>
      <c r="U846" s="15"/>
      <c r="V846" s="15"/>
    </row>
    <row r="847" spans="9:22" ht="15.75" hidden="1" customHeight="1" x14ac:dyDescent="0.25">
      <c r="I847" s="6"/>
      <c r="J847" s="6"/>
      <c r="K847" s="6"/>
      <c r="L847" s="6"/>
      <c r="M847" s="6"/>
      <c r="N847" s="6"/>
      <c r="O847" s="6"/>
      <c r="P847" s="6"/>
      <c r="Q847" s="15"/>
      <c r="R847" s="15"/>
      <c r="S847" s="15"/>
      <c r="T847" s="15"/>
      <c r="U847" s="15"/>
      <c r="V847" s="15"/>
    </row>
    <row r="848" spans="9:22" ht="15.75" hidden="1" customHeight="1" x14ac:dyDescent="0.25">
      <c r="I848" s="6"/>
      <c r="J848" s="6"/>
      <c r="K848" s="6"/>
      <c r="L848" s="6"/>
      <c r="M848" s="6"/>
      <c r="N848" s="6"/>
      <c r="O848" s="6"/>
      <c r="P848" s="6"/>
      <c r="Q848" s="15"/>
      <c r="R848" s="15"/>
      <c r="S848" s="15"/>
      <c r="T848" s="15"/>
      <c r="U848" s="15"/>
      <c r="V848" s="15"/>
    </row>
    <row r="849" spans="9:22" ht="15.75" hidden="1" customHeight="1" x14ac:dyDescent="0.25">
      <c r="I849" s="6"/>
      <c r="J849" s="6"/>
      <c r="K849" s="6"/>
      <c r="L849" s="6"/>
      <c r="M849" s="6"/>
      <c r="N849" s="6"/>
      <c r="O849" s="6"/>
      <c r="P849" s="6"/>
      <c r="Q849" s="15"/>
      <c r="R849" s="15"/>
      <c r="S849" s="15"/>
      <c r="T849" s="15"/>
      <c r="U849" s="15"/>
      <c r="V849" s="15"/>
    </row>
    <row r="850" spans="9:22" ht="15.75" hidden="1" customHeight="1" x14ac:dyDescent="0.25">
      <c r="I850" s="6"/>
      <c r="J850" s="6"/>
      <c r="K850" s="6"/>
      <c r="L850" s="6"/>
      <c r="M850" s="6"/>
      <c r="N850" s="6"/>
      <c r="O850" s="6"/>
      <c r="P850" s="6"/>
      <c r="Q850" s="15"/>
      <c r="R850" s="15"/>
      <c r="S850" s="15"/>
      <c r="T850" s="15"/>
      <c r="U850" s="15"/>
      <c r="V850" s="15"/>
    </row>
    <row r="851" spans="9:22" ht="15.75" hidden="1" customHeight="1" x14ac:dyDescent="0.25">
      <c r="I851" s="6"/>
      <c r="J851" s="6"/>
      <c r="K851" s="6"/>
      <c r="L851" s="6"/>
      <c r="M851" s="6"/>
      <c r="N851" s="6"/>
      <c r="O851" s="6"/>
      <c r="P851" s="6"/>
      <c r="Q851" s="15"/>
      <c r="R851" s="15"/>
      <c r="S851" s="15"/>
      <c r="T851" s="15"/>
      <c r="U851" s="15"/>
      <c r="V851" s="15"/>
    </row>
    <row r="852" spans="9:22" ht="15.75" hidden="1" customHeight="1" x14ac:dyDescent="0.25">
      <c r="I852" s="6"/>
      <c r="J852" s="6"/>
      <c r="K852" s="6"/>
      <c r="L852" s="6"/>
      <c r="M852" s="6"/>
      <c r="N852" s="6"/>
      <c r="O852" s="6"/>
      <c r="P852" s="6"/>
      <c r="Q852" s="15"/>
      <c r="R852" s="15"/>
      <c r="S852" s="15"/>
      <c r="T852" s="15"/>
      <c r="U852" s="15"/>
      <c r="V852" s="15"/>
    </row>
    <row r="853" spans="9:22" ht="15.75" hidden="1" customHeight="1" x14ac:dyDescent="0.25">
      <c r="I853" s="6"/>
      <c r="J853" s="6"/>
      <c r="K853" s="6"/>
      <c r="L853" s="6"/>
      <c r="M853" s="6"/>
      <c r="N853" s="6"/>
      <c r="O853" s="6"/>
      <c r="P853" s="6"/>
      <c r="Q853" s="15"/>
      <c r="R853" s="15"/>
      <c r="S853" s="15"/>
      <c r="T853" s="15"/>
      <c r="U853" s="15"/>
      <c r="V853" s="15"/>
    </row>
    <row r="854" spans="9:22" ht="15.75" hidden="1" customHeight="1" x14ac:dyDescent="0.25">
      <c r="I854" s="6"/>
      <c r="J854" s="6"/>
      <c r="K854" s="6"/>
      <c r="L854" s="6"/>
      <c r="M854" s="6"/>
      <c r="N854" s="6"/>
      <c r="O854" s="6"/>
      <c r="P854" s="6"/>
      <c r="Q854" s="15"/>
      <c r="R854" s="15"/>
      <c r="S854" s="15"/>
      <c r="T854" s="15"/>
      <c r="U854" s="15"/>
      <c r="V854" s="15"/>
    </row>
    <row r="855" spans="9:22" ht="15.75" hidden="1" customHeight="1" x14ac:dyDescent="0.25">
      <c r="I855" s="6"/>
      <c r="J855" s="6"/>
      <c r="K855" s="6"/>
      <c r="L855" s="6"/>
      <c r="M855" s="6"/>
      <c r="N855" s="6"/>
      <c r="O855" s="6"/>
      <c r="P855" s="6"/>
      <c r="Q855" s="15"/>
      <c r="R855" s="15"/>
      <c r="S855" s="15"/>
      <c r="T855" s="15"/>
      <c r="U855" s="15"/>
      <c r="V855" s="15"/>
    </row>
    <row r="856" spans="9:22" ht="15.75" hidden="1" customHeight="1" x14ac:dyDescent="0.25">
      <c r="I856" s="6"/>
      <c r="J856" s="6"/>
      <c r="K856" s="6"/>
      <c r="L856" s="6"/>
      <c r="M856" s="6"/>
      <c r="N856" s="6"/>
      <c r="O856" s="6"/>
      <c r="P856" s="6"/>
      <c r="Q856" s="15"/>
      <c r="R856" s="15"/>
      <c r="S856" s="15"/>
      <c r="T856" s="15"/>
      <c r="U856" s="15"/>
      <c r="V856" s="15"/>
    </row>
    <row r="857" spans="9:22" ht="15.75" hidden="1" customHeight="1" x14ac:dyDescent="0.25">
      <c r="I857" s="6"/>
      <c r="J857" s="6"/>
      <c r="K857" s="6"/>
      <c r="L857" s="6"/>
      <c r="M857" s="6"/>
      <c r="N857" s="6"/>
      <c r="O857" s="6"/>
      <c r="P857" s="6"/>
      <c r="Q857" s="15"/>
      <c r="R857" s="15"/>
      <c r="S857" s="15"/>
      <c r="T857" s="15"/>
      <c r="U857" s="15"/>
      <c r="V857" s="15"/>
    </row>
    <row r="858" spans="9:22" ht="15.75" hidden="1" customHeight="1" x14ac:dyDescent="0.25">
      <c r="I858" s="6"/>
      <c r="J858" s="6"/>
      <c r="K858" s="6"/>
      <c r="L858" s="6"/>
      <c r="M858" s="6"/>
      <c r="N858" s="6"/>
      <c r="O858" s="6"/>
      <c r="P858" s="6"/>
      <c r="Q858" s="15"/>
      <c r="R858" s="15"/>
      <c r="S858" s="15"/>
      <c r="T858" s="15"/>
      <c r="U858" s="15"/>
      <c r="V858" s="15"/>
    </row>
    <row r="859" spans="9:22" ht="15.75" hidden="1" customHeight="1" x14ac:dyDescent="0.25">
      <c r="I859" s="6"/>
      <c r="J859" s="6"/>
      <c r="K859" s="6"/>
      <c r="L859" s="6"/>
      <c r="M859" s="6"/>
      <c r="N859" s="6"/>
      <c r="O859" s="6"/>
      <c r="P859" s="6"/>
      <c r="Q859" s="15"/>
      <c r="R859" s="15"/>
      <c r="S859" s="15"/>
      <c r="T859" s="15"/>
      <c r="U859" s="15"/>
      <c r="V859" s="15"/>
    </row>
    <row r="860" spans="9:22" ht="15.75" hidden="1" customHeight="1" x14ac:dyDescent="0.25">
      <c r="I860" s="6"/>
      <c r="J860" s="6"/>
      <c r="K860" s="6"/>
      <c r="L860" s="6"/>
      <c r="M860" s="6"/>
      <c r="N860" s="6"/>
      <c r="O860" s="6"/>
      <c r="P860" s="6"/>
      <c r="Q860" s="15"/>
      <c r="R860" s="15"/>
      <c r="S860" s="15"/>
      <c r="T860" s="15"/>
      <c r="U860" s="15"/>
      <c r="V860" s="15"/>
    </row>
    <row r="861" spans="9:22" ht="15.75" hidden="1" customHeight="1" x14ac:dyDescent="0.25">
      <c r="I861" s="6"/>
      <c r="J861" s="6"/>
      <c r="K861" s="6"/>
      <c r="L861" s="6"/>
      <c r="M861" s="6"/>
      <c r="N861" s="6"/>
      <c r="O861" s="6"/>
      <c r="P861" s="6"/>
      <c r="Q861" s="15"/>
      <c r="R861" s="15"/>
      <c r="S861" s="15"/>
      <c r="T861" s="15"/>
      <c r="U861" s="15"/>
      <c r="V861" s="15"/>
    </row>
    <row r="862" spans="9:22" ht="15.75" hidden="1" customHeight="1" x14ac:dyDescent="0.25">
      <c r="I862" s="6"/>
      <c r="J862" s="6"/>
      <c r="K862" s="6"/>
      <c r="L862" s="6"/>
      <c r="M862" s="6"/>
      <c r="N862" s="6"/>
      <c r="O862" s="6"/>
      <c r="P862" s="6"/>
      <c r="Q862" s="15"/>
      <c r="R862" s="15"/>
      <c r="S862" s="15"/>
      <c r="T862" s="15"/>
      <c r="U862" s="15"/>
      <c r="V862" s="15"/>
    </row>
    <row r="863" spans="9:22" ht="15.75" hidden="1" customHeight="1" x14ac:dyDescent="0.25">
      <c r="I863" s="6"/>
      <c r="J863" s="6"/>
      <c r="K863" s="6"/>
      <c r="L863" s="6"/>
      <c r="M863" s="6"/>
      <c r="N863" s="6"/>
      <c r="O863" s="6"/>
      <c r="P863" s="6"/>
      <c r="Q863" s="15"/>
      <c r="R863" s="15"/>
      <c r="S863" s="15"/>
      <c r="T863" s="15"/>
      <c r="U863" s="15"/>
      <c r="V863" s="15"/>
    </row>
    <row r="864" spans="9:22" ht="15.75" hidden="1" customHeight="1" x14ac:dyDescent="0.25">
      <c r="I864" s="6"/>
      <c r="J864" s="6"/>
      <c r="K864" s="6"/>
      <c r="L864" s="6"/>
      <c r="M864" s="6"/>
      <c r="N864" s="6"/>
      <c r="O864" s="6"/>
      <c r="P864" s="6"/>
      <c r="Q864" s="15"/>
      <c r="R864" s="15"/>
      <c r="S864" s="15"/>
      <c r="T864" s="15"/>
      <c r="U864" s="15"/>
      <c r="V864" s="15"/>
    </row>
    <row r="865" spans="9:22" ht="15.75" hidden="1" customHeight="1" x14ac:dyDescent="0.25">
      <c r="I865" s="6"/>
      <c r="J865" s="6"/>
      <c r="K865" s="6"/>
      <c r="L865" s="6"/>
      <c r="M865" s="6"/>
      <c r="N865" s="6"/>
      <c r="O865" s="6"/>
      <c r="P865" s="6"/>
      <c r="Q865" s="15"/>
      <c r="R865" s="15"/>
      <c r="S865" s="15"/>
      <c r="T865" s="15"/>
      <c r="U865" s="15"/>
      <c r="V865" s="15"/>
    </row>
    <row r="866" spans="9:22" ht="15.75" hidden="1" customHeight="1" x14ac:dyDescent="0.25">
      <c r="I866" s="6"/>
      <c r="J866" s="6"/>
      <c r="K866" s="6"/>
      <c r="L866" s="6"/>
      <c r="M866" s="6"/>
      <c r="N866" s="6"/>
      <c r="O866" s="6"/>
      <c r="P866" s="6"/>
      <c r="Q866" s="15"/>
      <c r="R866" s="15"/>
      <c r="S866" s="15"/>
      <c r="T866" s="15"/>
      <c r="U866" s="15"/>
      <c r="V866" s="15"/>
    </row>
    <row r="867" spans="9:22" ht="15.75" hidden="1" customHeight="1" x14ac:dyDescent="0.25">
      <c r="I867" s="6"/>
      <c r="J867" s="6"/>
      <c r="K867" s="6"/>
      <c r="L867" s="6"/>
      <c r="M867" s="6"/>
      <c r="N867" s="6"/>
      <c r="O867" s="6"/>
      <c r="P867" s="6"/>
      <c r="Q867" s="15"/>
      <c r="R867" s="15"/>
      <c r="S867" s="15"/>
      <c r="T867" s="15"/>
      <c r="U867" s="15"/>
      <c r="V867" s="15"/>
    </row>
    <row r="868" spans="9:22" ht="15.75" hidden="1" customHeight="1" x14ac:dyDescent="0.25">
      <c r="I868" s="6"/>
      <c r="J868" s="6"/>
      <c r="K868" s="6"/>
      <c r="L868" s="6"/>
      <c r="M868" s="6"/>
      <c r="N868" s="6"/>
      <c r="O868" s="6"/>
      <c r="P868" s="6"/>
      <c r="Q868" s="15"/>
      <c r="R868" s="15"/>
      <c r="S868" s="15"/>
      <c r="T868" s="15"/>
      <c r="U868" s="15"/>
      <c r="V868" s="15"/>
    </row>
    <row r="869" spans="9:22" ht="15.75" hidden="1" customHeight="1" x14ac:dyDescent="0.25">
      <c r="I869" s="6"/>
      <c r="J869" s="6"/>
      <c r="K869" s="6"/>
      <c r="L869" s="6"/>
      <c r="M869" s="6"/>
      <c r="N869" s="6"/>
      <c r="O869" s="6"/>
      <c r="P869" s="6"/>
      <c r="Q869" s="15"/>
      <c r="R869" s="15"/>
      <c r="S869" s="15"/>
      <c r="T869" s="15"/>
      <c r="U869" s="15"/>
      <c r="V869" s="15"/>
    </row>
    <row r="870" spans="9:22" ht="15.75" hidden="1" customHeight="1" x14ac:dyDescent="0.25">
      <c r="I870" s="6"/>
      <c r="J870" s="6"/>
      <c r="K870" s="6"/>
      <c r="L870" s="6"/>
      <c r="M870" s="6"/>
      <c r="N870" s="6"/>
      <c r="O870" s="6"/>
      <c r="P870" s="6"/>
      <c r="Q870" s="15"/>
      <c r="R870" s="15"/>
      <c r="S870" s="15"/>
      <c r="T870" s="15"/>
      <c r="U870" s="15"/>
      <c r="V870" s="15"/>
    </row>
    <row r="871" spans="9:22" ht="15.75" hidden="1" customHeight="1" x14ac:dyDescent="0.25">
      <c r="I871" s="6"/>
      <c r="J871" s="6"/>
      <c r="K871" s="6"/>
      <c r="L871" s="6"/>
      <c r="M871" s="6"/>
      <c r="N871" s="6"/>
      <c r="O871" s="6"/>
      <c r="P871" s="6"/>
      <c r="Q871" s="15"/>
      <c r="R871" s="15"/>
      <c r="S871" s="15"/>
      <c r="T871" s="15"/>
      <c r="U871" s="15"/>
      <c r="V871" s="15"/>
    </row>
    <row r="872" spans="9:22" ht="15.75" hidden="1" customHeight="1" x14ac:dyDescent="0.25">
      <c r="I872" s="6"/>
      <c r="J872" s="6"/>
      <c r="K872" s="6"/>
      <c r="L872" s="6"/>
      <c r="M872" s="6"/>
      <c r="N872" s="6"/>
      <c r="O872" s="6"/>
      <c r="P872" s="6"/>
      <c r="Q872" s="15"/>
      <c r="R872" s="15"/>
      <c r="S872" s="15"/>
      <c r="T872" s="15"/>
      <c r="U872" s="15"/>
      <c r="V872" s="15"/>
    </row>
    <row r="873" spans="9:22" ht="15.75" hidden="1" customHeight="1" x14ac:dyDescent="0.25">
      <c r="I873" s="6"/>
      <c r="J873" s="6"/>
      <c r="K873" s="6"/>
      <c r="L873" s="6"/>
      <c r="M873" s="6"/>
      <c r="N873" s="6"/>
      <c r="O873" s="6"/>
      <c r="P873" s="6"/>
      <c r="Q873" s="15"/>
      <c r="R873" s="15"/>
      <c r="S873" s="15"/>
      <c r="T873" s="15"/>
      <c r="U873" s="15"/>
      <c r="V873" s="15"/>
    </row>
    <row r="874" spans="9:22" ht="15.75" hidden="1" customHeight="1" x14ac:dyDescent="0.25">
      <c r="I874" s="6"/>
      <c r="J874" s="6"/>
      <c r="K874" s="6"/>
      <c r="L874" s="6"/>
      <c r="M874" s="6"/>
      <c r="N874" s="6"/>
      <c r="O874" s="6"/>
      <c r="P874" s="6"/>
      <c r="Q874" s="15"/>
      <c r="R874" s="15"/>
      <c r="S874" s="15"/>
      <c r="T874" s="15"/>
      <c r="U874" s="15"/>
      <c r="V874" s="15"/>
    </row>
    <row r="875" spans="9:22" ht="15.75" hidden="1" customHeight="1" x14ac:dyDescent="0.25">
      <c r="I875" s="6"/>
      <c r="J875" s="6"/>
      <c r="K875" s="6"/>
      <c r="L875" s="6"/>
      <c r="M875" s="6"/>
      <c r="N875" s="6"/>
      <c r="O875" s="6"/>
      <c r="P875" s="6"/>
      <c r="Q875" s="15"/>
      <c r="R875" s="15"/>
      <c r="S875" s="15"/>
      <c r="T875" s="15"/>
      <c r="U875" s="15"/>
      <c r="V875" s="15"/>
    </row>
    <row r="876" spans="9:22" ht="15.75" hidden="1" customHeight="1" x14ac:dyDescent="0.25">
      <c r="I876" s="6"/>
      <c r="J876" s="6"/>
      <c r="K876" s="6"/>
      <c r="L876" s="6"/>
      <c r="M876" s="6"/>
      <c r="N876" s="6"/>
      <c r="O876" s="6"/>
      <c r="P876" s="6"/>
      <c r="Q876" s="15"/>
      <c r="R876" s="15"/>
      <c r="S876" s="15"/>
      <c r="T876" s="15"/>
      <c r="U876" s="15"/>
      <c r="V876" s="15"/>
    </row>
    <row r="877" spans="9:22" ht="15.75" hidden="1" customHeight="1" x14ac:dyDescent="0.25">
      <c r="I877" s="6"/>
      <c r="J877" s="6"/>
      <c r="K877" s="6"/>
      <c r="L877" s="6"/>
      <c r="M877" s="6"/>
      <c r="N877" s="6"/>
      <c r="O877" s="6"/>
      <c r="P877" s="6"/>
      <c r="Q877" s="15"/>
      <c r="R877" s="15"/>
      <c r="S877" s="15"/>
      <c r="T877" s="15"/>
      <c r="U877" s="15"/>
      <c r="V877" s="15"/>
    </row>
    <row r="878" spans="9:22" ht="15.75" hidden="1" customHeight="1" x14ac:dyDescent="0.25">
      <c r="I878" s="6"/>
      <c r="J878" s="6"/>
      <c r="K878" s="6"/>
      <c r="L878" s="6"/>
      <c r="M878" s="6"/>
      <c r="N878" s="6"/>
      <c r="O878" s="6"/>
      <c r="P878" s="6"/>
      <c r="Q878" s="15"/>
      <c r="R878" s="15"/>
      <c r="S878" s="15"/>
      <c r="T878" s="15"/>
      <c r="U878" s="15"/>
      <c r="V878" s="15"/>
    </row>
    <row r="879" spans="9:22" ht="15.75" hidden="1" customHeight="1" x14ac:dyDescent="0.25">
      <c r="I879" s="6"/>
      <c r="J879" s="6"/>
      <c r="K879" s="6"/>
      <c r="L879" s="6"/>
      <c r="M879" s="6"/>
      <c r="N879" s="6"/>
      <c r="O879" s="6"/>
      <c r="P879" s="6"/>
      <c r="Q879" s="15"/>
      <c r="R879" s="15"/>
      <c r="S879" s="15"/>
      <c r="T879" s="15"/>
      <c r="U879" s="15"/>
      <c r="V879" s="15"/>
    </row>
    <row r="880" spans="9:22" ht="15.75" hidden="1" customHeight="1" x14ac:dyDescent="0.25">
      <c r="I880" s="6"/>
      <c r="J880" s="6"/>
      <c r="K880" s="6"/>
      <c r="L880" s="6"/>
      <c r="M880" s="6"/>
      <c r="N880" s="6"/>
      <c r="O880" s="6"/>
      <c r="P880" s="6"/>
      <c r="Q880" s="15"/>
      <c r="R880" s="15"/>
      <c r="S880" s="15"/>
      <c r="T880" s="15"/>
      <c r="U880" s="15"/>
      <c r="V880" s="15"/>
    </row>
    <row r="881" spans="9:22" ht="15.75" hidden="1" customHeight="1" x14ac:dyDescent="0.25">
      <c r="I881" s="6"/>
      <c r="J881" s="6"/>
      <c r="K881" s="6"/>
      <c r="L881" s="6"/>
      <c r="M881" s="6"/>
      <c r="N881" s="6"/>
      <c r="O881" s="6"/>
      <c r="P881" s="6"/>
      <c r="Q881" s="15"/>
      <c r="R881" s="15"/>
      <c r="S881" s="15"/>
      <c r="T881" s="15"/>
      <c r="U881" s="15"/>
      <c r="V881" s="15"/>
    </row>
    <row r="882" spans="9:22" ht="15.75" hidden="1" customHeight="1" x14ac:dyDescent="0.25">
      <c r="I882" s="6"/>
      <c r="J882" s="6"/>
      <c r="K882" s="6"/>
      <c r="L882" s="6"/>
      <c r="M882" s="6"/>
      <c r="N882" s="6"/>
      <c r="O882" s="6"/>
      <c r="P882" s="6"/>
      <c r="Q882" s="15"/>
      <c r="R882" s="15"/>
      <c r="S882" s="15"/>
      <c r="T882" s="15"/>
      <c r="U882" s="15"/>
      <c r="V882" s="15"/>
    </row>
    <row r="883" spans="9:22" ht="15.75" hidden="1" customHeight="1" x14ac:dyDescent="0.25">
      <c r="I883" s="6"/>
      <c r="J883" s="6"/>
      <c r="K883" s="6"/>
      <c r="L883" s="6"/>
      <c r="M883" s="6"/>
      <c r="N883" s="6"/>
      <c r="O883" s="6"/>
      <c r="P883" s="6"/>
      <c r="Q883" s="15"/>
      <c r="R883" s="15"/>
      <c r="S883" s="15"/>
      <c r="T883" s="15"/>
      <c r="U883" s="15"/>
      <c r="V883" s="15"/>
    </row>
    <row r="884" spans="9:22" ht="15.75" hidden="1" customHeight="1" x14ac:dyDescent="0.25">
      <c r="I884" s="6"/>
      <c r="J884" s="6"/>
      <c r="K884" s="6"/>
      <c r="L884" s="6"/>
      <c r="M884" s="6"/>
      <c r="N884" s="6"/>
      <c r="O884" s="6"/>
      <c r="P884" s="6"/>
      <c r="Q884" s="15"/>
      <c r="R884" s="15"/>
      <c r="S884" s="15"/>
      <c r="T884" s="15"/>
      <c r="U884" s="15"/>
      <c r="V884" s="15"/>
    </row>
    <row r="885" spans="9:22" ht="15.75" hidden="1" customHeight="1" x14ac:dyDescent="0.25">
      <c r="I885" s="6"/>
      <c r="J885" s="6"/>
      <c r="K885" s="6"/>
      <c r="L885" s="6"/>
      <c r="M885" s="6"/>
      <c r="N885" s="6"/>
      <c r="O885" s="6"/>
      <c r="P885" s="6"/>
      <c r="Q885" s="15"/>
      <c r="R885" s="15"/>
      <c r="S885" s="15"/>
      <c r="T885" s="15"/>
      <c r="U885" s="15"/>
      <c r="V885" s="15"/>
    </row>
    <row r="886" spans="9:22" ht="15.75" hidden="1" customHeight="1" x14ac:dyDescent="0.25">
      <c r="I886" s="6"/>
      <c r="J886" s="6"/>
      <c r="K886" s="6"/>
      <c r="L886" s="6"/>
      <c r="M886" s="6"/>
      <c r="N886" s="6"/>
      <c r="O886" s="6"/>
      <c r="P886" s="6"/>
      <c r="Q886" s="15"/>
      <c r="R886" s="15"/>
      <c r="S886" s="15"/>
      <c r="T886" s="15"/>
      <c r="U886" s="15"/>
      <c r="V886" s="15"/>
    </row>
    <row r="887" spans="9:22" ht="15.75" hidden="1" customHeight="1" x14ac:dyDescent="0.25">
      <c r="I887" s="6"/>
      <c r="J887" s="6"/>
      <c r="K887" s="6"/>
      <c r="L887" s="6"/>
      <c r="M887" s="6"/>
      <c r="N887" s="6"/>
      <c r="O887" s="6"/>
      <c r="P887" s="6"/>
      <c r="Q887" s="15"/>
      <c r="R887" s="15"/>
      <c r="S887" s="15"/>
      <c r="T887" s="15"/>
      <c r="U887" s="15"/>
      <c r="V887" s="15"/>
    </row>
    <row r="888" spans="9:22" ht="15.75" hidden="1" customHeight="1" x14ac:dyDescent="0.25">
      <c r="I888" s="6"/>
      <c r="J888" s="6"/>
      <c r="K888" s="6"/>
      <c r="L888" s="6"/>
      <c r="M888" s="6"/>
      <c r="N888" s="6"/>
      <c r="O888" s="6"/>
      <c r="P888" s="6"/>
      <c r="Q888" s="15"/>
      <c r="R888" s="15"/>
      <c r="S888" s="15"/>
      <c r="T888" s="15"/>
      <c r="U888" s="15"/>
      <c r="V888" s="15"/>
    </row>
    <row r="889" spans="9:22" ht="15.75" hidden="1" customHeight="1" x14ac:dyDescent="0.25">
      <c r="I889" s="6"/>
      <c r="J889" s="6"/>
      <c r="K889" s="6"/>
      <c r="L889" s="6"/>
      <c r="M889" s="6"/>
      <c r="N889" s="6"/>
      <c r="O889" s="6"/>
      <c r="P889" s="6"/>
      <c r="Q889" s="15"/>
      <c r="R889" s="15"/>
      <c r="S889" s="15"/>
      <c r="T889" s="15"/>
      <c r="U889" s="15"/>
      <c r="V889" s="15"/>
    </row>
    <row r="890" spans="9:22" ht="15.75" hidden="1" customHeight="1" x14ac:dyDescent="0.25">
      <c r="I890" s="6"/>
      <c r="J890" s="6"/>
      <c r="K890" s="6"/>
      <c r="L890" s="6"/>
      <c r="M890" s="6"/>
      <c r="N890" s="6"/>
      <c r="O890" s="6"/>
      <c r="P890" s="6"/>
      <c r="Q890" s="15"/>
      <c r="R890" s="15"/>
      <c r="S890" s="15"/>
      <c r="T890" s="15"/>
      <c r="U890" s="15"/>
      <c r="V890" s="15"/>
    </row>
    <row r="891" spans="9:22" ht="15.75" hidden="1" customHeight="1" x14ac:dyDescent="0.25">
      <c r="I891" s="6"/>
      <c r="J891" s="6"/>
      <c r="K891" s="6"/>
      <c r="L891" s="6"/>
      <c r="M891" s="6"/>
      <c r="N891" s="6"/>
      <c r="O891" s="6"/>
      <c r="P891" s="6"/>
      <c r="Q891" s="15"/>
      <c r="R891" s="15"/>
      <c r="S891" s="15"/>
      <c r="T891" s="15"/>
      <c r="U891" s="15"/>
      <c r="V891" s="15"/>
    </row>
    <row r="892" spans="9:22" ht="15.75" hidden="1" customHeight="1" x14ac:dyDescent="0.25">
      <c r="I892" s="6"/>
      <c r="J892" s="6"/>
      <c r="K892" s="6"/>
      <c r="L892" s="6"/>
      <c r="M892" s="6"/>
      <c r="N892" s="6"/>
      <c r="O892" s="6"/>
      <c r="P892" s="6"/>
      <c r="Q892" s="15"/>
      <c r="R892" s="15"/>
      <c r="S892" s="15"/>
      <c r="T892" s="15"/>
      <c r="U892" s="15"/>
      <c r="V892" s="15"/>
    </row>
    <row r="893" spans="9:22" ht="15.75" hidden="1" customHeight="1" x14ac:dyDescent="0.25">
      <c r="I893" s="6"/>
      <c r="J893" s="6"/>
      <c r="K893" s="6"/>
      <c r="L893" s="6"/>
      <c r="M893" s="6"/>
      <c r="N893" s="6"/>
      <c r="O893" s="6"/>
      <c r="P893" s="6"/>
      <c r="Q893" s="15"/>
      <c r="R893" s="15"/>
      <c r="S893" s="15"/>
      <c r="T893" s="15"/>
      <c r="U893" s="15"/>
      <c r="V893" s="15"/>
    </row>
    <row r="894" spans="9:22" ht="15.75" hidden="1" customHeight="1" x14ac:dyDescent="0.25">
      <c r="I894" s="6"/>
      <c r="J894" s="6"/>
      <c r="K894" s="6"/>
      <c r="L894" s="6"/>
      <c r="M894" s="6"/>
      <c r="N894" s="6"/>
      <c r="O894" s="6"/>
      <c r="P894" s="6"/>
      <c r="Q894" s="15"/>
      <c r="R894" s="15"/>
      <c r="S894" s="15"/>
      <c r="T894" s="15"/>
      <c r="U894" s="15"/>
      <c r="V894" s="15"/>
    </row>
    <row r="895" spans="9:22" ht="15.75" hidden="1" customHeight="1" x14ac:dyDescent="0.25">
      <c r="I895" s="6"/>
      <c r="J895" s="6"/>
      <c r="K895" s="6"/>
      <c r="L895" s="6"/>
      <c r="M895" s="6"/>
      <c r="N895" s="6"/>
      <c r="O895" s="6"/>
      <c r="P895" s="6"/>
      <c r="Q895" s="15"/>
      <c r="R895" s="15"/>
      <c r="S895" s="15"/>
      <c r="T895" s="15"/>
      <c r="U895" s="15"/>
      <c r="V895" s="15"/>
    </row>
    <row r="896" spans="9:22" ht="15.75" hidden="1" customHeight="1" x14ac:dyDescent="0.25">
      <c r="I896" s="6"/>
      <c r="J896" s="6"/>
      <c r="K896" s="6"/>
      <c r="L896" s="6"/>
      <c r="M896" s="6"/>
      <c r="N896" s="6"/>
      <c r="O896" s="6"/>
      <c r="P896" s="6"/>
      <c r="Q896" s="15"/>
      <c r="R896" s="15"/>
      <c r="S896" s="15"/>
      <c r="T896" s="15"/>
      <c r="U896" s="15"/>
      <c r="V896" s="15"/>
    </row>
    <row r="897" spans="9:22" ht="15.75" hidden="1" customHeight="1" x14ac:dyDescent="0.25">
      <c r="I897" s="6"/>
      <c r="J897" s="6"/>
      <c r="K897" s="6"/>
      <c r="L897" s="6"/>
      <c r="M897" s="6"/>
      <c r="N897" s="6"/>
      <c r="O897" s="6"/>
      <c r="P897" s="6"/>
      <c r="Q897" s="15"/>
      <c r="R897" s="15"/>
      <c r="S897" s="15"/>
      <c r="T897" s="15"/>
      <c r="U897" s="15"/>
      <c r="V897" s="15"/>
    </row>
    <row r="898" spans="9:22" ht="15.75" hidden="1" customHeight="1" x14ac:dyDescent="0.25">
      <c r="I898" s="6"/>
      <c r="J898" s="6"/>
      <c r="K898" s="6"/>
      <c r="L898" s="6"/>
      <c r="M898" s="6"/>
      <c r="N898" s="6"/>
      <c r="O898" s="6"/>
      <c r="P898" s="6"/>
      <c r="Q898" s="15"/>
      <c r="R898" s="15"/>
      <c r="S898" s="15"/>
      <c r="T898" s="15"/>
      <c r="U898" s="15"/>
      <c r="V898" s="15"/>
    </row>
    <row r="899" spans="9:22" ht="15.75" hidden="1" customHeight="1" x14ac:dyDescent="0.25">
      <c r="I899" s="6"/>
      <c r="J899" s="6"/>
      <c r="K899" s="6"/>
      <c r="L899" s="6"/>
      <c r="M899" s="6"/>
      <c r="N899" s="6"/>
      <c r="O899" s="6"/>
      <c r="P899" s="6"/>
      <c r="Q899" s="15"/>
      <c r="R899" s="15"/>
      <c r="S899" s="15"/>
      <c r="T899" s="15"/>
      <c r="U899" s="15"/>
      <c r="V899" s="15"/>
    </row>
    <row r="900" spans="9:22" ht="15.75" hidden="1" customHeight="1" x14ac:dyDescent="0.25">
      <c r="I900" s="6"/>
      <c r="J900" s="6"/>
      <c r="K900" s="6"/>
      <c r="L900" s="6"/>
      <c r="M900" s="6"/>
      <c r="N900" s="6"/>
      <c r="O900" s="6"/>
      <c r="P900" s="6"/>
      <c r="Q900" s="15"/>
      <c r="R900" s="15"/>
      <c r="S900" s="15"/>
      <c r="T900" s="15"/>
      <c r="U900" s="15"/>
      <c r="V900" s="15"/>
    </row>
    <row r="901" spans="9:22" ht="15.75" hidden="1" customHeight="1" x14ac:dyDescent="0.25">
      <c r="I901" s="6"/>
      <c r="J901" s="6"/>
      <c r="K901" s="6"/>
      <c r="L901" s="6"/>
      <c r="M901" s="6"/>
      <c r="N901" s="6"/>
      <c r="O901" s="6"/>
      <c r="P901" s="6"/>
      <c r="Q901" s="15"/>
      <c r="R901" s="15"/>
      <c r="S901" s="15"/>
      <c r="T901" s="15"/>
      <c r="U901" s="15"/>
      <c r="V901" s="15"/>
    </row>
    <row r="902" spans="9:22" ht="15.75" hidden="1" customHeight="1" x14ac:dyDescent="0.25">
      <c r="I902" s="6"/>
      <c r="J902" s="6"/>
      <c r="K902" s="6"/>
      <c r="L902" s="6"/>
      <c r="M902" s="6"/>
      <c r="N902" s="6"/>
      <c r="O902" s="6"/>
      <c r="P902" s="6"/>
      <c r="Q902" s="15"/>
      <c r="R902" s="15"/>
      <c r="S902" s="15"/>
      <c r="T902" s="15"/>
      <c r="U902" s="15"/>
      <c r="V902" s="15"/>
    </row>
    <row r="903" spans="9:22" ht="15.75" hidden="1" customHeight="1" x14ac:dyDescent="0.25">
      <c r="I903" s="6"/>
      <c r="J903" s="6"/>
      <c r="K903" s="6"/>
      <c r="L903" s="6"/>
      <c r="M903" s="6"/>
      <c r="N903" s="6"/>
      <c r="O903" s="6"/>
      <c r="P903" s="6"/>
      <c r="Q903" s="15"/>
      <c r="R903" s="15"/>
      <c r="S903" s="15"/>
      <c r="T903" s="15"/>
      <c r="U903" s="15"/>
      <c r="V903" s="15"/>
    </row>
    <row r="904" spans="9:22" ht="15.75" hidden="1" customHeight="1" x14ac:dyDescent="0.25">
      <c r="I904" s="6"/>
      <c r="J904" s="6"/>
      <c r="K904" s="6"/>
      <c r="L904" s="6"/>
      <c r="M904" s="6"/>
      <c r="N904" s="6"/>
      <c r="O904" s="6"/>
      <c r="P904" s="6"/>
      <c r="Q904" s="15"/>
      <c r="R904" s="15"/>
      <c r="S904" s="15"/>
      <c r="T904" s="15"/>
      <c r="U904" s="15"/>
      <c r="V904" s="15"/>
    </row>
    <row r="905" spans="9:22" ht="15.75" hidden="1" customHeight="1" x14ac:dyDescent="0.25">
      <c r="I905" s="6"/>
      <c r="J905" s="6"/>
      <c r="K905" s="6"/>
      <c r="L905" s="6"/>
      <c r="M905" s="6"/>
      <c r="N905" s="6"/>
      <c r="O905" s="6"/>
      <c r="P905" s="6"/>
      <c r="Q905" s="15"/>
      <c r="R905" s="15"/>
      <c r="S905" s="15"/>
      <c r="T905" s="15"/>
      <c r="U905" s="15"/>
      <c r="V905" s="15"/>
    </row>
    <row r="906" spans="9:22" ht="15.75" hidden="1" customHeight="1" x14ac:dyDescent="0.25">
      <c r="I906" s="6"/>
      <c r="J906" s="6"/>
      <c r="K906" s="6"/>
      <c r="L906" s="6"/>
      <c r="M906" s="6"/>
      <c r="N906" s="6"/>
      <c r="O906" s="6"/>
      <c r="P906" s="6"/>
      <c r="Q906" s="15"/>
      <c r="R906" s="15"/>
      <c r="S906" s="15"/>
      <c r="T906" s="15"/>
      <c r="U906" s="15"/>
      <c r="V906" s="15"/>
    </row>
    <row r="907" spans="9:22" ht="15.75" hidden="1" customHeight="1" x14ac:dyDescent="0.25">
      <c r="I907" s="6"/>
      <c r="J907" s="6"/>
      <c r="K907" s="6"/>
      <c r="L907" s="6"/>
      <c r="M907" s="6"/>
      <c r="N907" s="6"/>
      <c r="O907" s="6"/>
      <c r="P907" s="6"/>
      <c r="Q907" s="15"/>
      <c r="R907" s="15"/>
      <c r="S907" s="15"/>
      <c r="T907" s="15"/>
      <c r="U907" s="15"/>
      <c r="V907" s="15"/>
    </row>
    <row r="908" spans="9:22" ht="15.75" hidden="1" customHeight="1" x14ac:dyDescent="0.25">
      <c r="I908" s="6"/>
      <c r="J908" s="6"/>
      <c r="K908" s="6"/>
      <c r="L908" s="6"/>
      <c r="M908" s="6"/>
      <c r="N908" s="6"/>
      <c r="O908" s="6"/>
      <c r="P908" s="6"/>
      <c r="Q908" s="15"/>
      <c r="R908" s="15"/>
      <c r="S908" s="15"/>
      <c r="T908" s="15"/>
      <c r="U908" s="15"/>
      <c r="V908" s="15"/>
    </row>
    <row r="909" spans="9:22" ht="15.75" hidden="1" customHeight="1" x14ac:dyDescent="0.25">
      <c r="I909" s="6"/>
      <c r="J909" s="6"/>
      <c r="K909" s="6"/>
      <c r="L909" s="6"/>
      <c r="M909" s="6"/>
      <c r="N909" s="6"/>
      <c r="O909" s="6"/>
      <c r="P909" s="6"/>
      <c r="Q909" s="15"/>
      <c r="R909" s="15"/>
      <c r="S909" s="15"/>
      <c r="T909" s="15"/>
      <c r="U909" s="15"/>
      <c r="V909" s="15"/>
    </row>
    <row r="910" spans="9:22" ht="15.75" hidden="1" customHeight="1" x14ac:dyDescent="0.25">
      <c r="I910" s="6"/>
      <c r="J910" s="6"/>
      <c r="K910" s="6"/>
      <c r="L910" s="6"/>
      <c r="M910" s="6"/>
      <c r="N910" s="6"/>
      <c r="O910" s="6"/>
      <c r="P910" s="6"/>
      <c r="Q910" s="15"/>
      <c r="R910" s="15"/>
      <c r="S910" s="15"/>
      <c r="T910" s="15"/>
      <c r="U910" s="15"/>
      <c r="V910" s="15"/>
    </row>
    <row r="911" spans="9:22" ht="15.75" hidden="1" customHeight="1" x14ac:dyDescent="0.25">
      <c r="I911" s="6"/>
      <c r="J911" s="6"/>
      <c r="K911" s="6"/>
      <c r="L911" s="6"/>
      <c r="M911" s="6"/>
      <c r="N911" s="6"/>
      <c r="O911" s="6"/>
      <c r="P911" s="6"/>
      <c r="Q911" s="15"/>
      <c r="R911" s="15"/>
      <c r="S911" s="15"/>
      <c r="T911" s="15"/>
      <c r="U911" s="15"/>
      <c r="V911" s="15"/>
    </row>
    <row r="912" spans="9:22" ht="15.75" hidden="1" customHeight="1" x14ac:dyDescent="0.25">
      <c r="I912" s="6"/>
      <c r="J912" s="6"/>
      <c r="K912" s="6"/>
      <c r="L912" s="6"/>
      <c r="M912" s="6"/>
      <c r="N912" s="6"/>
      <c r="O912" s="6"/>
      <c r="P912" s="6"/>
      <c r="Q912" s="15"/>
      <c r="R912" s="15"/>
      <c r="S912" s="15"/>
      <c r="T912" s="15"/>
      <c r="U912" s="15"/>
      <c r="V912" s="15"/>
    </row>
    <row r="913" spans="9:22" ht="15.75" hidden="1" customHeight="1" x14ac:dyDescent="0.25">
      <c r="I913" s="6"/>
      <c r="J913" s="6"/>
      <c r="K913" s="6"/>
      <c r="L913" s="6"/>
      <c r="M913" s="6"/>
      <c r="N913" s="6"/>
      <c r="O913" s="6"/>
      <c r="P913" s="6"/>
      <c r="Q913" s="15"/>
      <c r="R913" s="15"/>
      <c r="S913" s="15"/>
      <c r="T913" s="15"/>
      <c r="U913" s="15"/>
      <c r="V913" s="15"/>
    </row>
    <row r="914" spans="9:22" ht="15.75" hidden="1" customHeight="1" x14ac:dyDescent="0.25">
      <c r="I914" s="6"/>
      <c r="J914" s="6"/>
      <c r="K914" s="6"/>
      <c r="L914" s="6"/>
      <c r="M914" s="6"/>
      <c r="N914" s="6"/>
      <c r="O914" s="6"/>
      <c r="P914" s="6"/>
      <c r="Q914" s="15"/>
      <c r="R914" s="15"/>
      <c r="S914" s="15"/>
      <c r="T914" s="15"/>
      <c r="U914" s="15"/>
      <c r="V914" s="15"/>
    </row>
    <row r="915" spans="9:22" ht="15.75" hidden="1" customHeight="1" x14ac:dyDescent="0.25">
      <c r="I915" s="6"/>
      <c r="J915" s="6"/>
      <c r="K915" s="6"/>
      <c r="L915" s="6"/>
      <c r="M915" s="6"/>
      <c r="N915" s="6"/>
      <c r="O915" s="6"/>
      <c r="P915" s="6"/>
      <c r="Q915" s="15"/>
      <c r="R915" s="15"/>
      <c r="S915" s="15"/>
      <c r="T915" s="15"/>
      <c r="U915" s="15"/>
      <c r="V915" s="15"/>
    </row>
    <row r="916" spans="9:22" ht="15.75" hidden="1" customHeight="1" x14ac:dyDescent="0.25">
      <c r="I916" s="6"/>
      <c r="J916" s="6"/>
      <c r="K916" s="6"/>
      <c r="L916" s="6"/>
      <c r="M916" s="6"/>
      <c r="N916" s="6"/>
      <c r="O916" s="6"/>
      <c r="P916" s="6"/>
      <c r="Q916" s="15"/>
      <c r="R916" s="15"/>
      <c r="S916" s="15"/>
      <c r="T916" s="15"/>
      <c r="U916" s="15"/>
      <c r="V916" s="15"/>
    </row>
    <row r="917" spans="9:22" ht="15.75" hidden="1" customHeight="1" x14ac:dyDescent="0.25">
      <c r="I917" s="6"/>
      <c r="J917" s="6"/>
      <c r="K917" s="6"/>
      <c r="L917" s="6"/>
      <c r="M917" s="6"/>
      <c r="N917" s="6"/>
      <c r="O917" s="6"/>
      <c r="P917" s="6"/>
      <c r="Q917" s="15"/>
      <c r="R917" s="15"/>
      <c r="S917" s="15"/>
      <c r="T917" s="15"/>
      <c r="U917" s="15"/>
      <c r="V917" s="15"/>
    </row>
    <row r="918" spans="9:22" ht="15.75" hidden="1" customHeight="1" x14ac:dyDescent="0.25">
      <c r="I918" s="6"/>
      <c r="J918" s="6"/>
      <c r="K918" s="6"/>
      <c r="L918" s="6"/>
      <c r="M918" s="6"/>
      <c r="N918" s="6"/>
      <c r="O918" s="6"/>
      <c r="P918" s="6"/>
      <c r="Q918" s="15"/>
      <c r="R918" s="15"/>
      <c r="S918" s="15"/>
      <c r="T918" s="15"/>
      <c r="U918" s="15"/>
      <c r="V918" s="15"/>
    </row>
    <row r="919" spans="9:22" ht="15.75" hidden="1" customHeight="1" x14ac:dyDescent="0.25">
      <c r="I919" s="6"/>
      <c r="J919" s="6"/>
      <c r="K919" s="6"/>
      <c r="L919" s="6"/>
      <c r="M919" s="6"/>
      <c r="N919" s="6"/>
      <c r="O919" s="6"/>
      <c r="P919" s="6"/>
      <c r="Q919" s="15"/>
      <c r="R919" s="15"/>
      <c r="S919" s="15"/>
      <c r="T919" s="15"/>
      <c r="U919" s="15"/>
      <c r="V919" s="15"/>
    </row>
    <row r="920" spans="9:22" ht="15.75" hidden="1" customHeight="1" x14ac:dyDescent="0.25">
      <c r="I920" s="6"/>
      <c r="J920" s="6"/>
      <c r="K920" s="6"/>
      <c r="L920" s="6"/>
      <c r="M920" s="6"/>
      <c r="N920" s="6"/>
      <c r="O920" s="6"/>
      <c r="P920" s="6"/>
      <c r="Q920" s="15"/>
      <c r="R920" s="15"/>
      <c r="S920" s="15"/>
      <c r="T920" s="15"/>
      <c r="U920" s="15"/>
      <c r="V920" s="15"/>
    </row>
    <row r="921" spans="9:22" ht="15.75" hidden="1" customHeight="1" x14ac:dyDescent="0.25">
      <c r="I921" s="6"/>
      <c r="J921" s="6"/>
      <c r="K921" s="6"/>
      <c r="L921" s="6"/>
      <c r="M921" s="6"/>
      <c r="N921" s="6"/>
      <c r="O921" s="6"/>
      <c r="P921" s="6"/>
      <c r="Q921" s="15"/>
      <c r="R921" s="15"/>
      <c r="S921" s="15"/>
      <c r="T921" s="15"/>
      <c r="U921" s="15"/>
      <c r="V921" s="15"/>
    </row>
    <row r="922" spans="9:22" ht="15.75" hidden="1" customHeight="1" x14ac:dyDescent="0.25">
      <c r="I922" s="6"/>
      <c r="J922" s="6"/>
      <c r="K922" s="6"/>
      <c r="L922" s="6"/>
      <c r="M922" s="6"/>
      <c r="N922" s="6"/>
      <c r="O922" s="6"/>
      <c r="P922" s="6"/>
      <c r="Q922" s="15"/>
      <c r="R922" s="15"/>
      <c r="S922" s="15"/>
      <c r="T922" s="15"/>
      <c r="U922" s="15"/>
      <c r="V922" s="15"/>
    </row>
    <row r="923" spans="9:22" ht="15.75" hidden="1" customHeight="1" x14ac:dyDescent="0.25">
      <c r="I923" s="6"/>
      <c r="J923" s="6"/>
      <c r="K923" s="6"/>
      <c r="L923" s="6"/>
      <c r="M923" s="6"/>
      <c r="N923" s="6"/>
      <c r="O923" s="6"/>
      <c r="P923" s="6"/>
      <c r="Q923" s="15"/>
      <c r="R923" s="15"/>
      <c r="S923" s="15"/>
      <c r="T923" s="15"/>
      <c r="U923" s="15"/>
      <c r="V923" s="15"/>
    </row>
    <row r="924" spans="9:22" ht="15.75" hidden="1" customHeight="1" x14ac:dyDescent="0.25">
      <c r="I924" s="6"/>
      <c r="J924" s="6"/>
      <c r="K924" s="6"/>
      <c r="L924" s="6"/>
      <c r="M924" s="6"/>
      <c r="N924" s="6"/>
      <c r="O924" s="6"/>
      <c r="P924" s="6"/>
      <c r="Q924" s="15"/>
      <c r="R924" s="15"/>
      <c r="S924" s="15"/>
      <c r="T924" s="15"/>
      <c r="U924" s="15"/>
      <c r="V924" s="15"/>
    </row>
    <row r="925" spans="9:22" ht="15.75" hidden="1" customHeight="1" x14ac:dyDescent="0.25">
      <c r="I925" s="6"/>
      <c r="J925" s="6"/>
      <c r="K925" s="6"/>
      <c r="L925" s="6"/>
      <c r="M925" s="6"/>
      <c r="N925" s="6"/>
      <c r="O925" s="6"/>
      <c r="P925" s="6"/>
      <c r="Q925" s="15"/>
      <c r="R925" s="15"/>
      <c r="S925" s="15"/>
      <c r="T925" s="15"/>
      <c r="U925" s="15"/>
      <c r="V925" s="15"/>
    </row>
    <row r="926" spans="9:22" ht="15.75" hidden="1" customHeight="1" x14ac:dyDescent="0.25">
      <c r="I926" s="6"/>
      <c r="J926" s="6"/>
      <c r="K926" s="6"/>
      <c r="L926" s="6"/>
      <c r="M926" s="6"/>
      <c r="N926" s="6"/>
      <c r="O926" s="6"/>
      <c r="P926" s="6"/>
      <c r="Q926" s="15"/>
      <c r="R926" s="15"/>
      <c r="S926" s="15"/>
      <c r="T926" s="15"/>
      <c r="U926" s="15"/>
      <c r="V926" s="15"/>
    </row>
    <row r="927" spans="9:22" ht="15.75" hidden="1" customHeight="1" x14ac:dyDescent="0.25">
      <c r="I927" s="6"/>
      <c r="J927" s="6"/>
      <c r="K927" s="6"/>
      <c r="L927" s="6"/>
      <c r="M927" s="6"/>
      <c r="N927" s="6"/>
      <c r="O927" s="6"/>
      <c r="P927" s="6"/>
      <c r="Q927" s="15"/>
      <c r="R927" s="15"/>
      <c r="S927" s="15"/>
      <c r="T927" s="15"/>
      <c r="U927" s="15"/>
      <c r="V927" s="15"/>
    </row>
    <row r="928" spans="9:22" ht="15.75" hidden="1" customHeight="1" x14ac:dyDescent="0.25">
      <c r="I928" s="6"/>
      <c r="J928" s="6"/>
      <c r="K928" s="6"/>
      <c r="L928" s="6"/>
      <c r="M928" s="6"/>
      <c r="N928" s="6"/>
      <c r="O928" s="6"/>
      <c r="P928" s="6"/>
      <c r="Q928" s="15"/>
      <c r="R928" s="15"/>
      <c r="S928" s="15"/>
      <c r="T928" s="15"/>
      <c r="U928" s="15"/>
      <c r="V928" s="15"/>
    </row>
    <row r="929" spans="9:22" ht="15.75" hidden="1" customHeight="1" x14ac:dyDescent="0.25">
      <c r="I929" s="6"/>
      <c r="J929" s="6"/>
      <c r="K929" s="6"/>
      <c r="L929" s="6"/>
      <c r="M929" s="6"/>
      <c r="N929" s="6"/>
      <c r="O929" s="6"/>
      <c r="P929" s="6"/>
      <c r="Q929" s="15"/>
      <c r="R929" s="15"/>
      <c r="S929" s="15"/>
      <c r="T929" s="15"/>
      <c r="U929" s="15"/>
      <c r="V929" s="15"/>
    </row>
    <row r="930" spans="9:22" ht="15.75" hidden="1" customHeight="1" x14ac:dyDescent="0.25">
      <c r="I930" s="6"/>
      <c r="J930" s="6"/>
      <c r="K930" s="6"/>
      <c r="L930" s="6"/>
      <c r="M930" s="6"/>
      <c r="N930" s="6"/>
      <c r="O930" s="6"/>
      <c r="P930" s="6"/>
      <c r="Q930" s="15"/>
      <c r="R930" s="15"/>
      <c r="S930" s="15"/>
      <c r="T930" s="15"/>
      <c r="U930" s="15"/>
      <c r="V930" s="15"/>
    </row>
    <row r="931" spans="9:22" ht="15.75" hidden="1" customHeight="1" x14ac:dyDescent="0.25">
      <c r="I931" s="6"/>
      <c r="J931" s="6"/>
      <c r="K931" s="6"/>
      <c r="L931" s="6"/>
      <c r="M931" s="6"/>
      <c r="N931" s="6"/>
      <c r="O931" s="6"/>
      <c r="P931" s="6"/>
      <c r="Q931" s="15"/>
      <c r="R931" s="15"/>
      <c r="S931" s="15"/>
      <c r="T931" s="15"/>
      <c r="U931" s="15"/>
      <c r="V931" s="15"/>
    </row>
    <row r="932" spans="9:22" ht="15.75" hidden="1" customHeight="1" x14ac:dyDescent="0.25">
      <c r="I932" s="6"/>
      <c r="J932" s="6"/>
      <c r="K932" s="6"/>
      <c r="L932" s="6"/>
      <c r="M932" s="6"/>
      <c r="N932" s="6"/>
      <c r="O932" s="6"/>
      <c r="P932" s="6"/>
      <c r="Q932" s="15"/>
      <c r="R932" s="15"/>
      <c r="S932" s="15"/>
      <c r="T932" s="15"/>
      <c r="U932" s="15"/>
      <c r="V932" s="15"/>
    </row>
    <row r="933" spans="9:22" ht="15.75" hidden="1" customHeight="1" x14ac:dyDescent="0.25">
      <c r="I933" s="6"/>
      <c r="J933" s="6"/>
      <c r="K933" s="6"/>
      <c r="L933" s="6"/>
      <c r="M933" s="6"/>
      <c r="N933" s="6"/>
      <c r="O933" s="6"/>
      <c r="P933" s="6"/>
      <c r="Q933" s="15"/>
      <c r="R933" s="15"/>
      <c r="S933" s="15"/>
      <c r="T933" s="15"/>
      <c r="U933" s="15"/>
      <c r="V933" s="15"/>
    </row>
    <row r="934" spans="9:22" ht="15.75" hidden="1" customHeight="1" x14ac:dyDescent="0.25">
      <c r="I934" s="6"/>
      <c r="J934" s="6"/>
      <c r="K934" s="6"/>
      <c r="L934" s="6"/>
      <c r="M934" s="6"/>
      <c r="N934" s="6"/>
      <c r="O934" s="6"/>
      <c r="P934" s="6"/>
      <c r="Q934" s="15"/>
      <c r="R934" s="15"/>
      <c r="S934" s="15"/>
      <c r="T934" s="15"/>
      <c r="U934" s="15"/>
      <c r="V934" s="15"/>
    </row>
    <row r="935" spans="9:22" ht="15.75" hidden="1" customHeight="1" x14ac:dyDescent="0.25">
      <c r="I935" s="6"/>
      <c r="J935" s="6"/>
      <c r="K935" s="6"/>
      <c r="L935" s="6"/>
      <c r="M935" s="6"/>
      <c r="N935" s="6"/>
      <c r="O935" s="6"/>
      <c r="P935" s="6"/>
      <c r="Q935" s="15"/>
      <c r="R935" s="15"/>
      <c r="S935" s="15"/>
      <c r="T935" s="15"/>
      <c r="U935" s="15"/>
      <c r="V935" s="15"/>
    </row>
    <row r="936" spans="9:22" ht="15.75" hidden="1" customHeight="1" x14ac:dyDescent="0.25">
      <c r="I936" s="6"/>
      <c r="J936" s="6"/>
      <c r="K936" s="6"/>
      <c r="L936" s="6"/>
      <c r="M936" s="6"/>
      <c r="N936" s="6"/>
      <c r="O936" s="6"/>
      <c r="P936" s="6"/>
      <c r="Q936" s="15"/>
      <c r="R936" s="15"/>
      <c r="S936" s="15"/>
      <c r="T936" s="15"/>
      <c r="U936" s="15"/>
      <c r="V936" s="15"/>
    </row>
    <row r="937" spans="9:22" ht="15.75" hidden="1" customHeight="1" x14ac:dyDescent="0.25">
      <c r="I937" s="6"/>
      <c r="J937" s="6"/>
      <c r="K937" s="6"/>
      <c r="L937" s="6"/>
      <c r="M937" s="6"/>
      <c r="N937" s="6"/>
      <c r="O937" s="6"/>
      <c r="P937" s="6"/>
      <c r="Q937" s="15"/>
      <c r="R937" s="15"/>
      <c r="S937" s="15"/>
      <c r="T937" s="15"/>
      <c r="U937" s="15"/>
      <c r="V937" s="15"/>
    </row>
    <row r="938" spans="9:22" ht="15.75" hidden="1" customHeight="1" x14ac:dyDescent="0.25">
      <c r="I938" s="6"/>
      <c r="J938" s="6"/>
      <c r="K938" s="6"/>
      <c r="L938" s="6"/>
      <c r="M938" s="6"/>
      <c r="N938" s="6"/>
      <c r="O938" s="6"/>
      <c r="P938" s="6"/>
      <c r="Q938" s="15"/>
      <c r="R938" s="15"/>
      <c r="S938" s="15"/>
      <c r="T938" s="15"/>
      <c r="U938" s="15"/>
      <c r="V938" s="15"/>
    </row>
    <row r="939" spans="9:22" ht="15.75" hidden="1" customHeight="1" x14ac:dyDescent="0.25">
      <c r="I939" s="6"/>
      <c r="J939" s="6"/>
      <c r="K939" s="6"/>
      <c r="L939" s="6"/>
      <c r="M939" s="6"/>
      <c r="N939" s="6"/>
      <c r="O939" s="6"/>
      <c r="P939" s="6"/>
      <c r="Q939" s="15"/>
      <c r="R939" s="15"/>
      <c r="S939" s="15"/>
      <c r="T939" s="15"/>
      <c r="U939" s="15"/>
      <c r="V939" s="15"/>
    </row>
    <row r="940" spans="9:22" ht="15.75" hidden="1" customHeight="1" x14ac:dyDescent="0.25">
      <c r="I940" s="6"/>
      <c r="J940" s="6"/>
      <c r="K940" s="6"/>
      <c r="L940" s="6"/>
      <c r="M940" s="6"/>
      <c r="N940" s="6"/>
      <c r="O940" s="6"/>
      <c r="P940" s="6"/>
      <c r="Q940" s="15"/>
      <c r="R940" s="15"/>
      <c r="S940" s="15"/>
      <c r="T940" s="15"/>
      <c r="U940" s="15"/>
      <c r="V940" s="15"/>
    </row>
    <row r="941" spans="9:22" ht="15.75" hidden="1" customHeight="1" x14ac:dyDescent="0.25">
      <c r="I941" s="6"/>
      <c r="J941" s="6"/>
      <c r="K941" s="6"/>
      <c r="L941" s="6"/>
      <c r="M941" s="6"/>
      <c r="N941" s="6"/>
      <c r="O941" s="6"/>
      <c r="P941" s="6"/>
      <c r="Q941" s="15"/>
      <c r="R941" s="15"/>
      <c r="S941" s="15"/>
      <c r="T941" s="15"/>
      <c r="U941" s="15"/>
      <c r="V941" s="15"/>
    </row>
    <row r="942" spans="9:22" ht="15.75" hidden="1" customHeight="1" x14ac:dyDescent="0.25">
      <c r="I942" s="6"/>
      <c r="J942" s="6"/>
      <c r="K942" s="6"/>
      <c r="L942" s="6"/>
      <c r="M942" s="6"/>
      <c r="N942" s="6"/>
      <c r="O942" s="6"/>
      <c r="P942" s="6"/>
      <c r="Q942" s="15"/>
      <c r="R942" s="15"/>
      <c r="S942" s="15"/>
      <c r="T942" s="15"/>
      <c r="U942" s="15"/>
      <c r="V942" s="15"/>
    </row>
    <row r="943" spans="9:22" ht="15.75" hidden="1" customHeight="1" x14ac:dyDescent="0.25">
      <c r="I943" s="6"/>
      <c r="J943" s="6"/>
      <c r="K943" s="6"/>
      <c r="L943" s="6"/>
      <c r="M943" s="6"/>
      <c r="N943" s="6"/>
      <c r="O943" s="6"/>
      <c r="P943" s="6"/>
      <c r="Q943" s="15"/>
      <c r="R943" s="15"/>
      <c r="S943" s="15"/>
      <c r="T943" s="15"/>
      <c r="U943" s="15"/>
      <c r="V943" s="15"/>
    </row>
    <row r="944" spans="9:22" ht="15.75" hidden="1" customHeight="1" x14ac:dyDescent="0.25">
      <c r="I944" s="6"/>
      <c r="J944" s="6"/>
      <c r="K944" s="6"/>
      <c r="L944" s="6"/>
      <c r="M944" s="6"/>
      <c r="N944" s="6"/>
      <c r="O944" s="6"/>
      <c r="P944" s="6"/>
      <c r="Q944" s="15"/>
      <c r="R944" s="15"/>
      <c r="S944" s="15"/>
      <c r="T944" s="15"/>
      <c r="U944" s="15"/>
      <c r="V944" s="15"/>
    </row>
    <row r="945" spans="9:22" ht="15.75" hidden="1" customHeight="1" x14ac:dyDescent="0.25">
      <c r="I945" s="6"/>
      <c r="J945" s="6"/>
      <c r="K945" s="6"/>
      <c r="L945" s="6"/>
      <c r="M945" s="6"/>
      <c r="N945" s="6"/>
      <c r="O945" s="6"/>
      <c r="P945" s="6"/>
      <c r="Q945" s="15"/>
      <c r="R945" s="15"/>
      <c r="S945" s="15"/>
      <c r="T945" s="15"/>
      <c r="U945" s="15"/>
      <c r="V945" s="15"/>
    </row>
    <row r="946" spans="9:22" ht="15.75" hidden="1" customHeight="1" x14ac:dyDescent="0.25">
      <c r="I946" s="6"/>
      <c r="J946" s="6"/>
      <c r="K946" s="6"/>
      <c r="L946" s="6"/>
      <c r="M946" s="6"/>
      <c r="N946" s="6"/>
      <c r="O946" s="6"/>
      <c r="P946" s="6"/>
      <c r="Q946" s="15"/>
      <c r="R946" s="15"/>
      <c r="S946" s="15"/>
      <c r="T946" s="15"/>
      <c r="U946" s="15"/>
      <c r="V946" s="15"/>
    </row>
    <row r="947" spans="9:22" ht="15.75" hidden="1" customHeight="1" x14ac:dyDescent="0.25">
      <c r="I947" s="6"/>
      <c r="J947" s="6"/>
      <c r="K947" s="6"/>
      <c r="L947" s="6"/>
      <c r="M947" s="6"/>
      <c r="N947" s="6"/>
      <c r="O947" s="6"/>
      <c r="P947" s="6"/>
      <c r="Q947" s="15"/>
      <c r="R947" s="15"/>
      <c r="S947" s="15"/>
      <c r="T947" s="15"/>
      <c r="U947" s="15"/>
      <c r="V947" s="15"/>
    </row>
    <row r="948" spans="9:22" ht="15.75" hidden="1" customHeight="1" x14ac:dyDescent="0.25">
      <c r="I948" s="6"/>
      <c r="J948" s="6"/>
      <c r="K948" s="6"/>
      <c r="L948" s="6"/>
      <c r="M948" s="6"/>
      <c r="N948" s="6"/>
      <c r="O948" s="6"/>
      <c r="P948" s="6"/>
      <c r="Q948" s="15"/>
      <c r="R948" s="15"/>
      <c r="S948" s="15"/>
      <c r="T948" s="15"/>
      <c r="U948" s="15"/>
      <c r="V948" s="15"/>
    </row>
    <row r="949" spans="9:22" ht="15.75" hidden="1" customHeight="1" x14ac:dyDescent="0.25">
      <c r="I949" s="6"/>
      <c r="J949" s="6"/>
      <c r="K949" s="6"/>
      <c r="L949" s="6"/>
      <c r="M949" s="6"/>
      <c r="N949" s="6"/>
      <c r="O949" s="6"/>
      <c r="P949" s="6"/>
      <c r="Q949" s="15"/>
      <c r="R949" s="15"/>
      <c r="S949" s="15"/>
      <c r="T949" s="15"/>
      <c r="U949" s="15"/>
      <c r="V949" s="15"/>
    </row>
    <row r="950" spans="9:22" ht="15.75" hidden="1" customHeight="1" x14ac:dyDescent="0.25">
      <c r="I950" s="6"/>
      <c r="J950" s="6"/>
      <c r="K950" s="6"/>
      <c r="L950" s="6"/>
      <c r="M950" s="6"/>
      <c r="N950" s="6"/>
      <c r="O950" s="6"/>
      <c r="P950" s="6"/>
      <c r="Q950" s="15"/>
      <c r="R950" s="15"/>
      <c r="S950" s="15"/>
      <c r="T950" s="15"/>
      <c r="U950" s="15"/>
      <c r="V950" s="15"/>
    </row>
    <row r="951" spans="9:22" ht="15.75" hidden="1" customHeight="1" x14ac:dyDescent="0.25">
      <c r="I951" s="6"/>
      <c r="J951" s="6"/>
      <c r="K951" s="6"/>
      <c r="L951" s="6"/>
      <c r="M951" s="6"/>
      <c r="N951" s="6"/>
      <c r="O951" s="6"/>
      <c r="P951" s="6"/>
      <c r="Q951" s="15"/>
      <c r="R951" s="15"/>
      <c r="S951" s="15"/>
      <c r="T951" s="15"/>
      <c r="U951" s="15"/>
      <c r="V951" s="15"/>
    </row>
    <row r="952" spans="9:22" ht="15.75" hidden="1" customHeight="1" x14ac:dyDescent="0.25">
      <c r="I952" s="6"/>
      <c r="J952" s="6"/>
      <c r="K952" s="6"/>
      <c r="L952" s="6"/>
      <c r="M952" s="6"/>
      <c r="N952" s="6"/>
      <c r="O952" s="6"/>
      <c r="P952" s="6"/>
      <c r="Q952" s="15"/>
      <c r="R952" s="15"/>
      <c r="S952" s="15"/>
      <c r="T952" s="15"/>
      <c r="U952" s="15"/>
      <c r="V952" s="15"/>
    </row>
    <row r="953" spans="9:22" ht="15.75" hidden="1" customHeight="1" x14ac:dyDescent="0.25">
      <c r="I953" s="6"/>
      <c r="J953" s="6"/>
      <c r="K953" s="6"/>
      <c r="L953" s="6"/>
      <c r="M953" s="6"/>
      <c r="N953" s="6"/>
      <c r="O953" s="6"/>
      <c r="P953" s="6"/>
      <c r="Q953" s="15"/>
      <c r="R953" s="15"/>
      <c r="S953" s="15"/>
      <c r="T953" s="15"/>
      <c r="U953" s="15"/>
      <c r="V953" s="15"/>
    </row>
    <row r="954" spans="9:22" ht="15.75" hidden="1" customHeight="1" x14ac:dyDescent="0.25">
      <c r="I954" s="6"/>
      <c r="J954" s="6"/>
      <c r="K954" s="6"/>
      <c r="L954" s="6"/>
      <c r="M954" s="6"/>
      <c r="N954" s="6"/>
      <c r="O954" s="6"/>
      <c r="P954" s="6"/>
      <c r="Q954" s="15"/>
      <c r="R954" s="15"/>
      <c r="S954" s="15"/>
      <c r="T954" s="15"/>
      <c r="U954" s="15"/>
      <c r="V954" s="15"/>
    </row>
    <row r="955" spans="9:22" ht="15.75" hidden="1" customHeight="1" x14ac:dyDescent="0.25">
      <c r="I955" s="6"/>
      <c r="J955" s="6"/>
      <c r="K955" s="6"/>
      <c r="L955" s="6"/>
      <c r="M955" s="6"/>
      <c r="N955" s="6"/>
      <c r="O955" s="6"/>
      <c r="P955" s="6"/>
      <c r="Q955" s="15"/>
      <c r="R955" s="15"/>
      <c r="S955" s="15"/>
      <c r="T955" s="15"/>
      <c r="U955" s="15"/>
      <c r="V955" s="15"/>
    </row>
    <row r="956" spans="9:22" ht="15.75" hidden="1" customHeight="1" x14ac:dyDescent="0.25">
      <c r="I956" s="6"/>
      <c r="J956" s="6"/>
      <c r="K956" s="6"/>
      <c r="L956" s="6"/>
      <c r="M956" s="6"/>
      <c r="N956" s="6"/>
      <c r="O956" s="6"/>
      <c r="P956" s="6"/>
      <c r="Q956" s="15"/>
      <c r="R956" s="15"/>
      <c r="S956" s="15"/>
      <c r="T956" s="15"/>
      <c r="U956" s="15"/>
      <c r="V956" s="15"/>
    </row>
    <row r="957" spans="9:22" ht="15.75" hidden="1" customHeight="1" x14ac:dyDescent="0.25">
      <c r="I957" s="6"/>
      <c r="J957" s="6"/>
      <c r="K957" s="6"/>
      <c r="L957" s="6"/>
      <c r="M957" s="6"/>
      <c r="N957" s="6"/>
      <c r="O957" s="6"/>
      <c r="P957" s="6"/>
      <c r="Q957" s="15"/>
      <c r="R957" s="15"/>
      <c r="S957" s="15"/>
      <c r="T957" s="15"/>
      <c r="U957" s="15"/>
      <c r="V957" s="15"/>
    </row>
    <row r="958" spans="9:22" ht="15.75" hidden="1" customHeight="1" x14ac:dyDescent="0.25">
      <c r="I958" s="6"/>
      <c r="J958" s="6"/>
      <c r="K958" s="6"/>
      <c r="L958" s="6"/>
      <c r="M958" s="6"/>
      <c r="N958" s="6"/>
      <c r="O958" s="6"/>
      <c r="P958" s="6"/>
      <c r="Q958" s="15"/>
      <c r="R958" s="15"/>
      <c r="S958" s="15"/>
      <c r="T958" s="15"/>
      <c r="U958" s="15"/>
      <c r="V958" s="15"/>
    </row>
    <row r="959" spans="9:22" ht="15.75" hidden="1" customHeight="1" x14ac:dyDescent="0.25">
      <c r="I959" s="6"/>
      <c r="J959" s="6"/>
      <c r="K959" s="6"/>
      <c r="L959" s="6"/>
      <c r="M959" s="6"/>
      <c r="N959" s="6"/>
      <c r="O959" s="6"/>
      <c r="P959" s="6"/>
      <c r="Q959" s="15"/>
      <c r="R959" s="15"/>
      <c r="S959" s="15"/>
      <c r="T959" s="15"/>
      <c r="U959" s="15"/>
      <c r="V959" s="15"/>
    </row>
    <row r="960" spans="9:22" ht="15.75" hidden="1" customHeight="1" x14ac:dyDescent="0.25">
      <c r="I960" s="6"/>
      <c r="J960" s="6"/>
      <c r="K960" s="6"/>
      <c r="L960" s="6"/>
      <c r="M960" s="6"/>
      <c r="N960" s="6"/>
      <c r="O960" s="6"/>
      <c r="P960" s="6"/>
      <c r="Q960" s="15"/>
      <c r="R960" s="15"/>
      <c r="S960" s="15"/>
      <c r="T960" s="15"/>
      <c r="U960" s="15"/>
      <c r="V960" s="15"/>
    </row>
    <row r="961" spans="9:22" ht="15.75" hidden="1" customHeight="1" x14ac:dyDescent="0.25">
      <c r="I961" s="6"/>
      <c r="J961" s="6"/>
      <c r="K961" s="6"/>
      <c r="L961" s="6"/>
      <c r="M961" s="6"/>
      <c r="N961" s="6"/>
      <c r="O961" s="6"/>
      <c r="P961" s="6"/>
      <c r="Q961" s="15"/>
      <c r="R961" s="15"/>
      <c r="S961" s="15"/>
      <c r="T961" s="15"/>
      <c r="U961" s="15"/>
      <c r="V961" s="15"/>
    </row>
    <row r="962" spans="9:22" ht="15.75" hidden="1" customHeight="1" x14ac:dyDescent="0.25">
      <c r="I962" s="6"/>
      <c r="J962" s="6"/>
      <c r="K962" s="6"/>
      <c r="L962" s="6"/>
      <c r="M962" s="6"/>
      <c r="N962" s="6"/>
      <c r="O962" s="6"/>
      <c r="P962" s="6"/>
      <c r="Q962" s="15"/>
      <c r="R962" s="15"/>
      <c r="S962" s="15"/>
      <c r="T962" s="15"/>
      <c r="U962" s="15"/>
      <c r="V962" s="15"/>
    </row>
    <row r="963" spans="9:22" ht="15.75" hidden="1" customHeight="1" x14ac:dyDescent="0.25">
      <c r="I963" s="6"/>
      <c r="J963" s="6"/>
      <c r="K963" s="6"/>
      <c r="L963" s="6"/>
      <c r="M963" s="6"/>
      <c r="N963" s="6"/>
      <c r="O963" s="6"/>
      <c r="P963" s="6"/>
      <c r="Q963" s="15"/>
      <c r="R963" s="15"/>
      <c r="S963" s="15"/>
      <c r="T963" s="15"/>
      <c r="U963" s="15"/>
      <c r="V963" s="15"/>
    </row>
    <row r="964" spans="9:22" ht="15.75" hidden="1" customHeight="1" x14ac:dyDescent="0.25">
      <c r="I964" s="6"/>
      <c r="J964" s="6"/>
      <c r="K964" s="6"/>
      <c r="L964" s="6"/>
      <c r="M964" s="6"/>
      <c r="N964" s="6"/>
      <c r="O964" s="6"/>
      <c r="P964" s="6"/>
      <c r="Q964" s="15"/>
      <c r="R964" s="15"/>
      <c r="S964" s="15"/>
      <c r="T964" s="15"/>
      <c r="U964" s="15"/>
      <c r="V964" s="15"/>
    </row>
    <row r="965" spans="9:22" ht="15.75" hidden="1" customHeight="1" x14ac:dyDescent="0.25">
      <c r="I965" s="6"/>
      <c r="J965" s="6"/>
      <c r="K965" s="6"/>
      <c r="L965" s="6"/>
      <c r="M965" s="6"/>
      <c r="N965" s="6"/>
      <c r="O965" s="6"/>
      <c r="P965" s="6"/>
      <c r="Q965" s="15"/>
      <c r="R965" s="15"/>
      <c r="S965" s="15"/>
      <c r="T965" s="15"/>
      <c r="U965" s="15"/>
      <c r="V965" s="15"/>
    </row>
    <row r="966" spans="9:22" ht="15.75" hidden="1" customHeight="1" x14ac:dyDescent="0.25">
      <c r="I966" s="6"/>
      <c r="J966" s="6"/>
      <c r="K966" s="6"/>
      <c r="L966" s="6"/>
      <c r="M966" s="6"/>
      <c r="N966" s="6"/>
      <c r="O966" s="6"/>
      <c r="P966" s="6"/>
      <c r="Q966" s="15"/>
      <c r="R966" s="15"/>
      <c r="S966" s="15"/>
      <c r="T966" s="15"/>
      <c r="U966" s="15"/>
      <c r="V966" s="15"/>
    </row>
    <row r="967" spans="9:22" ht="15.75" hidden="1" customHeight="1" x14ac:dyDescent="0.25">
      <c r="I967" s="6"/>
      <c r="J967" s="6"/>
      <c r="K967" s="6"/>
      <c r="L967" s="6"/>
      <c r="M967" s="6"/>
      <c r="N967" s="6"/>
      <c r="O967" s="6"/>
      <c r="P967" s="6"/>
      <c r="Q967" s="15"/>
      <c r="R967" s="15"/>
      <c r="S967" s="15"/>
      <c r="T967" s="15"/>
      <c r="U967" s="15"/>
      <c r="V967" s="15"/>
    </row>
    <row r="968" spans="9:22" ht="15.75" hidden="1" customHeight="1" x14ac:dyDescent="0.25">
      <c r="I968" s="6"/>
      <c r="J968" s="6"/>
      <c r="K968" s="6"/>
      <c r="L968" s="6"/>
      <c r="M968" s="6"/>
      <c r="N968" s="6"/>
      <c r="O968" s="6"/>
      <c r="P968" s="6"/>
      <c r="Q968" s="15"/>
      <c r="R968" s="15"/>
      <c r="S968" s="15"/>
      <c r="T968" s="15"/>
      <c r="U968" s="15"/>
      <c r="V968" s="15"/>
    </row>
    <row r="969" spans="9:22" ht="15.75" hidden="1" customHeight="1" x14ac:dyDescent="0.25">
      <c r="I969" s="6"/>
      <c r="J969" s="6"/>
      <c r="K969" s="6"/>
      <c r="L969" s="6"/>
      <c r="M969" s="6"/>
      <c r="N969" s="6"/>
      <c r="O969" s="6"/>
      <c r="P969" s="6"/>
      <c r="Q969" s="15"/>
      <c r="R969" s="15"/>
      <c r="S969" s="15"/>
      <c r="T969" s="15"/>
      <c r="U969" s="15"/>
      <c r="V969" s="15"/>
    </row>
    <row r="970" spans="9:22" ht="15.75" hidden="1" customHeight="1" x14ac:dyDescent="0.25">
      <c r="I970" s="6"/>
      <c r="J970" s="6"/>
      <c r="K970" s="6"/>
      <c r="L970" s="6"/>
      <c r="M970" s="6"/>
      <c r="N970" s="6"/>
      <c r="O970" s="6"/>
      <c r="P970" s="6"/>
      <c r="Q970" s="15"/>
      <c r="R970" s="15"/>
      <c r="S970" s="15"/>
      <c r="T970" s="15"/>
      <c r="U970" s="15"/>
      <c r="V970" s="15"/>
    </row>
    <row r="971" spans="9:22" ht="15.75" hidden="1" customHeight="1" x14ac:dyDescent="0.25">
      <c r="I971" s="6"/>
      <c r="J971" s="6"/>
      <c r="K971" s="6"/>
      <c r="L971" s="6"/>
      <c r="M971" s="6"/>
      <c r="N971" s="6"/>
      <c r="O971" s="6"/>
      <c r="P971" s="6"/>
      <c r="Q971" s="15"/>
      <c r="R971" s="15"/>
      <c r="S971" s="15"/>
      <c r="T971" s="15"/>
      <c r="U971" s="15"/>
      <c r="V971" s="15"/>
    </row>
    <row r="972" spans="9:22" ht="15.75" hidden="1" customHeight="1" x14ac:dyDescent="0.25">
      <c r="I972" s="6"/>
      <c r="J972" s="6"/>
      <c r="K972" s="6"/>
      <c r="L972" s="6"/>
      <c r="M972" s="6"/>
      <c r="N972" s="6"/>
      <c r="O972" s="6"/>
      <c r="P972" s="6"/>
      <c r="Q972" s="15"/>
      <c r="R972" s="15"/>
      <c r="S972" s="15"/>
      <c r="T972" s="15"/>
      <c r="U972" s="15"/>
      <c r="V972" s="15"/>
    </row>
    <row r="973" spans="9:22" ht="15.75" hidden="1" customHeight="1" x14ac:dyDescent="0.25">
      <c r="I973" s="6"/>
      <c r="J973" s="6"/>
      <c r="K973" s="6"/>
      <c r="L973" s="6"/>
      <c r="M973" s="6"/>
      <c r="N973" s="6"/>
      <c r="O973" s="6"/>
      <c r="P973" s="6"/>
      <c r="Q973" s="15"/>
      <c r="R973" s="15"/>
      <c r="S973" s="15"/>
      <c r="T973" s="15"/>
      <c r="U973" s="15"/>
      <c r="V973" s="15"/>
    </row>
    <row r="974" spans="9:22" ht="15.75" hidden="1" customHeight="1" x14ac:dyDescent="0.25">
      <c r="I974" s="6"/>
      <c r="J974" s="6"/>
      <c r="K974" s="6"/>
      <c r="L974" s="6"/>
      <c r="M974" s="6"/>
      <c r="N974" s="6"/>
      <c r="O974" s="6"/>
      <c r="P974" s="6"/>
      <c r="Q974" s="15"/>
      <c r="R974" s="15"/>
      <c r="S974" s="15"/>
      <c r="T974" s="15"/>
      <c r="U974" s="15"/>
      <c r="V974" s="15"/>
    </row>
    <row r="975" spans="9:22" ht="15.75" hidden="1" customHeight="1" x14ac:dyDescent="0.25">
      <c r="I975" s="6"/>
      <c r="J975" s="6"/>
      <c r="K975" s="6"/>
      <c r="L975" s="6"/>
      <c r="M975" s="6"/>
      <c r="N975" s="6"/>
      <c r="O975" s="6"/>
      <c r="P975" s="6"/>
      <c r="Q975" s="15"/>
      <c r="R975" s="15"/>
      <c r="S975" s="15"/>
      <c r="T975" s="15"/>
      <c r="U975" s="15"/>
      <c r="V975" s="15"/>
    </row>
    <row r="976" spans="9:22" ht="15.75" hidden="1" customHeight="1" x14ac:dyDescent="0.25">
      <c r="I976" s="6"/>
      <c r="J976" s="6"/>
      <c r="K976" s="6"/>
      <c r="L976" s="6"/>
      <c r="M976" s="6"/>
      <c r="N976" s="6"/>
      <c r="O976" s="6"/>
      <c r="P976" s="6"/>
      <c r="Q976" s="15"/>
      <c r="R976" s="15"/>
      <c r="S976" s="15"/>
      <c r="T976" s="15"/>
      <c r="U976" s="15"/>
      <c r="V976" s="15"/>
    </row>
    <row r="977" spans="9:22" ht="15.75" hidden="1" customHeight="1" x14ac:dyDescent="0.25">
      <c r="I977" s="6"/>
      <c r="J977" s="6"/>
      <c r="K977" s="6"/>
      <c r="L977" s="6"/>
      <c r="M977" s="6"/>
      <c r="N977" s="6"/>
      <c r="O977" s="6"/>
      <c r="P977" s="6"/>
      <c r="Q977" s="15"/>
      <c r="R977" s="15"/>
      <c r="S977" s="15"/>
      <c r="T977" s="15"/>
      <c r="U977" s="15"/>
      <c r="V977" s="15"/>
    </row>
    <row r="978" spans="9:22" ht="15.75" hidden="1" customHeight="1" x14ac:dyDescent="0.25">
      <c r="I978" s="6"/>
      <c r="J978" s="6"/>
      <c r="K978" s="6"/>
      <c r="L978" s="6"/>
      <c r="M978" s="6"/>
      <c r="N978" s="6"/>
      <c r="O978" s="6"/>
      <c r="P978" s="6"/>
      <c r="Q978" s="15"/>
      <c r="R978" s="15"/>
      <c r="S978" s="15"/>
      <c r="T978" s="15"/>
      <c r="U978" s="15"/>
      <c r="V978" s="15"/>
    </row>
    <row r="979" spans="9:22" ht="15.75" hidden="1" customHeight="1" x14ac:dyDescent="0.25">
      <c r="I979" s="6"/>
      <c r="J979" s="6"/>
      <c r="K979" s="6"/>
      <c r="L979" s="6"/>
      <c r="M979" s="6"/>
      <c r="N979" s="6"/>
      <c r="O979" s="6"/>
      <c r="P979" s="6"/>
      <c r="Q979" s="15"/>
      <c r="R979" s="15"/>
      <c r="S979" s="15"/>
      <c r="T979" s="15"/>
      <c r="U979" s="15"/>
      <c r="V979" s="15"/>
    </row>
    <row r="980" spans="9:22" ht="15.75" hidden="1" customHeight="1" x14ac:dyDescent="0.25">
      <c r="I980" s="6"/>
      <c r="J980" s="6"/>
      <c r="K980" s="6"/>
      <c r="L980" s="6"/>
      <c r="M980" s="6"/>
      <c r="N980" s="6"/>
      <c r="O980" s="6"/>
      <c r="P980" s="6"/>
      <c r="Q980" s="15"/>
      <c r="R980" s="15"/>
      <c r="S980" s="15"/>
      <c r="T980" s="15"/>
      <c r="U980" s="15"/>
      <c r="V980" s="15"/>
    </row>
    <row r="981" spans="9:22" ht="15.75" hidden="1" customHeight="1" x14ac:dyDescent="0.25">
      <c r="I981" s="6"/>
      <c r="J981" s="6"/>
      <c r="K981" s="6"/>
      <c r="L981" s="6"/>
      <c r="M981" s="6"/>
      <c r="N981" s="6"/>
      <c r="O981" s="6"/>
      <c r="P981" s="6"/>
      <c r="Q981" s="15"/>
      <c r="R981" s="15"/>
      <c r="S981" s="15"/>
      <c r="T981" s="15"/>
      <c r="U981" s="15"/>
      <c r="V981" s="15"/>
    </row>
    <row r="982" spans="9:22" ht="15.75" hidden="1" customHeight="1" x14ac:dyDescent="0.25">
      <c r="I982" s="6"/>
      <c r="J982" s="6"/>
      <c r="K982" s="6"/>
      <c r="L982" s="6"/>
      <c r="M982" s="6"/>
      <c r="N982" s="6"/>
      <c r="O982" s="6"/>
      <c r="P982" s="6"/>
      <c r="Q982" s="15"/>
      <c r="R982" s="15"/>
      <c r="S982" s="15"/>
      <c r="T982" s="15"/>
      <c r="U982" s="15"/>
      <c r="V982" s="15"/>
    </row>
    <row r="983" spans="9:22" ht="15.75" hidden="1" customHeight="1" x14ac:dyDescent="0.25">
      <c r="I983" s="6"/>
      <c r="J983" s="6"/>
      <c r="K983" s="6"/>
      <c r="L983" s="6"/>
      <c r="M983" s="6"/>
      <c r="N983" s="6"/>
      <c r="O983" s="6"/>
      <c r="P983" s="6"/>
      <c r="Q983" s="15"/>
      <c r="R983" s="15"/>
      <c r="S983" s="15"/>
      <c r="T983" s="15"/>
      <c r="U983" s="15"/>
      <c r="V983" s="15"/>
    </row>
    <row r="984" spans="9:22" ht="15.75" hidden="1" customHeight="1" x14ac:dyDescent="0.25">
      <c r="I984" s="6"/>
      <c r="J984" s="6"/>
      <c r="K984" s="6"/>
      <c r="L984" s="6"/>
      <c r="M984" s="6"/>
      <c r="N984" s="6"/>
      <c r="O984" s="6"/>
      <c r="P984" s="6"/>
      <c r="Q984" s="15"/>
      <c r="R984" s="15"/>
      <c r="S984" s="15"/>
      <c r="T984" s="15"/>
      <c r="U984" s="15"/>
      <c r="V984" s="15"/>
    </row>
    <row r="985" spans="9:22" ht="15.75" hidden="1" customHeight="1" x14ac:dyDescent="0.25">
      <c r="I985" s="6"/>
      <c r="J985" s="6"/>
      <c r="K985" s="6"/>
      <c r="L985" s="6"/>
      <c r="M985" s="6"/>
      <c r="N985" s="6"/>
      <c r="O985" s="6"/>
      <c r="P985" s="6"/>
      <c r="Q985" s="15"/>
      <c r="R985" s="15"/>
      <c r="S985" s="15"/>
      <c r="T985" s="15"/>
      <c r="U985" s="15"/>
      <c r="V985" s="15"/>
    </row>
    <row r="986" spans="9:22" ht="15.75" hidden="1" customHeight="1" x14ac:dyDescent="0.25">
      <c r="I986" s="6"/>
      <c r="J986" s="6"/>
      <c r="K986" s="6"/>
      <c r="L986" s="6"/>
      <c r="M986" s="6"/>
      <c r="N986" s="6"/>
      <c r="O986" s="6"/>
      <c r="P986" s="6"/>
      <c r="Q986" s="15"/>
      <c r="R986" s="15"/>
      <c r="S986" s="15"/>
      <c r="T986" s="15"/>
      <c r="U986" s="15"/>
      <c r="V986" s="15"/>
    </row>
    <row r="987" spans="9:22" ht="15.75" hidden="1" customHeight="1" x14ac:dyDescent="0.25">
      <c r="I987" s="6"/>
      <c r="J987" s="6"/>
      <c r="K987" s="6"/>
      <c r="L987" s="6"/>
      <c r="M987" s="6"/>
      <c r="N987" s="6"/>
      <c r="O987" s="6"/>
      <c r="P987" s="6"/>
      <c r="Q987" s="15"/>
      <c r="R987" s="15"/>
      <c r="S987" s="15"/>
      <c r="T987" s="15"/>
      <c r="U987" s="15"/>
      <c r="V987" s="15"/>
    </row>
    <row r="988" spans="9:22" ht="15.75" hidden="1" customHeight="1" x14ac:dyDescent="0.25">
      <c r="I988" s="6"/>
      <c r="J988" s="6"/>
      <c r="K988" s="6"/>
      <c r="L988" s="6"/>
      <c r="M988" s="6"/>
      <c r="N988" s="6"/>
      <c r="O988" s="6"/>
      <c r="P988" s="6"/>
      <c r="Q988" s="15"/>
      <c r="R988" s="15"/>
      <c r="S988" s="15"/>
      <c r="T988" s="15"/>
      <c r="U988" s="15"/>
      <c r="V988" s="15"/>
    </row>
    <row r="989" spans="9:22" ht="15.75" hidden="1" customHeight="1" x14ac:dyDescent="0.25">
      <c r="I989" s="6"/>
      <c r="J989" s="6"/>
      <c r="K989" s="6"/>
      <c r="L989" s="6"/>
      <c r="M989" s="6"/>
      <c r="N989" s="6"/>
      <c r="O989" s="6"/>
      <c r="P989" s="6"/>
      <c r="Q989" s="15"/>
      <c r="R989" s="15"/>
      <c r="S989" s="15"/>
      <c r="T989" s="15"/>
      <c r="U989" s="15"/>
      <c r="V989" s="15"/>
    </row>
    <row r="990" spans="9:22" ht="15.75" hidden="1" customHeight="1" x14ac:dyDescent="0.25">
      <c r="I990" s="6"/>
      <c r="J990" s="6"/>
      <c r="K990" s="6"/>
      <c r="L990" s="6"/>
      <c r="M990" s="6"/>
      <c r="N990" s="6"/>
      <c r="O990" s="6"/>
      <c r="P990" s="6"/>
      <c r="Q990" s="15"/>
      <c r="R990" s="15"/>
      <c r="S990" s="15"/>
      <c r="T990" s="15"/>
      <c r="U990" s="15"/>
      <c r="V990" s="15"/>
    </row>
    <row r="991" spans="9:22" ht="15.75" hidden="1" customHeight="1" x14ac:dyDescent="0.25">
      <c r="I991" s="6"/>
      <c r="J991" s="6"/>
      <c r="K991" s="6"/>
      <c r="L991" s="6"/>
      <c r="M991" s="6"/>
      <c r="N991" s="6"/>
      <c r="O991" s="6"/>
      <c r="P991" s="6"/>
      <c r="Q991" s="15"/>
      <c r="R991" s="15"/>
      <c r="S991" s="15"/>
      <c r="T991" s="15"/>
      <c r="U991" s="15"/>
      <c r="V991" s="15"/>
    </row>
    <row r="992" spans="9:22" ht="15.75" hidden="1" customHeight="1" x14ac:dyDescent="0.25">
      <c r="I992" s="6"/>
      <c r="J992" s="6"/>
      <c r="K992" s="6"/>
      <c r="L992" s="6"/>
      <c r="M992" s="6"/>
      <c r="N992" s="6"/>
      <c r="O992" s="6"/>
      <c r="P992" s="6"/>
      <c r="Q992" s="15"/>
      <c r="R992" s="15"/>
      <c r="S992" s="15"/>
      <c r="T992" s="15"/>
      <c r="U992" s="15"/>
      <c r="V992" s="15"/>
    </row>
    <row r="993" spans="9:22" ht="15.75" hidden="1" customHeight="1" x14ac:dyDescent="0.25">
      <c r="I993" s="6"/>
      <c r="J993" s="6"/>
      <c r="K993" s="6"/>
      <c r="L993" s="6"/>
      <c r="M993" s="6"/>
      <c r="N993" s="6"/>
      <c r="O993" s="6"/>
      <c r="P993" s="6"/>
      <c r="Q993" s="15"/>
      <c r="R993" s="15"/>
      <c r="S993" s="15"/>
      <c r="T993" s="15"/>
      <c r="U993" s="15"/>
      <c r="V993" s="15"/>
    </row>
    <row r="994" spans="9:22" ht="15.75" hidden="1" customHeight="1" x14ac:dyDescent="0.25">
      <c r="I994" s="6"/>
      <c r="J994" s="6"/>
      <c r="K994" s="6"/>
      <c r="L994" s="6"/>
      <c r="M994" s="6"/>
      <c r="N994" s="6"/>
      <c r="O994" s="6"/>
      <c r="P994" s="6"/>
      <c r="Q994" s="15"/>
      <c r="R994" s="15"/>
      <c r="S994" s="15"/>
      <c r="T994" s="15"/>
      <c r="U994" s="15"/>
      <c r="V994" s="15"/>
    </row>
    <row r="995" spans="9:22" ht="15.75" hidden="1" customHeight="1" x14ac:dyDescent="0.25">
      <c r="I995" s="6"/>
      <c r="J995" s="6"/>
      <c r="K995" s="6"/>
      <c r="L995" s="6"/>
      <c r="M995" s="6"/>
      <c r="N995" s="6"/>
      <c r="O995" s="6"/>
      <c r="P995" s="6"/>
      <c r="Q995" s="15"/>
      <c r="R995" s="15"/>
      <c r="S995" s="15"/>
      <c r="T995" s="15"/>
      <c r="U995" s="15"/>
      <c r="V995" s="15"/>
    </row>
    <row r="996" spans="9:22" ht="15.75" hidden="1" customHeight="1" x14ac:dyDescent="0.25">
      <c r="I996" s="6"/>
      <c r="J996" s="6"/>
      <c r="K996" s="6"/>
      <c r="L996" s="6"/>
      <c r="M996" s="6"/>
      <c r="N996" s="6"/>
      <c r="O996" s="6"/>
      <c r="P996" s="6"/>
      <c r="Q996" s="15"/>
      <c r="R996" s="15"/>
      <c r="S996" s="15"/>
      <c r="T996" s="15"/>
      <c r="U996" s="15"/>
      <c r="V996" s="15"/>
    </row>
    <row r="997" spans="9:22" ht="15.75" hidden="1" customHeight="1" x14ac:dyDescent="0.25">
      <c r="I997" s="6"/>
      <c r="J997" s="6"/>
      <c r="K997" s="6"/>
      <c r="L997" s="6"/>
      <c r="M997" s="6"/>
      <c r="N997" s="6"/>
      <c r="O997" s="6"/>
      <c r="P997" s="6"/>
      <c r="Q997" s="15"/>
      <c r="R997" s="15"/>
      <c r="S997" s="15"/>
      <c r="T997" s="15"/>
      <c r="U997" s="15"/>
      <c r="V997" s="15"/>
    </row>
    <row r="998" spans="9:22" ht="15.75" hidden="1" customHeight="1" x14ac:dyDescent="0.25">
      <c r="I998" s="6"/>
      <c r="J998" s="6"/>
      <c r="K998" s="6"/>
      <c r="L998" s="6"/>
      <c r="M998" s="6"/>
      <c r="N998" s="6"/>
      <c r="O998" s="6"/>
      <c r="P998" s="6"/>
      <c r="Q998" s="15"/>
      <c r="R998" s="15"/>
      <c r="S998" s="15"/>
      <c r="T998" s="15"/>
      <c r="U998" s="15"/>
      <c r="V998" s="15"/>
    </row>
    <row r="999" spans="9:22" ht="15.75" hidden="1" customHeight="1" x14ac:dyDescent="0.25">
      <c r="I999" s="6"/>
      <c r="J999" s="6"/>
      <c r="K999" s="6"/>
      <c r="L999" s="6"/>
      <c r="M999" s="6"/>
      <c r="N999" s="6"/>
      <c r="O999" s="6"/>
      <c r="P999" s="6"/>
      <c r="Q999" s="15"/>
      <c r="R999" s="15"/>
      <c r="S999" s="15"/>
      <c r="T999" s="15"/>
      <c r="U999" s="15"/>
      <c r="V999" s="15"/>
    </row>
    <row r="1000" spans="9:22" ht="15.75" hidden="1" customHeight="1" x14ac:dyDescent="0.25">
      <c r="I1000" s="6"/>
      <c r="J1000" s="6"/>
      <c r="K1000" s="6"/>
      <c r="L1000" s="6"/>
      <c r="M1000" s="6"/>
      <c r="N1000" s="6"/>
      <c r="O1000" s="6"/>
      <c r="P1000" s="6"/>
      <c r="Q1000" s="15"/>
      <c r="R1000" s="15"/>
      <c r="S1000" s="15"/>
      <c r="T1000" s="15"/>
      <c r="U1000" s="15"/>
      <c r="V1000" s="15"/>
    </row>
  </sheetData>
  <mergeCells count="1">
    <mergeCell ref="A1:G1"/>
  </mergeCells>
  <pageMargins left="0.70866141732283472" right="0.70866141732283472" top="0.74803149606299213" bottom="0.74803149606299213" header="0" footer="0"/>
  <pageSetup paperSize="9" scale="60" orientation="landscape" verticalDpi="0" r:id="rId1"/>
  <headerFooter>
    <oddHeader>&amp;LPolitisko partiju aptauja par fiskālās disciplīnas jautājumiem</oddHeader>
    <oddFooter>&amp;LFiskālās disciplīnas padome&amp;CPage &amp;P&amp;R&amp;D</oddFooter>
  </headerFooter>
  <ignoredErrors>
    <ignoredError sqref="A3:A10 A15:A22" numberStoredAsText="1"/>
  </ignoredErrors>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598"/>
    <pageSetUpPr fitToPage="1"/>
  </sheetPr>
  <dimension ref="A1:Z1000"/>
  <sheetViews>
    <sheetView workbookViewId="0">
      <selection activeCell="B48" sqref="B48"/>
    </sheetView>
  </sheetViews>
  <sheetFormatPr defaultColWidth="0" defaultRowHeight="15" customHeight="1" zeroHeight="1" x14ac:dyDescent="0.25"/>
  <cols>
    <col min="1" max="1" width="8.42578125" customWidth="1"/>
    <col min="2" max="2" width="42" customWidth="1"/>
    <col min="3" max="3" width="12" customWidth="1"/>
    <col min="4" max="6" width="12.85546875" customWidth="1"/>
    <col min="7" max="15" width="12.7109375" customWidth="1"/>
    <col min="16" max="16" width="1.28515625" customWidth="1"/>
    <col min="17" max="26" width="8.7109375" hidden="1" customWidth="1"/>
    <col min="27" max="16384" width="14.42578125" hidden="1"/>
  </cols>
  <sheetData>
    <row r="1" spans="1:22" ht="33.75" customHeight="1" x14ac:dyDescent="0.25">
      <c r="A1" s="238" t="s">
        <v>84</v>
      </c>
      <c r="B1" s="239"/>
      <c r="C1" s="239"/>
      <c r="D1" s="239"/>
      <c r="E1" s="239"/>
      <c r="F1" s="239"/>
      <c r="G1" s="240"/>
      <c r="H1" s="24" t="s">
        <v>48</v>
      </c>
      <c r="I1" s="6"/>
      <c r="J1" s="6"/>
      <c r="K1" s="6"/>
      <c r="L1" s="6"/>
      <c r="M1" s="6"/>
      <c r="N1" s="6"/>
      <c r="O1" s="6"/>
      <c r="P1" s="6"/>
      <c r="Q1" s="15"/>
      <c r="R1" s="15"/>
      <c r="S1" s="15"/>
      <c r="T1" s="15"/>
      <c r="U1" s="15"/>
      <c r="V1" s="15"/>
    </row>
    <row r="2" spans="1:22" ht="14.25" customHeight="1" x14ac:dyDescent="0.25">
      <c r="A2" s="16" t="s">
        <v>23</v>
      </c>
      <c r="B2" s="16" t="s">
        <v>62</v>
      </c>
      <c r="C2" s="16"/>
      <c r="D2" s="16">
        <v>2019</v>
      </c>
      <c r="E2" s="16">
        <v>2020</v>
      </c>
      <c r="F2" s="16">
        <v>2021</v>
      </c>
      <c r="G2" s="16">
        <v>2022</v>
      </c>
      <c r="H2" s="5"/>
      <c r="I2" s="6"/>
      <c r="J2" s="6"/>
      <c r="K2" s="6"/>
      <c r="L2" s="6"/>
      <c r="M2" s="6"/>
      <c r="N2" s="6"/>
      <c r="O2" s="6"/>
      <c r="P2" s="6"/>
      <c r="Q2" s="15"/>
      <c r="R2" s="15"/>
      <c r="S2" s="15"/>
      <c r="T2" s="15"/>
      <c r="U2" s="15"/>
      <c r="V2" s="15"/>
    </row>
    <row r="3" spans="1:22" ht="15.75" x14ac:dyDescent="0.25">
      <c r="A3" s="17" t="s">
        <v>25</v>
      </c>
      <c r="B3" s="35" t="s">
        <v>85</v>
      </c>
      <c r="C3" s="29" t="s">
        <v>69</v>
      </c>
      <c r="D3" s="26">
        <f>D8+('Budžeta ieņēmumi un izdevumi'!I15-'Budžeta ieņēmumi un izdevumi'!D15)</f>
        <v>11411.502972056112</v>
      </c>
      <c r="E3" s="215">
        <v>12000</v>
      </c>
      <c r="F3" s="215">
        <v>12000</v>
      </c>
      <c r="G3" s="215">
        <v>12270</v>
      </c>
      <c r="H3" s="19"/>
      <c r="I3" s="6"/>
      <c r="J3" s="6"/>
      <c r="K3" s="6"/>
      <c r="L3" s="6"/>
      <c r="M3" s="6"/>
      <c r="N3" s="6"/>
      <c r="O3" s="6"/>
      <c r="P3" s="6"/>
      <c r="Q3" s="15"/>
      <c r="R3" s="15"/>
      <c r="S3" s="15"/>
      <c r="T3" s="15"/>
      <c r="U3" s="15"/>
      <c r="V3" s="15"/>
    </row>
    <row r="4" spans="1:22" ht="15.75" x14ac:dyDescent="0.25">
      <c r="A4" s="17" t="s">
        <v>26</v>
      </c>
      <c r="B4" s="36"/>
      <c r="C4" s="29" t="s">
        <v>70</v>
      </c>
      <c r="D4" s="26">
        <f>D3/Makro!R6*100</f>
        <v>37.183167167381512</v>
      </c>
      <c r="E4" s="26">
        <f>E3/Makro!S6*100</f>
        <v>36.952851611394067</v>
      </c>
      <c r="F4" s="26">
        <f>F3/Makro!T6*100</f>
        <v>35.048415294360794</v>
      </c>
      <c r="G4" s="26">
        <f>G3/Makro!U6*100</f>
        <v>34.000953167442042</v>
      </c>
      <c r="H4" s="19"/>
      <c r="I4" s="6"/>
      <c r="J4" s="6"/>
      <c r="K4" s="6"/>
      <c r="L4" s="6"/>
      <c r="M4" s="6"/>
      <c r="N4" s="6"/>
      <c r="O4" s="6"/>
      <c r="P4" s="6"/>
      <c r="Q4" s="15"/>
      <c r="R4" s="15"/>
      <c r="S4" s="15"/>
      <c r="T4" s="15"/>
      <c r="U4" s="15"/>
      <c r="V4" s="15"/>
    </row>
    <row r="5" spans="1:22" ht="15.75" x14ac:dyDescent="0.25">
      <c r="A5" s="6"/>
      <c r="B5" s="6"/>
      <c r="C5" s="6"/>
      <c r="D5" s="38"/>
      <c r="E5" s="6"/>
      <c r="F5" s="6"/>
      <c r="G5" s="6"/>
      <c r="H5" s="19"/>
      <c r="I5" s="6"/>
      <c r="J5" s="6"/>
      <c r="K5" s="6"/>
      <c r="L5" s="6"/>
      <c r="M5" s="6"/>
      <c r="N5" s="6"/>
      <c r="O5" s="6"/>
      <c r="P5" s="6"/>
      <c r="Q5" s="15"/>
      <c r="R5" s="15"/>
      <c r="S5" s="15"/>
      <c r="T5" s="15"/>
      <c r="U5" s="15"/>
      <c r="V5" s="15"/>
    </row>
    <row r="6" spans="1:22" ht="15.75" x14ac:dyDescent="0.25">
      <c r="A6" s="27" t="s">
        <v>57</v>
      </c>
      <c r="B6" s="6"/>
      <c r="C6" s="6"/>
      <c r="D6" s="6"/>
      <c r="E6" s="6"/>
      <c r="F6" s="6"/>
      <c r="G6" s="6"/>
      <c r="H6" s="19"/>
      <c r="I6" s="6"/>
      <c r="J6" s="6"/>
      <c r="K6" s="6"/>
      <c r="L6" s="6"/>
      <c r="M6" s="6"/>
      <c r="N6" s="6"/>
      <c r="O6" s="6"/>
      <c r="P6" s="6"/>
      <c r="Q6" s="15"/>
      <c r="R6" s="15"/>
      <c r="S6" s="15"/>
      <c r="T6" s="15"/>
      <c r="U6" s="15"/>
      <c r="V6" s="15"/>
    </row>
    <row r="7" spans="1:22" ht="15.75" x14ac:dyDescent="0.25">
      <c r="A7" s="16" t="s">
        <v>23</v>
      </c>
      <c r="B7" s="16" t="s">
        <v>62</v>
      </c>
      <c r="C7" s="16"/>
      <c r="D7" s="28" t="s">
        <v>58</v>
      </c>
      <c r="E7" s="28" t="s">
        <v>59</v>
      </c>
      <c r="F7" s="28" t="s">
        <v>60</v>
      </c>
      <c r="G7" s="28" t="s">
        <v>61</v>
      </c>
      <c r="H7" s="19"/>
      <c r="I7" s="6"/>
      <c r="J7" s="6"/>
      <c r="K7" s="6"/>
      <c r="L7" s="6"/>
      <c r="M7" s="6"/>
      <c r="N7" s="6"/>
      <c r="O7" s="6"/>
      <c r="P7" s="6"/>
      <c r="Q7" s="15"/>
      <c r="R7" s="15"/>
      <c r="S7" s="15"/>
      <c r="T7" s="15"/>
      <c r="U7" s="15"/>
      <c r="V7" s="15"/>
    </row>
    <row r="8" spans="1:22" ht="15.75" x14ac:dyDescent="0.25">
      <c r="A8" s="17" t="s">
        <v>25</v>
      </c>
      <c r="B8" s="35" t="s">
        <v>85</v>
      </c>
      <c r="C8" s="29" t="s">
        <v>69</v>
      </c>
      <c r="D8" s="26">
        <f>Makro!R6/100*'Valsts parāds'!D9</f>
        <v>11478.048904056113</v>
      </c>
      <c r="E8" s="26">
        <f>Makro!S6/100*'Valsts parāds'!E9</f>
        <v>12340.049011519228</v>
      </c>
      <c r="F8" s="26">
        <f>Makro!T6/100*'Valsts parāds'!F9</f>
        <v>12188.853516259705</v>
      </c>
      <c r="G8" s="26">
        <f>Makro!U6/100*'Valsts parāds'!G9</f>
        <v>12847.051606137728</v>
      </c>
      <c r="H8" s="19"/>
      <c r="I8" s="6"/>
      <c r="J8" s="6"/>
      <c r="K8" s="6"/>
      <c r="L8" s="6"/>
      <c r="M8" s="6"/>
      <c r="N8" s="6"/>
      <c r="O8" s="6"/>
      <c r="P8" s="6"/>
      <c r="Q8" s="15"/>
      <c r="R8" s="15"/>
      <c r="S8" s="15"/>
      <c r="T8" s="15"/>
      <c r="U8" s="15"/>
      <c r="V8" s="15"/>
    </row>
    <row r="9" spans="1:22" ht="15.75" x14ac:dyDescent="0.25">
      <c r="A9" s="17" t="s">
        <v>26</v>
      </c>
      <c r="B9" s="36"/>
      <c r="C9" s="29" t="s">
        <v>70</v>
      </c>
      <c r="D9" s="26">
        <v>37.4</v>
      </c>
      <c r="E9" s="26">
        <v>38</v>
      </c>
      <c r="F9" s="26">
        <v>35.6</v>
      </c>
      <c r="G9" s="26">
        <f>F9</f>
        <v>35.6</v>
      </c>
      <c r="H9" s="19"/>
      <c r="I9" s="6"/>
      <c r="J9" s="6"/>
      <c r="K9" s="6"/>
      <c r="L9" s="6"/>
      <c r="M9" s="6"/>
      <c r="N9" s="6"/>
      <c r="O9" s="6"/>
      <c r="P9" s="6"/>
      <c r="Q9" s="15"/>
      <c r="R9" s="15"/>
      <c r="S9" s="15"/>
      <c r="T9" s="15"/>
      <c r="U9" s="15"/>
      <c r="V9" s="15"/>
    </row>
    <row r="10" spans="1:22" ht="15.75" x14ac:dyDescent="0.25">
      <c r="A10" s="6"/>
      <c r="B10" s="6"/>
      <c r="C10" s="6"/>
      <c r="D10" s="6"/>
      <c r="E10" s="6"/>
      <c r="F10" s="6"/>
      <c r="G10" s="6"/>
      <c r="H10" s="19"/>
      <c r="I10" s="6"/>
      <c r="J10" s="6"/>
      <c r="K10" s="6"/>
      <c r="L10" s="6"/>
      <c r="M10" s="6"/>
      <c r="N10" s="6"/>
      <c r="O10" s="6"/>
      <c r="P10" s="6"/>
      <c r="Q10" s="15"/>
      <c r="R10" s="15"/>
      <c r="S10" s="15"/>
      <c r="T10" s="15"/>
      <c r="U10" s="15"/>
      <c r="V10" s="15"/>
    </row>
    <row r="11" spans="1:22" ht="15.75" x14ac:dyDescent="0.25">
      <c r="A11" s="7"/>
      <c r="B11" s="7"/>
      <c r="C11" s="7"/>
      <c r="D11" s="19"/>
      <c r="E11" s="19"/>
      <c r="F11" s="19"/>
      <c r="G11" s="19"/>
      <c r="H11" s="19"/>
      <c r="I11" s="6"/>
      <c r="J11" s="6"/>
      <c r="K11" s="6"/>
      <c r="L11" s="6"/>
      <c r="M11" s="6"/>
      <c r="N11" s="6"/>
      <c r="O11" s="6"/>
      <c r="P11" s="6"/>
      <c r="Q11" s="15"/>
      <c r="R11" s="15"/>
      <c r="S11" s="15"/>
      <c r="T11" s="15"/>
      <c r="U11" s="15"/>
      <c r="V11" s="15"/>
    </row>
    <row r="12" spans="1:22" ht="15.75" x14ac:dyDescent="0.25">
      <c r="A12" s="7"/>
      <c r="B12" s="7"/>
      <c r="C12" s="7"/>
      <c r="D12" s="19"/>
      <c r="E12" s="19"/>
      <c r="F12" s="19"/>
      <c r="G12" s="19"/>
      <c r="H12" s="19"/>
      <c r="I12" s="6"/>
      <c r="J12" s="6"/>
      <c r="K12" s="6"/>
      <c r="L12" s="6"/>
      <c r="M12" s="6"/>
      <c r="N12" s="6"/>
      <c r="O12" s="6"/>
      <c r="P12" s="6"/>
      <c r="Q12" s="15"/>
      <c r="R12" s="15"/>
      <c r="S12" s="15"/>
      <c r="T12" s="15"/>
      <c r="U12" s="15"/>
      <c r="V12" s="15"/>
    </row>
    <row r="13" spans="1:22" ht="15.75" x14ac:dyDescent="0.25">
      <c r="A13" s="23" t="s">
        <v>48</v>
      </c>
      <c r="B13" s="7"/>
      <c r="C13" s="7"/>
      <c r="D13" s="7"/>
      <c r="E13" s="7"/>
      <c r="F13" s="7"/>
      <c r="G13" s="7"/>
      <c r="H13" s="19"/>
      <c r="I13" s="6"/>
      <c r="J13" s="6"/>
      <c r="K13" s="6"/>
      <c r="L13" s="6"/>
      <c r="M13" s="6"/>
      <c r="N13" s="6"/>
      <c r="O13" s="6"/>
      <c r="P13" s="6"/>
      <c r="Q13" s="15"/>
      <c r="R13" s="15"/>
      <c r="S13" s="15"/>
      <c r="T13" s="15"/>
      <c r="U13" s="15"/>
      <c r="V13" s="15"/>
    </row>
    <row r="14" spans="1:22" ht="15.75" x14ac:dyDescent="0.25">
      <c r="A14" s="16" t="s">
        <v>23</v>
      </c>
      <c r="B14" s="16" t="s">
        <v>62</v>
      </c>
      <c r="C14" s="16"/>
      <c r="D14" s="16">
        <v>2007</v>
      </c>
      <c r="E14" s="16">
        <v>2008</v>
      </c>
      <c r="F14" s="16">
        <v>2009</v>
      </c>
      <c r="G14" s="16">
        <v>2010</v>
      </c>
      <c r="H14" s="16">
        <v>2011</v>
      </c>
      <c r="I14" s="16">
        <v>2012</v>
      </c>
      <c r="J14" s="16">
        <v>2013</v>
      </c>
      <c r="K14" s="16">
        <v>2014</v>
      </c>
      <c r="L14" s="16">
        <v>2015</v>
      </c>
      <c r="M14" s="16">
        <v>2016</v>
      </c>
      <c r="N14" s="28" t="s">
        <v>63</v>
      </c>
      <c r="O14" s="28" t="s">
        <v>64</v>
      </c>
      <c r="P14" s="6"/>
      <c r="Q14" s="15"/>
      <c r="R14" s="15"/>
      <c r="S14" s="15"/>
      <c r="T14" s="15"/>
      <c r="U14" s="15"/>
      <c r="V14" s="15"/>
    </row>
    <row r="15" spans="1:22" ht="15.75" x14ac:dyDescent="0.25">
      <c r="A15" s="17" t="s">
        <v>25</v>
      </c>
      <c r="B15" s="35" t="s">
        <v>85</v>
      </c>
      <c r="C15" s="29" t="s">
        <v>69</v>
      </c>
      <c r="D15" s="26">
        <v>1817.9</v>
      </c>
      <c r="E15" s="26">
        <v>4426.8</v>
      </c>
      <c r="F15" s="26">
        <v>6738.7</v>
      </c>
      <c r="G15" s="26">
        <v>8401.5</v>
      </c>
      <c r="H15" s="26">
        <v>8662.7999999999993</v>
      </c>
      <c r="I15" s="26">
        <v>9020</v>
      </c>
      <c r="J15" s="26">
        <v>8892.7000000000007</v>
      </c>
      <c r="K15" s="26">
        <v>9668.5</v>
      </c>
      <c r="L15" s="26">
        <v>8953.2999999999993</v>
      </c>
      <c r="M15" s="26">
        <v>10091.6</v>
      </c>
      <c r="N15" s="26">
        <f>Makro!P6/100*'Valsts parāds'!N16</f>
        <v>10800.406009235801</v>
      </c>
      <c r="O15" s="26">
        <f>Makro!Q6/100*'Valsts parāds'!O16</f>
        <v>11064.69572791405</v>
      </c>
      <c r="P15" s="6"/>
      <c r="Q15" s="15"/>
      <c r="R15" s="15"/>
      <c r="S15" s="15"/>
      <c r="T15" s="15"/>
      <c r="U15" s="15"/>
      <c r="V15" s="15"/>
    </row>
    <row r="16" spans="1:22" ht="15.75" x14ac:dyDescent="0.25">
      <c r="A16" s="17" t="s">
        <v>26</v>
      </c>
      <c r="B16" s="36"/>
      <c r="C16" s="29" t="s">
        <v>70</v>
      </c>
      <c r="D16" s="26">
        <v>8</v>
      </c>
      <c r="E16" s="26">
        <v>18.2</v>
      </c>
      <c r="F16" s="26">
        <v>35.799999999999997</v>
      </c>
      <c r="G16" s="26">
        <v>46.8</v>
      </c>
      <c r="H16" s="26">
        <v>42.7</v>
      </c>
      <c r="I16" s="26">
        <v>41.2</v>
      </c>
      <c r="J16" s="26">
        <v>39</v>
      </c>
      <c r="K16" s="26">
        <v>40.9</v>
      </c>
      <c r="L16" s="26">
        <v>36.9</v>
      </c>
      <c r="M16" s="26">
        <v>40.6</v>
      </c>
      <c r="N16" s="26">
        <v>40.200000000000003</v>
      </c>
      <c r="O16" s="26">
        <v>38.4</v>
      </c>
      <c r="P16" s="6"/>
      <c r="Q16" s="15"/>
      <c r="R16" s="15"/>
      <c r="S16" s="15"/>
      <c r="T16" s="15"/>
      <c r="U16" s="15"/>
      <c r="V16" s="15"/>
    </row>
    <row r="17" spans="1:22" ht="15.75" x14ac:dyDescent="0.25">
      <c r="A17" s="27" t="s">
        <v>66</v>
      </c>
      <c r="B17" s="6"/>
      <c r="C17" s="6"/>
      <c r="D17" s="6"/>
      <c r="E17" s="6"/>
      <c r="F17" s="6"/>
      <c r="G17" s="6"/>
      <c r="H17" s="19"/>
      <c r="I17" s="6"/>
      <c r="J17" s="6"/>
      <c r="K17" s="6"/>
      <c r="L17" s="6"/>
      <c r="M17" s="6"/>
      <c r="N17" s="6"/>
      <c r="O17" s="6"/>
      <c r="P17" s="6"/>
      <c r="Q17" s="15"/>
      <c r="R17" s="15"/>
      <c r="S17" s="15"/>
      <c r="T17" s="15"/>
      <c r="U17" s="15"/>
      <c r="V17" s="15"/>
    </row>
    <row r="18" spans="1:22" ht="15.75" hidden="1" x14ac:dyDescent="0.25">
      <c r="A18" s="40"/>
      <c r="B18" s="40"/>
      <c r="C18" s="40"/>
      <c r="D18" s="41"/>
      <c r="E18" s="41"/>
      <c r="F18" s="41"/>
      <c r="G18" s="41"/>
      <c r="H18" s="41"/>
      <c r="I18" s="41"/>
      <c r="J18" s="41"/>
      <c r="K18" s="41"/>
      <c r="L18" s="41"/>
      <c r="M18" s="41"/>
      <c r="N18" s="41"/>
      <c r="O18" s="41"/>
      <c r="P18" s="15"/>
      <c r="Q18" s="15"/>
      <c r="R18" s="15"/>
      <c r="S18" s="15"/>
      <c r="T18" s="15"/>
      <c r="U18" s="15"/>
      <c r="V18" s="15"/>
    </row>
    <row r="19" spans="1:22" ht="15.75" hidden="1" x14ac:dyDescent="0.25">
      <c r="A19" s="40"/>
      <c r="B19" s="40"/>
      <c r="C19" s="40"/>
      <c r="D19" s="41"/>
      <c r="E19" s="41"/>
      <c r="F19" s="41"/>
      <c r="G19" s="41"/>
      <c r="H19" s="41"/>
      <c r="I19" s="41"/>
      <c r="J19" s="41"/>
      <c r="K19" s="41"/>
      <c r="L19" s="41"/>
      <c r="M19" s="41"/>
      <c r="N19" s="41"/>
      <c r="O19" s="41"/>
      <c r="P19" s="15"/>
      <c r="Q19" s="15"/>
      <c r="R19" s="15"/>
      <c r="S19" s="15"/>
      <c r="T19" s="15"/>
      <c r="U19" s="15"/>
      <c r="V19" s="15"/>
    </row>
    <row r="20" spans="1:22" ht="15.75" hidden="1" x14ac:dyDescent="0.25">
      <c r="A20" s="40"/>
      <c r="B20" s="40"/>
      <c r="C20" s="40"/>
      <c r="D20" s="41"/>
      <c r="E20" s="41"/>
      <c r="F20" s="41"/>
      <c r="G20" s="41"/>
      <c r="H20" s="41"/>
      <c r="I20" s="41"/>
      <c r="J20" s="41"/>
      <c r="K20" s="41"/>
      <c r="L20" s="41"/>
      <c r="M20" s="41"/>
      <c r="N20" s="41"/>
      <c r="O20" s="41"/>
      <c r="P20" s="15"/>
      <c r="Q20" s="15"/>
      <c r="R20" s="15"/>
      <c r="S20" s="15"/>
      <c r="T20" s="15"/>
      <c r="U20" s="15"/>
      <c r="V20" s="15"/>
    </row>
    <row r="21" spans="1:22" ht="15.75" hidden="1" customHeight="1" x14ac:dyDescent="0.25">
      <c r="A21" s="40"/>
      <c r="B21" s="40"/>
      <c r="C21" s="40"/>
      <c r="D21" s="41"/>
      <c r="E21" s="41"/>
      <c r="F21" s="41"/>
      <c r="G21" s="41"/>
      <c r="H21" s="41"/>
      <c r="I21" s="41"/>
      <c r="J21" s="41"/>
      <c r="K21" s="41"/>
      <c r="L21" s="41"/>
      <c r="M21" s="41"/>
      <c r="N21" s="41"/>
      <c r="O21" s="41"/>
      <c r="P21" s="15"/>
      <c r="Q21" s="15"/>
      <c r="R21" s="15"/>
      <c r="S21" s="15"/>
      <c r="T21" s="15"/>
      <c r="U21" s="15"/>
      <c r="V21" s="15"/>
    </row>
    <row r="22" spans="1:22" ht="15.75" hidden="1" customHeight="1" x14ac:dyDescent="0.25">
      <c r="A22" s="40"/>
      <c r="B22" s="40"/>
      <c r="C22" s="40"/>
      <c r="D22" s="41"/>
      <c r="E22" s="41"/>
      <c r="F22" s="41"/>
      <c r="G22" s="41"/>
      <c r="H22" s="41"/>
      <c r="I22" s="41"/>
      <c r="J22" s="41"/>
      <c r="K22" s="41"/>
      <c r="L22" s="41"/>
      <c r="M22" s="41"/>
      <c r="N22" s="41"/>
      <c r="O22" s="41"/>
      <c r="P22" s="15"/>
      <c r="Q22" s="15"/>
      <c r="R22" s="15"/>
      <c r="S22" s="15"/>
      <c r="T22" s="15"/>
      <c r="U22" s="15"/>
      <c r="V22" s="15"/>
    </row>
    <row r="23" spans="1:22" ht="15.75" hidden="1" customHeight="1" x14ac:dyDescent="0.25">
      <c r="A23" s="42"/>
      <c r="B23" s="15"/>
      <c r="C23" s="15"/>
      <c r="D23" s="15"/>
      <c r="E23" s="15"/>
      <c r="F23" s="15"/>
      <c r="G23" s="15"/>
      <c r="H23" s="41"/>
      <c r="I23" s="15"/>
      <c r="J23" s="15"/>
      <c r="K23" s="15"/>
      <c r="L23" s="15"/>
      <c r="M23" s="15"/>
      <c r="N23" s="15"/>
      <c r="O23" s="15"/>
      <c r="P23" s="15"/>
      <c r="Q23" s="15"/>
      <c r="R23" s="15"/>
      <c r="S23" s="15"/>
      <c r="T23" s="15"/>
      <c r="U23" s="15"/>
      <c r="V23" s="15"/>
    </row>
    <row r="24" spans="1:22" hidden="1" x14ac:dyDescent="0.25">
      <c r="A24" t="s">
        <v>46</v>
      </c>
      <c r="I24" s="6"/>
      <c r="J24" s="6"/>
      <c r="K24" s="6"/>
      <c r="L24" s="6"/>
      <c r="M24" s="6"/>
      <c r="N24" s="6"/>
      <c r="O24" s="6"/>
      <c r="P24" s="6"/>
      <c r="Q24" s="15"/>
      <c r="R24" s="15"/>
      <c r="S24" s="15"/>
      <c r="T24" s="15"/>
      <c r="U24" s="15"/>
      <c r="V24" s="15"/>
    </row>
    <row r="25" spans="1:22" hidden="1" x14ac:dyDescent="0.25">
      <c r="I25" s="6"/>
      <c r="J25" s="6"/>
      <c r="K25" s="6"/>
      <c r="L25" s="6"/>
      <c r="M25" s="6"/>
      <c r="N25" s="6"/>
      <c r="O25" s="6"/>
      <c r="P25" s="6"/>
      <c r="Q25" s="15"/>
      <c r="R25" s="15"/>
      <c r="S25" s="15"/>
      <c r="T25" s="15"/>
      <c r="U25" s="15"/>
      <c r="V25" s="15"/>
    </row>
    <row r="26" spans="1:22" hidden="1" x14ac:dyDescent="0.25">
      <c r="I26" s="6"/>
      <c r="J26" s="6"/>
      <c r="K26" s="6"/>
      <c r="L26" s="6"/>
      <c r="M26" s="6"/>
      <c r="N26" s="6"/>
      <c r="O26" s="6"/>
      <c r="P26" s="6"/>
      <c r="Q26" s="15"/>
      <c r="R26" s="15"/>
      <c r="S26" s="15"/>
      <c r="T26" s="15"/>
      <c r="U26" s="15"/>
      <c r="V26" s="15"/>
    </row>
    <row r="27" spans="1:22" hidden="1" x14ac:dyDescent="0.25">
      <c r="I27" s="6"/>
      <c r="J27" s="6"/>
      <c r="K27" s="6"/>
      <c r="L27" s="6"/>
      <c r="M27" s="6"/>
      <c r="N27" s="6"/>
      <c r="O27" s="6"/>
      <c r="P27" s="6"/>
      <c r="Q27" s="15"/>
      <c r="R27" s="15"/>
      <c r="S27" s="15"/>
      <c r="T27" s="15"/>
      <c r="U27" s="15"/>
      <c r="V27" s="15"/>
    </row>
    <row r="28" spans="1:22" hidden="1" x14ac:dyDescent="0.25">
      <c r="I28" s="6"/>
      <c r="J28" s="6"/>
      <c r="K28" s="6"/>
      <c r="L28" s="6"/>
      <c r="M28" s="6"/>
      <c r="N28" s="6"/>
      <c r="O28" s="6"/>
      <c r="P28" s="6"/>
      <c r="Q28" s="15"/>
      <c r="R28" s="15"/>
      <c r="S28" s="15"/>
      <c r="T28" s="15"/>
      <c r="U28" s="15"/>
      <c r="V28" s="15"/>
    </row>
    <row r="29" spans="1:22" hidden="1" x14ac:dyDescent="0.25">
      <c r="I29" s="6"/>
      <c r="J29" s="6"/>
      <c r="K29" s="6"/>
      <c r="L29" s="6"/>
      <c r="M29" s="6"/>
      <c r="N29" s="6"/>
      <c r="O29" s="6"/>
      <c r="P29" s="6"/>
      <c r="Q29" s="15"/>
      <c r="R29" s="15"/>
      <c r="S29" s="15"/>
      <c r="T29" s="15"/>
      <c r="U29" s="15"/>
      <c r="V29" s="15"/>
    </row>
    <row r="30" spans="1:22" hidden="1" x14ac:dyDescent="0.25">
      <c r="I30" s="6"/>
      <c r="J30" s="6"/>
      <c r="K30" s="6"/>
      <c r="L30" s="6"/>
      <c r="M30" s="6"/>
      <c r="N30" s="6"/>
      <c r="O30" s="6"/>
      <c r="P30" s="6"/>
      <c r="Q30" s="15"/>
      <c r="R30" s="15"/>
      <c r="S30" s="15"/>
      <c r="T30" s="15"/>
      <c r="U30" s="15"/>
      <c r="V30" s="15"/>
    </row>
    <row r="31" spans="1:22" hidden="1" x14ac:dyDescent="0.25">
      <c r="I31" s="6"/>
      <c r="J31" s="6"/>
      <c r="K31" s="6"/>
      <c r="L31" s="6"/>
      <c r="M31" s="6"/>
      <c r="N31" s="6"/>
      <c r="O31" s="6"/>
      <c r="P31" s="6"/>
      <c r="Q31" s="15"/>
      <c r="R31" s="15"/>
      <c r="S31" s="15"/>
      <c r="T31" s="15"/>
      <c r="U31" s="15"/>
      <c r="V31" s="15"/>
    </row>
    <row r="32" spans="1:22" hidden="1" x14ac:dyDescent="0.25">
      <c r="I32" s="6"/>
      <c r="J32" s="6"/>
      <c r="K32" s="6"/>
      <c r="L32" s="6"/>
      <c r="M32" s="6"/>
      <c r="N32" s="6"/>
      <c r="O32" s="6"/>
      <c r="P32" s="6"/>
      <c r="Q32" s="15"/>
      <c r="R32" s="15"/>
      <c r="S32" s="15"/>
      <c r="T32" s="15"/>
      <c r="U32" s="15"/>
      <c r="V32" s="15"/>
    </row>
    <row r="33" spans="1:22" hidden="1" x14ac:dyDescent="0.25">
      <c r="I33" s="6"/>
      <c r="J33" s="6"/>
      <c r="K33" s="6"/>
      <c r="L33" s="6"/>
      <c r="M33" s="6"/>
      <c r="N33" s="6"/>
      <c r="O33" s="6"/>
      <c r="P33" s="6"/>
      <c r="Q33" s="15"/>
      <c r="R33" s="15"/>
      <c r="S33" s="15"/>
      <c r="T33" s="15"/>
      <c r="U33" s="15"/>
      <c r="V33" s="15"/>
    </row>
    <row r="34" spans="1:22" hidden="1" x14ac:dyDescent="0.25">
      <c r="I34" s="6"/>
      <c r="J34" s="6"/>
      <c r="K34" s="6"/>
      <c r="L34" s="6"/>
      <c r="M34" s="6"/>
      <c r="N34" s="6"/>
      <c r="O34" s="6"/>
      <c r="P34" s="6"/>
      <c r="Q34" s="15"/>
      <c r="R34" s="15"/>
      <c r="S34" s="15"/>
      <c r="T34" s="15"/>
      <c r="U34" s="15"/>
      <c r="V34" s="15"/>
    </row>
    <row r="35" spans="1:22" hidden="1" x14ac:dyDescent="0.25">
      <c r="I35" s="6"/>
      <c r="J35" s="6"/>
      <c r="K35" s="6"/>
      <c r="L35" s="6"/>
      <c r="M35" s="6"/>
      <c r="N35" s="6"/>
      <c r="O35" s="6"/>
      <c r="P35" s="6"/>
      <c r="Q35" s="15"/>
      <c r="R35" s="15"/>
      <c r="S35" s="15"/>
      <c r="T35" s="15"/>
      <c r="U35" s="15"/>
      <c r="V35" s="15"/>
    </row>
    <row r="36" spans="1:22" hidden="1" x14ac:dyDescent="0.25">
      <c r="I36" s="6"/>
      <c r="J36" s="6"/>
      <c r="K36" s="6"/>
      <c r="L36" s="6"/>
      <c r="M36" s="6"/>
      <c r="N36" s="6"/>
      <c r="O36" s="6"/>
      <c r="P36" s="6"/>
      <c r="Q36" s="15"/>
      <c r="R36" s="15"/>
      <c r="S36" s="15"/>
      <c r="T36" s="15"/>
      <c r="U36" s="15"/>
      <c r="V36" s="15"/>
    </row>
    <row r="37" spans="1:22" hidden="1" x14ac:dyDescent="0.25">
      <c r="I37" s="6"/>
      <c r="J37" s="6"/>
      <c r="K37" s="6"/>
      <c r="L37" s="6"/>
      <c r="M37" s="6"/>
      <c r="N37" s="6"/>
      <c r="O37" s="6"/>
      <c r="P37" s="6"/>
      <c r="Q37" s="15"/>
      <c r="R37" s="15"/>
      <c r="S37" s="15"/>
      <c r="T37" s="15"/>
      <c r="U37" s="15"/>
      <c r="V37" s="15"/>
    </row>
    <row r="38" spans="1:22" hidden="1" x14ac:dyDescent="0.25">
      <c r="I38" s="6"/>
      <c r="J38" s="6"/>
      <c r="K38" s="6"/>
      <c r="L38" s="6"/>
      <c r="M38" s="6"/>
      <c r="N38" s="6"/>
      <c r="O38" s="6"/>
      <c r="P38" s="6"/>
      <c r="Q38" s="15"/>
      <c r="R38" s="15"/>
      <c r="S38" s="15"/>
      <c r="T38" s="15"/>
      <c r="U38" s="15"/>
      <c r="V38" s="15"/>
    </row>
    <row r="39" spans="1:22" hidden="1" x14ac:dyDescent="0.25">
      <c r="I39" s="6"/>
      <c r="J39" s="6"/>
      <c r="K39" s="6"/>
      <c r="L39" s="6"/>
      <c r="M39" s="6"/>
      <c r="N39" s="6"/>
      <c r="O39" s="6"/>
      <c r="P39" s="6"/>
      <c r="Q39" s="15"/>
      <c r="R39" s="15"/>
      <c r="S39" s="15"/>
      <c r="T39" s="15"/>
      <c r="U39" s="15"/>
      <c r="V39" s="15"/>
    </row>
    <row r="40" spans="1:22" hidden="1" x14ac:dyDescent="0.25">
      <c r="I40" s="6"/>
      <c r="J40" s="6"/>
      <c r="K40" s="6"/>
      <c r="L40" s="6"/>
      <c r="M40" s="6"/>
      <c r="N40" s="6"/>
      <c r="O40" s="6"/>
      <c r="P40" s="6"/>
      <c r="Q40" s="15"/>
      <c r="R40" s="15"/>
      <c r="S40" s="15"/>
      <c r="T40" s="15"/>
      <c r="U40" s="15"/>
      <c r="V40" s="15"/>
    </row>
    <row r="41" spans="1:22" hidden="1" x14ac:dyDescent="0.25">
      <c r="I41" s="6"/>
      <c r="J41" s="6"/>
      <c r="K41" s="6"/>
      <c r="L41" s="6"/>
      <c r="M41" s="6"/>
      <c r="N41" s="6"/>
      <c r="O41" s="6"/>
      <c r="P41" s="6"/>
      <c r="Q41" s="15"/>
      <c r="R41" s="15"/>
      <c r="S41" s="15"/>
      <c r="T41" s="15"/>
      <c r="U41" s="15"/>
      <c r="V41" s="15"/>
    </row>
    <row r="42" spans="1:22" hidden="1" x14ac:dyDescent="0.25">
      <c r="I42" s="6"/>
      <c r="J42" s="6"/>
      <c r="K42" s="6"/>
      <c r="L42" s="6"/>
      <c r="M42" s="6"/>
      <c r="N42" s="6"/>
      <c r="O42" s="6"/>
      <c r="P42" s="6"/>
      <c r="Q42" s="15"/>
      <c r="R42" s="15"/>
      <c r="S42" s="15"/>
      <c r="T42" s="15"/>
      <c r="U42" s="15"/>
      <c r="V42" s="15"/>
    </row>
    <row r="43" spans="1:22" hidden="1" x14ac:dyDescent="0.25">
      <c r="I43" s="6"/>
      <c r="J43" s="6"/>
      <c r="K43" s="6"/>
      <c r="L43" s="6"/>
      <c r="M43" s="6"/>
      <c r="N43" s="6"/>
      <c r="O43" s="6"/>
      <c r="P43" s="6"/>
      <c r="Q43" s="15"/>
      <c r="R43" s="15"/>
      <c r="S43" s="15"/>
      <c r="T43" s="15"/>
      <c r="U43" s="15"/>
      <c r="V43" s="15"/>
    </row>
    <row r="44" spans="1:22" hidden="1" x14ac:dyDescent="0.25">
      <c r="I44" s="6"/>
      <c r="J44" s="6"/>
      <c r="K44" s="6"/>
      <c r="L44" s="6"/>
      <c r="M44" s="6"/>
      <c r="N44" s="6"/>
      <c r="O44" s="6"/>
      <c r="P44" s="6"/>
      <c r="Q44" s="15"/>
      <c r="R44" s="15"/>
      <c r="S44" s="15"/>
      <c r="T44" s="15"/>
      <c r="U44" s="15"/>
      <c r="V44" s="15"/>
    </row>
    <row r="45" spans="1:22" hidden="1" x14ac:dyDescent="0.25">
      <c r="I45" s="6"/>
      <c r="J45" s="6"/>
      <c r="K45" s="6"/>
      <c r="L45" s="6"/>
      <c r="M45" s="6"/>
      <c r="N45" s="6"/>
      <c r="O45" s="6"/>
      <c r="P45" s="6"/>
      <c r="Q45" s="15"/>
      <c r="R45" s="15"/>
      <c r="S45" s="15"/>
      <c r="T45" s="15"/>
      <c r="U45" s="15"/>
      <c r="V45" s="15"/>
    </row>
    <row r="46" spans="1:22" hidden="1" x14ac:dyDescent="0.25">
      <c r="I46" s="6"/>
      <c r="J46" s="6"/>
      <c r="K46" s="6"/>
      <c r="L46" s="6"/>
      <c r="M46" s="6"/>
      <c r="N46" s="6"/>
      <c r="O46" s="6"/>
      <c r="P46" s="6"/>
      <c r="Q46" s="15"/>
      <c r="R46" s="15"/>
      <c r="S46" s="15"/>
      <c r="T46" s="15"/>
      <c r="U46" s="15"/>
      <c r="V46" s="15"/>
    </row>
    <row r="47" spans="1:22" hidden="1" x14ac:dyDescent="0.25">
      <c r="F47" t="e">
        <f>select</f>
        <v>#NAME?</v>
      </c>
      <c r="I47" s="6"/>
      <c r="J47" s="6"/>
      <c r="K47" s="6"/>
      <c r="L47" s="6"/>
      <c r="M47" s="6"/>
      <c r="N47" s="6"/>
      <c r="O47" s="6"/>
      <c r="P47" s="6"/>
      <c r="Q47" s="15"/>
      <c r="R47" s="15"/>
      <c r="S47" s="15"/>
      <c r="T47" s="15"/>
      <c r="U47" s="15"/>
      <c r="V47" s="15"/>
    </row>
    <row r="48" spans="1:22" ht="15.75" customHeight="1" x14ac:dyDescent="0.25">
      <c r="A48" s="6"/>
      <c r="B48" s="222" t="s">
        <v>554</v>
      </c>
      <c r="C48" s="6"/>
      <c r="D48" s="6"/>
      <c r="E48" s="6"/>
      <c r="F48" s="6"/>
      <c r="G48" s="6"/>
      <c r="H48" s="6"/>
      <c r="I48" s="6"/>
      <c r="J48" s="6"/>
      <c r="K48" s="6"/>
      <c r="L48" s="6"/>
      <c r="M48" s="6"/>
      <c r="N48" s="6"/>
      <c r="O48" s="6"/>
      <c r="P48" s="6"/>
      <c r="Q48" s="15"/>
      <c r="R48" s="15"/>
      <c r="S48" s="15"/>
      <c r="T48" s="15"/>
      <c r="U48" s="15"/>
      <c r="V48" s="15"/>
    </row>
    <row r="49" spans="1:22" ht="15.75" customHeight="1" x14ac:dyDescent="0.25">
      <c r="A49" s="6"/>
      <c r="B49" s="241" t="s">
        <v>543</v>
      </c>
      <c r="C49" s="242"/>
      <c r="D49" s="242"/>
      <c r="E49" s="242"/>
      <c r="F49" s="242"/>
      <c r="G49" s="243"/>
      <c r="H49" s="6"/>
      <c r="I49" s="6"/>
      <c r="J49" s="6"/>
      <c r="K49" s="6"/>
      <c r="L49" s="6"/>
      <c r="M49" s="6"/>
      <c r="N49" s="6"/>
      <c r="O49" s="6"/>
      <c r="P49" s="6"/>
      <c r="Q49" s="15"/>
      <c r="R49" s="15"/>
      <c r="S49" s="15"/>
      <c r="T49" s="15"/>
      <c r="U49" s="15"/>
      <c r="V49" s="15"/>
    </row>
    <row r="50" spans="1:22" ht="15.75" customHeight="1" x14ac:dyDescent="0.25">
      <c r="A50" s="6"/>
      <c r="B50" s="244"/>
      <c r="C50" s="245"/>
      <c r="D50" s="245"/>
      <c r="E50" s="245"/>
      <c r="F50" s="245"/>
      <c r="G50" s="246"/>
      <c r="H50" s="6"/>
      <c r="I50" s="6"/>
      <c r="J50" s="6"/>
      <c r="K50" s="6"/>
      <c r="L50" s="6"/>
      <c r="M50" s="6"/>
      <c r="N50" s="6"/>
      <c r="O50" s="6"/>
      <c r="P50" s="6"/>
      <c r="Q50" s="15"/>
      <c r="R50" s="15"/>
      <c r="S50" s="15"/>
      <c r="T50" s="15"/>
      <c r="U50" s="15"/>
      <c r="V50" s="15"/>
    </row>
    <row r="51" spans="1:22" ht="15.75" customHeight="1" x14ac:dyDescent="0.25">
      <c r="A51" s="6"/>
      <c r="B51" s="244"/>
      <c r="C51" s="245"/>
      <c r="D51" s="245"/>
      <c r="E51" s="245"/>
      <c r="F51" s="245"/>
      <c r="G51" s="246"/>
      <c r="H51" s="6"/>
      <c r="I51" s="6"/>
      <c r="J51" s="6"/>
      <c r="K51" s="6"/>
      <c r="L51" s="6"/>
      <c r="M51" s="6"/>
      <c r="N51" s="6"/>
      <c r="O51" s="6"/>
      <c r="P51" s="6"/>
      <c r="Q51" s="15"/>
      <c r="R51" s="15"/>
      <c r="S51" s="15"/>
      <c r="T51" s="15"/>
      <c r="U51" s="15"/>
      <c r="V51" s="15"/>
    </row>
    <row r="52" spans="1:22" ht="15.75" customHeight="1" x14ac:dyDescent="0.25">
      <c r="A52" s="6"/>
      <c r="B52" s="247"/>
      <c r="C52" s="248"/>
      <c r="D52" s="248"/>
      <c r="E52" s="248"/>
      <c r="F52" s="248"/>
      <c r="G52" s="249"/>
      <c r="H52" s="6"/>
      <c r="I52" s="6"/>
      <c r="J52" s="6"/>
      <c r="K52" s="6"/>
      <c r="L52" s="6"/>
      <c r="M52" s="6"/>
      <c r="N52" s="6"/>
      <c r="O52" s="6"/>
      <c r="P52" s="6"/>
      <c r="Q52" s="15"/>
      <c r="R52" s="15"/>
      <c r="S52" s="15"/>
      <c r="T52" s="15"/>
      <c r="U52" s="15"/>
      <c r="V52" s="15"/>
    </row>
    <row r="53" spans="1:22" ht="15.75" customHeight="1" x14ac:dyDescent="0.25">
      <c r="A53" s="6"/>
      <c r="B53" s="6"/>
      <c r="C53" s="6"/>
      <c r="D53" s="6"/>
      <c r="E53" s="6"/>
      <c r="F53" s="6"/>
      <c r="G53" s="6"/>
      <c r="H53" s="6"/>
      <c r="I53" s="6"/>
      <c r="J53" s="6"/>
      <c r="K53" s="6"/>
      <c r="L53" s="6"/>
      <c r="M53" s="6"/>
      <c r="N53" s="6"/>
      <c r="O53" s="6"/>
      <c r="P53" s="6"/>
      <c r="Q53" s="15"/>
      <c r="R53" s="15"/>
      <c r="S53" s="15"/>
      <c r="T53" s="15"/>
      <c r="U53" s="15"/>
      <c r="V53" s="15"/>
    </row>
    <row r="54" spans="1:22" ht="15.75" hidden="1" customHeight="1" x14ac:dyDescent="0.25">
      <c r="I54" s="6"/>
      <c r="J54" s="6"/>
      <c r="K54" s="6"/>
      <c r="L54" s="6"/>
      <c r="M54" s="6"/>
      <c r="N54" s="6"/>
      <c r="O54" s="6"/>
      <c r="P54" s="6"/>
      <c r="Q54" s="15"/>
      <c r="R54" s="15"/>
      <c r="S54" s="15"/>
      <c r="T54" s="15"/>
      <c r="U54" s="15"/>
      <c r="V54" s="15"/>
    </row>
    <row r="55" spans="1:22" ht="15.75" hidden="1" customHeight="1" x14ac:dyDescent="0.25">
      <c r="I55" s="6"/>
      <c r="J55" s="6"/>
      <c r="K55" s="6"/>
      <c r="L55" s="6"/>
      <c r="M55" s="6"/>
      <c r="N55" s="6"/>
      <c r="O55" s="6"/>
      <c r="P55" s="6"/>
      <c r="Q55" s="15"/>
      <c r="R55" s="15"/>
      <c r="S55" s="15"/>
      <c r="T55" s="15"/>
      <c r="U55" s="15"/>
      <c r="V55" s="15"/>
    </row>
    <row r="56" spans="1:22" ht="15.75" hidden="1" customHeight="1" x14ac:dyDescent="0.25">
      <c r="I56" s="6"/>
      <c r="J56" s="6"/>
      <c r="K56" s="6"/>
      <c r="L56" s="6"/>
      <c r="M56" s="6"/>
      <c r="N56" s="6"/>
      <c r="O56" s="6"/>
      <c r="P56" s="6"/>
      <c r="Q56" s="15"/>
      <c r="R56" s="15"/>
      <c r="S56" s="15"/>
      <c r="T56" s="15"/>
      <c r="U56" s="15"/>
      <c r="V56" s="15"/>
    </row>
    <row r="57" spans="1:22" ht="15.75" hidden="1" customHeight="1" x14ac:dyDescent="0.25">
      <c r="I57" s="6"/>
      <c r="J57" s="6"/>
      <c r="K57" s="6"/>
      <c r="L57" s="6"/>
      <c r="M57" s="6"/>
      <c r="N57" s="6"/>
      <c r="O57" s="6"/>
      <c r="P57" s="6"/>
      <c r="Q57" s="15"/>
      <c r="R57" s="15"/>
      <c r="S57" s="15"/>
      <c r="T57" s="15"/>
      <c r="U57" s="15"/>
      <c r="V57" s="15"/>
    </row>
    <row r="58" spans="1:22" ht="15.75" hidden="1" customHeight="1" x14ac:dyDescent="0.25">
      <c r="I58" s="6"/>
      <c r="J58" s="6"/>
      <c r="K58" s="6"/>
      <c r="L58" s="6"/>
      <c r="M58" s="6"/>
      <c r="N58" s="6"/>
      <c r="O58" s="6"/>
      <c r="P58" s="6"/>
      <c r="Q58" s="15"/>
      <c r="R58" s="15"/>
      <c r="S58" s="15"/>
      <c r="T58" s="15"/>
      <c r="U58" s="15"/>
      <c r="V58" s="15"/>
    </row>
    <row r="59" spans="1:22" ht="15.75" hidden="1" customHeight="1" x14ac:dyDescent="0.25">
      <c r="I59" s="6"/>
      <c r="J59" s="6"/>
      <c r="K59" s="6"/>
      <c r="L59" s="6"/>
      <c r="M59" s="6"/>
      <c r="N59" s="6"/>
      <c r="O59" s="6"/>
      <c r="P59" s="6"/>
      <c r="Q59" s="15"/>
      <c r="R59" s="15"/>
      <c r="S59" s="15"/>
      <c r="T59" s="15"/>
      <c r="U59" s="15"/>
      <c r="V59" s="15"/>
    </row>
    <row r="60" spans="1:22" ht="15.75" hidden="1" customHeight="1" x14ac:dyDescent="0.25">
      <c r="I60" s="6"/>
      <c r="J60" s="6"/>
      <c r="K60" s="6"/>
      <c r="L60" s="6"/>
      <c r="M60" s="6"/>
      <c r="N60" s="6"/>
      <c r="O60" s="6"/>
      <c r="P60" s="6"/>
      <c r="Q60" s="15"/>
      <c r="R60" s="15"/>
      <c r="S60" s="15"/>
      <c r="T60" s="15"/>
      <c r="U60" s="15"/>
      <c r="V60" s="15"/>
    </row>
    <row r="61" spans="1:22" ht="15.75" hidden="1" customHeight="1" x14ac:dyDescent="0.25">
      <c r="I61" s="6"/>
      <c r="J61" s="6"/>
      <c r="K61" s="6"/>
      <c r="L61" s="6"/>
      <c r="M61" s="6"/>
      <c r="N61" s="6"/>
      <c r="O61" s="6"/>
      <c r="P61" s="6"/>
      <c r="Q61" s="15"/>
      <c r="R61" s="15"/>
      <c r="S61" s="15"/>
      <c r="T61" s="15"/>
      <c r="U61" s="15"/>
      <c r="V61" s="15"/>
    </row>
    <row r="62" spans="1:22" ht="15.75" hidden="1" customHeight="1" x14ac:dyDescent="0.25">
      <c r="I62" s="6"/>
      <c r="J62" s="6"/>
      <c r="K62" s="6"/>
      <c r="L62" s="6"/>
      <c r="M62" s="6"/>
      <c r="N62" s="6"/>
      <c r="O62" s="6"/>
      <c r="P62" s="6"/>
      <c r="Q62" s="15"/>
      <c r="R62" s="15"/>
      <c r="S62" s="15"/>
      <c r="T62" s="15"/>
      <c r="U62" s="15"/>
      <c r="V62" s="15"/>
    </row>
    <row r="63" spans="1:22" ht="15.75" hidden="1" customHeight="1" x14ac:dyDescent="0.25">
      <c r="I63" s="6"/>
      <c r="J63" s="6"/>
      <c r="K63" s="6"/>
      <c r="L63" s="6"/>
      <c r="M63" s="6"/>
      <c r="N63" s="6"/>
      <c r="O63" s="6"/>
      <c r="P63" s="6"/>
      <c r="Q63" s="15"/>
      <c r="R63" s="15"/>
      <c r="S63" s="15"/>
      <c r="T63" s="15"/>
      <c r="U63" s="15"/>
      <c r="V63" s="15"/>
    </row>
    <row r="64" spans="1:22" ht="15.75" hidden="1" customHeight="1" x14ac:dyDescent="0.25">
      <c r="I64" s="6"/>
      <c r="J64" s="6"/>
      <c r="K64" s="6"/>
      <c r="L64" s="6"/>
      <c r="M64" s="6"/>
      <c r="N64" s="6"/>
      <c r="O64" s="6"/>
      <c r="P64" s="6"/>
      <c r="Q64" s="15"/>
      <c r="R64" s="15"/>
      <c r="S64" s="15"/>
      <c r="T64" s="15"/>
      <c r="U64" s="15"/>
      <c r="V64" s="15"/>
    </row>
    <row r="65" spans="9:22" ht="15.75" hidden="1" customHeight="1" x14ac:dyDescent="0.25">
      <c r="I65" s="6"/>
      <c r="J65" s="6"/>
      <c r="K65" s="6"/>
      <c r="L65" s="6"/>
      <c r="M65" s="6"/>
      <c r="N65" s="6"/>
      <c r="O65" s="6"/>
      <c r="P65" s="6"/>
      <c r="Q65" s="15"/>
      <c r="R65" s="15"/>
      <c r="S65" s="15"/>
      <c r="T65" s="15"/>
      <c r="U65" s="15"/>
      <c r="V65" s="15"/>
    </row>
    <row r="66" spans="9:22" ht="15.75" hidden="1" customHeight="1" x14ac:dyDescent="0.25">
      <c r="I66" s="6"/>
      <c r="J66" s="6"/>
      <c r="K66" s="6"/>
      <c r="L66" s="6"/>
      <c r="M66" s="6"/>
      <c r="N66" s="6"/>
      <c r="O66" s="6"/>
      <c r="P66" s="6"/>
      <c r="Q66" s="15"/>
      <c r="R66" s="15"/>
      <c r="S66" s="15"/>
      <c r="T66" s="15"/>
      <c r="U66" s="15"/>
      <c r="V66" s="15"/>
    </row>
    <row r="67" spans="9:22" ht="15.75" hidden="1" customHeight="1" x14ac:dyDescent="0.25">
      <c r="I67" s="6"/>
      <c r="J67" s="6"/>
      <c r="K67" s="6"/>
      <c r="L67" s="6"/>
      <c r="M67" s="6"/>
      <c r="N67" s="6"/>
      <c r="O67" s="6"/>
      <c r="P67" s="6"/>
      <c r="Q67" s="15"/>
      <c r="R67" s="15"/>
      <c r="S67" s="15"/>
      <c r="T67" s="15"/>
      <c r="U67" s="15"/>
      <c r="V67" s="15"/>
    </row>
    <row r="68" spans="9:22" ht="15.75" hidden="1" customHeight="1" x14ac:dyDescent="0.25">
      <c r="I68" s="6"/>
      <c r="J68" s="6"/>
      <c r="K68" s="6"/>
      <c r="L68" s="6"/>
      <c r="M68" s="6"/>
      <c r="N68" s="6"/>
      <c r="O68" s="6"/>
      <c r="P68" s="6"/>
      <c r="Q68" s="15"/>
      <c r="R68" s="15"/>
      <c r="S68" s="15"/>
      <c r="T68" s="15"/>
      <c r="U68" s="15"/>
      <c r="V68" s="15"/>
    </row>
    <row r="69" spans="9:22" ht="15.75" hidden="1" customHeight="1" x14ac:dyDescent="0.25">
      <c r="I69" s="6"/>
      <c r="J69" s="6"/>
      <c r="K69" s="6"/>
      <c r="L69" s="6"/>
      <c r="M69" s="6"/>
      <c r="N69" s="6"/>
      <c r="O69" s="6"/>
      <c r="P69" s="6"/>
      <c r="Q69" s="15"/>
      <c r="R69" s="15"/>
      <c r="S69" s="15"/>
      <c r="T69" s="15"/>
      <c r="U69" s="15"/>
      <c r="V69" s="15"/>
    </row>
    <row r="70" spans="9:22" ht="15.75" hidden="1" customHeight="1" x14ac:dyDescent="0.25">
      <c r="I70" s="6"/>
      <c r="J70" s="6"/>
      <c r="K70" s="6"/>
      <c r="L70" s="6"/>
      <c r="M70" s="6"/>
      <c r="N70" s="6"/>
      <c r="O70" s="6"/>
      <c r="P70" s="6"/>
      <c r="Q70" s="15"/>
      <c r="R70" s="15"/>
      <c r="S70" s="15"/>
      <c r="T70" s="15"/>
      <c r="U70" s="15"/>
      <c r="V70" s="15"/>
    </row>
    <row r="71" spans="9:22" ht="15.75" hidden="1" customHeight="1" x14ac:dyDescent="0.25">
      <c r="I71" s="6"/>
      <c r="J71" s="6"/>
      <c r="K71" s="6"/>
      <c r="L71" s="6"/>
      <c r="M71" s="6"/>
      <c r="N71" s="6"/>
      <c r="O71" s="6"/>
      <c r="P71" s="6"/>
      <c r="Q71" s="15"/>
      <c r="R71" s="15"/>
      <c r="S71" s="15"/>
      <c r="T71" s="15"/>
      <c r="U71" s="15"/>
      <c r="V71" s="15"/>
    </row>
    <row r="72" spans="9:22" ht="15.75" hidden="1" customHeight="1" x14ac:dyDescent="0.25">
      <c r="I72" s="6"/>
      <c r="J72" s="6"/>
      <c r="K72" s="6"/>
      <c r="L72" s="6"/>
      <c r="M72" s="6"/>
      <c r="N72" s="6"/>
      <c r="O72" s="6"/>
      <c r="P72" s="6"/>
      <c r="Q72" s="15"/>
      <c r="R72" s="15"/>
      <c r="S72" s="15"/>
      <c r="T72" s="15"/>
      <c r="U72" s="15"/>
      <c r="V72" s="15"/>
    </row>
    <row r="73" spans="9:22" ht="15.75" hidden="1" customHeight="1" x14ac:dyDescent="0.25">
      <c r="I73" s="6"/>
      <c r="J73" s="6"/>
      <c r="K73" s="6"/>
      <c r="L73" s="6"/>
      <c r="M73" s="6"/>
      <c r="N73" s="6"/>
      <c r="O73" s="6"/>
      <c r="P73" s="6"/>
      <c r="Q73" s="15"/>
      <c r="R73" s="15"/>
      <c r="S73" s="15"/>
      <c r="T73" s="15"/>
      <c r="U73" s="15"/>
      <c r="V73" s="15"/>
    </row>
    <row r="74" spans="9:22" ht="15.75" hidden="1" customHeight="1" x14ac:dyDescent="0.25">
      <c r="I74" s="6"/>
      <c r="J74" s="6"/>
      <c r="K74" s="6"/>
      <c r="L74" s="6"/>
      <c r="M74" s="6"/>
      <c r="N74" s="6"/>
      <c r="O74" s="6"/>
      <c r="P74" s="6"/>
      <c r="Q74" s="15"/>
      <c r="R74" s="15"/>
      <c r="S74" s="15"/>
      <c r="T74" s="15"/>
      <c r="U74" s="15"/>
      <c r="V74" s="15"/>
    </row>
    <row r="75" spans="9:22" ht="15.75" hidden="1" customHeight="1" x14ac:dyDescent="0.25">
      <c r="I75" s="6"/>
      <c r="J75" s="6"/>
      <c r="K75" s="6"/>
      <c r="L75" s="6"/>
      <c r="M75" s="6"/>
      <c r="N75" s="6"/>
      <c r="O75" s="6"/>
      <c r="P75" s="6"/>
      <c r="Q75" s="15"/>
      <c r="R75" s="15"/>
      <c r="S75" s="15"/>
      <c r="T75" s="15"/>
      <c r="U75" s="15"/>
      <c r="V75" s="15"/>
    </row>
    <row r="76" spans="9:22" ht="15.75" hidden="1" customHeight="1" x14ac:dyDescent="0.25">
      <c r="I76" s="6"/>
      <c r="J76" s="6"/>
      <c r="K76" s="6"/>
      <c r="L76" s="6"/>
      <c r="M76" s="6"/>
      <c r="N76" s="6"/>
      <c r="O76" s="6"/>
      <c r="P76" s="6"/>
      <c r="Q76" s="15"/>
      <c r="R76" s="15"/>
      <c r="S76" s="15"/>
      <c r="T76" s="15"/>
      <c r="U76" s="15"/>
      <c r="V76" s="15"/>
    </row>
    <row r="77" spans="9:22" ht="15.75" hidden="1" customHeight="1" x14ac:dyDescent="0.25">
      <c r="I77" s="6"/>
      <c r="J77" s="6"/>
      <c r="K77" s="6"/>
      <c r="L77" s="6"/>
      <c r="M77" s="6"/>
      <c r="N77" s="6"/>
      <c r="O77" s="6"/>
      <c r="P77" s="6"/>
      <c r="Q77" s="15"/>
      <c r="R77" s="15"/>
      <c r="S77" s="15"/>
      <c r="T77" s="15"/>
      <c r="U77" s="15"/>
      <c r="V77" s="15"/>
    </row>
    <row r="78" spans="9:22" ht="15.75" hidden="1" customHeight="1" x14ac:dyDescent="0.25">
      <c r="I78" s="6"/>
      <c r="J78" s="6"/>
      <c r="K78" s="6"/>
      <c r="L78" s="6"/>
      <c r="M78" s="6"/>
      <c r="N78" s="6"/>
      <c r="O78" s="6"/>
      <c r="P78" s="6"/>
      <c r="Q78" s="15"/>
      <c r="R78" s="15"/>
      <c r="S78" s="15"/>
      <c r="T78" s="15"/>
      <c r="U78" s="15"/>
      <c r="V78" s="15"/>
    </row>
    <row r="79" spans="9:22" ht="15.75" hidden="1" customHeight="1" x14ac:dyDescent="0.25">
      <c r="I79" s="6"/>
      <c r="J79" s="6"/>
      <c r="K79" s="6"/>
      <c r="L79" s="6"/>
      <c r="M79" s="6"/>
      <c r="N79" s="6"/>
      <c r="O79" s="6"/>
      <c r="P79" s="6"/>
      <c r="Q79" s="15"/>
      <c r="R79" s="15"/>
      <c r="S79" s="15"/>
      <c r="T79" s="15"/>
      <c r="U79" s="15"/>
      <c r="V79" s="15"/>
    </row>
    <row r="80" spans="9:22" ht="15.75" hidden="1" customHeight="1" x14ac:dyDescent="0.25">
      <c r="I80" s="6"/>
      <c r="J80" s="6"/>
      <c r="K80" s="6"/>
      <c r="L80" s="6"/>
      <c r="M80" s="6"/>
      <c r="N80" s="6"/>
      <c r="O80" s="6"/>
      <c r="P80" s="6"/>
      <c r="Q80" s="15"/>
      <c r="R80" s="15"/>
      <c r="S80" s="15"/>
      <c r="T80" s="15"/>
      <c r="U80" s="15"/>
      <c r="V80" s="15"/>
    </row>
    <row r="81" spans="9:22" ht="15.75" hidden="1" customHeight="1" x14ac:dyDescent="0.25">
      <c r="I81" s="6"/>
      <c r="J81" s="6"/>
      <c r="K81" s="6"/>
      <c r="L81" s="6"/>
      <c r="M81" s="6"/>
      <c r="N81" s="6"/>
      <c r="O81" s="6"/>
      <c r="P81" s="6"/>
      <c r="Q81" s="15"/>
      <c r="R81" s="15"/>
      <c r="S81" s="15"/>
      <c r="T81" s="15"/>
      <c r="U81" s="15"/>
      <c r="V81" s="15"/>
    </row>
    <row r="82" spans="9:22" ht="15.75" hidden="1" customHeight="1" x14ac:dyDescent="0.25">
      <c r="I82" s="6"/>
      <c r="J82" s="6"/>
      <c r="K82" s="6"/>
      <c r="L82" s="6"/>
      <c r="M82" s="6"/>
      <c r="N82" s="6"/>
      <c r="O82" s="6"/>
      <c r="P82" s="6"/>
      <c r="Q82" s="15"/>
      <c r="R82" s="15"/>
      <c r="S82" s="15"/>
      <c r="T82" s="15"/>
      <c r="U82" s="15"/>
      <c r="V82" s="15"/>
    </row>
    <row r="83" spans="9:22" ht="15.75" hidden="1" customHeight="1" x14ac:dyDescent="0.25">
      <c r="I83" s="6"/>
      <c r="J83" s="6"/>
      <c r="K83" s="6"/>
      <c r="L83" s="6"/>
      <c r="M83" s="6"/>
      <c r="N83" s="6"/>
      <c r="O83" s="6"/>
      <c r="P83" s="6"/>
      <c r="Q83" s="15"/>
      <c r="R83" s="15"/>
      <c r="S83" s="15"/>
      <c r="T83" s="15"/>
      <c r="U83" s="15"/>
      <c r="V83" s="15"/>
    </row>
    <row r="84" spans="9:22" ht="15.75" hidden="1" customHeight="1" x14ac:dyDescent="0.25">
      <c r="I84" s="6"/>
      <c r="J84" s="6"/>
      <c r="K84" s="6"/>
      <c r="L84" s="6"/>
      <c r="M84" s="6"/>
      <c r="N84" s="6"/>
      <c r="O84" s="6"/>
      <c r="P84" s="6"/>
      <c r="Q84" s="15"/>
      <c r="R84" s="15"/>
      <c r="S84" s="15"/>
      <c r="T84" s="15"/>
      <c r="U84" s="15"/>
      <c r="V84" s="15"/>
    </row>
    <row r="85" spans="9:22" ht="15.75" hidden="1" customHeight="1" x14ac:dyDescent="0.25">
      <c r="I85" s="6"/>
      <c r="J85" s="6"/>
      <c r="K85" s="6"/>
      <c r="L85" s="6"/>
      <c r="M85" s="6"/>
      <c r="N85" s="6"/>
      <c r="O85" s="6"/>
      <c r="P85" s="6"/>
      <c r="Q85" s="15"/>
      <c r="R85" s="15"/>
      <c r="S85" s="15"/>
      <c r="T85" s="15"/>
      <c r="U85" s="15"/>
      <c r="V85" s="15"/>
    </row>
    <row r="86" spans="9:22" ht="15.75" hidden="1" customHeight="1" x14ac:dyDescent="0.25">
      <c r="I86" s="6"/>
      <c r="J86" s="6"/>
      <c r="K86" s="6"/>
      <c r="L86" s="6"/>
      <c r="M86" s="6"/>
      <c r="N86" s="6"/>
      <c r="O86" s="6"/>
      <c r="P86" s="6"/>
      <c r="Q86" s="15"/>
      <c r="R86" s="15"/>
      <c r="S86" s="15"/>
      <c r="T86" s="15"/>
      <c r="U86" s="15"/>
      <c r="V86" s="15"/>
    </row>
    <row r="87" spans="9:22" ht="15.75" hidden="1" customHeight="1" x14ac:dyDescent="0.25">
      <c r="I87" s="6"/>
      <c r="J87" s="6"/>
      <c r="K87" s="6"/>
      <c r="L87" s="6"/>
      <c r="M87" s="6"/>
      <c r="N87" s="6"/>
      <c r="O87" s="6"/>
      <c r="P87" s="6"/>
      <c r="Q87" s="15"/>
      <c r="R87" s="15"/>
      <c r="S87" s="15"/>
      <c r="T87" s="15"/>
      <c r="U87" s="15"/>
      <c r="V87" s="15"/>
    </row>
    <row r="88" spans="9:22" ht="15.75" hidden="1" customHeight="1" x14ac:dyDescent="0.25">
      <c r="I88" s="6"/>
      <c r="J88" s="6"/>
      <c r="K88" s="6"/>
      <c r="L88" s="6"/>
      <c r="M88" s="6"/>
      <c r="N88" s="6"/>
      <c r="O88" s="6"/>
      <c r="P88" s="6"/>
      <c r="Q88" s="15"/>
      <c r="R88" s="15"/>
      <c r="S88" s="15"/>
      <c r="T88" s="15"/>
      <c r="U88" s="15"/>
      <c r="V88" s="15"/>
    </row>
    <row r="89" spans="9:22" ht="15.75" hidden="1" customHeight="1" x14ac:dyDescent="0.25">
      <c r="I89" s="6"/>
      <c r="J89" s="6"/>
      <c r="K89" s="6"/>
      <c r="L89" s="6"/>
      <c r="M89" s="6"/>
      <c r="N89" s="6"/>
      <c r="O89" s="6"/>
      <c r="P89" s="6"/>
      <c r="Q89" s="15"/>
      <c r="R89" s="15"/>
      <c r="S89" s="15"/>
      <c r="T89" s="15"/>
      <c r="U89" s="15"/>
      <c r="V89" s="15"/>
    </row>
    <row r="90" spans="9:22" ht="15.75" hidden="1" customHeight="1" x14ac:dyDescent="0.25">
      <c r="I90" s="6"/>
      <c r="J90" s="6"/>
      <c r="K90" s="6"/>
      <c r="L90" s="6"/>
      <c r="M90" s="6"/>
      <c r="N90" s="6"/>
      <c r="O90" s="6"/>
      <c r="P90" s="6"/>
      <c r="Q90" s="15"/>
      <c r="R90" s="15"/>
      <c r="S90" s="15"/>
      <c r="T90" s="15"/>
      <c r="U90" s="15"/>
      <c r="V90" s="15"/>
    </row>
    <row r="91" spans="9:22" ht="15.75" hidden="1" customHeight="1" x14ac:dyDescent="0.25">
      <c r="I91" s="6"/>
      <c r="J91" s="6"/>
      <c r="K91" s="6"/>
      <c r="L91" s="6"/>
      <c r="M91" s="6"/>
      <c r="N91" s="6"/>
      <c r="O91" s="6"/>
      <c r="P91" s="6"/>
      <c r="Q91" s="15"/>
      <c r="R91" s="15"/>
      <c r="S91" s="15"/>
      <c r="T91" s="15"/>
      <c r="U91" s="15"/>
      <c r="V91" s="15"/>
    </row>
    <row r="92" spans="9:22" ht="15.75" hidden="1" customHeight="1" x14ac:dyDescent="0.25">
      <c r="I92" s="6"/>
      <c r="J92" s="6"/>
      <c r="K92" s="6"/>
      <c r="L92" s="6"/>
      <c r="M92" s="6"/>
      <c r="N92" s="6"/>
      <c r="O92" s="6"/>
      <c r="P92" s="6"/>
      <c r="Q92" s="15"/>
      <c r="R92" s="15"/>
      <c r="S92" s="15"/>
      <c r="T92" s="15"/>
      <c r="U92" s="15"/>
      <c r="V92" s="15"/>
    </row>
    <row r="93" spans="9:22" ht="15.75" hidden="1" customHeight="1" x14ac:dyDescent="0.25">
      <c r="I93" s="6"/>
      <c r="J93" s="6"/>
      <c r="K93" s="6"/>
      <c r="L93" s="6"/>
      <c r="M93" s="6"/>
      <c r="N93" s="6"/>
      <c r="O93" s="6"/>
      <c r="P93" s="6"/>
      <c r="Q93" s="15"/>
      <c r="R93" s="15"/>
      <c r="S93" s="15"/>
      <c r="T93" s="15"/>
      <c r="U93" s="15"/>
      <c r="V93" s="15"/>
    </row>
    <row r="94" spans="9:22" ht="15.75" hidden="1" customHeight="1" x14ac:dyDescent="0.25">
      <c r="I94" s="6"/>
      <c r="J94" s="6"/>
      <c r="K94" s="6"/>
      <c r="L94" s="6"/>
      <c r="M94" s="6"/>
      <c r="N94" s="6"/>
      <c r="O94" s="6"/>
      <c r="P94" s="6"/>
      <c r="Q94" s="15"/>
      <c r="R94" s="15"/>
      <c r="S94" s="15"/>
      <c r="T94" s="15"/>
      <c r="U94" s="15"/>
      <c r="V94" s="15"/>
    </row>
    <row r="95" spans="9:22" ht="15.75" hidden="1" customHeight="1" x14ac:dyDescent="0.25">
      <c r="I95" s="6"/>
      <c r="J95" s="6"/>
      <c r="K95" s="6"/>
      <c r="L95" s="6"/>
      <c r="M95" s="6"/>
      <c r="N95" s="6"/>
      <c r="O95" s="6"/>
      <c r="P95" s="6"/>
      <c r="Q95" s="15"/>
      <c r="R95" s="15"/>
      <c r="S95" s="15"/>
      <c r="T95" s="15"/>
      <c r="U95" s="15"/>
      <c r="V95" s="15"/>
    </row>
    <row r="96" spans="9:22" ht="15.75" hidden="1" customHeight="1" x14ac:dyDescent="0.25">
      <c r="I96" s="6"/>
      <c r="J96" s="6"/>
      <c r="K96" s="6"/>
      <c r="L96" s="6"/>
      <c r="M96" s="6"/>
      <c r="N96" s="6"/>
      <c r="O96" s="6"/>
      <c r="P96" s="6"/>
      <c r="Q96" s="15"/>
      <c r="R96" s="15"/>
      <c r="S96" s="15"/>
      <c r="T96" s="15"/>
      <c r="U96" s="15"/>
      <c r="V96" s="15"/>
    </row>
    <row r="97" spans="9:22" ht="15.75" hidden="1" customHeight="1" x14ac:dyDescent="0.25">
      <c r="I97" s="6"/>
      <c r="J97" s="6"/>
      <c r="K97" s="6"/>
      <c r="L97" s="6"/>
      <c r="M97" s="6"/>
      <c r="N97" s="6"/>
      <c r="O97" s="6"/>
      <c r="P97" s="6"/>
      <c r="Q97" s="15"/>
      <c r="R97" s="15"/>
      <c r="S97" s="15"/>
      <c r="T97" s="15"/>
      <c r="U97" s="15"/>
      <c r="V97" s="15"/>
    </row>
    <row r="98" spans="9:22" ht="15.75" hidden="1" customHeight="1" x14ac:dyDescent="0.25">
      <c r="I98" s="6"/>
      <c r="J98" s="6"/>
      <c r="K98" s="6"/>
      <c r="L98" s="6"/>
      <c r="M98" s="6"/>
      <c r="N98" s="6"/>
      <c r="O98" s="6"/>
      <c r="P98" s="6"/>
      <c r="Q98" s="15"/>
      <c r="R98" s="15"/>
      <c r="S98" s="15"/>
      <c r="T98" s="15"/>
      <c r="U98" s="15"/>
      <c r="V98" s="15"/>
    </row>
    <row r="99" spans="9:22" ht="15.75" hidden="1" customHeight="1" x14ac:dyDescent="0.25">
      <c r="I99" s="6"/>
      <c r="J99" s="6"/>
      <c r="K99" s="6"/>
      <c r="L99" s="6"/>
      <c r="M99" s="6"/>
      <c r="N99" s="6"/>
      <c r="O99" s="6"/>
      <c r="P99" s="6"/>
      <c r="Q99" s="15"/>
      <c r="R99" s="15"/>
      <c r="S99" s="15"/>
      <c r="T99" s="15"/>
      <c r="U99" s="15"/>
      <c r="V99" s="15"/>
    </row>
    <row r="100" spans="9:22" ht="15.75" hidden="1" customHeight="1" x14ac:dyDescent="0.25">
      <c r="I100" s="6"/>
      <c r="J100" s="6"/>
      <c r="K100" s="6"/>
      <c r="L100" s="6"/>
      <c r="M100" s="6"/>
      <c r="N100" s="6"/>
      <c r="O100" s="6"/>
      <c r="P100" s="6"/>
      <c r="Q100" s="15"/>
      <c r="R100" s="15"/>
      <c r="S100" s="15"/>
      <c r="T100" s="15"/>
      <c r="U100" s="15"/>
      <c r="V100" s="15"/>
    </row>
    <row r="101" spans="9:22" ht="15.75" hidden="1" customHeight="1" x14ac:dyDescent="0.25">
      <c r="I101" s="6"/>
      <c r="J101" s="6"/>
      <c r="K101" s="6"/>
      <c r="L101" s="6"/>
      <c r="M101" s="6"/>
      <c r="N101" s="6"/>
      <c r="O101" s="6"/>
      <c r="P101" s="6"/>
      <c r="Q101" s="15"/>
      <c r="R101" s="15"/>
      <c r="S101" s="15"/>
      <c r="T101" s="15"/>
      <c r="U101" s="15"/>
      <c r="V101" s="15"/>
    </row>
    <row r="102" spans="9:22" ht="15.75" hidden="1" customHeight="1" x14ac:dyDescent="0.25">
      <c r="I102" s="6"/>
      <c r="J102" s="6"/>
      <c r="K102" s="6"/>
      <c r="L102" s="6"/>
      <c r="M102" s="6"/>
      <c r="N102" s="6"/>
      <c r="O102" s="6"/>
      <c r="P102" s="6"/>
      <c r="Q102" s="15"/>
      <c r="R102" s="15"/>
      <c r="S102" s="15"/>
      <c r="T102" s="15"/>
      <c r="U102" s="15"/>
      <c r="V102" s="15"/>
    </row>
    <row r="103" spans="9:22" ht="15.75" hidden="1" customHeight="1" x14ac:dyDescent="0.25">
      <c r="I103" s="6"/>
      <c r="J103" s="6"/>
      <c r="K103" s="6"/>
      <c r="L103" s="6"/>
      <c r="M103" s="6"/>
      <c r="N103" s="6"/>
      <c r="O103" s="6"/>
      <c r="P103" s="6"/>
      <c r="Q103" s="15"/>
      <c r="R103" s="15"/>
      <c r="S103" s="15"/>
      <c r="T103" s="15"/>
      <c r="U103" s="15"/>
      <c r="V103" s="15"/>
    </row>
    <row r="104" spans="9:22" ht="15.75" hidden="1" customHeight="1" x14ac:dyDescent="0.25">
      <c r="I104" s="6"/>
      <c r="J104" s="6"/>
      <c r="K104" s="6"/>
      <c r="L104" s="6"/>
      <c r="M104" s="6"/>
      <c r="N104" s="6"/>
      <c r="O104" s="6"/>
      <c r="P104" s="6"/>
      <c r="Q104" s="15"/>
      <c r="R104" s="15"/>
      <c r="S104" s="15"/>
      <c r="T104" s="15"/>
      <c r="U104" s="15"/>
      <c r="V104" s="15"/>
    </row>
    <row r="105" spans="9:22" ht="15.75" hidden="1" customHeight="1" x14ac:dyDescent="0.25">
      <c r="I105" s="6"/>
      <c r="J105" s="6"/>
      <c r="K105" s="6"/>
      <c r="L105" s="6"/>
      <c r="M105" s="6"/>
      <c r="N105" s="6"/>
      <c r="O105" s="6"/>
      <c r="P105" s="6"/>
      <c r="Q105" s="15"/>
      <c r="R105" s="15"/>
      <c r="S105" s="15"/>
      <c r="T105" s="15"/>
      <c r="U105" s="15"/>
      <c r="V105" s="15"/>
    </row>
    <row r="106" spans="9:22" ht="15.75" hidden="1" customHeight="1" x14ac:dyDescent="0.25">
      <c r="I106" s="6"/>
      <c r="J106" s="6"/>
      <c r="K106" s="6"/>
      <c r="L106" s="6"/>
      <c r="M106" s="6"/>
      <c r="N106" s="6"/>
      <c r="O106" s="6"/>
      <c r="P106" s="6"/>
      <c r="Q106" s="15"/>
      <c r="R106" s="15"/>
      <c r="S106" s="15"/>
      <c r="T106" s="15"/>
      <c r="U106" s="15"/>
      <c r="V106" s="15"/>
    </row>
    <row r="107" spans="9:22" ht="15.75" hidden="1" customHeight="1" x14ac:dyDescent="0.25">
      <c r="I107" s="6"/>
      <c r="J107" s="6"/>
      <c r="K107" s="6"/>
      <c r="L107" s="6"/>
      <c r="M107" s="6"/>
      <c r="N107" s="6"/>
      <c r="O107" s="6"/>
      <c r="P107" s="6"/>
      <c r="Q107" s="15"/>
      <c r="R107" s="15"/>
      <c r="S107" s="15"/>
      <c r="T107" s="15"/>
      <c r="U107" s="15"/>
      <c r="V107" s="15"/>
    </row>
    <row r="108" spans="9:22" ht="15.75" hidden="1" customHeight="1" x14ac:dyDescent="0.25">
      <c r="I108" s="6"/>
      <c r="J108" s="6"/>
      <c r="K108" s="6"/>
      <c r="L108" s="6"/>
      <c r="M108" s="6"/>
      <c r="N108" s="6"/>
      <c r="O108" s="6"/>
      <c r="P108" s="6"/>
      <c r="Q108" s="15"/>
      <c r="R108" s="15"/>
      <c r="S108" s="15"/>
      <c r="T108" s="15"/>
      <c r="U108" s="15"/>
      <c r="V108" s="15"/>
    </row>
    <row r="109" spans="9:22" ht="15.75" hidden="1" customHeight="1" x14ac:dyDescent="0.25">
      <c r="I109" s="6"/>
      <c r="J109" s="6"/>
      <c r="K109" s="6"/>
      <c r="L109" s="6"/>
      <c r="M109" s="6"/>
      <c r="N109" s="6"/>
      <c r="O109" s="6"/>
      <c r="P109" s="6"/>
      <c r="Q109" s="15"/>
      <c r="R109" s="15"/>
      <c r="S109" s="15"/>
      <c r="T109" s="15"/>
      <c r="U109" s="15"/>
      <c r="V109" s="15"/>
    </row>
    <row r="110" spans="9:22" ht="15.75" hidden="1" customHeight="1" x14ac:dyDescent="0.25">
      <c r="I110" s="6"/>
      <c r="J110" s="6"/>
      <c r="K110" s="6"/>
      <c r="L110" s="6"/>
      <c r="M110" s="6"/>
      <c r="N110" s="6"/>
      <c r="O110" s="6"/>
      <c r="P110" s="6"/>
      <c r="Q110" s="15"/>
      <c r="R110" s="15"/>
      <c r="S110" s="15"/>
      <c r="T110" s="15"/>
      <c r="U110" s="15"/>
      <c r="V110" s="15"/>
    </row>
    <row r="111" spans="9:22" ht="15.75" hidden="1" customHeight="1" x14ac:dyDescent="0.25">
      <c r="I111" s="6"/>
      <c r="J111" s="6"/>
      <c r="K111" s="6"/>
      <c r="L111" s="6"/>
      <c r="M111" s="6"/>
      <c r="N111" s="6"/>
      <c r="O111" s="6"/>
      <c r="P111" s="6"/>
      <c r="Q111" s="15"/>
      <c r="R111" s="15"/>
      <c r="S111" s="15"/>
      <c r="T111" s="15"/>
      <c r="U111" s="15"/>
      <c r="V111" s="15"/>
    </row>
    <row r="112" spans="9:22" ht="15.75" hidden="1" customHeight="1" x14ac:dyDescent="0.25">
      <c r="I112" s="6"/>
      <c r="J112" s="6"/>
      <c r="K112" s="6"/>
      <c r="L112" s="6"/>
      <c r="M112" s="6"/>
      <c r="N112" s="6"/>
      <c r="O112" s="6"/>
      <c r="P112" s="6"/>
      <c r="Q112" s="15"/>
      <c r="R112" s="15"/>
      <c r="S112" s="15"/>
      <c r="T112" s="15"/>
      <c r="U112" s="15"/>
      <c r="V112" s="15"/>
    </row>
    <row r="113" spans="9:22" ht="15.75" hidden="1" customHeight="1" x14ac:dyDescent="0.25">
      <c r="I113" s="6"/>
      <c r="J113" s="6"/>
      <c r="K113" s="6"/>
      <c r="L113" s="6"/>
      <c r="M113" s="6"/>
      <c r="N113" s="6"/>
      <c r="O113" s="6"/>
      <c r="P113" s="6"/>
      <c r="Q113" s="15"/>
      <c r="R113" s="15"/>
      <c r="S113" s="15"/>
      <c r="T113" s="15"/>
      <c r="U113" s="15"/>
      <c r="V113" s="15"/>
    </row>
    <row r="114" spans="9:22" ht="15.75" hidden="1" customHeight="1" x14ac:dyDescent="0.25">
      <c r="I114" s="6"/>
      <c r="J114" s="6"/>
      <c r="K114" s="6"/>
      <c r="L114" s="6"/>
      <c r="M114" s="6"/>
      <c r="N114" s="6"/>
      <c r="O114" s="6"/>
      <c r="P114" s="6"/>
      <c r="Q114" s="15"/>
      <c r="R114" s="15"/>
      <c r="S114" s="15"/>
      <c r="T114" s="15"/>
      <c r="U114" s="15"/>
      <c r="V114" s="15"/>
    </row>
    <row r="115" spans="9:22" ht="15.75" hidden="1" customHeight="1" x14ac:dyDescent="0.25">
      <c r="I115" s="6"/>
      <c r="J115" s="6"/>
      <c r="K115" s="6"/>
      <c r="L115" s="6"/>
      <c r="M115" s="6"/>
      <c r="N115" s="6"/>
      <c r="O115" s="6"/>
      <c r="P115" s="6"/>
      <c r="Q115" s="15"/>
      <c r="R115" s="15"/>
      <c r="S115" s="15"/>
      <c r="T115" s="15"/>
      <c r="U115" s="15"/>
      <c r="V115" s="15"/>
    </row>
    <row r="116" spans="9:22" ht="15.75" hidden="1" customHeight="1" x14ac:dyDescent="0.25">
      <c r="I116" s="6"/>
      <c r="J116" s="6"/>
      <c r="K116" s="6"/>
      <c r="L116" s="6"/>
      <c r="M116" s="6"/>
      <c r="N116" s="6"/>
      <c r="O116" s="6"/>
      <c r="P116" s="6"/>
      <c r="Q116" s="15"/>
      <c r="R116" s="15"/>
      <c r="S116" s="15"/>
      <c r="T116" s="15"/>
      <c r="U116" s="15"/>
      <c r="V116" s="15"/>
    </row>
    <row r="117" spans="9:22" ht="15.75" hidden="1" customHeight="1" x14ac:dyDescent="0.25">
      <c r="I117" s="6"/>
      <c r="J117" s="6"/>
      <c r="K117" s="6"/>
      <c r="L117" s="6"/>
      <c r="M117" s="6"/>
      <c r="N117" s="6"/>
      <c r="O117" s="6"/>
      <c r="P117" s="6"/>
      <c r="Q117" s="15"/>
      <c r="R117" s="15"/>
      <c r="S117" s="15"/>
      <c r="T117" s="15"/>
      <c r="U117" s="15"/>
      <c r="V117" s="15"/>
    </row>
    <row r="118" spans="9:22" ht="15.75" hidden="1" customHeight="1" x14ac:dyDescent="0.25">
      <c r="I118" s="6"/>
      <c r="J118" s="6"/>
      <c r="K118" s="6"/>
      <c r="L118" s="6"/>
      <c r="M118" s="6"/>
      <c r="N118" s="6"/>
      <c r="O118" s="6"/>
      <c r="P118" s="6"/>
      <c r="Q118" s="15"/>
      <c r="R118" s="15"/>
      <c r="S118" s="15"/>
      <c r="T118" s="15"/>
      <c r="U118" s="15"/>
      <c r="V118" s="15"/>
    </row>
    <row r="119" spans="9:22" ht="15.75" hidden="1" customHeight="1" x14ac:dyDescent="0.25">
      <c r="I119" s="6"/>
      <c r="J119" s="6"/>
      <c r="K119" s="6"/>
      <c r="L119" s="6"/>
      <c r="M119" s="6"/>
      <c r="N119" s="6"/>
      <c r="O119" s="6"/>
      <c r="P119" s="6"/>
      <c r="Q119" s="15"/>
      <c r="R119" s="15"/>
      <c r="S119" s="15"/>
      <c r="T119" s="15"/>
      <c r="U119" s="15"/>
      <c r="V119" s="15"/>
    </row>
    <row r="120" spans="9:22" ht="15.75" hidden="1" customHeight="1" x14ac:dyDescent="0.25">
      <c r="I120" s="6"/>
      <c r="J120" s="6"/>
      <c r="K120" s="6"/>
      <c r="L120" s="6"/>
      <c r="M120" s="6"/>
      <c r="N120" s="6"/>
      <c r="O120" s="6"/>
      <c r="P120" s="6"/>
      <c r="Q120" s="15"/>
      <c r="R120" s="15"/>
      <c r="S120" s="15"/>
      <c r="T120" s="15"/>
      <c r="U120" s="15"/>
      <c r="V120" s="15"/>
    </row>
    <row r="121" spans="9:22" ht="15.75" hidden="1" customHeight="1" x14ac:dyDescent="0.25">
      <c r="I121" s="6"/>
      <c r="J121" s="6"/>
      <c r="K121" s="6"/>
      <c r="L121" s="6"/>
      <c r="M121" s="6"/>
      <c r="N121" s="6"/>
      <c r="O121" s="6"/>
      <c r="P121" s="6"/>
      <c r="Q121" s="15"/>
      <c r="R121" s="15"/>
      <c r="S121" s="15"/>
      <c r="T121" s="15"/>
      <c r="U121" s="15"/>
      <c r="V121" s="15"/>
    </row>
    <row r="122" spans="9:22" ht="15.75" hidden="1" customHeight="1" x14ac:dyDescent="0.25">
      <c r="I122" s="6"/>
      <c r="J122" s="6"/>
      <c r="K122" s="6"/>
      <c r="L122" s="6"/>
      <c r="M122" s="6"/>
      <c r="N122" s="6"/>
      <c r="O122" s="6"/>
      <c r="P122" s="6"/>
      <c r="Q122" s="15"/>
      <c r="R122" s="15"/>
      <c r="S122" s="15"/>
      <c r="T122" s="15"/>
      <c r="U122" s="15"/>
      <c r="V122" s="15"/>
    </row>
    <row r="123" spans="9:22" ht="15.75" hidden="1" customHeight="1" x14ac:dyDescent="0.25">
      <c r="I123" s="6"/>
      <c r="J123" s="6"/>
      <c r="K123" s="6"/>
      <c r="L123" s="6"/>
      <c r="M123" s="6"/>
      <c r="N123" s="6"/>
      <c r="O123" s="6"/>
      <c r="P123" s="6"/>
      <c r="Q123" s="15"/>
      <c r="R123" s="15"/>
      <c r="S123" s="15"/>
      <c r="T123" s="15"/>
      <c r="U123" s="15"/>
      <c r="V123" s="15"/>
    </row>
    <row r="124" spans="9:22" ht="15.75" hidden="1" customHeight="1" x14ac:dyDescent="0.25">
      <c r="I124" s="6"/>
      <c r="J124" s="6"/>
      <c r="K124" s="6"/>
      <c r="L124" s="6"/>
      <c r="M124" s="6"/>
      <c r="N124" s="6"/>
      <c r="O124" s="6"/>
      <c r="P124" s="6"/>
      <c r="Q124" s="15"/>
      <c r="R124" s="15"/>
      <c r="S124" s="15"/>
      <c r="T124" s="15"/>
      <c r="U124" s="15"/>
      <c r="V124" s="15"/>
    </row>
    <row r="125" spans="9:22" ht="15.75" hidden="1" customHeight="1" x14ac:dyDescent="0.25">
      <c r="I125" s="6"/>
      <c r="J125" s="6"/>
      <c r="K125" s="6"/>
      <c r="L125" s="6"/>
      <c r="M125" s="6"/>
      <c r="N125" s="6"/>
      <c r="O125" s="6"/>
      <c r="P125" s="6"/>
      <c r="Q125" s="15"/>
      <c r="R125" s="15"/>
      <c r="S125" s="15"/>
      <c r="T125" s="15"/>
      <c r="U125" s="15"/>
      <c r="V125" s="15"/>
    </row>
    <row r="126" spans="9:22" ht="15.75" hidden="1" customHeight="1" x14ac:dyDescent="0.25">
      <c r="I126" s="6"/>
      <c r="J126" s="6"/>
      <c r="K126" s="6"/>
      <c r="L126" s="6"/>
      <c r="M126" s="6"/>
      <c r="N126" s="6"/>
      <c r="O126" s="6"/>
      <c r="P126" s="6"/>
      <c r="Q126" s="15"/>
      <c r="R126" s="15"/>
      <c r="S126" s="15"/>
      <c r="T126" s="15"/>
      <c r="U126" s="15"/>
      <c r="V126" s="15"/>
    </row>
    <row r="127" spans="9:22" ht="15.75" hidden="1" customHeight="1" x14ac:dyDescent="0.25">
      <c r="I127" s="6"/>
      <c r="J127" s="6"/>
      <c r="K127" s="6"/>
      <c r="L127" s="6"/>
      <c r="M127" s="6"/>
      <c r="N127" s="6"/>
      <c r="O127" s="6"/>
      <c r="P127" s="6"/>
      <c r="Q127" s="15"/>
      <c r="R127" s="15"/>
      <c r="S127" s="15"/>
      <c r="T127" s="15"/>
      <c r="U127" s="15"/>
      <c r="V127" s="15"/>
    </row>
    <row r="128" spans="9:22" ht="15.75" hidden="1" customHeight="1" x14ac:dyDescent="0.25">
      <c r="I128" s="6"/>
      <c r="J128" s="6"/>
      <c r="K128" s="6"/>
      <c r="L128" s="6"/>
      <c r="M128" s="6"/>
      <c r="N128" s="6"/>
      <c r="O128" s="6"/>
      <c r="P128" s="6"/>
      <c r="Q128" s="15"/>
      <c r="R128" s="15"/>
      <c r="S128" s="15"/>
      <c r="T128" s="15"/>
      <c r="U128" s="15"/>
      <c r="V128" s="15"/>
    </row>
    <row r="129" spans="9:22" ht="15.75" hidden="1" customHeight="1" x14ac:dyDescent="0.25">
      <c r="I129" s="6"/>
      <c r="J129" s="6"/>
      <c r="K129" s="6"/>
      <c r="L129" s="6"/>
      <c r="M129" s="6"/>
      <c r="N129" s="6"/>
      <c r="O129" s="6"/>
      <c r="P129" s="6"/>
      <c r="Q129" s="15"/>
      <c r="R129" s="15"/>
      <c r="S129" s="15"/>
      <c r="T129" s="15"/>
      <c r="U129" s="15"/>
      <c r="V129" s="15"/>
    </row>
    <row r="130" spans="9:22" ht="15.75" hidden="1" customHeight="1" x14ac:dyDescent="0.25">
      <c r="I130" s="6"/>
      <c r="J130" s="6"/>
      <c r="K130" s="6"/>
      <c r="L130" s="6"/>
      <c r="M130" s="6"/>
      <c r="N130" s="6"/>
      <c r="O130" s="6"/>
      <c r="P130" s="6"/>
      <c r="Q130" s="15"/>
      <c r="R130" s="15"/>
      <c r="S130" s="15"/>
      <c r="T130" s="15"/>
      <c r="U130" s="15"/>
      <c r="V130" s="15"/>
    </row>
    <row r="131" spans="9:22" ht="15.75" hidden="1" customHeight="1" x14ac:dyDescent="0.25">
      <c r="I131" s="6"/>
      <c r="J131" s="6"/>
      <c r="K131" s="6"/>
      <c r="L131" s="6"/>
      <c r="M131" s="6"/>
      <c r="N131" s="6"/>
      <c r="O131" s="6"/>
      <c r="P131" s="6"/>
      <c r="Q131" s="15"/>
      <c r="R131" s="15"/>
      <c r="S131" s="15"/>
      <c r="T131" s="15"/>
      <c r="U131" s="15"/>
      <c r="V131" s="15"/>
    </row>
    <row r="132" spans="9:22" ht="15.75" hidden="1" customHeight="1" x14ac:dyDescent="0.25">
      <c r="I132" s="6"/>
      <c r="J132" s="6"/>
      <c r="K132" s="6"/>
      <c r="L132" s="6"/>
      <c r="M132" s="6"/>
      <c r="N132" s="6"/>
      <c r="O132" s="6"/>
      <c r="P132" s="6"/>
      <c r="Q132" s="15"/>
      <c r="R132" s="15"/>
      <c r="S132" s="15"/>
      <c r="T132" s="15"/>
      <c r="U132" s="15"/>
      <c r="V132" s="15"/>
    </row>
    <row r="133" spans="9:22" ht="15.75" hidden="1" customHeight="1" x14ac:dyDescent="0.25">
      <c r="I133" s="6"/>
      <c r="J133" s="6"/>
      <c r="K133" s="6"/>
      <c r="L133" s="6"/>
      <c r="M133" s="6"/>
      <c r="N133" s="6"/>
      <c r="O133" s="6"/>
      <c r="P133" s="6"/>
      <c r="Q133" s="15"/>
      <c r="R133" s="15"/>
      <c r="S133" s="15"/>
      <c r="T133" s="15"/>
      <c r="U133" s="15"/>
      <c r="V133" s="15"/>
    </row>
    <row r="134" spans="9:22" ht="15.75" hidden="1" customHeight="1" x14ac:dyDescent="0.25">
      <c r="I134" s="6"/>
      <c r="J134" s="6"/>
      <c r="K134" s="6"/>
      <c r="L134" s="6"/>
      <c r="M134" s="6"/>
      <c r="N134" s="6"/>
      <c r="O134" s="6"/>
      <c r="P134" s="6"/>
      <c r="Q134" s="15"/>
      <c r="R134" s="15"/>
      <c r="S134" s="15"/>
      <c r="T134" s="15"/>
      <c r="U134" s="15"/>
      <c r="V134" s="15"/>
    </row>
    <row r="135" spans="9:22" ht="15.75" hidden="1" customHeight="1" x14ac:dyDescent="0.25">
      <c r="I135" s="6"/>
      <c r="J135" s="6"/>
      <c r="K135" s="6"/>
      <c r="L135" s="6"/>
      <c r="M135" s="6"/>
      <c r="N135" s="6"/>
      <c r="O135" s="6"/>
      <c r="P135" s="6"/>
      <c r="Q135" s="15"/>
      <c r="R135" s="15"/>
      <c r="S135" s="15"/>
      <c r="T135" s="15"/>
      <c r="U135" s="15"/>
      <c r="V135" s="15"/>
    </row>
    <row r="136" spans="9:22" ht="15.75" hidden="1" customHeight="1" x14ac:dyDescent="0.25">
      <c r="I136" s="6"/>
      <c r="J136" s="6"/>
      <c r="K136" s="6"/>
      <c r="L136" s="6"/>
      <c r="M136" s="6"/>
      <c r="N136" s="6"/>
      <c r="O136" s="6"/>
      <c r="P136" s="6"/>
      <c r="Q136" s="15"/>
      <c r="R136" s="15"/>
      <c r="S136" s="15"/>
      <c r="T136" s="15"/>
      <c r="U136" s="15"/>
      <c r="V136" s="15"/>
    </row>
    <row r="137" spans="9:22" ht="15.75" hidden="1" customHeight="1" x14ac:dyDescent="0.25">
      <c r="I137" s="6"/>
      <c r="J137" s="6"/>
      <c r="K137" s="6"/>
      <c r="L137" s="6"/>
      <c r="M137" s="6"/>
      <c r="N137" s="6"/>
      <c r="O137" s="6"/>
      <c r="P137" s="6"/>
      <c r="Q137" s="15"/>
      <c r="R137" s="15"/>
      <c r="S137" s="15"/>
      <c r="T137" s="15"/>
      <c r="U137" s="15"/>
      <c r="V137" s="15"/>
    </row>
    <row r="138" spans="9:22" ht="15.75" hidden="1" customHeight="1" x14ac:dyDescent="0.25">
      <c r="I138" s="6"/>
      <c r="J138" s="6"/>
      <c r="K138" s="6"/>
      <c r="L138" s="6"/>
      <c r="M138" s="6"/>
      <c r="N138" s="6"/>
      <c r="O138" s="6"/>
      <c r="P138" s="6"/>
      <c r="Q138" s="15"/>
      <c r="R138" s="15"/>
      <c r="S138" s="15"/>
      <c r="T138" s="15"/>
      <c r="U138" s="15"/>
      <c r="V138" s="15"/>
    </row>
    <row r="139" spans="9:22" ht="15.75" hidden="1" customHeight="1" x14ac:dyDescent="0.25">
      <c r="I139" s="6"/>
      <c r="J139" s="6"/>
      <c r="K139" s="6"/>
      <c r="L139" s="6"/>
      <c r="M139" s="6"/>
      <c r="N139" s="6"/>
      <c r="O139" s="6"/>
      <c r="P139" s="6"/>
      <c r="Q139" s="15"/>
      <c r="R139" s="15"/>
      <c r="S139" s="15"/>
      <c r="T139" s="15"/>
      <c r="U139" s="15"/>
      <c r="V139" s="15"/>
    </row>
    <row r="140" spans="9:22" ht="15.75" hidden="1" customHeight="1" x14ac:dyDescent="0.25">
      <c r="I140" s="6"/>
      <c r="J140" s="6"/>
      <c r="K140" s="6"/>
      <c r="L140" s="6"/>
      <c r="M140" s="6"/>
      <c r="N140" s="6"/>
      <c r="O140" s="6"/>
      <c r="P140" s="6"/>
      <c r="Q140" s="15"/>
      <c r="R140" s="15"/>
      <c r="S140" s="15"/>
      <c r="T140" s="15"/>
      <c r="U140" s="15"/>
      <c r="V140" s="15"/>
    </row>
    <row r="141" spans="9:22" ht="15.75" hidden="1" customHeight="1" x14ac:dyDescent="0.25">
      <c r="I141" s="6"/>
      <c r="J141" s="6"/>
      <c r="K141" s="6"/>
      <c r="L141" s="6"/>
      <c r="M141" s="6"/>
      <c r="N141" s="6"/>
      <c r="O141" s="6"/>
      <c r="P141" s="6"/>
      <c r="Q141" s="15"/>
      <c r="R141" s="15"/>
      <c r="S141" s="15"/>
      <c r="T141" s="15"/>
      <c r="U141" s="15"/>
      <c r="V141" s="15"/>
    </row>
    <row r="142" spans="9:22" ht="15.75" hidden="1" customHeight="1" x14ac:dyDescent="0.25">
      <c r="I142" s="6"/>
      <c r="J142" s="6"/>
      <c r="K142" s="6"/>
      <c r="L142" s="6"/>
      <c r="M142" s="6"/>
      <c r="N142" s="6"/>
      <c r="O142" s="6"/>
      <c r="P142" s="6"/>
      <c r="Q142" s="15"/>
      <c r="R142" s="15"/>
      <c r="S142" s="15"/>
      <c r="T142" s="15"/>
      <c r="U142" s="15"/>
      <c r="V142" s="15"/>
    </row>
    <row r="143" spans="9:22" ht="15.75" hidden="1" customHeight="1" x14ac:dyDescent="0.25">
      <c r="I143" s="6"/>
      <c r="J143" s="6"/>
      <c r="K143" s="6"/>
      <c r="L143" s="6"/>
      <c r="M143" s="6"/>
      <c r="N143" s="6"/>
      <c r="O143" s="6"/>
      <c r="P143" s="6"/>
      <c r="Q143" s="15"/>
      <c r="R143" s="15"/>
      <c r="S143" s="15"/>
      <c r="T143" s="15"/>
      <c r="U143" s="15"/>
      <c r="V143" s="15"/>
    </row>
    <row r="144" spans="9:22" ht="15.75" hidden="1" customHeight="1" x14ac:dyDescent="0.25">
      <c r="I144" s="6"/>
      <c r="J144" s="6"/>
      <c r="K144" s="6"/>
      <c r="L144" s="6"/>
      <c r="M144" s="6"/>
      <c r="N144" s="6"/>
      <c r="O144" s="6"/>
      <c r="P144" s="6"/>
      <c r="Q144" s="15"/>
      <c r="R144" s="15"/>
      <c r="S144" s="15"/>
      <c r="T144" s="15"/>
      <c r="U144" s="15"/>
      <c r="V144" s="15"/>
    </row>
    <row r="145" spans="9:22" ht="15.75" hidden="1" customHeight="1" x14ac:dyDescent="0.25">
      <c r="I145" s="6"/>
      <c r="J145" s="6"/>
      <c r="K145" s="6"/>
      <c r="L145" s="6"/>
      <c r="M145" s="6"/>
      <c r="N145" s="6"/>
      <c r="O145" s="6"/>
      <c r="P145" s="6"/>
      <c r="Q145" s="15"/>
      <c r="R145" s="15"/>
      <c r="S145" s="15"/>
      <c r="T145" s="15"/>
      <c r="U145" s="15"/>
      <c r="V145" s="15"/>
    </row>
    <row r="146" spans="9:22" ht="15.75" hidden="1" customHeight="1" x14ac:dyDescent="0.25">
      <c r="I146" s="6"/>
      <c r="J146" s="6"/>
      <c r="K146" s="6"/>
      <c r="L146" s="6"/>
      <c r="M146" s="6"/>
      <c r="N146" s="6"/>
      <c r="O146" s="6"/>
      <c r="P146" s="6"/>
      <c r="Q146" s="15"/>
      <c r="R146" s="15"/>
      <c r="S146" s="15"/>
      <c r="T146" s="15"/>
      <c r="U146" s="15"/>
      <c r="V146" s="15"/>
    </row>
    <row r="147" spans="9:22" ht="15.75" hidden="1" customHeight="1" x14ac:dyDescent="0.25">
      <c r="I147" s="6"/>
      <c r="J147" s="6"/>
      <c r="K147" s="6"/>
      <c r="L147" s="6"/>
      <c r="M147" s="6"/>
      <c r="N147" s="6"/>
      <c r="O147" s="6"/>
      <c r="P147" s="6"/>
      <c r="Q147" s="15"/>
      <c r="R147" s="15"/>
      <c r="S147" s="15"/>
      <c r="T147" s="15"/>
      <c r="U147" s="15"/>
      <c r="V147" s="15"/>
    </row>
    <row r="148" spans="9:22" ht="15.75" hidden="1" customHeight="1" x14ac:dyDescent="0.25">
      <c r="I148" s="6"/>
      <c r="J148" s="6"/>
      <c r="K148" s="6"/>
      <c r="L148" s="6"/>
      <c r="M148" s="6"/>
      <c r="N148" s="6"/>
      <c r="O148" s="6"/>
      <c r="P148" s="6"/>
      <c r="Q148" s="15"/>
      <c r="R148" s="15"/>
      <c r="S148" s="15"/>
      <c r="T148" s="15"/>
      <c r="U148" s="15"/>
      <c r="V148" s="15"/>
    </row>
    <row r="149" spans="9:22" ht="15.75" hidden="1" customHeight="1" x14ac:dyDescent="0.25">
      <c r="I149" s="6"/>
      <c r="J149" s="6"/>
      <c r="K149" s="6"/>
      <c r="L149" s="6"/>
      <c r="M149" s="6"/>
      <c r="N149" s="6"/>
      <c r="O149" s="6"/>
      <c r="P149" s="6"/>
      <c r="Q149" s="15"/>
      <c r="R149" s="15"/>
      <c r="S149" s="15"/>
      <c r="T149" s="15"/>
      <c r="U149" s="15"/>
      <c r="V149" s="15"/>
    </row>
    <row r="150" spans="9:22" ht="15.75" hidden="1" customHeight="1" x14ac:dyDescent="0.25">
      <c r="I150" s="6"/>
      <c r="J150" s="6"/>
      <c r="K150" s="6"/>
      <c r="L150" s="6"/>
      <c r="M150" s="6"/>
      <c r="N150" s="6"/>
      <c r="O150" s="6"/>
      <c r="P150" s="6"/>
      <c r="Q150" s="15"/>
      <c r="R150" s="15"/>
      <c r="S150" s="15"/>
      <c r="T150" s="15"/>
      <c r="U150" s="15"/>
      <c r="V150" s="15"/>
    </row>
    <row r="151" spans="9:22" ht="15.75" hidden="1" customHeight="1" x14ac:dyDescent="0.25">
      <c r="I151" s="6"/>
      <c r="J151" s="6"/>
      <c r="K151" s="6"/>
      <c r="L151" s="6"/>
      <c r="M151" s="6"/>
      <c r="N151" s="6"/>
      <c r="O151" s="6"/>
      <c r="P151" s="6"/>
      <c r="Q151" s="15"/>
      <c r="R151" s="15"/>
      <c r="S151" s="15"/>
      <c r="T151" s="15"/>
      <c r="U151" s="15"/>
      <c r="V151" s="15"/>
    </row>
    <row r="152" spans="9:22" ht="15.75" hidden="1" customHeight="1" x14ac:dyDescent="0.25">
      <c r="I152" s="6"/>
      <c r="J152" s="6"/>
      <c r="K152" s="6"/>
      <c r="L152" s="6"/>
      <c r="M152" s="6"/>
      <c r="N152" s="6"/>
      <c r="O152" s="6"/>
      <c r="P152" s="6"/>
      <c r="Q152" s="15"/>
      <c r="R152" s="15"/>
      <c r="S152" s="15"/>
      <c r="T152" s="15"/>
      <c r="U152" s="15"/>
      <c r="V152" s="15"/>
    </row>
    <row r="153" spans="9:22" ht="15.75" hidden="1" customHeight="1" x14ac:dyDescent="0.25">
      <c r="I153" s="6"/>
      <c r="J153" s="6"/>
      <c r="K153" s="6"/>
      <c r="L153" s="6"/>
      <c r="M153" s="6"/>
      <c r="N153" s="6"/>
      <c r="O153" s="6"/>
      <c r="P153" s="6"/>
      <c r="Q153" s="15"/>
      <c r="R153" s="15"/>
      <c r="S153" s="15"/>
      <c r="T153" s="15"/>
      <c r="U153" s="15"/>
      <c r="V153" s="15"/>
    </row>
    <row r="154" spans="9:22" ht="15.75" hidden="1" customHeight="1" x14ac:dyDescent="0.25">
      <c r="I154" s="6"/>
      <c r="J154" s="6"/>
      <c r="K154" s="6"/>
      <c r="L154" s="6"/>
      <c r="M154" s="6"/>
      <c r="N154" s="6"/>
      <c r="O154" s="6"/>
      <c r="P154" s="6"/>
      <c r="Q154" s="15"/>
      <c r="R154" s="15"/>
      <c r="S154" s="15"/>
      <c r="T154" s="15"/>
      <c r="U154" s="15"/>
      <c r="V154" s="15"/>
    </row>
    <row r="155" spans="9:22" ht="15.75" hidden="1" customHeight="1" x14ac:dyDescent="0.25">
      <c r="I155" s="6"/>
      <c r="J155" s="6"/>
      <c r="K155" s="6"/>
      <c r="L155" s="6"/>
      <c r="M155" s="6"/>
      <c r="N155" s="6"/>
      <c r="O155" s="6"/>
      <c r="P155" s="6"/>
      <c r="Q155" s="15"/>
      <c r="R155" s="15"/>
      <c r="S155" s="15"/>
      <c r="T155" s="15"/>
      <c r="U155" s="15"/>
      <c r="V155" s="15"/>
    </row>
    <row r="156" spans="9:22" ht="15.75" hidden="1" customHeight="1" x14ac:dyDescent="0.25">
      <c r="I156" s="6"/>
      <c r="J156" s="6"/>
      <c r="K156" s="6"/>
      <c r="L156" s="6"/>
      <c r="M156" s="6"/>
      <c r="N156" s="6"/>
      <c r="O156" s="6"/>
      <c r="P156" s="6"/>
      <c r="Q156" s="15"/>
      <c r="R156" s="15"/>
      <c r="S156" s="15"/>
      <c r="T156" s="15"/>
      <c r="U156" s="15"/>
      <c r="V156" s="15"/>
    </row>
    <row r="157" spans="9:22" ht="15.75" hidden="1" customHeight="1" x14ac:dyDescent="0.25">
      <c r="I157" s="6"/>
      <c r="J157" s="6"/>
      <c r="K157" s="6"/>
      <c r="L157" s="6"/>
      <c r="M157" s="6"/>
      <c r="N157" s="6"/>
      <c r="O157" s="6"/>
      <c r="P157" s="6"/>
      <c r="Q157" s="15"/>
      <c r="R157" s="15"/>
      <c r="S157" s="15"/>
      <c r="T157" s="15"/>
      <c r="U157" s="15"/>
      <c r="V157" s="15"/>
    </row>
    <row r="158" spans="9:22" ht="15.75" hidden="1" customHeight="1" x14ac:dyDescent="0.25">
      <c r="I158" s="6"/>
      <c r="J158" s="6"/>
      <c r="K158" s="6"/>
      <c r="L158" s="6"/>
      <c r="M158" s="6"/>
      <c r="N158" s="6"/>
      <c r="O158" s="6"/>
      <c r="P158" s="6"/>
      <c r="Q158" s="15"/>
      <c r="R158" s="15"/>
      <c r="S158" s="15"/>
      <c r="T158" s="15"/>
      <c r="U158" s="15"/>
      <c r="V158" s="15"/>
    </row>
    <row r="159" spans="9:22" ht="15.75" hidden="1" customHeight="1" x14ac:dyDescent="0.25">
      <c r="I159" s="6"/>
      <c r="J159" s="6"/>
      <c r="K159" s="6"/>
      <c r="L159" s="6"/>
      <c r="M159" s="6"/>
      <c r="N159" s="6"/>
      <c r="O159" s="6"/>
      <c r="P159" s="6"/>
      <c r="Q159" s="15"/>
      <c r="R159" s="15"/>
      <c r="S159" s="15"/>
      <c r="T159" s="15"/>
      <c r="U159" s="15"/>
      <c r="V159" s="15"/>
    </row>
    <row r="160" spans="9:22" ht="15.75" hidden="1" customHeight="1" x14ac:dyDescent="0.25">
      <c r="I160" s="6"/>
      <c r="J160" s="6"/>
      <c r="K160" s="6"/>
      <c r="L160" s="6"/>
      <c r="M160" s="6"/>
      <c r="N160" s="6"/>
      <c r="O160" s="6"/>
      <c r="P160" s="6"/>
      <c r="Q160" s="15"/>
      <c r="R160" s="15"/>
      <c r="S160" s="15"/>
      <c r="T160" s="15"/>
      <c r="U160" s="15"/>
      <c r="V160" s="15"/>
    </row>
    <row r="161" spans="9:22" ht="15.75" hidden="1" customHeight="1" x14ac:dyDescent="0.25">
      <c r="I161" s="6"/>
      <c r="J161" s="6"/>
      <c r="K161" s="6"/>
      <c r="L161" s="6"/>
      <c r="M161" s="6"/>
      <c r="N161" s="6"/>
      <c r="O161" s="6"/>
      <c r="P161" s="6"/>
      <c r="Q161" s="15"/>
      <c r="R161" s="15"/>
      <c r="S161" s="15"/>
      <c r="T161" s="15"/>
      <c r="U161" s="15"/>
      <c r="V161" s="15"/>
    </row>
    <row r="162" spans="9:22" ht="15.75" hidden="1" customHeight="1" x14ac:dyDescent="0.25">
      <c r="I162" s="6"/>
      <c r="J162" s="6"/>
      <c r="K162" s="6"/>
      <c r="L162" s="6"/>
      <c r="M162" s="6"/>
      <c r="N162" s="6"/>
      <c r="O162" s="6"/>
      <c r="P162" s="6"/>
      <c r="Q162" s="15"/>
      <c r="R162" s="15"/>
      <c r="S162" s="15"/>
      <c r="T162" s="15"/>
      <c r="U162" s="15"/>
      <c r="V162" s="15"/>
    </row>
    <row r="163" spans="9:22" ht="15.75" hidden="1" customHeight="1" x14ac:dyDescent="0.25">
      <c r="I163" s="6"/>
      <c r="J163" s="6"/>
      <c r="K163" s="6"/>
      <c r="L163" s="6"/>
      <c r="M163" s="6"/>
      <c r="N163" s="6"/>
      <c r="O163" s="6"/>
      <c r="P163" s="6"/>
      <c r="Q163" s="15"/>
      <c r="R163" s="15"/>
      <c r="S163" s="15"/>
      <c r="T163" s="15"/>
      <c r="U163" s="15"/>
      <c r="V163" s="15"/>
    </row>
    <row r="164" spans="9:22" ht="15.75" hidden="1" customHeight="1" x14ac:dyDescent="0.25">
      <c r="I164" s="6"/>
      <c r="J164" s="6"/>
      <c r="K164" s="6"/>
      <c r="L164" s="6"/>
      <c r="M164" s="6"/>
      <c r="N164" s="6"/>
      <c r="O164" s="6"/>
      <c r="P164" s="6"/>
      <c r="Q164" s="15"/>
      <c r="R164" s="15"/>
      <c r="S164" s="15"/>
      <c r="T164" s="15"/>
      <c r="U164" s="15"/>
      <c r="V164" s="15"/>
    </row>
    <row r="165" spans="9:22" ht="15.75" hidden="1" customHeight="1" x14ac:dyDescent="0.25">
      <c r="I165" s="6"/>
      <c r="J165" s="6"/>
      <c r="K165" s="6"/>
      <c r="L165" s="6"/>
      <c r="M165" s="6"/>
      <c r="N165" s="6"/>
      <c r="O165" s="6"/>
      <c r="P165" s="6"/>
      <c r="Q165" s="15"/>
      <c r="R165" s="15"/>
      <c r="S165" s="15"/>
      <c r="T165" s="15"/>
      <c r="U165" s="15"/>
      <c r="V165" s="15"/>
    </row>
    <row r="166" spans="9:22" ht="15.75" hidden="1" customHeight="1" x14ac:dyDescent="0.25">
      <c r="I166" s="6"/>
      <c r="J166" s="6"/>
      <c r="K166" s="6"/>
      <c r="L166" s="6"/>
      <c r="M166" s="6"/>
      <c r="N166" s="6"/>
      <c r="O166" s="6"/>
      <c r="P166" s="6"/>
      <c r="Q166" s="15"/>
      <c r="R166" s="15"/>
      <c r="S166" s="15"/>
      <c r="T166" s="15"/>
      <c r="U166" s="15"/>
      <c r="V166" s="15"/>
    </row>
    <row r="167" spans="9:22" ht="15.75" hidden="1" customHeight="1" x14ac:dyDescent="0.25">
      <c r="I167" s="6"/>
      <c r="J167" s="6"/>
      <c r="K167" s="6"/>
      <c r="L167" s="6"/>
      <c r="M167" s="6"/>
      <c r="N167" s="6"/>
      <c r="O167" s="6"/>
      <c r="P167" s="6"/>
      <c r="Q167" s="15"/>
      <c r="R167" s="15"/>
      <c r="S167" s="15"/>
      <c r="T167" s="15"/>
      <c r="U167" s="15"/>
      <c r="V167" s="15"/>
    </row>
    <row r="168" spans="9:22" ht="15.75" hidden="1" customHeight="1" x14ac:dyDescent="0.25">
      <c r="I168" s="6"/>
      <c r="J168" s="6"/>
      <c r="K168" s="6"/>
      <c r="L168" s="6"/>
      <c r="M168" s="6"/>
      <c r="N168" s="6"/>
      <c r="O168" s="6"/>
      <c r="P168" s="6"/>
      <c r="Q168" s="15"/>
      <c r="R168" s="15"/>
      <c r="S168" s="15"/>
      <c r="T168" s="15"/>
      <c r="U168" s="15"/>
      <c r="V168" s="15"/>
    </row>
    <row r="169" spans="9:22" ht="15.75" hidden="1" customHeight="1" x14ac:dyDescent="0.25">
      <c r="I169" s="6"/>
      <c r="J169" s="6"/>
      <c r="K169" s="6"/>
      <c r="L169" s="6"/>
      <c r="M169" s="6"/>
      <c r="N169" s="6"/>
      <c r="O169" s="6"/>
      <c r="P169" s="6"/>
      <c r="Q169" s="15"/>
      <c r="R169" s="15"/>
      <c r="S169" s="15"/>
      <c r="T169" s="15"/>
      <c r="U169" s="15"/>
      <c r="V169" s="15"/>
    </row>
    <row r="170" spans="9:22" ht="15.75" hidden="1" customHeight="1" x14ac:dyDescent="0.25">
      <c r="I170" s="6"/>
      <c r="J170" s="6"/>
      <c r="K170" s="6"/>
      <c r="L170" s="6"/>
      <c r="M170" s="6"/>
      <c r="N170" s="6"/>
      <c r="O170" s="6"/>
      <c r="P170" s="6"/>
      <c r="Q170" s="15"/>
      <c r="R170" s="15"/>
      <c r="S170" s="15"/>
      <c r="T170" s="15"/>
      <c r="U170" s="15"/>
      <c r="V170" s="15"/>
    </row>
    <row r="171" spans="9:22" ht="15.75" hidden="1" customHeight="1" x14ac:dyDescent="0.25">
      <c r="I171" s="6"/>
      <c r="J171" s="6"/>
      <c r="K171" s="6"/>
      <c r="L171" s="6"/>
      <c r="M171" s="6"/>
      <c r="N171" s="6"/>
      <c r="O171" s="6"/>
      <c r="P171" s="6"/>
      <c r="Q171" s="15"/>
      <c r="R171" s="15"/>
      <c r="S171" s="15"/>
      <c r="T171" s="15"/>
      <c r="U171" s="15"/>
      <c r="V171" s="15"/>
    </row>
    <row r="172" spans="9:22" ht="15.75" hidden="1" customHeight="1" x14ac:dyDescent="0.25">
      <c r="I172" s="6"/>
      <c r="J172" s="6"/>
      <c r="K172" s="6"/>
      <c r="L172" s="6"/>
      <c r="M172" s="6"/>
      <c r="N172" s="6"/>
      <c r="O172" s="6"/>
      <c r="P172" s="6"/>
      <c r="Q172" s="15"/>
      <c r="R172" s="15"/>
      <c r="S172" s="15"/>
      <c r="T172" s="15"/>
      <c r="U172" s="15"/>
      <c r="V172" s="15"/>
    </row>
    <row r="173" spans="9:22" ht="15.75" hidden="1" customHeight="1" x14ac:dyDescent="0.25">
      <c r="I173" s="6"/>
      <c r="J173" s="6"/>
      <c r="K173" s="6"/>
      <c r="L173" s="6"/>
      <c r="M173" s="6"/>
      <c r="N173" s="6"/>
      <c r="O173" s="6"/>
      <c r="P173" s="6"/>
      <c r="Q173" s="15"/>
      <c r="R173" s="15"/>
      <c r="S173" s="15"/>
      <c r="T173" s="15"/>
      <c r="U173" s="15"/>
      <c r="V173" s="15"/>
    </row>
    <row r="174" spans="9:22" ht="15.75" hidden="1" customHeight="1" x14ac:dyDescent="0.25">
      <c r="I174" s="6"/>
      <c r="J174" s="6"/>
      <c r="K174" s="6"/>
      <c r="L174" s="6"/>
      <c r="M174" s="6"/>
      <c r="N174" s="6"/>
      <c r="O174" s="6"/>
      <c r="P174" s="6"/>
      <c r="Q174" s="15"/>
      <c r="R174" s="15"/>
      <c r="S174" s="15"/>
      <c r="T174" s="15"/>
      <c r="U174" s="15"/>
      <c r="V174" s="15"/>
    </row>
    <row r="175" spans="9:22" ht="15.75" hidden="1" customHeight="1" x14ac:dyDescent="0.25">
      <c r="I175" s="6"/>
      <c r="J175" s="6"/>
      <c r="K175" s="6"/>
      <c r="L175" s="6"/>
      <c r="M175" s="6"/>
      <c r="N175" s="6"/>
      <c r="O175" s="6"/>
      <c r="P175" s="6"/>
      <c r="Q175" s="15"/>
      <c r="R175" s="15"/>
      <c r="S175" s="15"/>
      <c r="T175" s="15"/>
      <c r="U175" s="15"/>
      <c r="V175" s="15"/>
    </row>
    <row r="176" spans="9:22" ht="15.75" hidden="1" customHeight="1" x14ac:dyDescent="0.25">
      <c r="I176" s="6"/>
      <c r="J176" s="6"/>
      <c r="K176" s="6"/>
      <c r="L176" s="6"/>
      <c r="M176" s="6"/>
      <c r="N176" s="6"/>
      <c r="O176" s="6"/>
      <c r="P176" s="6"/>
      <c r="Q176" s="15"/>
      <c r="R176" s="15"/>
      <c r="S176" s="15"/>
      <c r="T176" s="15"/>
      <c r="U176" s="15"/>
      <c r="V176" s="15"/>
    </row>
    <row r="177" spans="9:22" ht="15.75" hidden="1" customHeight="1" x14ac:dyDescent="0.25">
      <c r="I177" s="6"/>
      <c r="J177" s="6"/>
      <c r="K177" s="6"/>
      <c r="L177" s="6"/>
      <c r="M177" s="6"/>
      <c r="N177" s="6"/>
      <c r="O177" s="6"/>
      <c r="P177" s="6"/>
      <c r="Q177" s="15"/>
      <c r="R177" s="15"/>
      <c r="S177" s="15"/>
      <c r="T177" s="15"/>
      <c r="U177" s="15"/>
      <c r="V177" s="15"/>
    </row>
    <row r="178" spans="9:22" ht="15.75" hidden="1" customHeight="1" x14ac:dyDescent="0.25">
      <c r="I178" s="6"/>
      <c r="J178" s="6"/>
      <c r="K178" s="6"/>
      <c r="L178" s="6"/>
      <c r="M178" s="6"/>
      <c r="N178" s="6"/>
      <c r="O178" s="6"/>
      <c r="P178" s="6"/>
      <c r="Q178" s="15"/>
      <c r="R178" s="15"/>
      <c r="S178" s="15"/>
      <c r="T178" s="15"/>
      <c r="U178" s="15"/>
      <c r="V178" s="15"/>
    </row>
    <row r="179" spans="9:22" ht="15.75" hidden="1" customHeight="1" x14ac:dyDescent="0.25">
      <c r="I179" s="6"/>
      <c r="J179" s="6"/>
      <c r="K179" s="6"/>
      <c r="L179" s="6"/>
      <c r="M179" s="6"/>
      <c r="N179" s="6"/>
      <c r="O179" s="6"/>
      <c r="P179" s="6"/>
      <c r="Q179" s="15"/>
      <c r="R179" s="15"/>
      <c r="S179" s="15"/>
      <c r="T179" s="15"/>
      <c r="U179" s="15"/>
      <c r="V179" s="15"/>
    </row>
    <row r="180" spans="9:22" ht="15.75" hidden="1" customHeight="1" x14ac:dyDescent="0.25">
      <c r="I180" s="6"/>
      <c r="J180" s="6"/>
      <c r="K180" s="6"/>
      <c r="L180" s="6"/>
      <c r="M180" s="6"/>
      <c r="N180" s="6"/>
      <c r="O180" s="6"/>
      <c r="P180" s="6"/>
      <c r="Q180" s="15"/>
      <c r="R180" s="15"/>
      <c r="S180" s="15"/>
      <c r="T180" s="15"/>
      <c r="U180" s="15"/>
      <c r="V180" s="15"/>
    </row>
    <row r="181" spans="9:22" ht="15.75" hidden="1" customHeight="1" x14ac:dyDescent="0.25">
      <c r="I181" s="6"/>
      <c r="J181" s="6"/>
      <c r="K181" s="6"/>
      <c r="L181" s="6"/>
      <c r="M181" s="6"/>
      <c r="N181" s="6"/>
      <c r="O181" s="6"/>
      <c r="P181" s="6"/>
      <c r="Q181" s="15"/>
      <c r="R181" s="15"/>
      <c r="S181" s="15"/>
      <c r="T181" s="15"/>
      <c r="U181" s="15"/>
      <c r="V181" s="15"/>
    </row>
    <row r="182" spans="9:22" ht="15.75" hidden="1" customHeight="1" x14ac:dyDescent="0.25">
      <c r="I182" s="6"/>
      <c r="J182" s="6"/>
      <c r="K182" s="6"/>
      <c r="L182" s="6"/>
      <c r="M182" s="6"/>
      <c r="N182" s="6"/>
      <c r="O182" s="6"/>
      <c r="P182" s="6"/>
      <c r="Q182" s="15"/>
      <c r="R182" s="15"/>
      <c r="S182" s="15"/>
      <c r="T182" s="15"/>
      <c r="U182" s="15"/>
      <c r="V182" s="15"/>
    </row>
    <row r="183" spans="9:22" ht="15.75" hidden="1" customHeight="1" x14ac:dyDescent="0.25">
      <c r="I183" s="6"/>
      <c r="J183" s="6"/>
      <c r="K183" s="6"/>
      <c r="L183" s="6"/>
      <c r="M183" s="6"/>
      <c r="N183" s="6"/>
      <c r="O183" s="6"/>
      <c r="P183" s="6"/>
      <c r="Q183" s="15"/>
      <c r="R183" s="15"/>
      <c r="S183" s="15"/>
      <c r="T183" s="15"/>
      <c r="U183" s="15"/>
      <c r="V183" s="15"/>
    </row>
    <row r="184" spans="9:22" ht="15.75" hidden="1" customHeight="1" x14ac:dyDescent="0.25">
      <c r="I184" s="6"/>
      <c r="J184" s="6"/>
      <c r="K184" s="6"/>
      <c r="L184" s="6"/>
      <c r="M184" s="6"/>
      <c r="N184" s="6"/>
      <c r="O184" s="6"/>
      <c r="P184" s="6"/>
      <c r="Q184" s="15"/>
      <c r="R184" s="15"/>
      <c r="S184" s="15"/>
      <c r="T184" s="15"/>
      <c r="U184" s="15"/>
      <c r="V184" s="15"/>
    </row>
    <row r="185" spans="9:22" ht="15.75" hidden="1" customHeight="1" x14ac:dyDescent="0.25">
      <c r="I185" s="6"/>
      <c r="J185" s="6"/>
      <c r="K185" s="6"/>
      <c r="L185" s="6"/>
      <c r="M185" s="6"/>
      <c r="N185" s="6"/>
      <c r="O185" s="6"/>
      <c r="P185" s="6"/>
      <c r="Q185" s="15"/>
      <c r="R185" s="15"/>
      <c r="S185" s="15"/>
      <c r="T185" s="15"/>
      <c r="U185" s="15"/>
      <c r="V185" s="15"/>
    </row>
    <row r="186" spans="9:22" ht="15.75" hidden="1" customHeight="1" x14ac:dyDescent="0.25">
      <c r="I186" s="6"/>
      <c r="J186" s="6"/>
      <c r="K186" s="6"/>
      <c r="L186" s="6"/>
      <c r="M186" s="6"/>
      <c r="N186" s="6"/>
      <c r="O186" s="6"/>
      <c r="P186" s="6"/>
      <c r="Q186" s="15"/>
      <c r="R186" s="15"/>
      <c r="S186" s="15"/>
      <c r="T186" s="15"/>
      <c r="U186" s="15"/>
      <c r="V186" s="15"/>
    </row>
    <row r="187" spans="9:22" ht="15.75" hidden="1" customHeight="1" x14ac:dyDescent="0.25">
      <c r="I187" s="6"/>
      <c r="J187" s="6"/>
      <c r="K187" s="6"/>
      <c r="L187" s="6"/>
      <c r="M187" s="6"/>
      <c r="N187" s="6"/>
      <c r="O187" s="6"/>
      <c r="P187" s="6"/>
      <c r="Q187" s="15"/>
      <c r="R187" s="15"/>
      <c r="S187" s="15"/>
      <c r="T187" s="15"/>
      <c r="U187" s="15"/>
      <c r="V187" s="15"/>
    </row>
    <row r="188" spans="9:22" ht="15.75" hidden="1" customHeight="1" x14ac:dyDescent="0.25">
      <c r="I188" s="6"/>
      <c r="J188" s="6"/>
      <c r="K188" s="6"/>
      <c r="L188" s="6"/>
      <c r="M188" s="6"/>
      <c r="N188" s="6"/>
      <c r="O188" s="6"/>
      <c r="P188" s="6"/>
      <c r="Q188" s="15"/>
      <c r="R188" s="15"/>
      <c r="S188" s="15"/>
      <c r="T188" s="15"/>
      <c r="U188" s="15"/>
      <c r="V188" s="15"/>
    </row>
    <row r="189" spans="9:22" ht="15.75" hidden="1" customHeight="1" x14ac:dyDescent="0.25">
      <c r="I189" s="6"/>
      <c r="J189" s="6"/>
      <c r="K189" s="6"/>
      <c r="L189" s="6"/>
      <c r="M189" s="6"/>
      <c r="N189" s="6"/>
      <c r="O189" s="6"/>
      <c r="P189" s="6"/>
      <c r="Q189" s="15"/>
      <c r="R189" s="15"/>
      <c r="S189" s="15"/>
      <c r="T189" s="15"/>
      <c r="U189" s="15"/>
      <c r="V189" s="15"/>
    </row>
    <row r="190" spans="9:22" ht="15.75" hidden="1" customHeight="1" x14ac:dyDescent="0.25">
      <c r="I190" s="6"/>
      <c r="J190" s="6"/>
      <c r="K190" s="6"/>
      <c r="L190" s="6"/>
      <c r="M190" s="6"/>
      <c r="N190" s="6"/>
      <c r="O190" s="6"/>
      <c r="P190" s="6"/>
      <c r="Q190" s="15"/>
      <c r="R190" s="15"/>
      <c r="S190" s="15"/>
      <c r="T190" s="15"/>
      <c r="U190" s="15"/>
      <c r="V190" s="15"/>
    </row>
    <row r="191" spans="9:22" ht="15.75" hidden="1" customHeight="1" x14ac:dyDescent="0.25">
      <c r="I191" s="6"/>
      <c r="J191" s="6"/>
      <c r="K191" s="6"/>
      <c r="L191" s="6"/>
      <c r="M191" s="6"/>
      <c r="N191" s="6"/>
      <c r="O191" s="6"/>
      <c r="P191" s="6"/>
      <c r="Q191" s="15"/>
      <c r="R191" s="15"/>
      <c r="S191" s="15"/>
      <c r="T191" s="15"/>
      <c r="U191" s="15"/>
      <c r="V191" s="15"/>
    </row>
    <row r="192" spans="9:22" ht="15.75" hidden="1" customHeight="1" x14ac:dyDescent="0.25">
      <c r="I192" s="6"/>
      <c r="J192" s="6"/>
      <c r="K192" s="6"/>
      <c r="L192" s="6"/>
      <c r="M192" s="6"/>
      <c r="N192" s="6"/>
      <c r="O192" s="6"/>
      <c r="P192" s="6"/>
      <c r="Q192" s="15"/>
      <c r="R192" s="15"/>
      <c r="S192" s="15"/>
      <c r="T192" s="15"/>
      <c r="U192" s="15"/>
      <c r="V192" s="15"/>
    </row>
    <row r="193" spans="9:22" ht="15.75" hidden="1" customHeight="1" x14ac:dyDescent="0.25">
      <c r="I193" s="6"/>
      <c r="J193" s="6"/>
      <c r="K193" s="6"/>
      <c r="L193" s="6"/>
      <c r="M193" s="6"/>
      <c r="N193" s="6"/>
      <c r="O193" s="6"/>
      <c r="P193" s="6"/>
      <c r="Q193" s="15"/>
      <c r="R193" s="15"/>
      <c r="S193" s="15"/>
      <c r="T193" s="15"/>
      <c r="U193" s="15"/>
      <c r="V193" s="15"/>
    </row>
    <row r="194" spans="9:22" ht="15.75" hidden="1" customHeight="1" x14ac:dyDescent="0.25">
      <c r="I194" s="6"/>
      <c r="J194" s="6"/>
      <c r="K194" s="6"/>
      <c r="L194" s="6"/>
      <c r="M194" s="6"/>
      <c r="N194" s="6"/>
      <c r="O194" s="6"/>
      <c r="P194" s="6"/>
      <c r="Q194" s="15"/>
      <c r="R194" s="15"/>
      <c r="S194" s="15"/>
      <c r="T194" s="15"/>
      <c r="U194" s="15"/>
      <c r="V194" s="15"/>
    </row>
    <row r="195" spans="9:22" ht="15.75" hidden="1" customHeight="1" x14ac:dyDescent="0.25">
      <c r="I195" s="6"/>
      <c r="J195" s="6"/>
      <c r="K195" s="6"/>
      <c r="L195" s="6"/>
      <c r="M195" s="6"/>
      <c r="N195" s="6"/>
      <c r="O195" s="6"/>
      <c r="P195" s="6"/>
      <c r="Q195" s="15"/>
      <c r="R195" s="15"/>
      <c r="S195" s="15"/>
      <c r="T195" s="15"/>
      <c r="U195" s="15"/>
      <c r="V195" s="15"/>
    </row>
    <row r="196" spans="9:22" ht="15.75" hidden="1" customHeight="1" x14ac:dyDescent="0.25">
      <c r="I196" s="6"/>
      <c r="J196" s="6"/>
      <c r="K196" s="6"/>
      <c r="L196" s="6"/>
      <c r="M196" s="6"/>
      <c r="N196" s="6"/>
      <c r="O196" s="6"/>
      <c r="P196" s="6"/>
      <c r="Q196" s="15"/>
      <c r="R196" s="15"/>
      <c r="S196" s="15"/>
      <c r="T196" s="15"/>
      <c r="U196" s="15"/>
      <c r="V196" s="15"/>
    </row>
    <row r="197" spans="9:22" ht="15.75" hidden="1" customHeight="1" x14ac:dyDescent="0.25">
      <c r="I197" s="6"/>
      <c r="J197" s="6"/>
      <c r="K197" s="6"/>
      <c r="L197" s="6"/>
      <c r="M197" s="6"/>
      <c r="N197" s="6"/>
      <c r="O197" s="6"/>
      <c r="P197" s="6"/>
      <c r="Q197" s="15"/>
      <c r="R197" s="15"/>
      <c r="S197" s="15"/>
      <c r="T197" s="15"/>
      <c r="U197" s="15"/>
      <c r="V197" s="15"/>
    </row>
    <row r="198" spans="9:22" ht="15.75" hidden="1" customHeight="1" x14ac:dyDescent="0.25">
      <c r="I198" s="6"/>
      <c r="J198" s="6"/>
      <c r="K198" s="6"/>
      <c r="L198" s="6"/>
      <c r="M198" s="6"/>
      <c r="N198" s="6"/>
      <c r="O198" s="6"/>
      <c r="P198" s="6"/>
      <c r="Q198" s="15"/>
      <c r="R198" s="15"/>
      <c r="S198" s="15"/>
      <c r="T198" s="15"/>
      <c r="U198" s="15"/>
      <c r="V198" s="15"/>
    </row>
    <row r="199" spans="9:22" ht="15.75" hidden="1" customHeight="1" x14ac:dyDescent="0.25">
      <c r="I199" s="6"/>
      <c r="J199" s="6"/>
      <c r="K199" s="6"/>
      <c r="L199" s="6"/>
      <c r="M199" s="6"/>
      <c r="N199" s="6"/>
      <c r="O199" s="6"/>
      <c r="P199" s="6"/>
      <c r="Q199" s="15"/>
      <c r="R199" s="15"/>
      <c r="S199" s="15"/>
      <c r="T199" s="15"/>
      <c r="U199" s="15"/>
      <c r="V199" s="15"/>
    </row>
    <row r="200" spans="9:22" ht="15.75" hidden="1" customHeight="1" x14ac:dyDescent="0.25">
      <c r="I200" s="6"/>
      <c r="J200" s="6"/>
      <c r="K200" s="6"/>
      <c r="L200" s="6"/>
      <c r="M200" s="6"/>
      <c r="N200" s="6"/>
      <c r="O200" s="6"/>
      <c r="P200" s="6"/>
      <c r="Q200" s="15"/>
      <c r="R200" s="15"/>
      <c r="S200" s="15"/>
      <c r="T200" s="15"/>
      <c r="U200" s="15"/>
      <c r="V200" s="15"/>
    </row>
    <row r="201" spans="9:22" ht="15.75" hidden="1" customHeight="1" x14ac:dyDescent="0.25">
      <c r="I201" s="6"/>
      <c r="J201" s="6"/>
      <c r="K201" s="6"/>
      <c r="L201" s="6"/>
      <c r="M201" s="6"/>
      <c r="N201" s="6"/>
      <c r="O201" s="6"/>
      <c r="P201" s="6"/>
      <c r="Q201" s="15"/>
      <c r="R201" s="15"/>
      <c r="S201" s="15"/>
      <c r="T201" s="15"/>
      <c r="U201" s="15"/>
      <c r="V201" s="15"/>
    </row>
    <row r="202" spans="9:22" ht="15.75" hidden="1" customHeight="1" x14ac:dyDescent="0.25">
      <c r="I202" s="6"/>
      <c r="J202" s="6"/>
      <c r="K202" s="6"/>
      <c r="L202" s="6"/>
      <c r="M202" s="6"/>
      <c r="N202" s="6"/>
      <c r="O202" s="6"/>
      <c r="P202" s="6"/>
      <c r="Q202" s="15"/>
      <c r="R202" s="15"/>
      <c r="S202" s="15"/>
      <c r="T202" s="15"/>
      <c r="U202" s="15"/>
      <c r="V202" s="15"/>
    </row>
    <row r="203" spans="9:22" ht="15.75" hidden="1" customHeight="1" x14ac:dyDescent="0.25">
      <c r="I203" s="6"/>
      <c r="J203" s="6"/>
      <c r="K203" s="6"/>
      <c r="L203" s="6"/>
      <c r="M203" s="6"/>
      <c r="N203" s="6"/>
      <c r="O203" s="6"/>
      <c r="P203" s="6"/>
      <c r="Q203" s="15"/>
      <c r="R203" s="15"/>
      <c r="S203" s="15"/>
      <c r="T203" s="15"/>
      <c r="U203" s="15"/>
      <c r="V203" s="15"/>
    </row>
    <row r="204" spans="9:22" ht="15.75" hidden="1" customHeight="1" x14ac:dyDescent="0.25">
      <c r="I204" s="6"/>
      <c r="J204" s="6"/>
      <c r="K204" s="6"/>
      <c r="L204" s="6"/>
      <c r="M204" s="6"/>
      <c r="N204" s="6"/>
      <c r="O204" s="6"/>
      <c r="P204" s="6"/>
      <c r="Q204" s="15"/>
      <c r="R204" s="15"/>
      <c r="S204" s="15"/>
      <c r="T204" s="15"/>
      <c r="U204" s="15"/>
      <c r="V204" s="15"/>
    </row>
    <row r="205" spans="9:22" ht="15.75" hidden="1" customHeight="1" x14ac:dyDescent="0.25">
      <c r="I205" s="6"/>
      <c r="J205" s="6"/>
      <c r="K205" s="6"/>
      <c r="L205" s="6"/>
      <c r="M205" s="6"/>
      <c r="N205" s="6"/>
      <c r="O205" s="6"/>
      <c r="P205" s="6"/>
      <c r="Q205" s="15"/>
      <c r="R205" s="15"/>
      <c r="S205" s="15"/>
      <c r="T205" s="15"/>
      <c r="U205" s="15"/>
      <c r="V205" s="15"/>
    </row>
    <row r="206" spans="9:22" ht="15.75" hidden="1" customHeight="1" x14ac:dyDescent="0.25">
      <c r="I206" s="6"/>
      <c r="J206" s="6"/>
      <c r="K206" s="6"/>
      <c r="L206" s="6"/>
      <c r="M206" s="6"/>
      <c r="N206" s="6"/>
      <c r="O206" s="6"/>
      <c r="P206" s="6"/>
      <c r="Q206" s="15"/>
      <c r="R206" s="15"/>
      <c r="S206" s="15"/>
      <c r="T206" s="15"/>
      <c r="U206" s="15"/>
      <c r="V206" s="15"/>
    </row>
    <row r="207" spans="9:22" ht="15.75" hidden="1" customHeight="1" x14ac:dyDescent="0.25">
      <c r="I207" s="6"/>
      <c r="J207" s="6"/>
      <c r="K207" s="6"/>
      <c r="L207" s="6"/>
      <c r="M207" s="6"/>
      <c r="N207" s="6"/>
      <c r="O207" s="6"/>
      <c r="P207" s="6"/>
      <c r="Q207" s="15"/>
      <c r="R207" s="15"/>
      <c r="S207" s="15"/>
      <c r="T207" s="15"/>
      <c r="U207" s="15"/>
      <c r="V207" s="15"/>
    </row>
    <row r="208" spans="9:22" ht="15.75" hidden="1" customHeight="1" x14ac:dyDescent="0.25">
      <c r="I208" s="6"/>
      <c r="J208" s="6"/>
      <c r="K208" s="6"/>
      <c r="L208" s="6"/>
      <c r="M208" s="6"/>
      <c r="N208" s="6"/>
      <c r="O208" s="6"/>
      <c r="P208" s="6"/>
      <c r="Q208" s="15"/>
      <c r="R208" s="15"/>
      <c r="S208" s="15"/>
      <c r="T208" s="15"/>
      <c r="U208" s="15"/>
      <c r="V208" s="15"/>
    </row>
    <row r="209" spans="9:22" ht="15.75" hidden="1" customHeight="1" x14ac:dyDescent="0.25">
      <c r="I209" s="6"/>
      <c r="J209" s="6"/>
      <c r="K209" s="6"/>
      <c r="L209" s="6"/>
      <c r="M209" s="6"/>
      <c r="N209" s="6"/>
      <c r="O209" s="6"/>
      <c r="P209" s="6"/>
      <c r="Q209" s="15"/>
      <c r="R209" s="15"/>
      <c r="S209" s="15"/>
      <c r="T209" s="15"/>
      <c r="U209" s="15"/>
      <c r="V209" s="15"/>
    </row>
    <row r="210" spans="9:22" ht="15.75" hidden="1" customHeight="1" x14ac:dyDescent="0.25">
      <c r="I210" s="6"/>
      <c r="J210" s="6"/>
      <c r="K210" s="6"/>
      <c r="L210" s="6"/>
      <c r="M210" s="6"/>
      <c r="N210" s="6"/>
      <c r="O210" s="6"/>
      <c r="P210" s="6"/>
      <c r="Q210" s="15"/>
      <c r="R210" s="15"/>
      <c r="S210" s="15"/>
      <c r="T210" s="15"/>
      <c r="U210" s="15"/>
      <c r="V210" s="15"/>
    </row>
    <row r="211" spans="9:22" ht="15.75" hidden="1" customHeight="1" x14ac:dyDescent="0.25">
      <c r="I211" s="6"/>
      <c r="J211" s="6"/>
      <c r="K211" s="6"/>
      <c r="L211" s="6"/>
      <c r="M211" s="6"/>
      <c r="N211" s="6"/>
      <c r="O211" s="6"/>
      <c r="P211" s="6"/>
      <c r="Q211" s="15"/>
      <c r="R211" s="15"/>
      <c r="S211" s="15"/>
      <c r="T211" s="15"/>
      <c r="U211" s="15"/>
      <c r="V211" s="15"/>
    </row>
    <row r="212" spans="9:22" ht="15.75" hidden="1" customHeight="1" x14ac:dyDescent="0.25">
      <c r="I212" s="6"/>
      <c r="J212" s="6"/>
      <c r="K212" s="6"/>
      <c r="L212" s="6"/>
      <c r="M212" s="6"/>
      <c r="N212" s="6"/>
      <c r="O212" s="6"/>
      <c r="P212" s="6"/>
      <c r="Q212" s="15"/>
      <c r="R212" s="15"/>
      <c r="S212" s="15"/>
      <c r="T212" s="15"/>
      <c r="U212" s="15"/>
      <c r="V212" s="15"/>
    </row>
    <row r="213" spans="9:22" ht="15.75" hidden="1" customHeight="1" x14ac:dyDescent="0.25">
      <c r="I213" s="6"/>
      <c r="J213" s="6"/>
      <c r="K213" s="6"/>
      <c r="L213" s="6"/>
      <c r="M213" s="6"/>
      <c r="N213" s="6"/>
      <c r="O213" s="6"/>
      <c r="P213" s="6"/>
      <c r="Q213" s="15"/>
      <c r="R213" s="15"/>
      <c r="S213" s="15"/>
      <c r="T213" s="15"/>
      <c r="U213" s="15"/>
      <c r="V213" s="15"/>
    </row>
    <row r="214" spans="9:22" ht="15.75" hidden="1" customHeight="1" x14ac:dyDescent="0.25">
      <c r="I214" s="6"/>
      <c r="J214" s="6"/>
      <c r="K214" s="6"/>
      <c r="L214" s="6"/>
      <c r="M214" s="6"/>
      <c r="N214" s="6"/>
      <c r="O214" s="6"/>
      <c r="P214" s="6"/>
      <c r="Q214" s="15"/>
      <c r="R214" s="15"/>
      <c r="S214" s="15"/>
      <c r="T214" s="15"/>
      <c r="U214" s="15"/>
      <c r="V214" s="15"/>
    </row>
    <row r="215" spans="9:22" ht="15.75" hidden="1" customHeight="1" x14ac:dyDescent="0.25">
      <c r="I215" s="6"/>
      <c r="J215" s="6"/>
      <c r="K215" s="6"/>
      <c r="L215" s="6"/>
      <c r="M215" s="6"/>
      <c r="N215" s="6"/>
      <c r="O215" s="6"/>
      <c r="P215" s="6"/>
      <c r="Q215" s="15"/>
      <c r="R215" s="15"/>
      <c r="S215" s="15"/>
      <c r="T215" s="15"/>
      <c r="U215" s="15"/>
      <c r="V215" s="15"/>
    </row>
    <row r="216" spans="9:22" ht="15.75" hidden="1" customHeight="1" x14ac:dyDescent="0.25">
      <c r="I216" s="6"/>
      <c r="J216" s="6"/>
      <c r="K216" s="6"/>
      <c r="L216" s="6"/>
      <c r="M216" s="6"/>
      <c r="N216" s="6"/>
      <c r="O216" s="6"/>
      <c r="P216" s="6"/>
      <c r="Q216" s="15"/>
      <c r="R216" s="15"/>
      <c r="S216" s="15"/>
      <c r="T216" s="15"/>
      <c r="U216" s="15"/>
      <c r="V216" s="15"/>
    </row>
    <row r="217" spans="9:22" ht="15.75" hidden="1" customHeight="1" x14ac:dyDescent="0.25">
      <c r="I217" s="6"/>
      <c r="J217" s="6"/>
      <c r="K217" s="6"/>
      <c r="L217" s="6"/>
      <c r="M217" s="6"/>
      <c r="N217" s="6"/>
      <c r="O217" s="6"/>
      <c r="P217" s="6"/>
      <c r="Q217" s="15"/>
      <c r="R217" s="15"/>
      <c r="S217" s="15"/>
      <c r="T217" s="15"/>
      <c r="U217" s="15"/>
      <c r="V217" s="15"/>
    </row>
    <row r="218" spans="9:22" ht="15.75" hidden="1" customHeight="1" x14ac:dyDescent="0.25">
      <c r="I218" s="6"/>
      <c r="J218" s="6"/>
      <c r="K218" s="6"/>
      <c r="L218" s="6"/>
      <c r="M218" s="6"/>
      <c r="N218" s="6"/>
      <c r="O218" s="6"/>
      <c r="P218" s="6"/>
      <c r="Q218" s="15"/>
      <c r="R218" s="15"/>
      <c r="S218" s="15"/>
      <c r="T218" s="15"/>
      <c r="U218" s="15"/>
      <c r="V218" s="15"/>
    </row>
    <row r="219" spans="9:22" ht="15.75" hidden="1" customHeight="1" x14ac:dyDescent="0.25">
      <c r="I219" s="6"/>
      <c r="J219" s="6"/>
      <c r="K219" s="6"/>
      <c r="L219" s="6"/>
      <c r="M219" s="6"/>
      <c r="N219" s="6"/>
      <c r="O219" s="6"/>
      <c r="P219" s="6"/>
      <c r="Q219" s="15"/>
      <c r="R219" s="15"/>
      <c r="S219" s="15"/>
      <c r="T219" s="15"/>
      <c r="U219" s="15"/>
      <c r="V219" s="15"/>
    </row>
    <row r="220" spans="9:22" ht="15.75" hidden="1" customHeight="1" x14ac:dyDescent="0.25">
      <c r="I220" s="6"/>
      <c r="J220" s="6"/>
      <c r="K220" s="6"/>
      <c r="L220" s="6"/>
      <c r="M220" s="6"/>
      <c r="N220" s="6"/>
      <c r="O220" s="6"/>
      <c r="P220" s="6"/>
      <c r="Q220" s="15"/>
      <c r="R220" s="15"/>
      <c r="S220" s="15"/>
      <c r="T220" s="15"/>
      <c r="U220" s="15"/>
      <c r="V220" s="15"/>
    </row>
    <row r="221" spans="9:22" ht="15.75" hidden="1" customHeight="1" x14ac:dyDescent="0.25">
      <c r="I221" s="6"/>
      <c r="J221" s="6"/>
      <c r="K221" s="6"/>
      <c r="L221" s="6"/>
      <c r="M221" s="6"/>
      <c r="N221" s="6"/>
      <c r="O221" s="6"/>
      <c r="P221" s="6"/>
      <c r="Q221" s="15"/>
      <c r="R221" s="15"/>
      <c r="S221" s="15"/>
      <c r="T221" s="15"/>
      <c r="U221" s="15"/>
      <c r="V221" s="15"/>
    </row>
    <row r="222" spans="9:22" ht="15.75" hidden="1" customHeight="1" x14ac:dyDescent="0.25">
      <c r="I222" s="6"/>
      <c r="J222" s="6"/>
      <c r="K222" s="6"/>
      <c r="L222" s="6"/>
      <c r="M222" s="6"/>
      <c r="N222" s="6"/>
      <c r="O222" s="6"/>
      <c r="P222" s="6"/>
      <c r="Q222" s="15"/>
      <c r="R222" s="15"/>
      <c r="S222" s="15"/>
      <c r="T222" s="15"/>
      <c r="U222" s="15"/>
      <c r="V222" s="15"/>
    </row>
    <row r="223" spans="9:22" ht="15.75" hidden="1" customHeight="1" x14ac:dyDescent="0.25">
      <c r="I223" s="6"/>
      <c r="J223" s="6"/>
      <c r="K223" s="6"/>
      <c r="L223" s="6"/>
      <c r="M223" s="6"/>
      <c r="N223" s="6"/>
      <c r="O223" s="6"/>
      <c r="P223" s="6"/>
      <c r="Q223" s="15"/>
      <c r="R223" s="15"/>
      <c r="S223" s="15"/>
      <c r="T223" s="15"/>
      <c r="U223" s="15"/>
      <c r="V223" s="15"/>
    </row>
    <row r="224" spans="9:22" ht="15.75" hidden="1" customHeight="1" x14ac:dyDescent="0.25">
      <c r="I224" s="6"/>
      <c r="J224" s="6"/>
      <c r="K224" s="6"/>
      <c r="L224" s="6"/>
      <c r="M224" s="6"/>
      <c r="N224" s="6"/>
      <c r="O224" s="6"/>
      <c r="P224" s="6"/>
      <c r="Q224" s="15"/>
      <c r="R224" s="15"/>
      <c r="S224" s="15"/>
      <c r="T224" s="15"/>
      <c r="U224" s="15"/>
      <c r="V224" s="15"/>
    </row>
    <row r="225" spans="9:22" ht="15.75" hidden="1" customHeight="1" x14ac:dyDescent="0.25">
      <c r="I225" s="6"/>
      <c r="J225" s="6"/>
      <c r="K225" s="6"/>
      <c r="L225" s="6"/>
      <c r="M225" s="6"/>
      <c r="N225" s="6"/>
      <c r="O225" s="6"/>
      <c r="P225" s="6"/>
      <c r="Q225" s="15"/>
      <c r="R225" s="15"/>
      <c r="S225" s="15"/>
      <c r="T225" s="15"/>
      <c r="U225" s="15"/>
      <c r="V225" s="15"/>
    </row>
    <row r="226" spans="9:22" ht="15.75" hidden="1" customHeight="1" x14ac:dyDescent="0.25">
      <c r="I226" s="6"/>
      <c r="J226" s="6"/>
      <c r="K226" s="6"/>
      <c r="L226" s="6"/>
      <c r="M226" s="6"/>
      <c r="N226" s="6"/>
      <c r="O226" s="6"/>
      <c r="P226" s="6"/>
      <c r="Q226" s="15"/>
      <c r="R226" s="15"/>
      <c r="S226" s="15"/>
      <c r="T226" s="15"/>
      <c r="U226" s="15"/>
      <c r="V226" s="15"/>
    </row>
    <row r="227" spans="9:22" ht="15.75" hidden="1" customHeight="1" x14ac:dyDescent="0.25">
      <c r="I227" s="6"/>
      <c r="J227" s="6"/>
      <c r="K227" s="6"/>
      <c r="L227" s="6"/>
      <c r="M227" s="6"/>
      <c r="N227" s="6"/>
      <c r="O227" s="6"/>
      <c r="P227" s="6"/>
      <c r="Q227" s="15"/>
      <c r="R227" s="15"/>
      <c r="S227" s="15"/>
      <c r="T227" s="15"/>
      <c r="U227" s="15"/>
      <c r="V227" s="15"/>
    </row>
    <row r="228" spans="9:22" ht="15.75" hidden="1" customHeight="1" x14ac:dyDescent="0.25">
      <c r="I228" s="6"/>
      <c r="J228" s="6"/>
      <c r="K228" s="6"/>
      <c r="L228" s="6"/>
      <c r="M228" s="6"/>
      <c r="N228" s="6"/>
      <c r="O228" s="6"/>
      <c r="P228" s="6"/>
      <c r="Q228" s="15"/>
      <c r="R228" s="15"/>
      <c r="S228" s="15"/>
      <c r="T228" s="15"/>
      <c r="U228" s="15"/>
      <c r="V228" s="15"/>
    </row>
    <row r="229" spans="9:22" ht="15.75" hidden="1" customHeight="1" x14ac:dyDescent="0.25">
      <c r="I229" s="6"/>
      <c r="J229" s="6"/>
      <c r="K229" s="6"/>
      <c r="L229" s="6"/>
      <c r="M229" s="6"/>
      <c r="N229" s="6"/>
      <c r="O229" s="6"/>
      <c r="P229" s="6"/>
      <c r="Q229" s="15"/>
      <c r="R229" s="15"/>
      <c r="S229" s="15"/>
      <c r="T229" s="15"/>
      <c r="U229" s="15"/>
      <c r="V229" s="15"/>
    </row>
    <row r="230" spans="9:22" ht="15.75" hidden="1" customHeight="1" x14ac:dyDescent="0.25">
      <c r="I230" s="6"/>
      <c r="J230" s="6"/>
      <c r="K230" s="6"/>
      <c r="L230" s="6"/>
      <c r="M230" s="6"/>
      <c r="N230" s="6"/>
      <c r="O230" s="6"/>
      <c r="P230" s="6"/>
      <c r="Q230" s="15"/>
      <c r="R230" s="15"/>
      <c r="S230" s="15"/>
      <c r="T230" s="15"/>
      <c r="U230" s="15"/>
      <c r="V230" s="15"/>
    </row>
    <row r="231" spans="9:22" ht="15.75" hidden="1" customHeight="1" x14ac:dyDescent="0.25">
      <c r="I231" s="6"/>
      <c r="J231" s="6"/>
      <c r="K231" s="6"/>
      <c r="L231" s="6"/>
      <c r="M231" s="6"/>
      <c r="N231" s="6"/>
      <c r="O231" s="6"/>
      <c r="P231" s="6"/>
      <c r="Q231" s="15"/>
      <c r="R231" s="15"/>
      <c r="S231" s="15"/>
      <c r="T231" s="15"/>
      <c r="U231" s="15"/>
      <c r="V231" s="15"/>
    </row>
    <row r="232" spans="9:22" ht="15.75" hidden="1" customHeight="1" x14ac:dyDescent="0.25">
      <c r="I232" s="6"/>
      <c r="J232" s="6"/>
      <c r="K232" s="6"/>
      <c r="L232" s="6"/>
      <c r="M232" s="6"/>
      <c r="N232" s="6"/>
      <c r="O232" s="6"/>
      <c r="P232" s="6"/>
      <c r="Q232" s="15"/>
      <c r="R232" s="15"/>
      <c r="S232" s="15"/>
      <c r="T232" s="15"/>
      <c r="U232" s="15"/>
      <c r="V232" s="15"/>
    </row>
    <row r="233" spans="9:22" ht="15.75" hidden="1" customHeight="1" x14ac:dyDescent="0.25">
      <c r="I233" s="6"/>
      <c r="J233" s="6"/>
      <c r="K233" s="6"/>
      <c r="L233" s="6"/>
      <c r="M233" s="6"/>
      <c r="N233" s="6"/>
      <c r="O233" s="6"/>
      <c r="P233" s="6"/>
      <c r="Q233" s="15"/>
      <c r="R233" s="15"/>
      <c r="S233" s="15"/>
      <c r="T233" s="15"/>
      <c r="U233" s="15"/>
      <c r="V233" s="15"/>
    </row>
    <row r="234" spans="9:22" ht="15.75" hidden="1" customHeight="1" x14ac:dyDescent="0.25">
      <c r="I234" s="6"/>
      <c r="J234" s="6"/>
      <c r="K234" s="6"/>
      <c r="L234" s="6"/>
      <c r="M234" s="6"/>
      <c r="N234" s="6"/>
      <c r="O234" s="6"/>
      <c r="P234" s="6"/>
      <c r="Q234" s="15"/>
      <c r="R234" s="15"/>
      <c r="S234" s="15"/>
      <c r="T234" s="15"/>
      <c r="U234" s="15"/>
      <c r="V234" s="15"/>
    </row>
    <row r="235" spans="9:22" ht="15.75" hidden="1" customHeight="1" x14ac:dyDescent="0.25">
      <c r="I235" s="6"/>
      <c r="J235" s="6"/>
      <c r="K235" s="6"/>
      <c r="L235" s="6"/>
      <c r="M235" s="6"/>
      <c r="N235" s="6"/>
      <c r="O235" s="6"/>
      <c r="P235" s="6"/>
      <c r="Q235" s="15"/>
      <c r="R235" s="15"/>
      <c r="S235" s="15"/>
      <c r="T235" s="15"/>
      <c r="U235" s="15"/>
      <c r="V235" s="15"/>
    </row>
    <row r="236" spans="9:22" ht="15.75" hidden="1" customHeight="1" x14ac:dyDescent="0.25">
      <c r="I236" s="6"/>
      <c r="J236" s="6"/>
      <c r="K236" s="6"/>
      <c r="L236" s="6"/>
      <c r="M236" s="6"/>
      <c r="N236" s="6"/>
      <c r="O236" s="6"/>
      <c r="P236" s="6"/>
      <c r="Q236" s="15"/>
      <c r="R236" s="15"/>
      <c r="S236" s="15"/>
      <c r="T236" s="15"/>
      <c r="U236" s="15"/>
      <c r="V236" s="15"/>
    </row>
    <row r="237" spans="9:22" ht="15.75" hidden="1" customHeight="1" x14ac:dyDescent="0.25">
      <c r="I237" s="6"/>
      <c r="J237" s="6"/>
      <c r="K237" s="6"/>
      <c r="L237" s="6"/>
      <c r="M237" s="6"/>
      <c r="N237" s="6"/>
      <c r="O237" s="6"/>
      <c r="P237" s="6"/>
      <c r="Q237" s="15"/>
      <c r="R237" s="15"/>
      <c r="S237" s="15"/>
      <c r="T237" s="15"/>
      <c r="U237" s="15"/>
      <c r="V237" s="15"/>
    </row>
    <row r="238" spans="9:22" ht="15.75" hidden="1" customHeight="1" x14ac:dyDescent="0.25">
      <c r="I238" s="6"/>
      <c r="J238" s="6"/>
      <c r="K238" s="6"/>
      <c r="L238" s="6"/>
      <c r="M238" s="6"/>
      <c r="N238" s="6"/>
      <c r="O238" s="6"/>
      <c r="P238" s="6"/>
      <c r="Q238" s="15"/>
      <c r="R238" s="15"/>
      <c r="S238" s="15"/>
      <c r="T238" s="15"/>
      <c r="U238" s="15"/>
      <c r="V238" s="15"/>
    </row>
    <row r="239" spans="9:22" ht="15.75" hidden="1" customHeight="1" x14ac:dyDescent="0.25">
      <c r="I239" s="6"/>
      <c r="J239" s="6"/>
      <c r="K239" s="6"/>
      <c r="L239" s="6"/>
      <c r="M239" s="6"/>
      <c r="N239" s="6"/>
      <c r="O239" s="6"/>
      <c r="P239" s="6"/>
      <c r="Q239" s="15"/>
      <c r="R239" s="15"/>
      <c r="S239" s="15"/>
      <c r="T239" s="15"/>
      <c r="U239" s="15"/>
      <c r="V239" s="15"/>
    </row>
    <row r="240" spans="9:22" ht="15.75" hidden="1" customHeight="1" x14ac:dyDescent="0.25">
      <c r="I240" s="6"/>
      <c r="J240" s="6"/>
      <c r="K240" s="6"/>
      <c r="L240" s="6"/>
      <c r="M240" s="6"/>
      <c r="N240" s="6"/>
      <c r="O240" s="6"/>
      <c r="P240" s="6"/>
      <c r="Q240" s="15"/>
      <c r="R240" s="15"/>
      <c r="S240" s="15"/>
      <c r="T240" s="15"/>
      <c r="U240" s="15"/>
      <c r="V240" s="15"/>
    </row>
    <row r="241" spans="9:22" ht="15.75" hidden="1" customHeight="1" x14ac:dyDescent="0.25">
      <c r="I241" s="6"/>
      <c r="J241" s="6"/>
      <c r="K241" s="6"/>
      <c r="L241" s="6"/>
      <c r="M241" s="6"/>
      <c r="N241" s="6"/>
      <c r="O241" s="6"/>
      <c r="P241" s="6"/>
      <c r="Q241" s="15"/>
      <c r="R241" s="15"/>
      <c r="S241" s="15"/>
      <c r="T241" s="15"/>
      <c r="U241" s="15"/>
      <c r="V241" s="15"/>
    </row>
    <row r="242" spans="9:22" ht="15.75" hidden="1" customHeight="1" x14ac:dyDescent="0.25">
      <c r="I242" s="6"/>
      <c r="J242" s="6"/>
      <c r="K242" s="6"/>
      <c r="L242" s="6"/>
      <c r="M242" s="6"/>
      <c r="N242" s="6"/>
      <c r="O242" s="6"/>
      <c r="P242" s="6"/>
      <c r="Q242" s="15"/>
      <c r="R242" s="15"/>
      <c r="S242" s="15"/>
      <c r="T242" s="15"/>
      <c r="U242" s="15"/>
      <c r="V242" s="15"/>
    </row>
    <row r="243" spans="9:22" ht="15.75" hidden="1" customHeight="1" x14ac:dyDescent="0.25">
      <c r="I243" s="6"/>
      <c r="J243" s="6"/>
      <c r="K243" s="6"/>
      <c r="L243" s="6"/>
      <c r="M243" s="6"/>
      <c r="N243" s="6"/>
      <c r="O243" s="6"/>
      <c r="P243" s="6"/>
      <c r="Q243" s="15"/>
      <c r="R243" s="15"/>
      <c r="S243" s="15"/>
      <c r="T243" s="15"/>
      <c r="U243" s="15"/>
      <c r="V243" s="15"/>
    </row>
    <row r="244" spans="9:22" ht="15.75" hidden="1" customHeight="1" x14ac:dyDescent="0.25">
      <c r="I244" s="6"/>
      <c r="J244" s="6"/>
      <c r="K244" s="6"/>
      <c r="L244" s="6"/>
      <c r="M244" s="6"/>
      <c r="N244" s="6"/>
      <c r="O244" s="6"/>
      <c r="P244" s="6"/>
      <c r="Q244" s="15"/>
      <c r="R244" s="15"/>
      <c r="S244" s="15"/>
      <c r="T244" s="15"/>
      <c r="U244" s="15"/>
      <c r="V244" s="15"/>
    </row>
    <row r="245" spans="9:22" ht="15.75" hidden="1" customHeight="1" x14ac:dyDescent="0.25">
      <c r="I245" s="6"/>
      <c r="J245" s="6"/>
      <c r="K245" s="6"/>
      <c r="L245" s="6"/>
      <c r="M245" s="6"/>
      <c r="N245" s="6"/>
      <c r="O245" s="6"/>
      <c r="P245" s="6"/>
      <c r="Q245" s="15"/>
      <c r="R245" s="15"/>
      <c r="S245" s="15"/>
      <c r="T245" s="15"/>
      <c r="U245" s="15"/>
      <c r="V245" s="15"/>
    </row>
    <row r="246" spans="9:22" ht="15.75" hidden="1" customHeight="1" x14ac:dyDescent="0.25">
      <c r="I246" s="6"/>
      <c r="J246" s="6"/>
      <c r="K246" s="6"/>
      <c r="L246" s="6"/>
      <c r="M246" s="6"/>
      <c r="N246" s="6"/>
      <c r="O246" s="6"/>
      <c r="P246" s="6"/>
      <c r="Q246" s="15"/>
      <c r="R246" s="15"/>
      <c r="S246" s="15"/>
      <c r="T246" s="15"/>
      <c r="U246" s="15"/>
      <c r="V246" s="15"/>
    </row>
    <row r="247" spans="9:22" ht="15.75" hidden="1" customHeight="1" x14ac:dyDescent="0.25">
      <c r="I247" s="6"/>
      <c r="J247" s="6"/>
      <c r="K247" s="6"/>
      <c r="L247" s="6"/>
      <c r="M247" s="6"/>
      <c r="N247" s="6"/>
      <c r="O247" s="6"/>
      <c r="P247" s="6"/>
      <c r="Q247" s="15"/>
      <c r="R247" s="15"/>
      <c r="S247" s="15"/>
      <c r="T247" s="15"/>
      <c r="U247" s="15"/>
      <c r="V247" s="15"/>
    </row>
    <row r="248" spans="9:22" ht="15.75" hidden="1" customHeight="1" x14ac:dyDescent="0.25">
      <c r="I248" s="6"/>
      <c r="J248" s="6"/>
      <c r="K248" s="6"/>
      <c r="L248" s="6"/>
      <c r="M248" s="6"/>
      <c r="N248" s="6"/>
      <c r="O248" s="6"/>
      <c r="P248" s="6"/>
      <c r="Q248" s="15"/>
      <c r="R248" s="15"/>
      <c r="S248" s="15"/>
      <c r="T248" s="15"/>
      <c r="U248" s="15"/>
      <c r="V248" s="15"/>
    </row>
    <row r="249" spans="9:22" ht="15.75" hidden="1" customHeight="1" x14ac:dyDescent="0.25">
      <c r="I249" s="6"/>
      <c r="J249" s="6"/>
      <c r="K249" s="6"/>
      <c r="L249" s="6"/>
      <c r="M249" s="6"/>
      <c r="N249" s="6"/>
      <c r="O249" s="6"/>
      <c r="P249" s="6"/>
      <c r="Q249" s="15"/>
      <c r="R249" s="15"/>
      <c r="S249" s="15"/>
      <c r="T249" s="15"/>
      <c r="U249" s="15"/>
      <c r="V249" s="15"/>
    </row>
    <row r="250" spans="9:22" ht="15.75" hidden="1" customHeight="1" x14ac:dyDescent="0.25">
      <c r="I250" s="6"/>
      <c r="J250" s="6"/>
      <c r="K250" s="6"/>
      <c r="L250" s="6"/>
      <c r="M250" s="6"/>
      <c r="N250" s="6"/>
      <c r="O250" s="6"/>
      <c r="P250" s="6"/>
      <c r="Q250" s="15"/>
      <c r="R250" s="15"/>
      <c r="S250" s="15"/>
      <c r="T250" s="15"/>
      <c r="U250" s="15"/>
      <c r="V250" s="15"/>
    </row>
    <row r="251" spans="9:22" ht="15.75" hidden="1" customHeight="1" x14ac:dyDescent="0.25">
      <c r="I251" s="6"/>
      <c r="J251" s="6"/>
      <c r="K251" s="6"/>
      <c r="L251" s="6"/>
      <c r="M251" s="6"/>
      <c r="N251" s="6"/>
      <c r="O251" s="6"/>
      <c r="P251" s="6"/>
      <c r="Q251" s="15"/>
      <c r="R251" s="15"/>
      <c r="S251" s="15"/>
      <c r="T251" s="15"/>
      <c r="U251" s="15"/>
      <c r="V251" s="15"/>
    </row>
    <row r="252" spans="9:22" ht="15.75" hidden="1" customHeight="1" x14ac:dyDescent="0.25">
      <c r="I252" s="6"/>
      <c r="J252" s="6"/>
      <c r="K252" s="6"/>
      <c r="L252" s="6"/>
      <c r="M252" s="6"/>
      <c r="N252" s="6"/>
      <c r="O252" s="6"/>
      <c r="P252" s="6"/>
      <c r="Q252" s="15"/>
      <c r="R252" s="15"/>
      <c r="S252" s="15"/>
      <c r="T252" s="15"/>
      <c r="U252" s="15"/>
      <c r="V252" s="15"/>
    </row>
    <row r="253" spans="9:22" ht="15.75" hidden="1" customHeight="1" x14ac:dyDescent="0.25">
      <c r="I253" s="6"/>
      <c r="J253" s="6"/>
      <c r="K253" s="6"/>
      <c r="L253" s="6"/>
      <c r="M253" s="6"/>
      <c r="N253" s="6"/>
      <c r="O253" s="6"/>
      <c r="P253" s="6"/>
      <c r="Q253" s="15"/>
      <c r="R253" s="15"/>
      <c r="S253" s="15"/>
      <c r="T253" s="15"/>
      <c r="U253" s="15"/>
      <c r="V253" s="15"/>
    </row>
    <row r="254" spans="9:22" ht="15.75" hidden="1" customHeight="1" x14ac:dyDescent="0.25">
      <c r="I254" s="6"/>
      <c r="J254" s="6"/>
      <c r="K254" s="6"/>
      <c r="L254" s="6"/>
      <c r="M254" s="6"/>
      <c r="N254" s="6"/>
      <c r="O254" s="6"/>
      <c r="P254" s="6"/>
      <c r="Q254" s="15"/>
      <c r="R254" s="15"/>
      <c r="S254" s="15"/>
      <c r="T254" s="15"/>
      <c r="U254" s="15"/>
      <c r="V254" s="15"/>
    </row>
    <row r="255" spans="9:22" ht="15.75" hidden="1" customHeight="1" x14ac:dyDescent="0.25">
      <c r="I255" s="6"/>
      <c r="J255" s="6"/>
      <c r="K255" s="6"/>
      <c r="L255" s="6"/>
      <c r="M255" s="6"/>
      <c r="N255" s="6"/>
      <c r="O255" s="6"/>
      <c r="P255" s="6"/>
      <c r="Q255" s="15"/>
      <c r="R255" s="15"/>
      <c r="S255" s="15"/>
      <c r="T255" s="15"/>
      <c r="U255" s="15"/>
      <c r="V255" s="15"/>
    </row>
    <row r="256" spans="9:22" ht="15.75" hidden="1" customHeight="1" x14ac:dyDescent="0.25">
      <c r="I256" s="6"/>
      <c r="J256" s="6"/>
      <c r="K256" s="6"/>
      <c r="L256" s="6"/>
      <c r="M256" s="6"/>
      <c r="N256" s="6"/>
      <c r="O256" s="6"/>
      <c r="P256" s="6"/>
      <c r="Q256" s="15"/>
      <c r="R256" s="15"/>
      <c r="S256" s="15"/>
      <c r="T256" s="15"/>
      <c r="U256" s="15"/>
      <c r="V256" s="15"/>
    </row>
    <row r="257" spans="9:22" ht="15.75" hidden="1" customHeight="1" x14ac:dyDescent="0.25">
      <c r="I257" s="6"/>
      <c r="J257" s="6"/>
      <c r="K257" s="6"/>
      <c r="L257" s="6"/>
      <c r="M257" s="6"/>
      <c r="N257" s="6"/>
      <c r="O257" s="6"/>
      <c r="P257" s="6"/>
      <c r="Q257" s="15"/>
      <c r="R257" s="15"/>
      <c r="S257" s="15"/>
      <c r="T257" s="15"/>
      <c r="U257" s="15"/>
      <c r="V257" s="15"/>
    </row>
    <row r="258" spans="9:22" ht="15.75" hidden="1" customHeight="1" x14ac:dyDescent="0.25">
      <c r="I258" s="6"/>
      <c r="J258" s="6"/>
      <c r="K258" s="6"/>
      <c r="L258" s="6"/>
      <c r="M258" s="6"/>
      <c r="N258" s="6"/>
      <c r="O258" s="6"/>
      <c r="P258" s="6"/>
      <c r="Q258" s="15"/>
      <c r="R258" s="15"/>
      <c r="S258" s="15"/>
      <c r="T258" s="15"/>
      <c r="U258" s="15"/>
      <c r="V258" s="15"/>
    </row>
    <row r="259" spans="9:22" ht="15.75" hidden="1" customHeight="1" x14ac:dyDescent="0.25">
      <c r="I259" s="6"/>
      <c r="J259" s="6"/>
      <c r="K259" s="6"/>
      <c r="L259" s="6"/>
      <c r="M259" s="6"/>
      <c r="N259" s="6"/>
      <c r="O259" s="6"/>
      <c r="P259" s="6"/>
      <c r="Q259" s="15"/>
      <c r="R259" s="15"/>
      <c r="S259" s="15"/>
      <c r="T259" s="15"/>
      <c r="U259" s="15"/>
      <c r="V259" s="15"/>
    </row>
    <row r="260" spans="9:22" ht="15.75" hidden="1" customHeight="1" x14ac:dyDescent="0.25">
      <c r="I260" s="6"/>
      <c r="J260" s="6"/>
      <c r="K260" s="6"/>
      <c r="L260" s="6"/>
      <c r="M260" s="6"/>
      <c r="N260" s="6"/>
      <c r="O260" s="6"/>
      <c r="P260" s="6"/>
      <c r="Q260" s="15"/>
      <c r="R260" s="15"/>
      <c r="S260" s="15"/>
      <c r="T260" s="15"/>
      <c r="U260" s="15"/>
      <c r="V260" s="15"/>
    </row>
    <row r="261" spans="9:22" ht="15.75" hidden="1" customHeight="1" x14ac:dyDescent="0.25">
      <c r="I261" s="6"/>
      <c r="J261" s="6"/>
      <c r="K261" s="6"/>
      <c r="L261" s="6"/>
      <c r="M261" s="6"/>
      <c r="N261" s="6"/>
      <c r="O261" s="6"/>
      <c r="P261" s="6"/>
      <c r="Q261" s="15"/>
      <c r="R261" s="15"/>
      <c r="S261" s="15"/>
      <c r="T261" s="15"/>
      <c r="U261" s="15"/>
      <c r="V261" s="15"/>
    </row>
    <row r="262" spans="9:22" ht="15.75" hidden="1" customHeight="1" x14ac:dyDescent="0.25">
      <c r="I262" s="6"/>
      <c r="J262" s="6"/>
      <c r="K262" s="6"/>
      <c r="L262" s="6"/>
      <c r="M262" s="6"/>
      <c r="N262" s="6"/>
      <c r="O262" s="6"/>
      <c r="P262" s="6"/>
      <c r="Q262" s="15"/>
      <c r="R262" s="15"/>
      <c r="S262" s="15"/>
      <c r="T262" s="15"/>
      <c r="U262" s="15"/>
      <c r="V262" s="15"/>
    </row>
    <row r="263" spans="9:22" ht="15.75" hidden="1" customHeight="1" x14ac:dyDescent="0.25">
      <c r="I263" s="6"/>
      <c r="J263" s="6"/>
      <c r="K263" s="6"/>
      <c r="L263" s="6"/>
      <c r="M263" s="6"/>
      <c r="N263" s="6"/>
      <c r="O263" s="6"/>
      <c r="P263" s="6"/>
      <c r="Q263" s="15"/>
      <c r="R263" s="15"/>
      <c r="S263" s="15"/>
      <c r="T263" s="15"/>
      <c r="U263" s="15"/>
      <c r="V263" s="15"/>
    </row>
    <row r="264" spans="9:22" ht="15.75" hidden="1" customHeight="1" x14ac:dyDescent="0.25">
      <c r="I264" s="6"/>
      <c r="J264" s="6"/>
      <c r="K264" s="6"/>
      <c r="L264" s="6"/>
      <c r="M264" s="6"/>
      <c r="N264" s="6"/>
      <c r="O264" s="6"/>
      <c r="P264" s="6"/>
      <c r="Q264" s="15"/>
      <c r="R264" s="15"/>
      <c r="S264" s="15"/>
      <c r="T264" s="15"/>
      <c r="U264" s="15"/>
      <c r="V264" s="15"/>
    </row>
    <row r="265" spans="9:22" ht="15.75" hidden="1" customHeight="1" x14ac:dyDescent="0.25">
      <c r="I265" s="6"/>
      <c r="J265" s="6"/>
      <c r="K265" s="6"/>
      <c r="L265" s="6"/>
      <c r="M265" s="6"/>
      <c r="N265" s="6"/>
      <c r="O265" s="6"/>
      <c r="P265" s="6"/>
      <c r="Q265" s="15"/>
      <c r="R265" s="15"/>
      <c r="S265" s="15"/>
      <c r="T265" s="15"/>
      <c r="U265" s="15"/>
      <c r="V265" s="15"/>
    </row>
    <row r="266" spans="9:22" ht="15.75" hidden="1" customHeight="1" x14ac:dyDescent="0.25">
      <c r="I266" s="6"/>
      <c r="J266" s="6"/>
      <c r="K266" s="6"/>
      <c r="L266" s="6"/>
      <c r="M266" s="6"/>
      <c r="N266" s="6"/>
      <c r="O266" s="6"/>
      <c r="P266" s="6"/>
      <c r="Q266" s="15"/>
      <c r="R266" s="15"/>
      <c r="S266" s="15"/>
      <c r="T266" s="15"/>
      <c r="U266" s="15"/>
      <c r="V266" s="15"/>
    </row>
    <row r="267" spans="9:22" ht="15.75" hidden="1" customHeight="1" x14ac:dyDescent="0.25">
      <c r="I267" s="6"/>
      <c r="J267" s="6"/>
      <c r="K267" s="6"/>
      <c r="L267" s="6"/>
      <c r="M267" s="6"/>
      <c r="N267" s="6"/>
      <c r="O267" s="6"/>
      <c r="P267" s="6"/>
      <c r="Q267" s="15"/>
      <c r="R267" s="15"/>
      <c r="S267" s="15"/>
      <c r="T267" s="15"/>
      <c r="U267" s="15"/>
      <c r="V267" s="15"/>
    </row>
    <row r="268" spans="9:22" ht="15.75" hidden="1" customHeight="1" x14ac:dyDescent="0.25">
      <c r="I268" s="6"/>
      <c r="J268" s="6"/>
      <c r="K268" s="6"/>
      <c r="L268" s="6"/>
      <c r="M268" s="6"/>
      <c r="N268" s="6"/>
      <c r="O268" s="6"/>
      <c r="P268" s="6"/>
      <c r="Q268" s="15"/>
      <c r="R268" s="15"/>
      <c r="S268" s="15"/>
      <c r="T268" s="15"/>
      <c r="U268" s="15"/>
      <c r="V268" s="15"/>
    </row>
    <row r="269" spans="9:22" ht="15.75" hidden="1" customHeight="1" x14ac:dyDescent="0.25">
      <c r="I269" s="6"/>
      <c r="J269" s="6"/>
      <c r="K269" s="6"/>
      <c r="L269" s="6"/>
      <c r="M269" s="6"/>
      <c r="N269" s="6"/>
      <c r="O269" s="6"/>
      <c r="P269" s="6"/>
      <c r="Q269" s="15"/>
      <c r="R269" s="15"/>
      <c r="S269" s="15"/>
      <c r="T269" s="15"/>
      <c r="U269" s="15"/>
      <c r="V269" s="15"/>
    </row>
    <row r="270" spans="9:22" ht="15.75" hidden="1" customHeight="1" x14ac:dyDescent="0.25">
      <c r="I270" s="6"/>
      <c r="J270" s="6"/>
      <c r="K270" s="6"/>
      <c r="L270" s="6"/>
      <c r="M270" s="6"/>
      <c r="N270" s="6"/>
      <c r="O270" s="6"/>
      <c r="P270" s="6"/>
      <c r="Q270" s="15"/>
      <c r="R270" s="15"/>
      <c r="S270" s="15"/>
      <c r="T270" s="15"/>
      <c r="U270" s="15"/>
      <c r="V270" s="15"/>
    </row>
    <row r="271" spans="9:22" ht="15.75" hidden="1" customHeight="1" x14ac:dyDescent="0.25">
      <c r="I271" s="6"/>
      <c r="J271" s="6"/>
      <c r="K271" s="6"/>
      <c r="L271" s="6"/>
      <c r="M271" s="6"/>
      <c r="N271" s="6"/>
      <c r="O271" s="6"/>
      <c r="P271" s="6"/>
      <c r="Q271" s="15"/>
      <c r="R271" s="15"/>
      <c r="S271" s="15"/>
      <c r="T271" s="15"/>
      <c r="U271" s="15"/>
      <c r="V271" s="15"/>
    </row>
    <row r="272" spans="9:22" ht="15.75" hidden="1" customHeight="1" x14ac:dyDescent="0.25">
      <c r="I272" s="6"/>
      <c r="J272" s="6"/>
      <c r="K272" s="6"/>
      <c r="L272" s="6"/>
      <c r="M272" s="6"/>
      <c r="N272" s="6"/>
      <c r="O272" s="6"/>
      <c r="P272" s="6"/>
      <c r="Q272" s="15"/>
      <c r="R272" s="15"/>
      <c r="S272" s="15"/>
      <c r="T272" s="15"/>
      <c r="U272" s="15"/>
      <c r="V272" s="15"/>
    </row>
    <row r="273" spans="9:22" ht="15.75" hidden="1" customHeight="1" x14ac:dyDescent="0.25">
      <c r="I273" s="6"/>
      <c r="J273" s="6"/>
      <c r="K273" s="6"/>
      <c r="L273" s="6"/>
      <c r="M273" s="6"/>
      <c r="N273" s="6"/>
      <c r="O273" s="6"/>
      <c r="P273" s="6"/>
      <c r="Q273" s="15"/>
      <c r="R273" s="15"/>
      <c r="S273" s="15"/>
      <c r="T273" s="15"/>
      <c r="U273" s="15"/>
      <c r="V273" s="15"/>
    </row>
    <row r="274" spans="9:22" ht="15.75" hidden="1" customHeight="1" x14ac:dyDescent="0.25">
      <c r="I274" s="6"/>
      <c r="J274" s="6"/>
      <c r="K274" s="6"/>
      <c r="L274" s="6"/>
      <c r="M274" s="6"/>
      <c r="N274" s="6"/>
      <c r="O274" s="6"/>
      <c r="P274" s="6"/>
      <c r="Q274" s="15"/>
      <c r="R274" s="15"/>
      <c r="S274" s="15"/>
      <c r="T274" s="15"/>
      <c r="U274" s="15"/>
      <c r="V274" s="15"/>
    </row>
    <row r="275" spans="9:22" ht="15.75" hidden="1" customHeight="1" x14ac:dyDescent="0.25">
      <c r="I275" s="6"/>
      <c r="J275" s="6"/>
      <c r="K275" s="6"/>
      <c r="L275" s="6"/>
      <c r="M275" s="6"/>
      <c r="N275" s="6"/>
      <c r="O275" s="6"/>
      <c r="P275" s="6"/>
      <c r="Q275" s="15"/>
      <c r="R275" s="15"/>
      <c r="S275" s="15"/>
      <c r="T275" s="15"/>
      <c r="U275" s="15"/>
      <c r="V275" s="15"/>
    </row>
    <row r="276" spans="9:22" ht="15.75" hidden="1" customHeight="1" x14ac:dyDescent="0.25">
      <c r="I276" s="6"/>
      <c r="J276" s="6"/>
      <c r="K276" s="6"/>
      <c r="L276" s="6"/>
      <c r="M276" s="6"/>
      <c r="N276" s="6"/>
      <c r="O276" s="6"/>
      <c r="P276" s="6"/>
      <c r="Q276" s="15"/>
      <c r="R276" s="15"/>
      <c r="S276" s="15"/>
      <c r="T276" s="15"/>
      <c r="U276" s="15"/>
      <c r="V276" s="15"/>
    </row>
    <row r="277" spans="9:22" ht="15.75" hidden="1" customHeight="1" x14ac:dyDescent="0.25">
      <c r="I277" s="6"/>
      <c r="J277" s="6"/>
      <c r="K277" s="6"/>
      <c r="L277" s="6"/>
      <c r="M277" s="6"/>
      <c r="N277" s="6"/>
      <c r="O277" s="6"/>
      <c r="P277" s="6"/>
      <c r="Q277" s="15"/>
      <c r="R277" s="15"/>
      <c r="S277" s="15"/>
      <c r="T277" s="15"/>
      <c r="U277" s="15"/>
      <c r="V277" s="15"/>
    </row>
    <row r="278" spans="9:22" ht="15.75" hidden="1" customHeight="1" x14ac:dyDescent="0.25">
      <c r="I278" s="6"/>
      <c r="J278" s="6"/>
      <c r="K278" s="6"/>
      <c r="L278" s="6"/>
      <c r="M278" s="6"/>
      <c r="N278" s="6"/>
      <c r="O278" s="6"/>
      <c r="P278" s="6"/>
      <c r="Q278" s="15"/>
      <c r="R278" s="15"/>
      <c r="S278" s="15"/>
      <c r="T278" s="15"/>
      <c r="U278" s="15"/>
      <c r="V278" s="15"/>
    </row>
    <row r="279" spans="9:22" ht="15.75" hidden="1" customHeight="1" x14ac:dyDescent="0.25">
      <c r="I279" s="6"/>
      <c r="J279" s="6"/>
      <c r="K279" s="6"/>
      <c r="L279" s="6"/>
      <c r="M279" s="6"/>
      <c r="N279" s="6"/>
      <c r="O279" s="6"/>
      <c r="P279" s="6"/>
      <c r="Q279" s="15"/>
      <c r="R279" s="15"/>
      <c r="S279" s="15"/>
      <c r="T279" s="15"/>
      <c r="U279" s="15"/>
      <c r="V279" s="15"/>
    </row>
    <row r="280" spans="9:22" ht="15.75" hidden="1" customHeight="1" x14ac:dyDescent="0.25">
      <c r="I280" s="6"/>
      <c r="J280" s="6"/>
      <c r="K280" s="6"/>
      <c r="L280" s="6"/>
      <c r="M280" s="6"/>
      <c r="N280" s="6"/>
      <c r="O280" s="6"/>
      <c r="P280" s="6"/>
      <c r="Q280" s="15"/>
      <c r="R280" s="15"/>
      <c r="S280" s="15"/>
      <c r="T280" s="15"/>
      <c r="U280" s="15"/>
      <c r="V280" s="15"/>
    </row>
    <row r="281" spans="9:22" ht="15.75" hidden="1" customHeight="1" x14ac:dyDescent="0.25">
      <c r="I281" s="6"/>
      <c r="J281" s="6"/>
      <c r="K281" s="6"/>
      <c r="L281" s="6"/>
      <c r="M281" s="6"/>
      <c r="N281" s="6"/>
      <c r="O281" s="6"/>
      <c r="P281" s="6"/>
      <c r="Q281" s="15"/>
      <c r="R281" s="15"/>
      <c r="S281" s="15"/>
      <c r="T281" s="15"/>
      <c r="U281" s="15"/>
      <c r="V281" s="15"/>
    </row>
    <row r="282" spans="9:22" ht="15.75" hidden="1" customHeight="1" x14ac:dyDescent="0.25">
      <c r="I282" s="6"/>
      <c r="J282" s="6"/>
      <c r="K282" s="6"/>
      <c r="L282" s="6"/>
      <c r="M282" s="6"/>
      <c r="N282" s="6"/>
      <c r="O282" s="6"/>
      <c r="P282" s="6"/>
      <c r="Q282" s="15"/>
      <c r="R282" s="15"/>
      <c r="S282" s="15"/>
      <c r="T282" s="15"/>
      <c r="U282" s="15"/>
      <c r="V282" s="15"/>
    </row>
    <row r="283" spans="9:22" ht="15.75" hidden="1" customHeight="1" x14ac:dyDescent="0.25">
      <c r="I283" s="6"/>
      <c r="J283" s="6"/>
      <c r="K283" s="6"/>
      <c r="L283" s="6"/>
      <c r="M283" s="6"/>
      <c r="N283" s="6"/>
      <c r="O283" s="6"/>
      <c r="P283" s="6"/>
      <c r="Q283" s="15"/>
      <c r="R283" s="15"/>
      <c r="S283" s="15"/>
      <c r="T283" s="15"/>
      <c r="U283" s="15"/>
      <c r="V283" s="15"/>
    </row>
    <row r="284" spans="9:22" ht="15.75" hidden="1" customHeight="1" x14ac:dyDescent="0.25">
      <c r="I284" s="6"/>
      <c r="J284" s="6"/>
      <c r="K284" s="6"/>
      <c r="L284" s="6"/>
      <c r="M284" s="6"/>
      <c r="N284" s="6"/>
      <c r="O284" s="6"/>
      <c r="P284" s="6"/>
      <c r="Q284" s="15"/>
      <c r="R284" s="15"/>
      <c r="S284" s="15"/>
      <c r="T284" s="15"/>
      <c r="U284" s="15"/>
      <c r="V284" s="15"/>
    </row>
    <row r="285" spans="9:22" ht="15.75" hidden="1" customHeight="1" x14ac:dyDescent="0.25">
      <c r="I285" s="6"/>
      <c r="J285" s="6"/>
      <c r="K285" s="6"/>
      <c r="L285" s="6"/>
      <c r="M285" s="6"/>
      <c r="N285" s="6"/>
      <c r="O285" s="6"/>
      <c r="P285" s="6"/>
      <c r="Q285" s="15"/>
      <c r="R285" s="15"/>
      <c r="S285" s="15"/>
      <c r="T285" s="15"/>
      <c r="U285" s="15"/>
      <c r="V285" s="15"/>
    </row>
    <row r="286" spans="9:22" ht="15.75" hidden="1" customHeight="1" x14ac:dyDescent="0.25">
      <c r="I286" s="6"/>
      <c r="J286" s="6"/>
      <c r="K286" s="6"/>
      <c r="L286" s="6"/>
      <c r="M286" s="6"/>
      <c r="N286" s="6"/>
      <c r="O286" s="6"/>
      <c r="P286" s="6"/>
      <c r="Q286" s="15"/>
      <c r="R286" s="15"/>
      <c r="S286" s="15"/>
      <c r="T286" s="15"/>
      <c r="U286" s="15"/>
      <c r="V286" s="15"/>
    </row>
    <row r="287" spans="9:22" ht="15.75" hidden="1" customHeight="1" x14ac:dyDescent="0.25">
      <c r="I287" s="6"/>
      <c r="J287" s="6"/>
      <c r="K287" s="6"/>
      <c r="L287" s="6"/>
      <c r="M287" s="6"/>
      <c r="N287" s="6"/>
      <c r="O287" s="6"/>
      <c r="P287" s="6"/>
      <c r="Q287" s="15"/>
      <c r="R287" s="15"/>
      <c r="S287" s="15"/>
      <c r="T287" s="15"/>
      <c r="U287" s="15"/>
      <c r="V287" s="15"/>
    </row>
    <row r="288" spans="9:22" ht="15.75" hidden="1" customHeight="1" x14ac:dyDescent="0.25">
      <c r="I288" s="6"/>
      <c r="J288" s="6"/>
      <c r="K288" s="6"/>
      <c r="L288" s="6"/>
      <c r="M288" s="6"/>
      <c r="N288" s="6"/>
      <c r="O288" s="6"/>
      <c r="P288" s="6"/>
      <c r="Q288" s="15"/>
      <c r="R288" s="15"/>
      <c r="S288" s="15"/>
      <c r="T288" s="15"/>
      <c r="U288" s="15"/>
      <c r="V288" s="15"/>
    </row>
    <row r="289" spans="9:22" ht="15.75" hidden="1" customHeight="1" x14ac:dyDescent="0.25">
      <c r="I289" s="6"/>
      <c r="J289" s="6"/>
      <c r="K289" s="6"/>
      <c r="L289" s="6"/>
      <c r="M289" s="6"/>
      <c r="N289" s="6"/>
      <c r="O289" s="6"/>
      <c r="P289" s="6"/>
      <c r="Q289" s="15"/>
      <c r="R289" s="15"/>
      <c r="S289" s="15"/>
      <c r="T289" s="15"/>
      <c r="U289" s="15"/>
      <c r="V289" s="15"/>
    </row>
    <row r="290" spans="9:22" ht="15.75" hidden="1" customHeight="1" x14ac:dyDescent="0.25">
      <c r="I290" s="6"/>
      <c r="J290" s="6"/>
      <c r="K290" s="6"/>
      <c r="L290" s="6"/>
      <c r="M290" s="6"/>
      <c r="N290" s="6"/>
      <c r="O290" s="6"/>
      <c r="P290" s="6"/>
      <c r="Q290" s="15"/>
      <c r="R290" s="15"/>
      <c r="S290" s="15"/>
      <c r="T290" s="15"/>
      <c r="U290" s="15"/>
      <c r="V290" s="15"/>
    </row>
    <row r="291" spans="9:22" ht="15.75" hidden="1" customHeight="1" x14ac:dyDescent="0.25">
      <c r="I291" s="6"/>
      <c r="J291" s="6"/>
      <c r="K291" s="6"/>
      <c r="L291" s="6"/>
      <c r="M291" s="6"/>
      <c r="N291" s="6"/>
      <c r="O291" s="6"/>
      <c r="P291" s="6"/>
      <c r="Q291" s="15"/>
      <c r="R291" s="15"/>
      <c r="S291" s="15"/>
      <c r="T291" s="15"/>
      <c r="U291" s="15"/>
      <c r="V291" s="15"/>
    </row>
    <row r="292" spans="9:22" ht="15.75" hidden="1" customHeight="1" x14ac:dyDescent="0.25">
      <c r="I292" s="6"/>
      <c r="J292" s="6"/>
      <c r="K292" s="6"/>
      <c r="L292" s="6"/>
      <c r="M292" s="6"/>
      <c r="N292" s="6"/>
      <c r="O292" s="6"/>
      <c r="P292" s="6"/>
      <c r="Q292" s="15"/>
      <c r="R292" s="15"/>
      <c r="S292" s="15"/>
      <c r="T292" s="15"/>
      <c r="U292" s="15"/>
      <c r="V292" s="15"/>
    </row>
    <row r="293" spans="9:22" ht="15.75" hidden="1" customHeight="1" x14ac:dyDescent="0.25">
      <c r="I293" s="6"/>
      <c r="J293" s="6"/>
      <c r="K293" s="6"/>
      <c r="L293" s="6"/>
      <c r="M293" s="6"/>
      <c r="N293" s="6"/>
      <c r="O293" s="6"/>
      <c r="P293" s="6"/>
      <c r="Q293" s="15"/>
      <c r="R293" s="15"/>
      <c r="S293" s="15"/>
      <c r="T293" s="15"/>
      <c r="U293" s="15"/>
      <c r="V293" s="15"/>
    </row>
    <row r="294" spans="9:22" ht="15.75" hidden="1" customHeight="1" x14ac:dyDescent="0.25">
      <c r="I294" s="6"/>
      <c r="J294" s="6"/>
      <c r="K294" s="6"/>
      <c r="L294" s="6"/>
      <c r="M294" s="6"/>
      <c r="N294" s="6"/>
      <c r="O294" s="6"/>
      <c r="P294" s="6"/>
      <c r="Q294" s="15"/>
      <c r="R294" s="15"/>
      <c r="S294" s="15"/>
      <c r="T294" s="15"/>
      <c r="U294" s="15"/>
      <c r="V294" s="15"/>
    </row>
    <row r="295" spans="9:22" ht="15.75" hidden="1" customHeight="1" x14ac:dyDescent="0.25">
      <c r="I295" s="6"/>
      <c r="J295" s="6"/>
      <c r="K295" s="6"/>
      <c r="L295" s="6"/>
      <c r="M295" s="6"/>
      <c r="N295" s="6"/>
      <c r="O295" s="6"/>
      <c r="P295" s="6"/>
      <c r="Q295" s="15"/>
      <c r="R295" s="15"/>
      <c r="S295" s="15"/>
      <c r="T295" s="15"/>
      <c r="U295" s="15"/>
      <c r="V295" s="15"/>
    </row>
    <row r="296" spans="9:22" ht="15.75" hidden="1" customHeight="1" x14ac:dyDescent="0.25">
      <c r="I296" s="6"/>
      <c r="J296" s="6"/>
      <c r="K296" s="6"/>
      <c r="L296" s="6"/>
      <c r="M296" s="6"/>
      <c r="N296" s="6"/>
      <c r="O296" s="6"/>
      <c r="P296" s="6"/>
      <c r="Q296" s="15"/>
      <c r="R296" s="15"/>
      <c r="S296" s="15"/>
      <c r="T296" s="15"/>
      <c r="U296" s="15"/>
      <c r="V296" s="15"/>
    </row>
    <row r="297" spans="9:22" ht="15.75" hidden="1" customHeight="1" x14ac:dyDescent="0.25">
      <c r="I297" s="6"/>
      <c r="J297" s="6"/>
      <c r="K297" s="6"/>
      <c r="L297" s="6"/>
      <c r="M297" s="6"/>
      <c r="N297" s="6"/>
      <c r="O297" s="6"/>
      <c r="P297" s="6"/>
      <c r="Q297" s="15"/>
      <c r="R297" s="15"/>
      <c r="S297" s="15"/>
      <c r="T297" s="15"/>
      <c r="U297" s="15"/>
      <c r="V297" s="15"/>
    </row>
    <row r="298" spans="9:22" ht="15.75" hidden="1" customHeight="1" x14ac:dyDescent="0.25">
      <c r="I298" s="6"/>
      <c r="J298" s="6"/>
      <c r="K298" s="6"/>
      <c r="L298" s="6"/>
      <c r="M298" s="6"/>
      <c r="N298" s="6"/>
      <c r="O298" s="6"/>
      <c r="P298" s="6"/>
      <c r="Q298" s="15"/>
      <c r="R298" s="15"/>
      <c r="S298" s="15"/>
      <c r="T298" s="15"/>
      <c r="U298" s="15"/>
      <c r="V298" s="15"/>
    </row>
    <row r="299" spans="9:22" ht="15.75" hidden="1" customHeight="1" x14ac:dyDescent="0.25">
      <c r="I299" s="6"/>
      <c r="J299" s="6"/>
      <c r="K299" s="6"/>
      <c r="L299" s="6"/>
      <c r="M299" s="6"/>
      <c r="N299" s="6"/>
      <c r="O299" s="6"/>
      <c r="P299" s="6"/>
      <c r="Q299" s="15"/>
      <c r="R299" s="15"/>
      <c r="S299" s="15"/>
      <c r="T299" s="15"/>
      <c r="U299" s="15"/>
      <c r="V299" s="15"/>
    </row>
    <row r="300" spans="9:22" ht="15.75" hidden="1" customHeight="1" x14ac:dyDescent="0.25">
      <c r="I300" s="6"/>
      <c r="J300" s="6"/>
      <c r="K300" s="6"/>
      <c r="L300" s="6"/>
      <c r="M300" s="6"/>
      <c r="N300" s="6"/>
      <c r="O300" s="6"/>
      <c r="P300" s="6"/>
      <c r="Q300" s="15"/>
      <c r="R300" s="15"/>
      <c r="S300" s="15"/>
      <c r="T300" s="15"/>
      <c r="U300" s="15"/>
      <c r="V300" s="15"/>
    </row>
    <row r="301" spans="9:22" ht="15.75" hidden="1" customHeight="1" x14ac:dyDescent="0.25">
      <c r="I301" s="6"/>
      <c r="J301" s="6"/>
      <c r="K301" s="6"/>
      <c r="L301" s="6"/>
      <c r="M301" s="6"/>
      <c r="N301" s="6"/>
      <c r="O301" s="6"/>
      <c r="P301" s="6"/>
      <c r="Q301" s="15"/>
      <c r="R301" s="15"/>
      <c r="S301" s="15"/>
      <c r="T301" s="15"/>
      <c r="U301" s="15"/>
      <c r="V301" s="15"/>
    </row>
    <row r="302" spans="9:22" ht="15.75" hidden="1" customHeight="1" x14ac:dyDescent="0.25">
      <c r="I302" s="6"/>
      <c r="J302" s="6"/>
      <c r="K302" s="6"/>
      <c r="L302" s="6"/>
      <c r="M302" s="6"/>
      <c r="N302" s="6"/>
      <c r="O302" s="6"/>
      <c r="P302" s="6"/>
      <c r="Q302" s="15"/>
      <c r="R302" s="15"/>
      <c r="S302" s="15"/>
      <c r="T302" s="15"/>
      <c r="U302" s="15"/>
      <c r="V302" s="15"/>
    </row>
    <row r="303" spans="9:22" ht="15.75" hidden="1" customHeight="1" x14ac:dyDescent="0.25">
      <c r="I303" s="6"/>
      <c r="J303" s="6"/>
      <c r="K303" s="6"/>
      <c r="L303" s="6"/>
      <c r="M303" s="6"/>
      <c r="N303" s="6"/>
      <c r="O303" s="6"/>
      <c r="P303" s="6"/>
      <c r="Q303" s="15"/>
      <c r="R303" s="15"/>
      <c r="S303" s="15"/>
      <c r="T303" s="15"/>
      <c r="U303" s="15"/>
      <c r="V303" s="15"/>
    </row>
    <row r="304" spans="9:22" ht="15.75" hidden="1" customHeight="1" x14ac:dyDescent="0.25">
      <c r="I304" s="6"/>
      <c r="J304" s="6"/>
      <c r="K304" s="6"/>
      <c r="L304" s="6"/>
      <c r="M304" s="6"/>
      <c r="N304" s="6"/>
      <c r="O304" s="6"/>
      <c r="P304" s="6"/>
      <c r="Q304" s="15"/>
      <c r="R304" s="15"/>
      <c r="S304" s="15"/>
      <c r="T304" s="15"/>
      <c r="U304" s="15"/>
      <c r="V304" s="15"/>
    </row>
    <row r="305" spans="9:22" ht="15.75" hidden="1" customHeight="1" x14ac:dyDescent="0.25">
      <c r="I305" s="6"/>
      <c r="J305" s="6"/>
      <c r="K305" s="6"/>
      <c r="L305" s="6"/>
      <c r="M305" s="6"/>
      <c r="N305" s="6"/>
      <c r="O305" s="6"/>
      <c r="P305" s="6"/>
      <c r="Q305" s="15"/>
      <c r="R305" s="15"/>
      <c r="S305" s="15"/>
      <c r="T305" s="15"/>
      <c r="U305" s="15"/>
      <c r="V305" s="15"/>
    </row>
    <row r="306" spans="9:22" ht="15.75" hidden="1" customHeight="1" x14ac:dyDescent="0.25">
      <c r="I306" s="6"/>
      <c r="J306" s="6"/>
      <c r="K306" s="6"/>
      <c r="L306" s="6"/>
      <c r="M306" s="6"/>
      <c r="N306" s="6"/>
      <c r="O306" s="6"/>
      <c r="P306" s="6"/>
      <c r="Q306" s="15"/>
      <c r="R306" s="15"/>
      <c r="S306" s="15"/>
      <c r="T306" s="15"/>
      <c r="U306" s="15"/>
      <c r="V306" s="15"/>
    </row>
    <row r="307" spans="9:22" ht="15.75" hidden="1" customHeight="1" x14ac:dyDescent="0.25">
      <c r="I307" s="6"/>
      <c r="J307" s="6"/>
      <c r="K307" s="6"/>
      <c r="L307" s="6"/>
      <c r="M307" s="6"/>
      <c r="N307" s="6"/>
      <c r="O307" s="6"/>
      <c r="P307" s="6"/>
      <c r="Q307" s="15"/>
      <c r="R307" s="15"/>
      <c r="S307" s="15"/>
      <c r="T307" s="15"/>
      <c r="U307" s="15"/>
      <c r="V307" s="15"/>
    </row>
    <row r="308" spans="9:22" ht="15.75" hidden="1" customHeight="1" x14ac:dyDescent="0.25">
      <c r="I308" s="6"/>
      <c r="J308" s="6"/>
      <c r="K308" s="6"/>
      <c r="L308" s="6"/>
      <c r="M308" s="6"/>
      <c r="N308" s="6"/>
      <c r="O308" s="6"/>
      <c r="P308" s="6"/>
      <c r="Q308" s="15"/>
      <c r="R308" s="15"/>
      <c r="S308" s="15"/>
      <c r="T308" s="15"/>
      <c r="U308" s="15"/>
      <c r="V308" s="15"/>
    </row>
    <row r="309" spans="9:22" ht="15.75" hidden="1" customHeight="1" x14ac:dyDescent="0.25">
      <c r="I309" s="6"/>
      <c r="J309" s="6"/>
      <c r="K309" s="6"/>
      <c r="L309" s="6"/>
      <c r="M309" s="6"/>
      <c r="N309" s="6"/>
      <c r="O309" s="6"/>
      <c r="P309" s="6"/>
      <c r="Q309" s="15"/>
      <c r="R309" s="15"/>
      <c r="S309" s="15"/>
      <c r="T309" s="15"/>
      <c r="U309" s="15"/>
      <c r="V309" s="15"/>
    </row>
    <row r="310" spans="9:22" ht="15.75" hidden="1" customHeight="1" x14ac:dyDescent="0.25">
      <c r="I310" s="6"/>
      <c r="J310" s="6"/>
      <c r="K310" s="6"/>
      <c r="L310" s="6"/>
      <c r="M310" s="6"/>
      <c r="N310" s="6"/>
      <c r="O310" s="6"/>
      <c r="P310" s="6"/>
      <c r="Q310" s="15"/>
      <c r="R310" s="15"/>
      <c r="S310" s="15"/>
      <c r="T310" s="15"/>
      <c r="U310" s="15"/>
      <c r="V310" s="15"/>
    </row>
    <row r="311" spans="9:22" ht="15.75" hidden="1" customHeight="1" x14ac:dyDescent="0.25">
      <c r="I311" s="6"/>
      <c r="J311" s="6"/>
      <c r="K311" s="6"/>
      <c r="L311" s="6"/>
      <c r="M311" s="6"/>
      <c r="N311" s="6"/>
      <c r="O311" s="6"/>
      <c r="P311" s="6"/>
      <c r="Q311" s="15"/>
      <c r="R311" s="15"/>
      <c r="S311" s="15"/>
      <c r="T311" s="15"/>
      <c r="U311" s="15"/>
      <c r="V311" s="15"/>
    </row>
    <row r="312" spans="9:22" ht="15.75" hidden="1" customHeight="1" x14ac:dyDescent="0.25">
      <c r="I312" s="6"/>
      <c r="J312" s="6"/>
      <c r="K312" s="6"/>
      <c r="L312" s="6"/>
      <c r="M312" s="6"/>
      <c r="N312" s="6"/>
      <c r="O312" s="6"/>
      <c r="P312" s="6"/>
      <c r="Q312" s="15"/>
      <c r="R312" s="15"/>
      <c r="S312" s="15"/>
      <c r="T312" s="15"/>
      <c r="U312" s="15"/>
      <c r="V312" s="15"/>
    </row>
    <row r="313" spans="9:22" ht="15.75" hidden="1" customHeight="1" x14ac:dyDescent="0.25">
      <c r="I313" s="6"/>
      <c r="J313" s="6"/>
      <c r="K313" s="6"/>
      <c r="L313" s="6"/>
      <c r="M313" s="6"/>
      <c r="N313" s="6"/>
      <c r="O313" s="6"/>
      <c r="P313" s="6"/>
      <c r="Q313" s="15"/>
      <c r="R313" s="15"/>
      <c r="S313" s="15"/>
      <c r="T313" s="15"/>
      <c r="U313" s="15"/>
      <c r="V313" s="15"/>
    </row>
    <row r="314" spans="9:22" ht="15.75" hidden="1" customHeight="1" x14ac:dyDescent="0.25">
      <c r="I314" s="6"/>
      <c r="J314" s="6"/>
      <c r="K314" s="6"/>
      <c r="L314" s="6"/>
      <c r="M314" s="6"/>
      <c r="N314" s="6"/>
      <c r="O314" s="6"/>
      <c r="P314" s="6"/>
      <c r="Q314" s="15"/>
      <c r="R314" s="15"/>
      <c r="S314" s="15"/>
      <c r="T314" s="15"/>
      <c r="U314" s="15"/>
      <c r="V314" s="15"/>
    </row>
    <row r="315" spans="9:22" ht="15.75" hidden="1" customHeight="1" x14ac:dyDescent="0.25">
      <c r="I315" s="6"/>
      <c r="J315" s="6"/>
      <c r="K315" s="6"/>
      <c r="L315" s="6"/>
      <c r="M315" s="6"/>
      <c r="N315" s="6"/>
      <c r="O315" s="6"/>
      <c r="P315" s="6"/>
      <c r="Q315" s="15"/>
      <c r="R315" s="15"/>
      <c r="S315" s="15"/>
      <c r="T315" s="15"/>
      <c r="U315" s="15"/>
      <c r="V315" s="15"/>
    </row>
    <row r="316" spans="9:22" ht="15.75" hidden="1" customHeight="1" x14ac:dyDescent="0.25">
      <c r="I316" s="6"/>
      <c r="J316" s="6"/>
      <c r="K316" s="6"/>
      <c r="L316" s="6"/>
      <c r="M316" s="6"/>
      <c r="N316" s="6"/>
      <c r="O316" s="6"/>
      <c r="P316" s="6"/>
      <c r="Q316" s="15"/>
      <c r="R316" s="15"/>
      <c r="S316" s="15"/>
      <c r="T316" s="15"/>
      <c r="U316" s="15"/>
      <c r="V316" s="15"/>
    </row>
    <row r="317" spans="9:22" ht="15.75" hidden="1" customHeight="1" x14ac:dyDescent="0.25">
      <c r="I317" s="6"/>
      <c r="J317" s="6"/>
      <c r="K317" s="6"/>
      <c r="L317" s="6"/>
      <c r="M317" s="6"/>
      <c r="N317" s="6"/>
      <c r="O317" s="6"/>
      <c r="P317" s="6"/>
      <c r="Q317" s="15"/>
      <c r="R317" s="15"/>
      <c r="S317" s="15"/>
      <c r="T317" s="15"/>
      <c r="U317" s="15"/>
      <c r="V317" s="15"/>
    </row>
    <row r="318" spans="9:22" ht="15.75" hidden="1" customHeight="1" x14ac:dyDescent="0.25">
      <c r="I318" s="6"/>
      <c r="J318" s="6"/>
      <c r="K318" s="6"/>
      <c r="L318" s="6"/>
      <c r="M318" s="6"/>
      <c r="N318" s="6"/>
      <c r="O318" s="6"/>
      <c r="P318" s="6"/>
      <c r="Q318" s="15"/>
      <c r="R318" s="15"/>
      <c r="S318" s="15"/>
      <c r="T318" s="15"/>
      <c r="U318" s="15"/>
      <c r="V318" s="15"/>
    </row>
    <row r="319" spans="9:22" ht="15.75" hidden="1" customHeight="1" x14ac:dyDescent="0.25">
      <c r="I319" s="6"/>
      <c r="J319" s="6"/>
      <c r="K319" s="6"/>
      <c r="L319" s="6"/>
      <c r="M319" s="6"/>
      <c r="N319" s="6"/>
      <c r="O319" s="6"/>
      <c r="P319" s="6"/>
      <c r="Q319" s="15"/>
      <c r="R319" s="15"/>
      <c r="S319" s="15"/>
      <c r="T319" s="15"/>
      <c r="U319" s="15"/>
      <c r="V319" s="15"/>
    </row>
    <row r="320" spans="9:22" ht="15.75" hidden="1" customHeight="1" x14ac:dyDescent="0.25">
      <c r="I320" s="6"/>
      <c r="J320" s="6"/>
      <c r="K320" s="6"/>
      <c r="L320" s="6"/>
      <c r="M320" s="6"/>
      <c r="N320" s="6"/>
      <c r="O320" s="6"/>
      <c r="P320" s="6"/>
      <c r="Q320" s="15"/>
      <c r="R320" s="15"/>
      <c r="S320" s="15"/>
      <c r="T320" s="15"/>
      <c r="U320" s="15"/>
      <c r="V320" s="15"/>
    </row>
    <row r="321" spans="9:22" ht="15.75" hidden="1" customHeight="1" x14ac:dyDescent="0.25">
      <c r="I321" s="6"/>
      <c r="J321" s="6"/>
      <c r="K321" s="6"/>
      <c r="L321" s="6"/>
      <c r="M321" s="6"/>
      <c r="N321" s="6"/>
      <c r="O321" s="6"/>
      <c r="P321" s="6"/>
      <c r="Q321" s="15"/>
      <c r="R321" s="15"/>
      <c r="S321" s="15"/>
      <c r="T321" s="15"/>
      <c r="U321" s="15"/>
      <c r="V321" s="15"/>
    </row>
    <row r="322" spans="9:22" ht="15.75" hidden="1" customHeight="1" x14ac:dyDescent="0.25">
      <c r="I322" s="6"/>
      <c r="J322" s="6"/>
      <c r="K322" s="6"/>
      <c r="L322" s="6"/>
      <c r="M322" s="6"/>
      <c r="N322" s="6"/>
      <c r="O322" s="6"/>
      <c r="P322" s="6"/>
      <c r="Q322" s="15"/>
      <c r="R322" s="15"/>
      <c r="S322" s="15"/>
      <c r="T322" s="15"/>
      <c r="U322" s="15"/>
      <c r="V322" s="15"/>
    </row>
    <row r="323" spans="9:22" ht="15.75" hidden="1" customHeight="1" x14ac:dyDescent="0.25">
      <c r="I323" s="6"/>
      <c r="J323" s="6"/>
      <c r="K323" s="6"/>
      <c r="L323" s="6"/>
      <c r="M323" s="6"/>
      <c r="N323" s="6"/>
      <c r="O323" s="6"/>
      <c r="P323" s="6"/>
      <c r="Q323" s="15"/>
      <c r="R323" s="15"/>
      <c r="S323" s="15"/>
      <c r="T323" s="15"/>
      <c r="U323" s="15"/>
      <c r="V323" s="15"/>
    </row>
    <row r="324" spans="9:22" ht="15.75" hidden="1" customHeight="1" x14ac:dyDescent="0.25">
      <c r="I324" s="6"/>
      <c r="J324" s="6"/>
      <c r="K324" s="6"/>
      <c r="L324" s="6"/>
      <c r="M324" s="6"/>
      <c r="N324" s="6"/>
      <c r="O324" s="6"/>
      <c r="P324" s="6"/>
      <c r="Q324" s="15"/>
      <c r="R324" s="15"/>
      <c r="S324" s="15"/>
      <c r="T324" s="15"/>
      <c r="U324" s="15"/>
      <c r="V324" s="15"/>
    </row>
    <row r="325" spans="9:22" ht="15.75" hidden="1" customHeight="1" x14ac:dyDescent="0.25">
      <c r="I325" s="6"/>
      <c r="J325" s="6"/>
      <c r="K325" s="6"/>
      <c r="L325" s="6"/>
      <c r="M325" s="6"/>
      <c r="N325" s="6"/>
      <c r="O325" s="6"/>
      <c r="P325" s="6"/>
      <c r="Q325" s="15"/>
      <c r="R325" s="15"/>
      <c r="S325" s="15"/>
      <c r="T325" s="15"/>
      <c r="U325" s="15"/>
      <c r="V325" s="15"/>
    </row>
    <row r="326" spans="9:22" ht="15.75" hidden="1" customHeight="1" x14ac:dyDescent="0.25">
      <c r="I326" s="6"/>
      <c r="J326" s="6"/>
      <c r="K326" s="6"/>
      <c r="L326" s="6"/>
      <c r="M326" s="6"/>
      <c r="N326" s="6"/>
      <c r="O326" s="6"/>
      <c r="P326" s="6"/>
      <c r="Q326" s="15"/>
      <c r="R326" s="15"/>
      <c r="S326" s="15"/>
      <c r="T326" s="15"/>
      <c r="U326" s="15"/>
      <c r="V326" s="15"/>
    </row>
    <row r="327" spans="9:22" ht="15.75" hidden="1" customHeight="1" x14ac:dyDescent="0.25">
      <c r="I327" s="6"/>
      <c r="J327" s="6"/>
      <c r="K327" s="6"/>
      <c r="L327" s="6"/>
      <c r="M327" s="6"/>
      <c r="N327" s="6"/>
      <c r="O327" s="6"/>
      <c r="P327" s="6"/>
      <c r="Q327" s="15"/>
      <c r="R327" s="15"/>
      <c r="S327" s="15"/>
      <c r="T327" s="15"/>
      <c r="U327" s="15"/>
      <c r="V327" s="15"/>
    </row>
    <row r="328" spans="9:22" ht="15.75" hidden="1" customHeight="1" x14ac:dyDescent="0.25">
      <c r="I328" s="6"/>
      <c r="J328" s="6"/>
      <c r="K328" s="6"/>
      <c r="L328" s="6"/>
      <c r="M328" s="6"/>
      <c r="N328" s="6"/>
      <c r="O328" s="6"/>
      <c r="P328" s="6"/>
      <c r="Q328" s="15"/>
      <c r="R328" s="15"/>
      <c r="S328" s="15"/>
      <c r="T328" s="15"/>
      <c r="U328" s="15"/>
      <c r="V328" s="15"/>
    </row>
    <row r="329" spans="9:22" ht="15.75" hidden="1" customHeight="1" x14ac:dyDescent="0.25">
      <c r="I329" s="6"/>
      <c r="J329" s="6"/>
      <c r="K329" s="6"/>
      <c r="L329" s="6"/>
      <c r="M329" s="6"/>
      <c r="N329" s="6"/>
      <c r="O329" s="6"/>
      <c r="P329" s="6"/>
      <c r="Q329" s="15"/>
      <c r="R329" s="15"/>
      <c r="S329" s="15"/>
      <c r="T329" s="15"/>
      <c r="U329" s="15"/>
      <c r="V329" s="15"/>
    </row>
    <row r="330" spans="9:22" ht="15.75" hidden="1" customHeight="1" x14ac:dyDescent="0.25">
      <c r="I330" s="6"/>
      <c r="J330" s="6"/>
      <c r="K330" s="6"/>
      <c r="L330" s="6"/>
      <c r="M330" s="6"/>
      <c r="N330" s="6"/>
      <c r="O330" s="6"/>
      <c r="P330" s="6"/>
      <c r="Q330" s="15"/>
      <c r="R330" s="15"/>
      <c r="S330" s="15"/>
      <c r="T330" s="15"/>
      <c r="U330" s="15"/>
      <c r="V330" s="15"/>
    </row>
    <row r="331" spans="9:22" ht="15.75" hidden="1" customHeight="1" x14ac:dyDescent="0.25">
      <c r="I331" s="6"/>
      <c r="J331" s="6"/>
      <c r="K331" s="6"/>
      <c r="L331" s="6"/>
      <c r="M331" s="6"/>
      <c r="N331" s="6"/>
      <c r="O331" s="6"/>
      <c r="P331" s="6"/>
      <c r="Q331" s="15"/>
      <c r="R331" s="15"/>
      <c r="S331" s="15"/>
      <c r="T331" s="15"/>
      <c r="U331" s="15"/>
      <c r="V331" s="15"/>
    </row>
    <row r="332" spans="9:22" ht="15.75" hidden="1" customHeight="1" x14ac:dyDescent="0.25">
      <c r="I332" s="6"/>
      <c r="J332" s="6"/>
      <c r="K332" s="6"/>
      <c r="L332" s="6"/>
      <c r="M332" s="6"/>
      <c r="N332" s="6"/>
      <c r="O332" s="6"/>
      <c r="P332" s="6"/>
      <c r="Q332" s="15"/>
      <c r="R332" s="15"/>
      <c r="S332" s="15"/>
      <c r="T332" s="15"/>
      <c r="U332" s="15"/>
      <c r="V332" s="15"/>
    </row>
    <row r="333" spans="9:22" ht="15.75" hidden="1" customHeight="1" x14ac:dyDescent="0.25">
      <c r="I333" s="6"/>
      <c r="J333" s="6"/>
      <c r="K333" s="6"/>
      <c r="L333" s="6"/>
      <c r="M333" s="6"/>
      <c r="N333" s="6"/>
      <c r="O333" s="6"/>
      <c r="P333" s="6"/>
      <c r="Q333" s="15"/>
      <c r="R333" s="15"/>
      <c r="S333" s="15"/>
      <c r="T333" s="15"/>
      <c r="U333" s="15"/>
      <c r="V333" s="15"/>
    </row>
    <row r="334" spans="9:22" ht="15.75" hidden="1" customHeight="1" x14ac:dyDescent="0.25">
      <c r="I334" s="6"/>
      <c r="J334" s="6"/>
      <c r="K334" s="6"/>
      <c r="L334" s="6"/>
      <c r="M334" s="6"/>
      <c r="N334" s="6"/>
      <c r="O334" s="6"/>
      <c r="P334" s="6"/>
      <c r="Q334" s="15"/>
      <c r="R334" s="15"/>
      <c r="S334" s="15"/>
      <c r="T334" s="15"/>
      <c r="U334" s="15"/>
      <c r="V334" s="15"/>
    </row>
    <row r="335" spans="9:22" ht="15.75" hidden="1" customHeight="1" x14ac:dyDescent="0.25">
      <c r="I335" s="6"/>
      <c r="J335" s="6"/>
      <c r="K335" s="6"/>
      <c r="L335" s="6"/>
      <c r="M335" s="6"/>
      <c r="N335" s="6"/>
      <c r="O335" s="6"/>
      <c r="P335" s="6"/>
      <c r="Q335" s="15"/>
      <c r="R335" s="15"/>
      <c r="S335" s="15"/>
      <c r="T335" s="15"/>
      <c r="U335" s="15"/>
      <c r="V335" s="15"/>
    </row>
    <row r="336" spans="9:22" ht="15.75" hidden="1" customHeight="1" x14ac:dyDescent="0.25">
      <c r="I336" s="6"/>
      <c r="J336" s="6"/>
      <c r="K336" s="6"/>
      <c r="L336" s="6"/>
      <c r="M336" s="6"/>
      <c r="N336" s="6"/>
      <c r="O336" s="6"/>
      <c r="P336" s="6"/>
      <c r="Q336" s="15"/>
      <c r="R336" s="15"/>
      <c r="S336" s="15"/>
      <c r="T336" s="15"/>
      <c r="U336" s="15"/>
      <c r="V336" s="15"/>
    </row>
    <row r="337" spans="9:22" ht="15.75" hidden="1" customHeight="1" x14ac:dyDescent="0.25">
      <c r="I337" s="6"/>
      <c r="J337" s="6"/>
      <c r="K337" s="6"/>
      <c r="L337" s="6"/>
      <c r="M337" s="6"/>
      <c r="N337" s="6"/>
      <c r="O337" s="6"/>
      <c r="P337" s="6"/>
      <c r="Q337" s="15"/>
      <c r="R337" s="15"/>
      <c r="S337" s="15"/>
      <c r="T337" s="15"/>
      <c r="U337" s="15"/>
      <c r="V337" s="15"/>
    </row>
    <row r="338" spans="9:22" ht="15.75" hidden="1" customHeight="1" x14ac:dyDescent="0.25">
      <c r="I338" s="6"/>
      <c r="J338" s="6"/>
      <c r="K338" s="6"/>
      <c r="L338" s="6"/>
      <c r="M338" s="6"/>
      <c r="N338" s="6"/>
      <c r="O338" s="6"/>
      <c r="P338" s="6"/>
      <c r="Q338" s="15"/>
      <c r="R338" s="15"/>
      <c r="S338" s="15"/>
      <c r="T338" s="15"/>
      <c r="U338" s="15"/>
      <c r="V338" s="15"/>
    </row>
    <row r="339" spans="9:22" ht="15.75" hidden="1" customHeight="1" x14ac:dyDescent="0.25">
      <c r="I339" s="6"/>
      <c r="J339" s="6"/>
      <c r="K339" s="6"/>
      <c r="L339" s="6"/>
      <c r="M339" s="6"/>
      <c r="N339" s="6"/>
      <c r="O339" s="6"/>
      <c r="P339" s="6"/>
      <c r="Q339" s="15"/>
      <c r="R339" s="15"/>
      <c r="S339" s="15"/>
      <c r="T339" s="15"/>
      <c r="U339" s="15"/>
      <c r="V339" s="15"/>
    </row>
    <row r="340" spans="9:22" ht="15.75" hidden="1" customHeight="1" x14ac:dyDescent="0.25">
      <c r="I340" s="6"/>
      <c r="J340" s="6"/>
      <c r="K340" s="6"/>
      <c r="L340" s="6"/>
      <c r="M340" s="6"/>
      <c r="N340" s="6"/>
      <c r="O340" s="6"/>
      <c r="P340" s="6"/>
      <c r="Q340" s="15"/>
      <c r="R340" s="15"/>
      <c r="S340" s="15"/>
      <c r="T340" s="15"/>
      <c r="U340" s="15"/>
      <c r="V340" s="15"/>
    </row>
    <row r="341" spans="9:22" ht="15.75" hidden="1" customHeight="1" x14ac:dyDescent="0.25">
      <c r="I341" s="6"/>
      <c r="J341" s="6"/>
      <c r="K341" s="6"/>
      <c r="L341" s="6"/>
      <c r="M341" s="6"/>
      <c r="N341" s="6"/>
      <c r="O341" s="6"/>
      <c r="P341" s="6"/>
      <c r="Q341" s="15"/>
      <c r="R341" s="15"/>
      <c r="S341" s="15"/>
      <c r="T341" s="15"/>
      <c r="U341" s="15"/>
      <c r="V341" s="15"/>
    </row>
    <row r="342" spans="9:22" ht="15.75" hidden="1" customHeight="1" x14ac:dyDescent="0.25">
      <c r="I342" s="6"/>
      <c r="J342" s="6"/>
      <c r="K342" s="6"/>
      <c r="L342" s="6"/>
      <c r="M342" s="6"/>
      <c r="N342" s="6"/>
      <c r="O342" s="6"/>
      <c r="P342" s="6"/>
      <c r="Q342" s="15"/>
      <c r="R342" s="15"/>
      <c r="S342" s="15"/>
      <c r="T342" s="15"/>
      <c r="U342" s="15"/>
      <c r="V342" s="15"/>
    </row>
    <row r="343" spans="9:22" ht="15.75" hidden="1" customHeight="1" x14ac:dyDescent="0.25">
      <c r="I343" s="6"/>
      <c r="J343" s="6"/>
      <c r="K343" s="6"/>
      <c r="L343" s="6"/>
      <c r="M343" s="6"/>
      <c r="N343" s="6"/>
      <c r="O343" s="6"/>
      <c r="P343" s="6"/>
      <c r="Q343" s="15"/>
      <c r="R343" s="15"/>
      <c r="S343" s="15"/>
      <c r="T343" s="15"/>
      <c r="U343" s="15"/>
      <c r="V343" s="15"/>
    </row>
    <row r="344" spans="9:22" ht="15.75" hidden="1" customHeight="1" x14ac:dyDescent="0.25">
      <c r="I344" s="6"/>
      <c r="J344" s="6"/>
      <c r="K344" s="6"/>
      <c r="L344" s="6"/>
      <c r="M344" s="6"/>
      <c r="N344" s="6"/>
      <c r="O344" s="6"/>
      <c r="P344" s="6"/>
      <c r="Q344" s="15"/>
      <c r="R344" s="15"/>
      <c r="S344" s="15"/>
      <c r="T344" s="15"/>
      <c r="U344" s="15"/>
      <c r="V344" s="15"/>
    </row>
    <row r="345" spans="9:22" ht="15.75" hidden="1" customHeight="1" x14ac:dyDescent="0.25">
      <c r="I345" s="6"/>
      <c r="J345" s="6"/>
      <c r="K345" s="6"/>
      <c r="L345" s="6"/>
      <c r="M345" s="6"/>
      <c r="N345" s="6"/>
      <c r="O345" s="6"/>
      <c r="P345" s="6"/>
      <c r="Q345" s="15"/>
      <c r="R345" s="15"/>
      <c r="S345" s="15"/>
      <c r="T345" s="15"/>
      <c r="U345" s="15"/>
      <c r="V345" s="15"/>
    </row>
    <row r="346" spans="9:22" ht="15.75" hidden="1" customHeight="1" x14ac:dyDescent="0.25">
      <c r="I346" s="6"/>
      <c r="J346" s="6"/>
      <c r="K346" s="6"/>
      <c r="L346" s="6"/>
      <c r="M346" s="6"/>
      <c r="N346" s="6"/>
      <c r="O346" s="6"/>
      <c r="P346" s="6"/>
      <c r="Q346" s="15"/>
      <c r="R346" s="15"/>
      <c r="S346" s="15"/>
      <c r="T346" s="15"/>
      <c r="U346" s="15"/>
      <c r="V346" s="15"/>
    </row>
    <row r="347" spans="9:22" ht="15.75" hidden="1" customHeight="1" x14ac:dyDescent="0.25">
      <c r="I347" s="6"/>
      <c r="J347" s="6"/>
      <c r="K347" s="6"/>
      <c r="L347" s="6"/>
      <c r="M347" s="6"/>
      <c r="N347" s="6"/>
      <c r="O347" s="6"/>
      <c r="P347" s="6"/>
      <c r="Q347" s="15"/>
      <c r="R347" s="15"/>
      <c r="S347" s="15"/>
      <c r="T347" s="15"/>
      <c r="U347" s="15"/>
      <c r="V347" s="15"/>
    </row>
    <row r="348" spans="9:22" ht="15.75" hidden="1" customHeight="1" x14ac:dyDescent="0.25">
      <c r="I348" s="6"/>
      <c r="J348" s="6"/>
      <c r="K348" s="6"/>
      <c r="L348" s="6"/>
      <c r="M348" s="6"/>
      <c r="N348" s="6"/>
      <c r="O348" s="6"/>
      <c r="P348" s="6"/>
      <c r="Q348" s="15"/>
      <c r="R348" s="15"/>
      <c r="S348" s="15"/>
      <c r="T348" s="15"/>
      <c r="U348" s="15"/>
      <c r="V348" s="15"/>
    </row>
    <row r="349" spans="9:22" ht="15.75" hidden="1" customHeight="1" x14ac:dyDescent="0.25">
      <c r="I349" s="6"/>
      <c r="J349" s="6"/>
      <c r="K349" s="6"/>
      <c r="L349" s="6"/>
      <c r="M349" s="6"/>
      <c r="N349" s="6"/>
      <c r="O349" s="6"/>
      <c r="P349" s="6"/>
      <c r="Q349" s="15"/>
      <c r="R349" s="15"/>
      <c r="S349" s="15"/>
      <c r="T349" s="15"/>
      <c r="U349" s="15"/>
      <c r="V349" s="15"/>
    </row>
    <row r="350" spans="9:22" ht="15.75" hidden="1" customHeight="1" x14ac:dyDescent="0.25">
      <c r="I350" s="6"/>
      <c r="J350" s="6"/>
      <c r="K350" s="6"/>
      <c r="L350" s="6"/>
      <c r="M350" s="6"/>
      <c r="N350" s="6"/>
      <c r="O350" s="6"/>
      <c r="P350" s="6"/>
      <c r="Q350" s="15"/>
      <c r="R350" s="15"/>
      <c r="S350" s="15"/>
      <c r="T350" s="15"/>
      <c r="U350" s="15"/>
      <c r="V350" s="15"/>
    </row>
    <row r="351" spans="9:22" ht="15.75" hidden="1" customHeight="1" x14ac:dyDescent="0.25">
      <c r="I351" s="6"/>
      <c r="J351" s="6"/>
      <c r="K351" s="6"/>
      <c r="L351" s="6"/>
      <c r="M351" s="6"/>
      <c r="N351" s="6"/>
      <c r="O351" s="6"/>
      <c r="P351" s="6"/>
      <c r="Q351" s="15"/>
      <c r="R351" s="15"/>
      <c r="S351" s="15"/>
      <c r="T351" s="15"/>
      <c r="U351" s="15"/>
      <c r="V351" s="15"/>
    </row>
    <row r="352" spans="9:22" ht="15.75" hidden="1" customHeight="1" x14ac:dyDescent="0.25">
      <c r="I352" s="6"/>
      <c r="J352" s="6"/>
      <c r="K352" s="6"/>
      <c r="L352" s="6"/>
      <c r="M352" s="6"/>
      <c r="N352" s="6"/>
      <c r="O352" s="6"/>
      <c r="P352" s="6"/>
      <c r="Q352" s="15"/>
      <c r="R352" s="15"/>
      <c r="S352" s="15"/>
      <c r="T352" s="15"/>
      <c r="U352" s="15"/>
      <c r="V352" s="15"/>
    </row>
    <row r="353" spans="9:22" ht="15.75" hidden="1" customHeight="1" x14ac:dyDescent="0.25">
      <c r="I353" s="6"/>
      <c r="J353" s="6"/>
      <c r="K353" s="6"/>
      <c r="L353" s="6"/>
      <c r="M353" s="6"/>
      <c r="N353" s="6"/>
      <c r="O353" s="6"/>
      <c r="P353" s="6"/>
      <c r="Q353" s="15"/>
      <c r="R353" s="15"/>
      <c r="S353" s="15"/>
      <c r="T353" s="15"/>
      <c r="U353" s="15"/>
      <c r="V353" s="15"/>
    </row>
    <row r="354" spans="9:22" ht="15.75" hidden="1" customHeight="1" x14ac:dyDescent="0.25">
      <c r="I354" s="6"/>
      <c r="J354" s="6"/>
      <c r="K354" s="6"/>
      <c r="L354" s="6"/>
      <c r="M354" s="6"/>
      <c r="N354" s="6"/>
      <c r="O354" s="6"/>
      <c r="P354" s="6"/>
      <c r="Q354" s="15"/>
      <c r="R354" s="15"/>
      <c r="S354" s="15"/>
      <c r="T354" s="15"/>
      <c r="U354" s="15"/>
      <c r="V354" s="15"/>
    </row>
    <row r="355" spans="9:22" ht="15.75" hidden="1" customHeight="1" x14ac:dyDescent="0.25">
      <c r="I355" s="6"/>
      <c r="J355" s="6"/>
      <c r="K355" s="6"/>
      <c r="L355" s="6"/>
      <c r="M355" s="6"/>
      <c r="N355" s="6"/>
      <c r="O355" s="6"/>
      <c r="P355" s="6"/>
      <c r="Q355" s="15"/>
      <c r="R355" s="15"/>
      <c r="S355" s="15"/>
      <c r="T355" s="15"/>
      <c r="U355" s="15"/>
      <c r="V355" s="15"/>
    </row>
    <row r="356" spans="9:22" ht="15.75" hidden="1" customHeight="1" x14ac:dyDescent="0.25">
      <c r="I356" s="6"/>
      <c r="J356" s="6"/>
      <c r="K356" s="6"/>
      <c r="L356" s="6"/>
      <c r="M356" s="6"/>
      <c r="N356" s="6"/>
      <c r="O356" s="6"/>
      <c r="P356" s="6"/>
      <c r="Q356" s="15"/>
      <c r="R356" s="15"/>
      <c r="S356" s="15"/>
      <c r="T356" s="15"/>
      <c r="U356" s="15"/>
      <c r="V356" s="15"/>
    </row>
    <row r="357" spans="9:22" ht="15.75" hidden="1" customHeight="1" x14ac:dyDescent="0.25">
      <c r="I357" s="6"/>
      <c r="J357" s="6"/>
      <c r="K357" s="6"/>
      <c r="L357" s="6"/>
      <c r="M357" s="6"/>
      <c r="N357" s="6"/>
      <c r="O357" s="6"/>
      <c r="P357" s="6"/>
      <c r="Q357" s="15"/>
      <c r="R357" s="15"/>
      <c r="S357" s="15"/>
      <c r="T357" s="15"/>
      <c r="U357" s="15"/>
      <c r="V357" s="15"/>
    </row>
    <row r="358" spans="9:22" ht="15.75" hidden="1" customHeight="1" x14ac:dyDescent="0.25">
      <c r="I358" s="6"/>
      <c r="J358" s="6"/>
      <c r="K358" s="6"/>
      <c r="L358" s="6"/>
      <c r="M358" s="6"/>
      <c r="N358" s="6"/>
      <c r="O358" s="6"/>
      <c r="P358" s="6"/>
      <c r="Q358" s="15"/>
      <c r="R358" s="15"/>
      <c r="S358" s="15"/>
      <c r="T358" s="15"/>
      <c r="U358" s="15"/>
      <c r="V358" s="15"/>
    </row>
    <row r="359" spans="9:22" ht="15.75" hidden="1" customHeight="1" x14ac:dyDescent="0.25">
      <c r="I359" s="6"/>
      <c r="J359" s="6"/>
      <c r="K359" s="6"/>
      <c r="L359" s="6"/>
      <c r="M359" s="6"/>
      <c r="N359" s="6"/>
      <c r="O359" s="6"/>
      <c r="P359" s="6"/>
      <c r="Q359" s="15"/>
      <c r="R359" s="15"/>
      <c r="S359" s="15"/>
      <c r="T359" s="15"/>
      <c r="U359" s="15"/>
      <c r="V359" s="15"/>
    </row>
    <row r="360" spans="9:22" ht="15.75" hidden="1" customHeight="1" x14ac:dyDescent="0.25">
      <c r="I360" s="6"/>
      <c r="J360" s="6"/>
      <c r="K360" s="6"/>
      <c r="L360" s="6"/>
      <c r="M360" s="6"/>
      <c r="N360" s="6"/>
      <c r="O360" s="6"/>
      <c r="P360" s="6"/>
      <c r="Q360" s="15"/>
      <c r="R360" s="15"/>
      <c r="S360" s="15"/>
      <c r="T360" s="15"/>
      <c r="U360" s="15"/>
      <c r="V360" s="15"/>
    </row>
    <row r="361" spans="9:22" ht="15.75" hidden="1" customHeight="1" x14ac:dyDescent="0.25">
      <c r="I361" s="6"/>
      <c r="J361" s="6"/>
      <c r="K361" s="6"/>
      <c r="L361" s="6"/>
      <c r="M361" s="6"/>
      <c r="N361" s="6"/>
      <c r="O361" s="6"/>
      <c r="P361" s="6"/>
      <c r="Q361" s="15"/>
      <c r="R361" s="15"/>
      <c r="S361" s="15"/>
      <c r="T361" s="15"/>
      <c r="U361" s="15"/>
      <c r="V361" s="15"/>
    </row>
    <row r="362" spans="9:22" ht="15.75" hidden="1" customHeight="1" x14ac:dyDescent="0.25">
      <c r="I362" s="6"/>
      <c r="J362" s="6"/>
      <c r="K362" s="6"/>
      <c r="L362" s="6"/>
      <c r="M362" s="6"/>
      <c r="N362" s="6"/>
      <c r="O362" s="6"/>
      <c r="P362" s="6"/>
      <c r="Q362" s="15"/>
      <c r="R362" s="15"/>
      <c r="S362" s="15"/>
      <c r="T362" s="15"/>
      <c r="U362" s="15"/>
      <c r="V362" s="15"/>
    </row>
    <row r="363" spans="9:22" ht="15.75" hidden="1" customHeight="1" x14ac:dyDescent="0.25">
      <c r="I363" s="6"/>
      <c r="J363" s="6"/>
      <c r="K363" s="6"/>
      <c r="L363" s="6"/>
      <c r="M363" s="6"/>
      <c r="N363" s="6"/>
      <c r="O363" s="6"/>
      <c r="P363" s="6"/>
      <c r="Q363" s="15"/>
      <c r="R363" s="15"/>
      <c r="S363" s="15"/>
      <c r="T363" s="15"/>
      <c r="U363" s="15"/>
      <c r="V363" s="15"/>
    </row>
    <row r="364" spans="9:22" ht="15.75" hidden="1" customHeight="1" x14ac:dyDescent="0.25">
      <c r="I364" s="6"/>
      <c r="J364" s="6"/>
      <c r="K364" s="6"/>
      <c r="L364" s="6"/>
      <c r="M364" s="6"/>
      <c r="N364" s="6"/>
      <c r="O364" s="6"/>
      <c r="P364" s="6"/>
      <c r="Q364" s="15"/>
      <c r="R364" s="15"/>
      <c r="S364" s="15"/>
      <c r="T364" s="15"/>
      <c r="U364" s="15"/>
      <c r="V364" s="15"/>
    </row>
    <row r="365" spans="9:22" ht="15.75" hidden="1" customHeight="1" x14ac:dyDescent="0.25">
      <c r="I365" s="6"/>
      <c r="J365" s="6"/>
      <c r="K365" s="6"/>
      <c r="L365" s="6"/>
      <c r="M365" s="6"/>
      <c r="N365" s="6"/>
      <c r="O365" s="6"/>
      <c r="P365" s="6"/>
      <c r="Q365" s="15"/>
      <c r="R365" s="15"/>
      <c r="S365" s="15"/>
      <c r="T365" s="15"/>
      <c r="U365" s="15"/>
      <c r="V365" s="15"/>
    </row>
    <row r="366" spans="9:22" ht="15.75" hidden="1" customHeight="1" x14ac:dyDescent="0.25">
      <c r="I366" s="6"/>
      <c r="J366" s="6"/>
      <c r="K366" s="6"/>
      <c r="L366" s="6"/>
      <c r="M366" s="6"/>
      <c r="N366" s="6"/>
      <c r="O366" s="6"/>
      <c r="P366" s="6"/>
      <c r="Q366" s="15"/>
      <c r="R366" s="15"/>
      <c r="S366" s="15"/>
      <c r="T366" s="15"/>
      <c r="U366" s="15"/>
      <c r="V366" s="15"/>
    </row>
    <row r="367" spans="9:22" ht="15.75" hidden="1" customHeight="1" x14ac:dyDescent="0.25">
      <c r="I367" s="6"/>
      <c r="J367" s="6"/>
      <c r="K367" s="6"/>
      <c r="L367" s="6"/>
      <c r="M367" s="6"/>
      <c r="N367" s="6"/>
      <c r="O367" s="6"/>
      <c r="P367" s="6"/>
      <c r="Q367" s="15"/>
      <c r="R367" s="15"/>
      <c r="S367" s="15"/>
      <c r="T367" s="15"/>
      <c r="U367" s="15"/>
      <c r="V367" s="15"/>
    </row>
    <row r="368" spans="9:22" ht="15.75" hidden="1" customHeight="1" x14ac:dyDescent="0.25">
      <c r="I368" s="6"/>
      <c r="J368" s="6"/>
      <c r="K368" s="6"/>
      <c r="L368" s="6"/>
      <c r="M368" s="6"/>
      <c r="N368" s="6"/>
      <c r="O368" s="6"/>
      <c r="P368" s="6"/>
      <c r="Q368" s="15"/>
      <c r="R368" s="15"/>
      <c r="S368" s="15"/>
      <c r="T368" s="15"/>
      <c r="U368" s="15"/>
      <c r="V368" s="15"/>
    </row>
    <row r="369" spans="9:22" ht="15.75" hidden="1" customHeight="1" x14ac:dyDescent="0.25">
      <c r="I369" s="6"/>
      <c r="J369" s="6"/>
      <c r="K369" s="6"/>
      <c r="L369" s="6"/>
      <c r="M369" s="6"/>
      <c r="N369" s="6"/>
      <c r="O369" s="6"/>
      <c r="P369" s="6"/>
      <c r="Q369" s="15"/>
      <c r="R369" s="15"/>
      <c r="S369" s="15"/>
      <c r="T369" s="15"/>
      <c r="U369" s="15"/>
      <c r="V369" s="15"/>
    </row>
    <row r="370" spans="9:22" ht="15.75" hidden="1" customHeight="1" x14ac:dyDescent="0.25">
      <c r="I370" s="6"/>
      <c r="J370" s="6"/>
      <c r="K370" s="6"/>
      <c r="L370" s="6"/>
      <c r="M370" s="6"/>
      <c r="N370" s="6"/>
      <c r="O370" s="6"/>
      <c r="P370" s="6"/>
      <c r="Q370" s="15"/>
      <c r="R370" s="15"/>
      <c r="S370" s="15"/>
      <c r="T370" s="15"/>
      <c r="U370" s="15"/>
      <c r="V370" s="15"/>
    </row>
    <row r="371" spans="9:22" ht="15.75" hidden="1" customHeight="1" x14ac:dyDescent="0.25">
      <c r="I371" s="6"/>
      <c r="J371" s="6"/>
      <c r="K371" s="6"/>
      <c r="L371" s="6"/>
      <c r="M371" s="6"/>
      <c r="N371" s="6"/>
      <c r="O371" s="6"/>
      <c r="P371" s="6"/>
      <c r="Q371" s="15"/>
      <c r="R371" s="15"/>
      <c r="S371" s="15"/>
      <c r="T371" s="15"/>
      <c r="U371" s="15"/>
      <c r="V371" s="15"/>
    </row>
    <row r="372" spans="9:22" ht="15.75" hidden="1" customHeight="1" x14ac:dyDescent="0.25">
      <c r="I372" s="6"/>
      <c r="J372" s="6"/>
      <c r="K372" s="6"/>
      <c r="L372" s="6"/>
      <c r="M372" s="6"/>
      <c r="N372" s="6"/>
      <c r="O372" s="6"/>
      <c r="P372" s="6"/>
      <c r="Q372" s="15"/>
      <c r="R372" s="15"/>
      <c r="S372" s="15"/>
      <c r="T372" s="15"/>
      <c r="U372" s="15"/>
      <c r="V372" s="15"/>
    </row>
    <row r="373" spans="9:22" ht="15.75" hidden="1" customHeight="1" x14ac:dyDescent="0.25">
      <c r="I373" s="6"/>
      <c r="J373" s="6"/>
      <c r="K373" s="6"/>
      <c r="L373" s="6"/>
      <c r="M373" s="6"/>
      <c r="N373" s="6"/>
      <c r="O373" s="6"/>
      <c r="P373" s="6"/>
      <c r="Q373" s="15"/>
      <c r="R373" s="15"/>
      <c r="S373" s="15"/>
      <c r="T373" s="15"/>
      <c r="U373" s="15"/>
      <c r="V373" s="15"/>
    </row>
    <row r="374" spans="9:22" ht="15.75" hidden="1" customHeight="1" x14ac:dyDescent="0.25">
      <c r="I374" s="6"/>
      <c r="J374" s="6"/>
      <c r="K374" s="6"/>
      <c r="L374" s="6"/>
      <c r="M374" s="6"/>
      <c r="N374" s="6"/>
      <c r="O374" s="6"/>
      <c r="P374" s="6"/>
      <c r="Q374" s="15"/>
      <c r="R374" s="15"/>
      <c r="S374" s="15"/>
      <c r="T374" s="15"/>
      <c r="U374" s="15"/>
      <c r="V374" s="15"/>
    </row>
    <row r="375" spans="9:22" ht="15.75" hidden="1" customHeight="1" x14ac:dyDescent="0.25">
      <c r="I375" s="6"/>
      <c r="J375" s="6"/>
      <c r="K375" s="6"/>
      <c r="L375" s="6"/>
      <c r="M375" s="6"/>
      <c r="N375" s="6"/>
      <c r="O375" s="6"/>
      <c r="P375" s="6"/>
      <c r="Q375" s="15"/>
      <c r="R375" s="15"/>
      <c r="S375" s="15"/>
      <c r="T375" s="15"/>
      <c r="U375" s="15"/>
      <c r="V375" s="15"/>
    </row>
    <row r="376" spans="9:22" ht="15.75" hidden="1" customHeight="1" x14ac:dyDescent="0.25">
      <c r="I376" s="6"/>
      <c r="J376" s="6"/>
      <c r="K376" s="6"/>
      <c r="L376" s="6"/>
      <c r="M376" s="6"/>
      <c r="N376" s="6"/>
      <c r="O376" s="6"/>
      <c r="P376" s="6"/>
      <c r="Q376" s="15"/>
      <c r="R376" s="15"/>
      <c r="S376" s="15"/>
      <c r="T376" s="15"/>
      <c r="U376" s="15"/>
      <c r="V376" s="15"/>
    </row>
    <row r="377" spans="9:22" ht="15.75" hidden="1" customHeight="1" x14ac:dyDescent="0.25">
      <c r="I377" s="6"/>
      <c r="J377" s="6"/>
      <c r="K377" s="6"/>
      <c r="L377" s="6"/>
      <c r="M377" s="6"/>
      <c r="N377" s="6"/>
      <c r="O377" s="6"/>
      <c r="P377" s="6"/>
      <c r="Q377" s="15"/>
      <c r="R377" s="15"/>
      <c r="S377" s="15"/>
      <c r="T377" s="15"/>
      <c r="U377" s="15"/>
      <c r="V377" s="15"/>
    </row>
    <row r="378" spans="9:22" ht="15.75" hidden="1" customHeight="1" x14ac:dyDescent="0.25">
      <c r="I378" s="6"/>
      <c r="J378" s="6"/>
      <c r="K378" s="6"/>
      <c r="L378" s="6"/>
      <c r="M378" s="6"/>
      <c r="N378" s="6"/>
      <c r="O378" s="6"/>
      <c r="P378" s="6"/>
      <c r="Q378" s="15"/>
      <c r="R378" s="15"/>
      <c r="S378" s="15"/>
      <c r="T378" s="15"/>
      <c r="U378" s="15"/>
      <c r="V378" s="15"/>
    </row>
    <row r="379" spans="9:22" ht="15.75" hidden="1" customHeight="1" x14ac:dyDescent="0.25">
      <c r="I379" s="6"/>
      <c r="J379" s="6"/>
      <c r="K379" s="6"/>
      <c r="L379" s="6"/>
      <c r="M379" s="6"/>
      <c r="N379" s="6"/>
      <c r="O379" s="6"/>
      <c r="P379" s="6"/>
      <c r="Q379" s="15"/>
      <c r="R379" s="15"/>
      <c r="S379" s="15"/>
      <c r="T379" s="15"/>
      <c r="U379" s="15"/>
      <c r="V379" s="15"/>
    </row>
    <row r="380" spans="9:22" ht="15.75" hidden="1" customHeight="1" x14ac:dyDescent="0.25">
      <c r="I380" s="6"/>
      <c r="J380" s="6"/>
      <c r="K380" s="6"/>
      <c r="L380" s="6"/>
      <c r="M380" s="6"/>
      <c r="N380" s="6"/>
      <c r="O380" s="6"/>
      <c r="P380" s="6"/>
      <c r="Q380" s="15"/>
      <c r="R380" s="15"/>
      <c r="S380" s="15"/>
      <c r="T380" s="15"/>
      <c r="U380" s="15"/>
      <c r="V380" s="15"/>
    </row>
    <row r="381" spans="9:22" ht="15.75" hidden="1" customHeight="1" x14ac:dyDescent="0.25">
      <c r="I381" s="6"/>
      <c r="J381" s="6"/>
      <c r="K381" s="6"/>
      <c r="L381" s="6"/>
      <c r="M381" s="6"/>
      <c r="N381" s="6"/>
      <c r="O381" s="6"/>
      <c r="P381" s="6"/>
      <c r="Q381" s="15"/>
      <c r="R381" s="15"/>
      <c r="S381" s="15"/>
      <c r="T381" s="15"/>
      <c r="U381" s="15"/>
      <c r="V381" s="15"/>
    </row>
    <row r="382" spans="9:22" ht="15.75" hidden="1" customHeight="1" x14ac:dyDescent="0.25">
      <c r="I382" s="6"/>
      <c r="J382" s="6"/>
      <c r="K382" s="6"/>
      <c r="L382" s="6"/>
      <c r="M382" s="6"/>
      <c r="N382" s="6"/>
      <c r="O382" s="6"/>
      <c r="P382" s="6"/>
      <c r="Q382" s="15"/>
      <c r="R382" s="15"/>
      <c r="S382" s="15"/>
      <c r="T382" s="15"/>
      <c r="U382" s="15"/>
      <c r="V382" s="15"/>
    </row>
    <row r="383" spans="9:22" ht="15.75" hidden="1" customHeight="1" x14ac:dyDescent="0.25">
      <c r="I383" s="6"/>
      <c r="J383" s="6"/>
      <c r="K383" s="6"/>
      <c r="L383" s="6"/>
      <c r="M383" s="6"/>
      <c r="N383" s="6"/>
      <c r="O383" s="6"/>
      <c r="P383" s="6"/>
      <c r="Q383" s="15"/>
      <c r="R383" s="15"/>
      <c r="S383" s="15"/>
      <c r="T383" s="15"/>
      <c r="U383" s="15"/>
      <c r="V383" s="15"/>
    </row>
    <row r="384" spans="9:22" ht="15.75" hidden="1" customHeight="1" x14ac:dyDescent="0.25">
      <c r="I384" s="6"/>
      <c r="J384" s="6"/>
      <c r="K384" s="6"/>
      <c r="L384" s="6"/>
      <c r="M384" s="6"/>
      <c r="N384" s="6"/>
      <c r="O384" s="6"/>
      <c r="P384" s="6"/>
      <c r="Q384" s="15"/>
      <c r="R384" s="15"/>
      <c r="S384" s="15"/>
      <c r="T384" s="15"/>
      <c r="U384" s="15"/>
      <c r="V384" s="15"/>
    </row>
    <row r="385" spans="9:22" ht="15.75" hidden="1" customHeight="1" x14ac:dyDescent="0.25">
      <c r="I385" s="6"/>
      <c r="J385" s="6"/>
      <c r="K385" s="6"/>
      <c r="L385" s="6"/>
      <c r="M385" s="6"/>
      <c r="N385" s="6"/>
      <c r="O385" s="6"/>
      <c r="P385" s="6"/>
      <c r="Q385" s="15"/>
      <c r="R385" s="15"/>
      <c r="S385" s="15"/>
      <c r="T385" s="15"/>
      <c r="U385" s="15"/>
      <c r="V385" s="15"/>
    </row>
    <row r="386" spans="9:22" ht="15.75" hidden="1" customHeight="1" x14ac:dyDescent="0.25">
      <c r="I386" s="6"/>
      <c r="J386" s="6"/>
      <c r="K386" s="6"/>
      <c r="L386" s="6"/>
      <c r="M386" s="6"/>
      <c r="N386" s="6"/>
      <c r="O386" s="6"/>
      <c r="P386" s="6"/>
      <c r="Q386" s="15"/>
      <c r="R386" s="15"/>
      <c r="S386" s="15"/>
      <c r="T386" s="15"/>
      <c r="U386" s="15"/>
      <c r="V386" s="15"/>
    </row>
    <row r="387" spans="9:22" ht="15.75" hidden="1" customHeight="1" x14ac:dyDescent="0.25">
      <c r="I387" s="6"/>
      <c r="J387" s="6"/>
      <c r="K387" s="6"/>
      <c r="L387" s="6"/>
      <c r="M387" s="6"/>
      <c r="N387" s="6"/>
      <c r="O387" s="6"/>
      <c r="P387" s="6"/>
      <c r="Q387" s="15"/>
      <c r="R387" s="15"/>
      <c r="S387" s="15"/>
      <c r="T387" s="15"/>
      <c r="U387" s="15"/>
      <c r="V387" s="15"/>
    </row>
    <row r="388" spans="9:22" ht="15.75" hidden="1" customHeight="1" x14ac:dyDescent="0.25">
      <c r="I388" s="6"/>
      <c r="J388" s="6"/>
      <c r="K388" s="6"/>
      <c r="L388" s="6"/>
      <c r="M388" s="6"/>
      <c r="N388" s="6"/>
      <c r="O388" s="6"/>
      <c r="P388" s="6"/>
      <c r="Q388" s="15"/>
      <c r="R388" s="15"/>
      <c r="S388" s="15"/>
      <c r="T388" s="15"/>
      <c r="U388" s="15"/>
      <c r="V388" s="15"/>
    </row>
    <row r="389" spans="9:22" ht="15.75" hidden="1" customHeight="1" x14ac:dyDescent="0.25">
      <c r="I389" s="6"/>
      <c r="J389" s="6"/>
      <c r="K389" s="6"/>
      <c r="L389" s="6"/>
      <c r="M389" s="6"/>
      <c r="N389" s="6"/>
      <c r="O389" s="6"/>
      <c r="P389" s="6"/>
      <c r="Q389" s="15"/>
      <c r="R389" s="15"/>
      <c r="S389" s="15"/>
      <c r="T389" s="15"/>
      <c r="U389" s="15"/>
      <c r="V389" s="15"/>
    </row>
    <row r="390" spans="9:22" ht="15.75" hidden="1" customHeight="1" x14ac:dyDescent="0.25">
      <c r="I390" s="6"/>
      <c r="J390" s="6"/>
      <c r="K390" s="6"/>
      <c r="L390" s="6"/>
      <c r="M390" s="6"/>
      <c r="N390" s="6"/>
      <c r="O390" s="6"/>
      <c r="P390" s="6"/>
      <c r="Q390" s="15"/>
      <c r="R390" s="15"/>
      <c r="S390" s="15"/>
      <c r="T390" s="15"/>
      <c r="U390" s="15"/>
      <c r="V390" s="15"/>
    </row>
    <row r="391" spans="9:22" ht="15.75" hidden="1" customHeight="1" x14ac:dyDescent="0.25">
      <c r="I391" s="6"/>
      <c r="J391" s="6"/>
      <c r="K391" s="6"/>
      <c r="L391" s="6"/>
      <c r="M391" s="6"/>
      <c r="N391" s="6"/>
      <c r="O391" s="6"/>
      <c r="P391" s="6"/>
      <c r="Q391" s="15"/>
      <c r="R391" s="15"/>
      <c r="S391" s="15"/>
      <c r="T391" s="15"/>
      <c r="U391" s="15"/>
      <c r="V391" s="15"/>
    </row>
    <row r="392" spans="9:22" ht="15.75" hidden="1" customHeight="1" x14ac:dyDescent="0.25">
      <c r="I392" s="6"/>
      <c r="J392" s="6"/>
      <c r="K392" s="6"/>
      <c r="L392" s="6"/>
      <c r="M392" s="6"/>
      <c r="N392" s="6"/>
      <c r="O392" s="6"/>
      <c r="P392" s="6"/>
      <c r="Q392" s="15"/>
      <c r="R392" s="15"/>
      <c r="S392" s="15"/>
      <c r="T392" s="15"/>
      <c r="U392" s="15"/>
      <c r="V392" s="15"/>
    </row>
    <row r="393" spans="9:22" ht="15.75" hidden="1" customHeight="1" x14ac:dyDescent="0.25">
      <c r="I393" s="6"/>
      <c r="J393" s="6"/>
      <c r="K393" s="6"/>
      <c r="L393" s="6"/>
      <c r="M393" s="6"/>
      <c r="N393" s="6"/>
      <c r="O393" s="6"/>
      <c r="P393" s="6"/>
      <c r="Q393" s="15"/>
      <c r="R393" s="15"/>
      <c r="S393" s="15"/>
      <c r="T393" s="15"/>
      <c r="U393" s="15"/>
      <c r="V393" s="15"/>
    </row>
    <row r="394" spans="9:22" ht="15.75" hidden="1" customHeight="1" x14ac:dyDescent="0.25">
      <c r="I394" s="6"/>
      <c r="J394" s="6"/>
      <c r="K394" s="6"/>
      <c r="L394" s="6"/>
      <c r="M394" s="6"/>
      <c r="N394" s="6"/>
      <c r="O394" s="6"/>
      <c r="P394" s="6"/>
      <c r="Q394" s="15"/>
      <c r="R394" s="15"/>
      <c r="S394" s="15"/>
      <c r="T394" s="15"/>
      <c r="U394" s="15"/>
      <c r="V394" s="15"/>
    </row>
    <row r="395" spans="9:22" ht="15.75" hidden="1" customHeight="1" x14ac:dyDescent="0.25">
      <c r="I395" s="6"/>
      <c r="J395" s="6"/>
      <c r="K395" s="6"/>
      <c r="L395" s="6"/>
      <c r="M395" s="6"/>
      <c r="N395" s="6"/>
      <c r="O395" s="6"/>
      <c r="P395" s="6"/>
      <c r="Q395" s="15"/>
      <c r="R395" s="15"/>
      <c r="S395" s="15"/>
      <c r="T395" s="15"/>
      <c r="U395" s="15"/>
      <c r="V395" s="15"/>
    </row>
    <row r="396" spans="9:22" ht="15.75" hidden="1" customHeight="1" x14ac:dyDescent="0.25">
      <c r="I396" s="6"/>
      <c r="J396" s="6"/>
      <c r="K396" s="6"/>
      <c r="L396" s="6"/>
      <c r="M396" s="6"/>
      <c r="N396" s="6"/>
      <c r="O396" s="6"/>
      <c r="P396" s="6"/>
      <c r="Q396" s="15"/>
      <c r="R396" s="15"/>
      <c r="S396" s="15"/>
      <c r="T396" s="15"/>
      <c r="U396" s="15"/>
      <c r="V396" s="15"/>
    </row>
    <row r="397" spans="9:22" ht="15.75" hidden="1" customHeight="1" x14ac:dyDescent="0.25">
      <c r="I397" s="6"/>
      <c r="J397" s="6"/>
      <c r="K397" s="6"/>
      <c r="L397" s="6"/>
      <c r="M397" s="6"/>
      <c r="N397" s="6"/>
      <c r="O397" s="6"/>
      <c r="P397" s="6"/>
      <c r="Q397" s="15"/>
      <c r="R397" s="15"/>
      <c r="S397" s="15"/>
      <c r="T397" s="15"/>
      <c r="U397" s="15"/>
      <c r="V397" s="15"/>
    </row>
    <row r="398" spans="9:22" ht="15.75" hidden="1" customHeight="1" x14ac:dyDescent="0.25">
      <c r="I398" s="6"/>
      <c r="J398" s="6"/>
      <c r="K398" s="6"/>
      <c r="L398" s="6"/>
      <c r="M398" s="6"/>
      <c r="N398" s="6"/>
      <c r="O398" s="6"/>
      <c r="P398" s="6"/>
      <c r="Q398" s="15"/>
      <c r="R398" s="15"/>
      <c r="S398" s="15"/>
      <c r="T398" s="15"/>
      <c r="U398" s="15"/>
      <c r="V398" s="15"/>
    </row>
    <row r="399" spans="9:22" ht="15.75" hidden="1" customHeight="1" x14ac:dyDescent="0.25">
      <c r="I399" s="6"/>
      <c r="J399" s="6"/>
      <c r="K399" s="6"/>
      <c r="L399" s="6"/>
      <c r="M399" s="6"/>
      <c r="N399" s="6"/>
      <c r="O399" s="6"/>
      <c r="P399" s="6"/>
      <c r="Q399" s="15"/>
      <c r="R399" s="15"/>
      <c r="S399" s="15"/>
      <c r="T399" s="15"/>
      <c r="U399" s="15"/>
      <c r="V399" s="15"/>
    </row>
    <row r="400" spans="9:22" ht="15.75" hidden="1" customHeight="1" x14ac:dyDescent="0.25">
      <c r="I400" s="6"/>
      <c r="J400" s="6"/>
      <c r="K400" s="6"/>
      <c r="L400" s="6"/>
      <c r="M400" s="6"/>
      <c r="N400" s="6"/>
      <c r="O400" s="6"/>
      <c r="P400" s="6"/>
      <c r="Q400" s="15"/>
      <c r="R400" s="15"/>
      <c r="S400" s="15"/>
      <c r="T400" s="15"/>
      <c r="U400" s="15"/>
      <c r="V400" s="15"/>
    </row>
    <row r="401" spans="9:22" ht="15.75" hidden="1" customHeight="1" x14ac:dyDescent="0.25">
      <c r="I401" s="6"/>
      <c r="J401" s="6"/>
      <c r="K401" s="6"/>
      <c r="L401" s="6"/>
      <c r="M401" s="6"/>
      <c r="N401" s="6"/>
      <c r="O401" s="6"/>
      <c r="P401" s="6"/>
      <c r="Q401" s="15"/>
      <c r="R401" s="15"/>
      <c r="S401" s="15"/>
      <c r="T401" s="15"/>
      <c r="U401" s="15"/>
      <c r="V401" s="15"/>
    </row>
    <row r="402" spans="9:22" ht="15.75" hidden="1" customHeight="1" x14ac:dyDescent="0.25">
      <c r="I402" s="6"/>
      <c r="J402" s="6"/>
      <c r="K402" s="6"/>
      <c r="L402" s="6"/>
      <c r="M402" s="6"/>
      <c r="N402" s="6"/>
      <c r="O402" s="6"/>
      <c r="P402" s="6"/>
      <c r="Q402" s="15"/>
      <c r="R402" s="15"/>
      <c r="S402" s="15"/>
      <c r="T402" s="15"/>
      <c r="U402" s="15"/>
      <c r="V402" s="15"/>
    </row>
    <row r="403" spans="9:22" ht="15.75" hidden="1" customHeight="1" x14ac:dyDescent="0.25">
      <c r="I403" s="6"/>
      <c r="J403" s="6"/>
      <c r="K403" s="6"/>
      <c r="L403" s="6"/>
      <c r="M403" s="6"/>
      <c r="N403" s="6"/>
      <c r="O403" s="6"/>
      <c r="P403" s="6"/>
      <c r="Q403" s="15"/>
      <c r="R403" s="15"/>
      <c r="S403" s="15"/>
      <c r="T403" s="15"/>
      <c r="U403" s="15"/>
      <c r="V403" s="15"/>
    </row>
    <row r="404" spans="9:22" ht="15.75" hidden="1" customHeight="1" x14ac:dyDescent="0.25">
      <c r="I404" s="6"/>
      <c r="J404" s="6"/>
      <c r="K404" s="6"/>
      <c r="L404" s="6"/>
      <c r="M404" s="6"/>
      <c r="N404" s="6"/>
      <c r="O404" s="6"/>
      <c r="P404" s="6"/>
      <c r="Q404" s="15"/>
      <c r="R404" s="15"/>
      <c r="S404" s="15"/>
      <c r="T404" s="15"/>
      <c r="U404" s="15"/>
      <c r="V404" s="15"/>
    </row>
    <row r="405" spans="9:22" ht="15.75" hidden="1" customHeight="1" x14ac:dyDescent="0.25">
      <c r="I405" s="6"/>
      <c r="J405" s="6"/>
      <c r="K405" s="6"/>
      <c r="L405" s="6"/>
      <c r="M405" s="6"/>
      <c r="N405" s="6"/>
      <c r="O405" s="6"/>
      <c r="P405" s="6"/>
      <c r="Q405" s="15"/>
      <c r="R405" s="15"/>
      <c r="S405" s="15"/>
      <c r="T405" s="15"/>
      <c r="U405" s="15"/>
      <c r="V405" s="15"/>
    </row>
    <row r="406" spans="9:22" ht="15.75" hidden="1" customHeight="1" x14ac:dyDescent="0.25">
      <c r="I406" s="6"/>
      <c r="J406" s="6"/>
      <c r="K406" s="6"/>
      <c r="L406" s="6"/>
      <c r="M406" s="6"/>
      <c r="N406" s="6"/>
      <c r="O406" s="6"/>
      <c r="P406" s="6"/>
      <c r="Q406" s="15"/>
      <c r="R406" s="15"/>
      <c r="S406" s="15"/>
      <c r="T406" s="15"/>
      <c r="U406" s="15"/>
      <c r="V406" s="15"/>
    </row>
    <row r="407" spans="9:22" ht="15.75" hidden="1" customHeight="1" x14ac:dyDescent="0.25">
      <c r="I407" s="6"/>
      <c r="J407" s="6"/>
      <c r="K407" s="6"/>
      <c r="L407" s="6"/>
      <c r="M407" s="6"/>
      <c r="N407" s="6"/>
      <c r="O407" s="6"/>
      <c r="P407" s="6"/>
      <c r="Q407" s="15"/>
      <c r="R407" s="15"/>
      <c r="S407" s="15"/>
      <c r="T407" s="15"/>
      <c r="U407" s="15"/>
      <c r="V407" s="15"/>
    </row>
    <row r="408" spans="9:22" ht="15.75" hidden="1" customHeight="1" x14ac:dyDescent="0.25">
      <c r="I408" s="6"/>
      <c r="J408" s="6"/>
      <c r="K408" s="6"/>
      <c r="L408" s="6"/>
      <c r="M408" s="6"/>
      <c r="N408" s="6"/>
      <c r="O408" s="6"/>
      <c r="P408" s="6"/>
      <c r="Q408" s="15"/>
      <c r="R408" s="15"/>
      <c r="S408" s="15"/>
      <c r="T408" s="15"/>
      <c r="U408" s="15"/>
      <c r="V408" s="15"/>
    </row>
    <row r="409" spans="9:22" ht="15.75" hidden="1" customHeight="1" x14ac:dyDescent="0.25">
      <c r="I409" s="6"/>
      <c r="J409" s="6"/>
      <c r="K409" s="6"/>
      <c r="L409" s="6"/>
      <c r="M409" s="6"/>
      <c r="N409" s="6"/>
      <c r="O409" s="6"/>
      <c r="P409" s="6"/>
      <c r="Q409" s="15"/>
      <c r="R409" s="15"/>
      <c r="S409" s="15"/>
      <c r="T409" s="15"/>
      <c r="U409" s="15"/>
      <c r="V409" s="15"/>
    </row>
    <row r="410" spans="9:22" ht="15.75" hidden="1" customHeight="1" x14ac:dyDescent="0.25">
      <c r="I410" s="6"/>
      <c r="J410" s="6"/>
      <c r="K410" s="6"/>
      <c r="L410" s="6"/>
      <c r="M410" s="6"/>
      <c r="N410" s="6"/>
      <c r="O410" s="6"/>
      <c r="P410" s="6"/>
      <c r="Q410" s="15"/>
      <c r="R410" s="15"/>
      <c r="S410" s="15"/>
      <c r="T410" s="15"/>
      <c r="U410" s="15"/>
      <c r="V410" s="15"/>
    </row>
    <row r="411" spans="9:22" ht="15.75" hidden="1" customHeight="1" x14ac:dyDescent="0.25">
      <c r="I411" s="6"/>
      <c r="J411" s="6"/>
      <c r="K411" s="6"/>
      <c r="L411" s="6"/>
      <c r="M411" s="6"/>
      <c r="N411" s="6"/>
      <c r="O411" s="6"/>
      <c r="P411" s="6"/>
      <c r="Q411" s="15"/>
      <c r="R411" s="15"/>
      <c r="S411" s="15"/>
      <c r="T411" s="15"/>
      <c r="U411" s="15"/>
      <c r="V411" s="15"/>
    </row>
    <row r="412" spans="9:22" ht="15.75" hidden="1" customHeight="1" x14ac:dyDescent="0.25">
      <c r="I412" s="6"/>
      <c r="J412" s="6"/>
      <c r="K412" s="6"/>
      <c r="L412" s="6"/>
      <c r="M412" s="6"/>
      <c r="N412" s="6"/>
      <c r="O412" s="6"/>
      <c r="P412" s="6"/>
      <c r="Q412" s="15"/>
      <c r="R412" s="15"/>
      <c r="S412" s="15"/>
      <c r="T412" s="15"/>
      <c r="U412" s="15"/>
      <c r="V412" s="15"/>
    </row>
    <row r="413" spans="9:22" ht="15.75" hidden="1" customHeight="1" x14ac:dyDescent="0.25">
      <c r="I413" s="6"/>
      <c r="J413" s="6"/>
      <c r="K413" s="6"/>
      <c r="L413" s="6"/>
      <c r="M413" s="6"/>
      <c r="N413" s="6"/>
      <c r="O413" s="6"/>
      <c r="P413" s="6"/>
      <c r="Q413" s="15"/>
      <c r="R413" s="15"/>
      <c r="S413" s="15"/>
      <c r="T413" s="15"/>
      <c r="U413" s="15"/>
      <c r="V413" s="15"/>
    </row>
    <row r="414" spans="9:22" ht="15.75" hidden="1" customHeight="1" x14ac:dyDescent="0.25">
      <c r="I414" s="6"/>
      <c r="J414" s="6"/>
      <c r="K414" s="6"/>
      <c r="L414" s="6"/>
      <c r="M414" s="6"/>
      <c r="N414" s="6"/>
      <c r="O414" s="6"/>
      <c r="P414" s="6"/>
      <c r="Q414" s="15"/>
      <c r="R414" s="15"/>
      <c r="S414" s="15"/>
      <c r="T414" s="15"/>
      <c r="U414" s="15"/>
      <c r="V414" s="15"/>
    </row>
    <row r="415" spans="9:22" ht="15.75" hidden="1" customHeight="1" x14ac:dyDescent="0.25">
      <c r="I415" s="6"/>
      <c r="J415" s="6"/>
      <c r="K415" s="6"/>
      <c r="L415" s="6"/>
      <c r="M415" s="6"/>
      <c r="N415" s="6"/>
      <c r="O415" s="6"/>
      <c r="P415" s="6"/>
      <c r="Q415" s="15"/>
      <c r="R415" s="15"/>
      <c r="S415" s="15"/>
      <c r="T415" s="15"/>
      <c r="U415" s="15"/>
      <c r="V415" s="15"/>
    </row>
    <row r="416" spans="9:22" ht="15.75" hidden="1" customHeight="1" x14ac:dyDescent="0.25">
      <c r="I416" s="6"/>
      <c r="J416" s="6"/>
      <c r="K416" s="6"/>
      <c r="L416" s="6"/>
      <c r="M416" s="6"/>
      <c r="N416" s="6"/>
      <c r="O416" s="6"/>
      <c r="P416" s="6"/>
      <c r="Q416" s="15"/>
      <c r="R416" s="15"/>
      <c r="S416" s="15"/>
      <c r="T416" s="15"/>
      <c r="U416" s="15"/>
      <c r="V416" s="15"/>
    </row>
    <row r="417" spans="9:22" ht="15.75" hidden="1" customHeight="1" x14ac:dyDescent="0.25">
      <c r="I417" s="6"/>
      <c r="J417" s="6"/>
      <c r="K417" s="6"/>
      <c r="L417" s="6"/>
      <c r="M417" s="6"/>
      <c r="N417" s="6"/>
      <c r="O417" s="6"/>
      <c r="P417" s="6"/>
      <c r="Q417" s="15"/>
      <c r="R417" s="15"/>
      <c r="S417" s="15"/>
      <c r="T417" s="15"/>
      <c r="U417" s="15"/>
      <c r="V417" s="15"/>
    </row>
    <row r="418" spans="9:22" ht="15.75" hidden="1" customHeight="1" x14ac:dyDescent="0.25">
      <c r="I418" s="6"/>
      <c r="J418" s="6"/>
      <c r="K418" s="6"/>
      <c r="L418" s="6"/>
      <c r="M418" s="6"/>
      <c r="N418" s="6"/>
      <c r="O418" s="6"/>
      <c r="P418" s="6"/>
      <c r="Q418" s="15"/>
      <c r="R418" s="15"/>
      <c r="S418" s="15"/>
      <c r="T418" s="15"/>
      <c r="U418" s="15"/>
      <c r="V418" s="15"/>
    </row>
    <row r="419" spans="9:22" ht="15.75" hidden="1" customHeight="1" x14ac:dyDescent="0.25">
      <c r="I419" s="6"/>
      <c r="J419" s="6"/>
      <c r="K419" s="6"/>
      <c r="L419" s="6"/>
      <c r="M419" s="6"/>
      <c r="N419" s="6"/>
      <c r="O419" s="6"/>
      <c r="P419" s="6"/>
      <c r="Q419" s="15"/>
      <c r="R419" s="15"/>
      <c r="S419" s="15"/>
      <c r="T419" s="15"/>
      <c r="U419" s="15"/>
      <c r="V419" s="15"/>
    </row>
    <row r="420" spans="9:22" ht="15.75" hidden="1" customHeight="1" x14ac:dyDescent="0.25">
      <c r="I420" s="6"/>
      <c r="J420" s="6"/>
      <c r="K420" s="6"/>
      <c r="L420" s="6"/>
      <c r="M420" s="6"/>
      <c r="N420" s="6"/>
      <c r="O420" s="6"/>
      <c r="P420" s="6"/>
      <c r="Q420" s="15"/>
      <c r="R420" s="15"/>
      <c r="S420" s="15"/>
      <c r="T420" s="15"/>
      <c r="U420" s="15"/>
      <c r="V420" s="15"/>
    </row>
    <row r="421" spans="9:22" ht="15.75" hidden="1" customHeight="1" x14ac:dyDescent="0.25">
      <c r="I421" s="6"/>
      <c r="J421" s="6"/>
      <c r="K421" s="6"/>
      <c r="L421" s="6"/>
      <c r="M421" s="6"/>
      <c r="N421" s="6"/>
      <c r="O421" s="6"/>
      <c r="P421" s="6"/>
      <c r="Q421" s="15"/>
      <c r="R421" s="15"/>
      <c r="S421" s="15"/>
      <c r="T421" s="15"/>
      <c r="U421" s="15"/>
      <c r="V421" s="15"/>
    </row>
    <row r="422" spans="9:22" ht="15.75" hidden="1" customHeight="1" x14ac:dyDescent="0.25">
      <c r="I422" s="6"/>
      <c r="J422" s="6"/>
      <c r="K422" s="6"/>
      <c r="L422" s="6"/>
      <c r="M422" s="6"/>
      <c r="N422" s="6"/>
      <c r="O422" s="6"/>
      <c r="P422" s="6"/>
      <c r="Q422" s="15"/>
      <c r="R422" s="15"/>
      <c r="S422" s="15"/>
      <c r="T422" s="15"/>
      <c r="U422" s="15"/>
      <c r="V422" s="15"/>
    </row>
    <row r="423" spans="9:22" ht="15.75" hidden="1" customHeight="1" x14ac:dyDescent="0.25">
      <c r="I423" s="6"/>
      <c r="J423" s="6"/>
      <c r="K423" s="6"/>
      <c r="L423" s="6"/>
      <c r="M423" s="6"/>
      <c r="N423" s="6"/>
      <c r="O423" s="6"/>
      <c r="P423" s="6"/>
      <c r="Q423" s="15"/>
      <c r="R423" s="15"/>
      <c r="S423" s="15"/>
      <c r="T423" s="15"/>
      <c r="U423" s="15"/>
      <c r="V423" s="15"/>
    </row>
    <row r="424" spans="9:22" ht="15.75" hidden="1" customHeight="1" x14ac:dyDescent="0.25">
      <c r="I424" s="6"/>
      <c r="J424" s="6"/>
      <c r="K424" s="6"/>
      <c r="L424" s="6"/>
      <c r="M424" s="6"/>
      <c r="N424" s="6"/>
      <c r="O424" s="6"/>
      <c r="P424" s="6"/>
      <c r="Q424" s="15"/>
      <c r="R424" s="15"/>
      <c r="S424" s="15"/>
      <c r="T424" s="15"/>
      <c r="U424" s="15"/>
      <c r="V424" s="15"/>
    </row>
    <row r="425" spans="9:22" ht="15.75" hidden="1" customHeight="1" x14ac:dyDescent="0.25">
      <c r="I425" s="6"/>
      <c r="J425" s="6"/>
      <c r="K425" s="6"/>
      <c r="L425" s="6"/>
      <c r="M425" s="6"/>
      <c r="N425" s="6"/>
      <c r="O425" s="6"/>
      <c r="P425" s="6"/>
      <c r="Q425" s="15"/>
      <c r="R425" s="15"/>
      <c r="S425" s="15"/>
      <c r="T425" s="15"/>
      <c r="U425" s="15"/>
      <c r="V425" s="15"/>
    </row>
    <row r="426" spans="9:22" ht="15.75" hidden="1" customHeight="1" x14ac:dyDescent="0.25">
      <c r="I426" s="6"/>
      <c r="J426" s="6"/>
      <c r="K426" s="6"/>
      <c r="L426" s="6"/>
      <c r="M426" s="6"/>
      <c r="N426" s="6"/>
      <c r="O426" s="6"/>
      <c r="P426" s="6"/>
      <c r="Q426" s="15"/>
      <c r="R426" s="15"/>
      <c r="S426" s="15"/>
      <c r="T426" s="15"/>
      <c r="U426" s="15"/>
      <c r="V426" s="15"/>
    </row>
    <row r="427" spans="9:22" ht="15.75" hidden="1" customHeight="1" x14ac:dyDescent="0.25">
      <c r="I427" s="6"/>
      <c r="J427" s="6"/>
      <c r="K427" s="6"/>
      <c r="L427" s="6"/>
      <c r="M427" s="6"/>
      <c r="N427" s="6"/>
      <c r="O427" s="6"/>
      <c r="P427" s="6"/>
      <c r="Q427" s="15"/>
      <c r="R427" s="15"/>
      <c r="S427" s="15"/>
      <c r="T427" s="15"/>
      <c r="U427" s="15"/>
      <c r="V427" s="15"/>
    </row>
    <row r="428" spans="9:22" ht="15.75" hidden="1" customHeight="1" x14ac:dyDescent="0.25">
      <c r="I428" s="6"/>
      <c r="J428" s="6"/>
      <c r="K428" s="6"/>
      <c r="L428" s="6"/>
      <c r="M428" s="6"/>
      <c r="N428" s="6"/>
      <c r="O428" s="6"/>
      <c r="P428" s="6"/>
      <c r="Q428" s="15"/>
      <c r="R428" s="15"/>
      <c r="S428" s="15"/>
      <c r="T428" s="15"/>
      <c r="U428" s="15"/>
      <c r="V428" s="15"/>
    </row>
    <row r="429" spans="9:22" ht="15.75" hidden="1" customHeight="1" x14ac:dyDescent="0.25">
      <c r="I429" s="6"/>
      <c r="J429" s="6"/>
      <c r="K429" s="6"/>
      <c r="L429" s="6"/>
      <c r="M429" s="6"/>
      <c r="N429" s="6"/>
      <c r="O429" s="6"/>
      <c r="P429" s="6"/>
      <c r="Q429" s="15"/>
      <c r="R429" s="15"/>
      <c r="S429" s="15"/>
      <c r="T429" s="15"/>
      <c r="U429" s="15"/>
      <c r="V429" s="15"/>
    </row>
    <row r="430" spans="9:22" ht="15.75" hidden="1" customHeight="1" x14ac:dyDescent="0.25">
      <c r="I430" s="6"/>
      <c r="J430" s="6"/>
      <c r="K430" s="6"/>
      <c r="L430" s="6"/>
      <c r="M430" s="6"/>
      <c r="N430" s="6"/>
      <c r="O430" s="6"/>
      <c r="P430" s="6"/>
      <c r="Q430" s="15"/>
      <c r="R430" s="15"/>
      <c r="S430" s="15"/>
      <c r="T430" s="15"/>
      <c r="U430" s="15"/>
      <c r="V430" s="15"/>
    </row>
    <row r="431" spans="9:22" ht="15.75" hidden="1" customHeight="1" x14ac:dyDescent="0.25">
      <c r="I431" s="6"/>
      <c r="J431" s="6"/>
      <c r="K431" s="6"/>
      <c r="L431" s="6"/>
      <c r="M431" s="6"/>
      <c r="N431" s="6"/>
      <c r="O431" s="6"/>
      <c r="P431" s="6"/>
      <c r="Q431" s="15"/>
      <c r="R431" s="15"/>
      <c r="S431" s="15"/>
      <c r="T431" s="15"/>
      <c r="U431" s="15"/>
      <c r="V431" s="15"/>
    </row>
    <row r="432" spans="9:22" ht="15.75" hidden="1" customHeight="1" x14ac:dyDescent="0.25">
      <c r="I432" s="6"/>
      <c r="J432" s="6"/>
      <c r="K432" s="6"/>
      <c r="L432" s="6"/>
      <c r="M432" s="6"/>
      <c r="N432" s="6"/>
      <c r="O432" s="6"/>
      <c r="P432" s="6"/>
      <c r="Q432" s="15"/>
      <c r="R432" s="15"/>
      <c r="S432" s="15"/>
      <c r="T432" s="15"/>
      <c r="U432" s="15"/>
      <c r="V432" s="15"/>
    </row>
    <row r="433" spans="9:22" ht="15.75" hidden="1" customHeight="1" x14ac:dyDescent="0.25">
      <c r="I433" s="6"/>
      <c r="J433" s="6"/>
      <c r="K433" s="6"/>
      <c r="L433" s="6"/>
      <c r="M433" s="6"/>
      <c r="N433" s="6"/>
      <c r="O433" s="6"/>
      <c r="P433" s="6"/>
      <c r="Q433" s="15"/>
      <c r="R433" s="15"/>
      <c r="S433" s="15"/>
      <c r="T433" s="15"/>
      <c r="U433" s="15"/>
      <c r="V433" s="15"/>
    </row>
    <row r="434" spans="9:22" ht="15.75" hidden="1" customHeight="1" x14ac:dyDescent="0.25">
      <c r="I434" s="6"/>
      <c r="J434" s="6"/>
      <c r="K434" s="6"/>
      <c r="L434" s="6"/>
      <c r="M434" s="6"/>
      <c r="N434" s="6"/>
      <c r="O434" s="6"/>
      <c r="P434" s="6"/>
      <c r="Q434" s="15"/>
      <c r="R434" s="15"/>
      <c r="S434" s="15"/>
      <c r="T434" s="15"/>
      <c r="U434" s="15"/>
      <c r="V434" s="15"/>
    </row>
    <row r="435" spans="9:22" ht="15.75" hidden="1" customHeight="1" x14ac:dyDescent="0.25">
      <c r="I435" s="6"/>
      <c r="J435" s="6"/>
      <c r="K435" s="6"/>
      <c r="L435" s="6"/>
      <c r="M435" s="6"/>
      <c r="N435" s="6"/>
      <c r="O435" s="6"/>
      <c r="P435" s="6"/>
      <c r="Q435" s="15"/>
      <c r="R435" s="15"/>
      <c r="S435" s="15"/>
      <c r="T435" s="15"/>
      <c r="U435" s="15"/>
      <c r="V435" s="15"/>
    </row>
    <row r="436" spans="9:22" ht="15.75" hidden="1" customHeight="1" x14ac:dyDescent="0.25">
      <c r="I436" s="6"/>
      <c r="J436" s="6"/>
      <c r="K436" s="6"/>
      <c r="L436" s="6"/>
      <c r="M436" s="6"/>
      <c r="N436" s="6"/>
      <c r="O436" s="6"/>
      <c r="P436" s="6"/>
      <c r="Q436" s="15"/>
      <c r="R436" s="15"/>
      <c r="S436" s="15"/>
      <c r="T436" s="15"/>
      <c r="U436" s="15"/>
      <c r="V436" s="15"/>
    </row>
    <row r="437" spans="9:22" ht="15.75" hidden="1" customHeight="1" x14ac:dyDescent="0.25">
      <c r="I437" s="6"/>
      <c r="J437" s="6"/>
      <c r="K437" s="6"/>
      <c r="L437" s="6"/>
      <c r="M437" s="6"/>
      <c r="N437" s="6"/>
      <c r="O437" s="6"/>
      <c r="P437" s="6"/>
      <c r="Q437" s="15"/>
      <c r="R437" s="15"/>
      <c r="S437" s="15"/>
      <c r="T437" s="15"/>
      <c r="U437" s="15"/>
      <c r="V437" s="15"/>
    </row>
    <row r="438" spans="9:22" ht="15.75" hidden="1" customHeight="1" x14ac:dyDescent="0.25">
      <c r="I438" s="6"/>
      <c r="J438" s="6"/>
      <c r="K438" s="6"/>
      <c r="L438" s="6"/>
      <c r="M438" s="6"/>
      <c r="N438" s="6"/>
      <c r="O438" s="6"/>
      <c r="P438" s="6"/>
      <c r="Q438" s="15"/>
      <c r="R438" s="15"/>
      <c r="S438" s="15"/>
      <c r="T438" s="15"/>
      <c r="U438" s="15"/>
      <c r="V438" s="15"/>
    </row>
    <row r="439" spans="9:22" ht="15.75" hidden="1" customHeight="1" x14ac:dyDescent="0.25">
      <c r="I439" s="6"/>
      <c r="J439" s="6"/>
      <c r="K439" s="6"/>
      <c r="L439" s="6"/>
      <c r="M439" s="6"/>
      <c r="N439" s="6"/>
      <c r="O439" s="6"/>
      <c r="P439" s="6"/>
      <c r="Q439" s="15"/>
      <c r="R439" s="15"/>
      <c r="S439" s="15"/>
      <c r="T439" s="15"/>
      <c r="U439" s="15"/>
      <c r="V439" s="15"/>
    </row>
    <row r="440" spans="9:22" ht="15.75" hidden="1" customHeight="1" x14ac:dyDescent="0.25">
      <c r="I440" s="6"/>
      <c r="J440" s="6"/>
      <c r="K440" s="6"/>
      <c r="L440" s="6"/>
      <c r="M440" s="6"/>
      <c r="N440" s="6"/>
      <c r="O440" s="6"/>
      <c r="P440" s="6"/>
      <c r="Q440" s="15"/>
      <c r="R440" s="15"/>
      <c r="S440" s="15"/>
      <c r="T440" s="15"/>
      <c r="U440" s="15"/>
      <c r="V440" s="15"/>
    </row>
    <row r="441" spans="9:22" ht="15.75" hidden="1" customHeight="1" x14ac:dyDescent="0.25">
      <c r="I441" s="6"/>
      <c r="J441" s="6"/>
      <c r="K441" s="6"/>
      <c r="L441" s="6"/>
      <c r="M441" s="6"/>
      <c r="N441" s="6"/>
      <c r="O441" s="6"/>
      <c r="P441" s="6"/>
      <c r="Q441" s="15"/>
      <c r="R441" s="15"/>
      <c r="S441" s="15"/>
      <c r="T441" s="15"/>
      <c r="U441" s="15"/>
      <c r="V441" s="15"/>
    </row>
    <row r="442" spans="9:22" ht="15.75" hidden="1" customHeight="1" x14ac:dyDescent="0.25">
      <c r="I442" s="6"/>
      <c r="J442" s="6"/>
      <c r="K442" s="6"/>
      <c r="L442" s="6"/>
      <c r="M442" s="6"/>
      <c r="N442" s="6"/>
      <c r="O442" s="6"/>
      <c r="P442" s="6"/>
      <c r="Q442" s="15"/>
      <c r="R442" s="15"/>
      <c r="S442" s="15"/>
      <c r="T442" s="15"/>
      <c r="U442" s="15"/>
      <c r="V442" s="15"/>
    </row>
    <row r="443" spans="9:22" ht="15.75" hidden="1" customHeight="1" x14ac:dyDescent="0.25">
      <c r="I443" s="6"/>
      <c r="J443" s="6"/>
      <c r="K443" s="6"/>
      <c r="L443" s="6"/>
      <c r="M443" s="6"/>
      <c r="N443" s="6"/>
      <c r="O443" s="6"/>
      <c r="P443" s="6"/>
      <c r="Q443" s="15"/>
      <c r="R443" s="15"/>
      <c r="S443" s="15"/>
      <c r="T443" s="15"/>
      <c r="U443" s="15"/>
      <c r="V443" s="15"/>
    </row>
    <row r="444" spans="9:22" ht="15.75" hidden="1" customHeight="1" x14ac:dyDescent="0.25">
      <c r="I444" s="6"/>
      <c r="J444" s="6"/>
      <c r="K444" s="6"/>
      <c r="L444" s="6"/>
      <c r="M444" s="6"/>
      <c r="N444" s="6"/>
      <c r="O444" s="6"/>
      <c r="P444" s="6"/>
      <c r="Q444" s="15"/>
      <c r="R444" s="15"/>
      <c r="S444" s="15"/>
      <c r="T444" s="15"/>
      <c r="U444" s="15"/>
      <c r="V444" s="15"/>
    </row>
    <row r="445" spans="9:22" ht="15.75" hidden="1" customHeight="1" x14ac:dyDescent="0.25">
      <c r="I445" s="6"/>
      <c r="J445" s="6"/>
      <c r="K445" s="6"/>
      <c r="L445" s="6"/>
      <c r="M445" s="6"/>
      <c r="N445" s="6"/>
      <c r="O445" s="6"/>
      <c r="P445" s="6"/>
      <c r="Q445" s="15"/>
      <c r="R445" s="15"/>
      <c r="S445" s="15"/>
      <c r="T445" s="15"/>
      <c r="U445" s="15"/>
      <c r="V445" s="15"/>
    </row>
    <row r="446" spans="9:22" ht="15.75" hidden="1" customHeight="1" x14ac:dyDescent="0.25">
      <c r="I446" s="6"/>
      <c r="J446" s="6"/>
      <c r="K446" s="6"/>
      <c r="L446" s="6"/>
      <c r="M446" s="6"/>
      <c r="N446" s="6"/>
      <c r="O446" s="6"/>
      <c r="P446" s="6"/>
      <c r="Q446" s="15"/>
      <c r="R446" s="15"/>
      <c r="S446" s="15"/>
      <c r="T446" s="15"/>
      <c r="U446" s="15"/>
      <c r="V446" s="15"/>
    </row>
    <row r="447" spans="9:22" ht="15.75" hidden="1" customHeight="1" x14ac:dyDescent="0.25">
      <c r="I447" s="6"/>
      <c r="J447" s="6"/>
      <c r="K447" s="6"/>
      <c r="L447" s="6"/>
      <c r="M447" s="6"/>
      <c r="N447" s="6"/>
      <c r="O447" s="6"/>
      <c r="P447" s="6"/>
      <c r="Q447" s="15"/>
      <c r="R447" s="15"/>
      <c r="S447" s="15"/>
      <c r="T447" s="15"/>
      <c r="U447" s="15"/>
      <c r="V447" s="15"/>
    </row>
    <row r="448" spans="9:22" ht="15.75" hidden="1" customHeight="1" x14ac:dyDescent="0.25">
      <c r="I448" s="6"/>
      <c r="J448" s="6"/>
      <c r="K448" s="6"/>
      <c r="L448" s="6"/>
      <c r="M448" s="6"/>
      <c r="N448" s="6"/>
      <c r="O448" s="6"/>
      <c r="P448" s="6"/>
      <c r="Q448" s="15"/>
      <c r="R448" s="15"/>
      <c r="S448" s="15"/>
      <c r="T448" s="15"/>
      <c r="U448" s="15"/>
      <c r="V448" s="15"/>
    </row>
    <row r="449" spans="9:22" ht="15.75" hidden="1" customHeight="1" x14ac:dyDescent="0.25">
      <c r="I449" s="6"/>
      <c r="J449" s="6"/>
      <c r="K449" s="6"/>
      <c r="L449" s="6"/>
      <c r="M449" s="6"/>
      <c r="N449" s="6"/>
      <c r="O449" s="6"/>
      <c r="P449" s="6"/>
      <c r="Q449" s="15"/>
      <c r="R449" s="15"/>
      <c r="S449" s="15"/>
      <c r="T449" s="15"/>
      <c r="U449" s="15"/>
      <c r="V449" s="15"/>
    </row>
    <row r="450" spans="9:22" ht="15.75" hidden="1" customHeight="1" x14ac:dyDescent="0.25">
      <c r="I450" s="6"/>
      <c r="J450" s="6"/>
      <c r="K450" s="6"/>
      <c r="L450" s="6"/>
      <c r="M450" s="6"/>
      <c r="N450" s="6"/>
      <c r="O450" s="6"/>
      <c r="P450" s="6"/>
      <c r="Q450" s="15"/>
      <c r="R450" s="15"/>
      <c r="S450" s="15"/>
      <c r="T450" s="15"/>
      <c r="U450" s="15"/>
      <c r="V450" s="15"/>
    </row>
    <row r="451" spans="9:22" ht="15.75" hidden="1" customHeight="1" x14ac:dyDescent="0.25">
      <c r="I451" s="6"/>
      <c r="J451" s="6"/>
      <c r="K451" s="6"/>
      <c r="L451" s="6"/>
      <c r="M451" s="6"/>
      <c r="N451" s="6"/>
      <c r="O451" s="6"/>
      <c r="P451" s="6"/>
      <c r="Q451" s="15"/>
      <c r="R451" s="15"/>
      <c r="S451" s="15"/>
      <c r="T451" s="15"/>
      <c r="U451" s="15"/>
      <c r="V451" s="15"/>
    </row>
    <row r="452" spans="9:22" ht="15.75" hidden="1" customHeight="1" x14ac:dyDescent="0.25">
      <c r="I452" s="6"/>
      <c r="J452" s="6"/>
      <c r="K452" s="6"/>
      <c r="L452" s="6"/>
      <c r="M452" s="6"/>
      <c r="N452" s="6"/>
      <c r="O452" s="6"/>
      <c r="P452" s="6"/>
      <c r="Q452" s="15"/>
      <c r="R452" s="15"/>
      <c r="S452" s="15"/>
      <c r="T452" s="15"/>
      <c r="U452" s="15"/>
      <c r="V452" s="15"/>
    </row>
    <row r="453" spans="9:22" ht="15.75" hidden="1" customHeight="1" x14ac:dyDescent="0.25">
      <c r="I453" s="6"/>
      <c r="J453" s="6"/>
      <c r="K453" s="6"/>
      <c r="L453" s="6"/>
      <c r="M453" s="6"/>
      <c r="N453" s="6"/>
      <c r="O453" s="6"/>
      <c r="P453" s="6"/>
      <c r="Q453" s="15"/>
      <c r="R453" s="15"/>
      <c r="S453" s="15"/>
      <c r="T453" s="15"/>
      <c r="U453" s="15"/>
      <c r="V453" s="15"/>
    </row>
    <row r="454" spans="9:22" ht="15.75" hidden="1" customHeight="1" x14ac:dyDescent="0.25">
      <c r="I454" s="6"/>
      <c r="J454" s="6"/>
      <c r="K454" s="6"/>
      <c r="L454" s="6"/>
      <c r="M454" s="6"/>
      <c r="N454" s="6"/>
      <c r="O454" s="6"/>
      <c r="P454" s="6"/>
      <c r="Q454" s="15"/>
      <c r="R454" s="15"/>
      <c r="S454" s="15"/>
      <c r="T454" s="15"/>
      <c r="U454" s="15"/>
      <c r="V454" s="15"/>
    </row>
    <row r="455" spans="9:22" ht="15.75" hidden="1" customHeight="1" x14ac:dyDescent="0.25">
      <c r="I455" s="6"/>
      <c r="J455" s="6"/>
      <c r="K455" s="6"/>
      <c r="L455" s="6"/>
      <c r="M455" s="6"/>
      <c r="N455" s="6"/>
      <c r="O455" s="6"/>
      <c r="P455" s="6"/>
      <c r="Q455" s="15"/>
      <c r="R455" s="15"/>
      <c r="S455" s="15"/>
      <c r="T455" s="15"/>
      <c r="U455" s="15"/>
      <c r="V455" s="15"/>
    </row>
    <row r="456" spans="9:22" ht="15.75" hidden="1" customHeight="1" x14ac:dyDescent="0.25">
      <c r="I456" s="6"/>
      <c r="J456" s="6"/>
      <c r="K456" s="6"/>
      <c r="L456" s="6"/>
      <c r="M456" s="6"/>
      <c r="N456" s="6"/>
      <c r="O456" s="6"/>
      <c r="P456" s="6"/>
      <c r="Q456" s="15"/>
      <c r="R456" s="15"/>
      <c r="S456" s="15"/>
      <c r="T456" s="15"/>
      <c r="U456" s="15"/>
      <c r="V456" s="15"/>
    </row>
    <row r="457" spans="9:22" ht="15.75" hidden="1" customHeight="1" x14ac:dyDescent="0.25">
      <c r="I457" s="6"/>
      <c r="J457" s="6"/>
      <c r="K457" s="6"/>
      <c r="L457" s="6"/>
      <c r="M457" s="6"/>
      <c r="N457" s="6"/>
      <c r="O457" s="6"/>
      <c r="P457" s="6"/>
      <c r="Q457" s="15"/>
      <c r="R457" s="15"/>
      <c r="S457" s="15"/>
      <c r="T457" s="15"/>
      <c r="U457" s="15"/>
      <c r="V457" s="15"/>
    </row>
    <row r="458" spans="9:22" ht="15.75" hidden="1" customHeight="1" x14ac:dyDescent="0.25">
      <c r="I458" s="6"/>
      <c r="J458" s="6"/>
      <c r="K458" s="6"/>
      <c r="L458" s="6"/>
      <c r="M458" s="6"/>
      <c r="N458" s="6"/>
      <c r="O458" s="6"/>
      <c r="P458" s="6"/>
      <c r="Q458" s="15"/>
      <c r="R458" s="15"/>
      <c r="S458" s="15"/>
      <c r="T458" s="15"/>
      <c r="U458" s="15"/>
      <c r="V458" s="15"/>
    </row>
    <row r="459" spans="9:22" ht="15.75" hidden="1" customHeight="1" x14ac:dyDescent="0.25">
      <c r="I459" s="6"/>
      <c r="J459" s="6"/>
      <c r="K459" s="6"/>
      <c r="L459" s="6"/>
      <c r="M459" s="6"/>
      <c r="N459" s="6"/>
      <c r="O459" s="6"/>
      <c r="P459" s="6"/>
      <c r="Q459" s="15"/>
      <c r="R459" s="15"/>
      <c r="S459" s="15"/>
      <c r="T459" s="15"/>
      <c r="U459" s="15"/>
      <c r="V459" s="15"/>
    </row>
    <row r="460" spans="9:22" ht="15.75" hidden="1" customHeight="1" x14ac:dyDescent="0.25">
      <c r="I460" s="6"/>
      <c r="J460" s="6"/>
      <c r="K460" s="6"/>
      <c r="L460" s="6"/>
      <c r="M460" s="6"/>
      <c r="N460" s="6"/>
      <c r="O460" s="6"/>
      <c r="P460" s="6"/>
      <c r="Q460" s="15"/>
      <c r="R460" s="15"/>
      <c r="S460" s="15"/>
      <c r="T460" s="15"/>
      <c r="U460" s="15"/>
      <c r="V460" s="15"/>
    </row>
    <row r="461" spans="9:22" ht="15.75" hidden="1" customHeight="1" x14ac:dyDescent="0.25">
      <c r="I461" s="6"/>
      <c r="J461" s="6"/>
      <c r="K461" s="6"/>
      <c r="L461" s="6"/>
      <c r="M461" s="6"/>
      <c r="N461" s="6"/>
      <c r="O461" s="6"/>
      <c r="P461" s="6"/>
      <c r="Q461" s="15"/>
      <c r="R461" s="15"/>
      <c r="S461" s="15"/>
      <c r="T461" s="15"/>
      <c r="U461" s="15"/>
      <c r="V461" s="15"/>
    </row>
    <row r="462" spans="9:22" ht="15.75" hidden="1" customHeight="1" x14ac:dyDescent="0.25">
      <c r="I462" s="6"/>
      <c r="J462" s="6"/>
      <c r="K462" s="6"/>
      <c r="L462" s="6"/>
      <c r="M462" s="6"/>
      <c r="N462" s="6"/>
      <c r="O462" s="6"/>
      <c r="P462" s="6"/>
      <c r="Q462" s="15"/>
      <c r="R462" s="15"/>
      <c r="S462" s="15"/>
      <c r="T462" s="15"/>
      <c r="U462" s="15"/>
      <c r="V462" s="15"/>
    </row>
    <row r="463" spans="9:22" ht="15.75" hidden="1" customHeight="1" x14ac:dyDescent="0.25">
      <c r="I463" s="6"/>
      <c r="J463" s="6"/>
      <c r="K463" s="6"/>
      <c r="L463" s="6"/>
      <c r="M463" s="6"/>
      <c r="N463" s="6"/>
      <c r="O463" s="6"/>
      <c r="P463" s="6"/>
      <c r="Q463" s="15"/>
      <c r="R463" s="15"/>
      <c r="S463" s="15"/>
      <c r="T463" s="15"/>
      <c r="U463" s="15"/>
      <c r="V463" s="15"/>
    </row>
    <row r="464" spans="9:22" ht="15.75" hidden="1" customHeight="1" x14ac:dyDescent="0.25">
      <c r="I464" s="6"/>
      <c r="J464" s="6"/>
      <c r="K464" s="6"/>
      <c r="L464" s="6"/>
      <c r="M464" s="6"/>
      <c r="N464" s="6"/>
      <c r="O464" s="6"/>
      <c r="P464" s="6"/>
      <c r="Q464" s="15"/>
      <c r="R464" s="15"/>
      <c r="S464" s="15"/>
      <c r="T464" s="15"/>
      <c r="U464" s="15"/>
      <c r="V464" s="15"/>
    </row>
    <row r="465" spans="9:22" ht="15.75" hidden="1" customHeight="1" x14ac:dyDescent="0.25">
      <c r="I465" s="6"/>
      <c r="J465" s="6"/>
      <c r="K465" s="6"/>
      <c r="L465" s="6"/>
      <c r="M465" s="6"/>
      <c r="N465" s="6"/>
      <c r="O465" s="6"/>
      <c r="P465" s="6"/>
      <c r="Q465" s="15"/>
      <c r="R465" s="15"/>
      <c r="S465" s="15"/>
      <c r="T465" s="15"/>
      <c r="U465" s="15"/>
      <c r="V465" s="15"/>
    </row>
    <row r="466" spans="9:22" ht="15.75" hidden="1" customHeight="1" x14ac:dyDescent="0.25">
      <c r="I466" s="6"/>
      <c r="J466" s="6"/>
      <c r="K466" s="6"/>
      <c r="L466" s="6"/>
      <c r="M466" s="6"/>
      <c r="N466" s="6"/>
      <c r="O466" s="6"/>
      <c r="P466" s="6"/>
      <c r="Q466" s="15"/>
      <c r="R466" s="15"/>
      <c r="S466" s="15"/>
      <c r="T466" s="15"/>
      <c r="U466" s="15"/>
      <c r="V466" s="15"/>
    </row>
    <row r="467" spans="9:22" ht="15.75" hidden="1" customHeight="1" x14ac:dyDescent="0.25">
      <c r="I467" s="6"/>
      <c r="J467" s="6"/>
      <c r="K467" s="6"/>
      <c r="L467" s="6"/>
      <c r="M467" s="6"/>
      <c r="N467" s="6"/>
      <c r="O467" s="6"/>
      <c r="P467" s="6"/>
      <c r="Q467" s="15"/>
      <c r="R467" s="15"/>
      <c r="S467" s="15"/>
      <c r="T467" s="15"/>
      <c r="U467" s="15"/>
      <c r="V467" s="15"/>
    </row>
    <row r="468" spans="9:22" ht="15.75" hidden="1" customHeight="1" x14ac:dyDescent="0.25">
      <c r="I468" s="6"/>
      <c r="J468" s="6"/>
      <c r="K468" s="6"/>
      <c r="L468" s="6"/>
      <c r="M468" s="6"/>
      <c r="N468" s="6"/>
      <c r="O468" s="6"/>
      <c r="P468" s="6"/>
      <c r="Q468" s="15"/>
      <c r="R468" s="15"/>
      <c r="S468" s="15"/>
      <c r="T468" s="15"/>
      <c r="U468" s="15"/>
      <c r="V468" s="15"/>
    </row>
    <row r="469" spans="9:22" ht="15.75" hidden="1" customHeight="1" x14ac:dyDescent="0.25">
      <c r="I469" s="6"/>
      <c r="J469" s="6"/>
      <c r="K469" s="6"/>
      <c r="L469" s="6"/>
      <c r="M469" s="6"/>
      <c r="N469" s="6"/>
      <c r="O469" s="6"/>
      <c r="P469" s="6"/>
      <c r="Q469" s="15"/>
      <c r="R469" s="15"/>
      <c r="S469" s="15"/>
      <c r="T469" s="15"/>
      <c r="U469" s="15"/>
      <c r="V469" s="15"/>
    </row>
    <row r="470" spans="9:22" ht="15.75" hidden="1" customHeight="1" x14ac:dyDescent="0.25">
      <c r="I470" s="6"/>
      <c r="J470" s="6"/>
      <c r="K470" s="6"/>
      <c r="L470" s="6"/>
      <c r="M470" s="6"/>
      <c r="N470" s="6"/>
      <c r="O470" s="6"/>
      <c r="P470" s="6"/>
      <c r="Q470" s="15"/>
      <c r="R470" s="15"/>
      <c r="S470" s="15"/>
      <c r="T470" s="15"/>
      <c r="U470" s="15"/>
      <c r="V470" s="15"/>
    </row>
    <row r="471" spans="9:22" ht="15.75" hidden="1" customHeight="1" x14ac:dyDescent="0.25">
      <c r="I471" s="6"/>
      <c r="J471" s="6"/>
      <c r="K471" s="6"/>
      <c r="L471" s="6"/>
      <c r="M471" s="6"/>
      <c r="N471" s="6"/>
      <c r="O471" s="6"/>
      <c r="P471" s="6"/>
      <c r="Q471" s="15"/>
      <c r="R471" s="15"/>
      <c r="S471" s="15"/>
      <c r="T471" s="15"/>
      <c r="U471" s="15"/>
      <c r="V471" s="15"/>
    </row>
    <row r="472" spans="9:22" ht="15.75" hidden="1" customHeight="1" x14ac:dyDescent="0.25">
      <c r="I472" s="6"/>
      <c r="J472" s="6"/>
      <c r="K472" s="6"/>
      <c r="L472" s="6"/>
      <c r="M472" s="6"/>
      <c r="N472" s="6"/>
      <c r="O472" s="6"/>
      <c r="P472" s="6"/>
      <c r="Q472" s="15"/>
      <c r="R472" s="15"/>
      <c r="S472" s="15"/>
      <c r="T472" s="15"/>
      <c r="U472" s="15"/>
      <c r="V472" s="15"/>
    </row>
    <row r="473" spans="9:22" ht="15.75" hidden="1" customHeight="1" x14ac:dyDescent="0.25">
      <c r="I473" s="6"/>
      <c r="J473" s="6"/>
      <c r="K473" s="6"/>
      <c r="L473" s="6"/>
      <c r="M473" s="6"/>
      <c r="N473" s="6"/>
      <c r="O473" s="6"/>
      <c r="P473" s="6"/>
      <c r="Q473" s="15"/>
      <c r="R473" s="15"/>
      <c r="S473" s="15"/>
      <c r="T473" s="15"/>
      <c r="U473" s="15"/>
      <c r="V473" s="15"/>
    </row>
    <row r="474" spans="9:22" ht="15.75" hidden="1" customHeight="1" x14ac:dyDescent="0.25">
      <c r="I474" s="6"/>
      <c r="J474" s="6"/>
      <c r="K474" s="6"/>
      <c r="L474" s="6"/>
      <c r="M474" s="6"/>
      <c r="N474" s="6"/>
      <c r="O474" s="6"/>
      <c r="P474" s="6"/>
      <c r="Q474" s="15"/>
      <c r="R474" s="15"/>
      <c r="S474" s="15"/>
      <c r="T474" s="15"/>
      <c r="U474" s="15"/>
      <c r="V474" s="15"/>
    </row>
    <row r="475" spans="9:22" ht="15.75" hidden="1" customHeight="1" x14ac:dyDescent="0.25">
      <c r="I475" s="6"/>
      <c r="J475" s="6"/>
      <c r="K475" s="6"/>
      <c r="L475" s="6"/>
      <c r="M475" s="6"/>
      <c r="N475" s="6"/>
      <c r="O475" s="6"/>
      <c r="P475" s="6"/>
      <c r="Q475" s="15"/>
      <c r="R475" s="15"/>
      <c r="S475" s="15"/>
      <c r="T475" s="15"/>
      <c r="U475" s="15"/>
      <c r="V475" s="15"/>
    </row>
    <row r="476" spans="9:22" ht="15.75" hidden="1" customHeight="1" x14ac:dyDescent="0.25">
      <c r="I476" s="6"/>
      <c r="J476" s="6"/>
      <c r="K476" s="6"/>
      <c r="L476" s="6"/>
      <c r="M476" s="6"/>
      <c r="N476" s="6"/>
      <c r="O476" s="6"/>
      <c r="P476" s="6"/>
      <c r="Q476" s="15"/>
      <c r="R476" s="15"/>
      <c r="S476" s="15"/>
      <c r="T476" s="15"/>
      <c r="U476" s="15"/>
      <c r="V476" s="15"/>
    </row>
    <row r="477" spans="9:22" ht="15.75" hidden="1" customHeight="1" x14ac:dyDescent="0.25">
      <c r="I477" s="6"/>
      <c r="J477" s="6"/>
      <c r="K477" s="6"/>
      <c r="L477" s="6"/>
      <c r="M477" s="6"/>
      <c r="N477" s="6"/>
      <c r="O477" s="6"/>
      <c r="P477" s="6"/>
      <c r="Q477" s="15"/>
      <c r="R477" s="15"/>
      <c r="S477" s="15"/>
      <c r="T477" s="15"/>
      <c r="U477" s="15"/>
      <c r="V477" s="15"/>
    </row>
    <row r="478" spans="9:22" ht="15.75" hidden="1" customHeight="1" x14ac:dyDescent="0.25">
      <c r="I478" s="6"/>
      <c r="J478" s="6"/>
      <c r="K478" s="6"/>
      <c r="L478" s="6"/>
      <c r="M478" s="6"/>
      <c r="N478" s="6"/>
      <c r="O478" s="6"/>
      <c r="P478" s="6"/>
      <c r="Q478" s="15"/>
      <c r="R478" s="15"/>
      <c r="S478" s="15"/>
      <c r="T478" s="15"/>
      <c r="U478" s="15"/>
      <c r="V478" s="15"/>
    </row>
    <row r="479" spans="9:22" ht="15.75" hidden="1" customHeight="1" x14ac:dyDescent="0.25">
      <c r="I479" s="6"/>
      <c r="J479" s="6"/>
      <c r="K479" s="6"/>
      <c r="L479" s="6"/>
      <c r="M479" s="6"/>
      <c r="N479" s="6"/>
      <c r="O479" s="6"/>
      <c r="P479" s="6"/>
      <c r="Q479" s="15"/>
      <c r="R479" s="15"/>
      <c r="S479" s="15"/>
      <c r="T479" s="15"/>
      <c r="U479" s="15"/>
      <c r="V479" s="15"/>
    </row>
    <row r="480" spans="9:22" ht="15.75" hidden="1" customHeight="1" x14ac:dyDescent="0.25">
      <c r="I480" s="6"/>
      <c r="J480" s="6"/>
      <c r="K480" s="6"/>
      <c r="L480" s="6"/>
      <c r="M480" s="6"/>
      <c r="N480" s="6"/>
      <c r="O480" s="6"/>
      <c r="P480" s="6"/>
      <c r="Q480" s="15"/>
      <c r="R480" s="15"/>
      <c r="S480" s="15"/>
      <c r="T480" s="15"/>
      <c r="U480" s="15"/>
      <c r="V480" s="15"/>
    </row>
    <row r="481" spans="9:22" ht="15.75" hidden="1" customHeight="1" x14ac:dyDescent="0.25">
      <c r="I481" s="6"/>
      <c r="J481" s="6"/>
      <c r="K481" s="6"/>
      <c r="L481" s="6"/>
      <c r="M481" s="6"/>
      <c r="N481" s="6"/>
      <c r="O481" s="6"/>
      <c r="P481" s="6"/>
      <c r="Q481" s="15"/>
      <c r="R481" s="15"/>
      <c r="S481" s="15"/>
      <c r="T481" s="15"/>
      <c r="U481" s="15"/>
      <c r="V481" s="15"/>
    </row>
    <row r="482" spans="9:22" ht="15.75" hidden="1" customHeight="1" x14ac:dyDescent="0.25">
      <c r="I482" s="6"/>
      <c r="J482" s="6"/>
      <c r="K482" s="6"/>
      <c r="L482" s="6"/>
      <c r="M482" s="6"/>
      <c r="N482" s="6"/>
      <c r="O482" s="6"/>
      <c r="P482" s="6"/>
      <c r="Q482" s="15"/>
      <c r="R482" s="15"/>
      <c r="S482" s="15"/>
      <c r="T482" s="15"/>
      <c r="U482" s="15"/>
      <c r="V482" s="15"/>
    </row>
    <row r="483" spans="9:22" ht="15.75" hidden="1" customHeight="1" x14ac:dyDescent="0.25">
      <c r="I483" s="6"/>
      <c r="J483" s="6"/>
      <c r="K483" s="6"/>
      <c r="L483" s="6"/>
      <c r="M483" s="6"/>
      <c r="N483" s="6"/>
      <c r="O483" s="6"/>
      <c r="P483" s="6"/>
      <c r="Q483" s="15"/>
      <c r="R483" s="15"/>
      <c r="S483" s="15"/>
      <c r="T483" s="15"/>
      <c r="U483" s="15"/>
      <c r="V483" s="15"/>
    </row>
    <row r="484" spans="9:22" ht="15.75" hidden="1" customHeight="1" x14ac:dyDescent="0.25">
      <c r="I484" s="6"/>
      <c r="J484" s="6"/>
      <c r="K484" s="6"/>
      <c r="L484" s="6"/>
      <c r="M484" s="6"/>
      <c r="N484" s="6"/>
      <c r="O484" s="6"/>
      <c r="P484" s="6"/>
      <c r="Q484" s="15"/>
      <c r="R484" s="15"/>
      <c r="S484" s="15"/>
      <c r="T484" s="15"/>
      <c r="U484" s="15"/>
      <c r="V484" s="15"/>
    </row>
    <row r="485" spans="9:22" ht="15.75" hidden="1" customHeight="1" x14ac:dyDescent="0.25">
      <c r="I485" s="6"/>
      <c r="J485" s="6"/>
      <c r="K485" s="6"/>
      <c r="L485" s="6"/>
      <c r="M485" s="6"/>
      <c r="N485" s="6"/>
      <c r="O485" s="6"/>
      <c r="P485" s="6"/>
      <c r="Q485" s="15"/>
      <c r="R485" s="15"/>
      <c r="S485" s="15"/>
      <c r="T485" s="15"/>
      <c r="U485" s="15"/>
      <c r="V485" s="15"/>
    </row>
    <row r="486" spans="9:22" ht="15.75" hidden="1" customHeight="1" x14ac:dyDescent="0.25">
      <c r="I486" s="6"/>
      <c r="J486" s="6"/>
      <c r="K486" s="6"/>
      <c r="L486" s="6"/>
      <c r="M486" s="6"/>
      <c r="N486" s="6"/>
      <c r="O486" s="6"/>
      <c r="P486" s="6"/>
      <c r="Q486" s="15"/>
      <c r="R486" s="15"/>
      <c r="S486" s="15"/>
      <c r="T486" s="15"/>
      <c r="U486" s="15"/>
      <c r="V486" s="15"/>
    </row>
    <row r="487" spans="9:22" ht="15.75" hidden="1" customHeight="1" x14ac:dyDescent="0.25">
      <c r="I487" s="6"/>
      <c r="J487" s="6"/>
      <c r="K487" s="6"/>
      <c r="L487" s="6"/>
      <c r="M487" s="6"/>
      <c r="N487" s="6"/>
      <c r="O487" s="6"/>
      <c r="P487" s="6"/>
      <c r="Q487" s="15"/>
      <c r="R487" s="15"/>
      <c r="S487" s="15"/>
      <c r="T487" s="15"/>
      <c r="U487" s="15"/>
      <c r="V487" s="15"/>
    </row>
    <row r="488" spans="9:22" ht="15.75" hidden="1" customHeight="1" x14ac:dyDescent="0.25">
      <c r="I488" s="6"/>
      <c r="J488" s="6"/>
      <c r="K488" s="6"/>
      <c r="L488" s="6"/>
      <c r="M488" s="6"/>
      <c r="N488" s="6"/>
      <c r="O488" s="6"/>
      <c r="P488" s="6"/>
      <c r="Q488" s="15"/>
      <c r="R488" s="15"/>
      <c r="S488" s="15"/>
      <c r="T488" s="15"/>
      <c r="U488" s="15"/>
      <c r="V488" s="15"/>
    </row>
    <row r="489" spans="9:22" ht="15.75" hidden="1" customHeight="1" x14ac:dyDescent="0.25">
      <c r="I489" s="6"/>
      <c r="J489" s="6"/>
      <c r="K489" s="6"/>
      <c r="L489" s="6"/>
      <c r="M489" s="6"/>
      <c r="N489" s="6"/>
      <c r="O489" s="6"/>
      <c r="P489" s="6"/>
      <c r="Q489" s="15"/>
      <c r="R489" s="15"/>
      <c r="S489" s="15"/>
      <c r="T489" s="15"/>
      <c r="U489" s="15"/>
      <c r="V489" s="15"/>
    </row>
    <row r="490" spans="9:22" ht="15.75" hidden="1" customHeight="1" x14ac:dyDescent="0.25">
      <c r="I490" s="6"/>
      <c r="J490" s="6"/>
      <c r="K490" s="6"/>
      <c r="L490" s="6"/>
      <c r="M490" s="6"/>
      <c r="N490" s="6"/>
      <c r="O490" s="6"/>
      <c r="P490" s="6"/>
      <c r="Q490" s="15"/>
      <c r="R490" s="15"/>
      <c r="S490" s="15"/>
      <c r="T490" s="15"/>
      <c r="U490" s="15"/>
      <c r="V490" s="15"/>
    </row>
    <row r="491" spans="9:22" ht="15.75" hidden="1" customHeight="1" x14ac:dyDescent="0.25">
      <c r="I491" s="6"/>
      <c r="J491" s="6"/>
      <c r="K491" s="6"/>
      <c r="L491" s="6"/>
      <c r="M491" s="6"/>
      <c r="N491" s="6"/>
      <c r="O491" s="6"/>
      <c r="P491" s="6"/>
      <c r="Q491" s="15"/>
      <c r="R491" s="15"/>
      <c r="S491" s="15"/>
      <c r="T491" s="15"/>
      <c r="U491" s="15"/>
      <c r="V491" s="15"/>
    </row>
    <row r="492" spans="9:22" ht="15.75" hidden="1" customHeight="1" x14ac:dyDescent="0.25">
      <c r="I492" s="6"/>
      <c r="J492" s="6"/>
      <c r="K492" s="6"/>
      <c r="L492" s="6"/>
      <c r="M492" s="6"/>
      <c r="N492" s="6"/>
      <c r="O492" s="6"/>
      <c r="P492" s="6"/>
      <c r="Q492" s="15"/>
      <c r="R492" s="15"/>
      <c r="S492" s="15"/>
      <c r="T492" s="15"/>
      <c r="U492" s="15"/>
      <c r="V492" s="15"/>
    </row>
    <row r="493" spans="9:22" ht="15.75" hidden="1" customHeight="1" x14ac:dyDescent="0.25">
      <c r="I493" s="6"/>
      <c r="J493" s="6"/>
      <c r="K493" s="6"/>
      <c r="L493" s="6"/>
      <c r="M493" s="6"/>
      <c r="N493" s="6"/>
      <c r="O493" s="6"/>
      <c r="P493" s="6"/>
      <c r="Q493" s="15"/>
      <c r="R493" s="15"/>
      <c r="S493" s="15"/>
      <c r="T493" s="15"/>
      <c r="U493" s="15"/>
      <c r="V493" s="15"/>
    </row>
    <row r="494" spans="9:22" ht="15.75" hidden="1" customHeight="1" x14ac:dyDescent="0.25">
      <c r="I494" s="6"/>
      <c r="J494" s="6"/>
      <c r="K494" s="6"/>
      <c r="L494" s="6"/>
      <c r="M494" s="6"/>
      <c r="N494" s="6"/>
      <c r="O494" s="6"/>
      <c r="P494" s="6"/>
      <c r="Q494" s="15"/>
      <c r="R494" s="15"/>
      <c r="S494" s="15"/>
      <c r="T494" s="15"/>
      <c r="U494" s="15"/>
      <c r="V494" s="15"/>
    </row>
    <row r="495" spans="9:22" ht="15.75" hidden="1" customHeight="1" x14ac:dyDescent="0.25">
      <c r="I495" s="6"/>
      <c r="J495" s="6"/>
      <c r="K495" s="6"/>
      <c r="L495" s="6"/>
      <c r="M495" s="6"/>
      <c r="N495" s="6"/>
      <c r="O495" s="6"/>
      <c r="P495" s="6"/>
      <c r="Q495" s="15"/>
      <c r="R495" s="15"/>
      <c r="S495" s="15"/>
      <c r="T495" s="15"/>
      <c r="U495" s="15"/>
      <c r="V495" s="15"/>
    </row>
    <row r="496" spans="9:22" ht="15.75" hidden="1" customHeight="1" x14ac:dyDescent="0.25">
      <c r="I496" s="6"/>
      <c r="J496" s="6"/>
      <c r="K496" s="6"/>
      <c r="L496" s="6"/>
      <c r="M496" s="6"/>
      <c r="N496" s="6"/>
      <c r="O496" s="6"/>
      <c r="P496" s="6"/>
      <c r="Q496" s="15"/>
      <c r="R496" s="15"/>
      <c r="S496" s="15"/>
      <c r="T496" s="15"/>
      <c r="U496" s="15"/>
      <c r="V496" s="15"/>
    </row>
    <row r="497" spans="9:22" ht="15.75" hidden="1" customHeight="1" x14ac:dyDescent="0.25">
      <c r="I497" s="6"/>
      <c r="J497" s="6"/>
      <c r="K497" s="6"/>
      <c r="L497" s="6"/>
      <c r="M497" s="6"/>
      <c r="N497" s="6"/>
      <c r="O497" s="6"/>
      <c r="P497" s="6"/>
      <c r="Q497" s="15"/>
      <c r="R497" s="15"/>
      <c r="S497" s="15"/>
      <c r="T497" s="15"/>
      <c r="U497" s="15"/>
      <c r="V497" s="15"/>
    </row>
    <row r="498" spans="9:22" ht="15.75" hidden="1" customHeight="1" x14ac:dyDescent="0.25">
      <c r="I498" s="6"/>
      <c r="J498" s="6"/>
      <c r="K498" s="6"/>
      <c r="L498" s="6"/>
      <c r="M498" s="6"/>
      <c r="N498" s="6"/>
      <c r="O498" s="6"/>
      <c r="P498" s="6"/>
      <c r="Q498" s="15"/>
      <c r="R498" s="15"/>
      <c r="S498" s="15"/>
      <c r="T498" s="15"/>
      <c r="U498" s="15"/>
      <c r="V498" s="15"/>
    </row>
    <row r="499" spans="9:22" ht="15.75" hidden="1" customHeight="1" x14ac:dyDescent="0.25">
      <c r="I499" s="6"/>
      <c r="J499" s="6"/>
      <c r="K499" s="6"/>
      <c r="L499" s="6"/>
      <c r="M499" s="6"/>
      <c r="N499" s="6"/>
      <c r="O499" s="6"/>
      <c r="P499" s="6"/>
      <c r="Q499" s="15"/>
      <c r="R499" s="15"/>
      <c r="S499" s="15"/>
      <c r="T499" s="15"/>
      <c r="U499" s="15"/>
      <c r="V499" s="15"/>
    </row>
    <row r="500" spans="9:22" ht="15.75" hidden="1" customHeight="1" x14ac:dyDescent="0.25">
      <c r="I500" s="6"/>
      <c r="J500" s="6"/>
      <c r="K500" s="6"/>
      <c r="L500" s="6"/>
      <c r="M500" s="6"/>
      <c r="N500" s="6"/>
      <c r="O500" s="6"/>
      <c r="P500" s="6"/>
      <c r="Q500" s="15"/>
      <c r="R500" s="15"/>
      <c r="S500" s="15"/>
      <c r="T500" s="15"/>
      <c r="U500" s="15"/>
      <c r="V500" s="15"/>
    </row>
    <row r="501" spans="9:22" ht="15.75" hidden="1" customHeight="1" x14ac:dyDescent="0.25">
      <c r="I501" s="6"/>
      <c r="J501" s="6"/>
      <c r="K501" s="6"/>
      <c r="L501" s="6"/>
      <c r="M501" s="6"/>
      <c r="N501" s="6"/>
      <c r="O501" s="6"/>
      <c r="P501" s="6"/>
      <c r="Q501" s="15"/>
      <c r="R501" s="15"/>
      <c r="S501" s="15"/>
      <c r="T501" s="15"/>
      <c r="U501" s="15"/>
      <c r="V501" s="15"/>
    </row>
    <row r="502" spans="9:22" ht="15.75" hidden="1" customHeight="1" x14ac:dyDescent="0.25">
      <c r="I502" s="6"/>
      <c r="J502" s="6"/>
      <c r="K502" s="6"/>
      <c r="L502" s="6"/>
      <c r="M502" s="6"/>
      <c r="N502" s="6"/>
      <c r="O502" s="6"/>
      <c r="P502" s="6"/>
      <c r="Q502" s="15"/>
      <c r="R502" s="15"/>
      <c r="S502" s="15"/>
      <c r="T502" s="15"/>
      <c r="U502" s="15"/>
      <c r="V502" s="15"/>
    </row>
    <row r="503" spans="9:22" ht="15.75" hidden="1" customHeight="1" x14ac:dyDescent="0.25">
      <c r="I503" s="6"/>
      <c r="J503" s="6"/>
      <c r="K503" s="6"/>
      <c r="L503" s="6"/>
      <c r="M503" s="6"/>
      <c r="N503" s="6"/>
      <c r="O503" s="6"/>
      <c r="P503" s="6"/>
      <c r="Q503" s="15"/>
      <c r="R503" s="15"/>
      <c r="S503" s="15"/>
      <c r="T503" s="15"/>
      <c r="U503" s="15"/>
      <c r="V503" s="15"/>
    </row>
    <row r="504" spans="9:22" ht="15.75" hidden="1" customHeight="1" x14ac:dyDescent="0.25">
      <c r="I504" s="6"/>
      <c r="J504" s="6"/>
      <c r="K504" s="6"/>
      <c r="L504" s="6"/>
      <c r="M504" s="6"/>
      <c r="N504" s="6"/>
      <c r="O504" s="6"/>
      <c r="P504" s="6"/>
      <c r="Q504" s="15"/>
      <c r="R504" s="15"/>
      <c r="S504" s="15"/>
      <c r="T504" s="15"/>
      <c r="U504" s="15"/>
      <c r="V504" s="15"/>
    </row>
    <row r="505" spans="9:22" ht="15.75" hidden="1" customHeight="1" x14ac:dyDescent="0.25">
      <c r="I505" s="6"/>
      <c r="J505" s="6"/>
      <c r="K505" s="6"/>
      <c r="L505" s="6"/>
      <c r="M505" s="6"/>
      <c r="N505" s="6"/>
      <c r="O505" s="6"/>
      <c r="P505" s="6"/>
      <c r="Q505" s="15"/>
      <c r="R505" s="15"/>
      <c r="S505" s="15"/>
      <c r="T505" s="15"/>
      <c r="U505" s="15"/>
      <c r="V505" s="15"/>
    </row>
    <row r="506" spans="9:22" ht="15.75" hidden="1" customHeight="1" x14ac:dyDescent="0.25">
      <c r="I506" s="6"/>
      <c r="J506" s="6"/>
      <c r="K506" s="6"/>
      <c r="L506" s="6"/>
      <c r="M506" s="6"/>
      <c r="N506" s="6"/>
      <c r="O506" s="6"/>
      <c r="P506" s="6"/>
      <c r="Q506" s="15"/>
      <c r="R506" s="15"/>
      <c r="S506" s="15"/>
      <c r="T506" s="15"/>
      <c r="U506" s="15"/>
      <c r="V506" s="15"/>
    </row>
    <row r="507" spans="9:22" ht="15.75" hidden="1" customHeight="1" x14ac:dyDescent="0.25">
      <c r="I507" s="6"/>
      <c r="J507" s="6"/>
      <c r="K507" s="6"/>
      <c r="L507" s="6"/>
      <c r="M507" s="6"/>
      <c r="N507" s="6"/>
      <c r="O507" s="6"/>
      <c r="P507" s="6"/>
      <c r="Q507" s="15"/>
      <c r="R507" s="15"/>
      <c r="S507" s="15"/>
      <c r="T507" s="15"/>
      <c r="U507" s="15"/>
      <c r="V507" s="15"/>
    </row>
    <row r="508" spans="9:22" ht="15.75" hidden="1" customHeight="1" x14ac:dyDescent="0.25">
      <c r="I508" s="6"/>
      <c r="J508" s="6"/>
      <c r="K508" s="6"/>
      <c r="L508" s="6"/>
      <c r="M508" s="6"/>
      <c r="N508" s="6"/>
      <c r="O508" s="6"/>
      <c r="P508" s="6"/>
      <c r="Q508" s="15"/>
      <c r="R508" s="15"/>
      <c r="S508" s="15"/>
      <c r="T508" s="15"/>
      <c r="U508" s="15"/>
      <c r="V508" s="15"/>
    </row>
    <row r="509" spans="9:22" ht="15.75" hidden="1" customHeight="1" x14ac:dyDescent="0.25">
      <c r="I509" s="6"/>
      <c r="J509" s="6"/>
      <c r="K509" s="6"/>
      <c r="L509" s="6"/>
      <c r="M509" s="6"/>
      <c r="N509" s="6"/>
      <c r="O509" s="6"/>
      <c r="P509" s="6"/>
      <c r="Q509" s="15"/>
      <c r="R509" s="15"/>
      <c r="S509" s="15"/>
      <c r="T509" s="15"/>
      <c r="U509" s="15"/>
      <c r="V509" s="15"/>
    </row>
    <row r="510" spans="9:22" ht="15.75" hidden="1" customHeight="1" x14ac:dyDescent="0.25">
      <c r="I510" s="6"/>
      <c r="J510" s="6"/>
      <c r="K510" s="6"/>
      <c r="L510" s="6"/>
      <c r="M510" s="6"/>
      <c r="N510" s="6"/>
      <c r="O510" s="6"/>
      <c r="P510" s="6"/>
      <c r="Q510" s="15"/>
      <c r="R510" s="15"/>
      <c r="S510" s="15"/>
      <c r="T510" s="15"/>
      <c r="U510" s="15"/>
      <c r="V510" s="15"/>
    </row>
    <row r="511" spans="9:22" ht="15.75" hidden="1" customHeight="1" x14ac:dyDescent="0.25">
      <c r="I511" s="6"/>
      <c r="J511" s="6"/>
      <c r="K511" s="6"/>
      <c r="L511" s="6"/>
      <c r="M511" s="6"/>
      <c r="N511" s="6"/>
      <c r="O511" s="6"/>
      <c r="P511" s="6"/>
      <c r="Q511" s="15"/>
      <c r="R511" s="15"/>
      <c r="S511" s="15"/>
      <c r="T511" s="15"/>
      <c r="U511" s="15"/>
      <c r="V511" s="15"/>
    </row>
    <row r="512" spans="9:22" ht="15.75" hidden="1" customHeight="1" x14ac:dyDescent="0.25">
      <c r="I512" s="6"/>
      <c r="J512" s="6"/>
      <c r="K512" s="6"/>
      <c r="L512" s="6"/>
      <c r="M512" s="6"/>
      <c r="N512" s="6"/>
      <c r="O512" s="6"/>
      <c r="P512" s="6"/>
      <c r="Q512" s="15"/>
      <c r="R512" s="15"/>
      <c r="S512" s="15"/>
      <c r="T512" s="15"/>
      <c r="U512" s="15"/>
      <c r="V512" s="15"/>
    </row>
    <row r="513" spans="9:22" ht="15.75" hidden="1" customHeight="1" x14ac:dyDescent="0.25">
      <c r="I513" s="6"/>
      <c r="J513" s="6"/>
      <c r="K513" s="6"/>
      <c r="L513" s="6"/>
      <c r="M513" s="6"/>
      <c r="N513" s="6"/>
      <c r="O513" s="6"/>
      <c r="P513" s="6"/>
      <c r="Q513" s="15"/>
      <c r="R513" s="15"/>
      <c r="S513" s="15"/>
      <c r="T513" s="15"/>
      <c r="U513" s="15"/>
      <c r="V513" s="15"/>
    </row>
    <row r="514" spans="9:22" ht="15.75" hidden="1" customHeight="1" x14ac:dyDescent="0.25">
      <c r="I514" s="6"/>
      <c r="J514" s="6"/>
      <c r="K514" s="6"/>
      <c r="L514" s="6"/>
      <c r="M514" s="6"/>
      <c r="N514" s="6"/>
      <c r="O514" s="6"/>
      <c r="P514" s="6"/>
      <c r="Q514" s="15"/>
      <c r="R514" s="15"/>
      <c r="S514" s="15"/>
      <c r="T514" s="15"/>
      <c r="U514" s="15"/>
      <c r="V514" s="15"/>
    </row>
    <row r="515" spans="9:22" ht="15.75" hidden="1" customHeight="1" x14ac:dyDescent="0.25">
      <c r="I515" s="6"/>
      <c r="J515" s="6"/>
      <c r="K515" s="6"/>
      <c r="L515" s="6"/>
      <c r="M515" s="6"/>
      <c r="N515" s="6"/>
      <c r="O515" s="6"/>
      <c r="P515" s="6"/>
      <c r="Q515" s="15"/>
      <c r="R515" s="15"/>
      <c r="S515" s="15"/>
      <c r="T515" s="15"/>
      <c r="U515" s="15"/>
      <c r="V515" s="15"/>
    </row>
    <row r="516" spans="9:22" ht="15.75" hidden="1" customHeight="1" x14ac:dyDescent="0.25">
      <c r="I516" s="6"/>
      <c r="J516" s="6"/>
      <c r="K516" s="6"/>
      <c r="L516" s="6"/>
      <c r="M516" s="6"/>
      <c r="N516" s="6"/>
      <c r="O516" s="6"/>
      <c r="P516" s="6"/>
      <c r="Q516" s="15"/>
      <c r="R516" s="15"/>
      <c r="S516" s="15"/>
      <c r="T516" s="15"/>
      <c r="U516" s="15"/>
      <c r="V516" s="15"/>
    </row>
    <row r="517" spans="9:22" ht="15.75" hidden="1" customHeight="1" x14ac:dyDescent="0.25">
      <c r="I517" s="6"/>
      <c r="J517" s="6"/>
      <c r="K517" s="6"/>
      <c r="L517" s="6"/>
      <c r="M517" s="6"/>
      <c r="N517" s="6"/>
      <c r="O517" s="6"/>
      <c r="P517" s="6"/>
      <c r="Q517" s="15"/>
      <c r="R517" s="15"/>
      <c r="S517" s="15"/>
      <c r="T517" s="15"/>
      <c r="U517" s="15"/>
      <c r="V517" s="15"/>
    </row>
    <row r="518" spans="9:22" ht="15.75" hidden="1" customHeight="1" x14ac:dyDescent="0.25">
      <c r="I518" s="6"/>
      <c r="J518" s="6"/>
      <c r="K518" s="6"/>
      <c r="L518" s="6"/>
      <c r="M518" s="6"/>
      <c r="N518" s="6"/>
      <c r="O518" s="6"/>
      <c r="P518" s="6"/>
      <c r="Q518" s="15"/>
      <c r="R518" s="15"/>
      <c r="S518" s="15"/>
      <c r="T518" s="15"/>
      <c r="U518" s="15"/>
      <c r="V518" s="15"/>
    </row>
    <row r="519" spans="9:22" ht="15.75" hidden="1" customHeight="1" x14ac:dyDescent="0.25">
      <c r="I519" s="6"/>
      <c r="J519" s="6"/>
      <c r="K519" s="6"/>
      <c r="L519" s="6"/>
      <c r="M519" s="6"/>
      <c r="N519" s="6"/>
      <c r="O519" s="6"/>
      <c r="P519" s="6"/>
      <c r="Q519" s="15"/>
      <c r="R519" s="15"/>
      <c r="S519" s="15"/>
      <c r="T519" s="15"/>
      <c r="U519" s="15"/>
      <c r="V519" s="15"/>
    </row>
    <row r="520" spans="9:22" ht="15.75" hidden="1" customHeight="1" x14ac:dyDescent="0.25">
      <c r="I520" s="6"/>
      <c r="J520" s="6"/>
      <c r="K520" s="6"/>
      <c r="L520" s="6"/>
      <c r="M520" s="6"/>
      <c r="N520" s="6"/>
      <c r="O520" s="6"/>
      <c r="P520" s="6"/>
      <c r="Q520" s="15"/>
      <c r="R520" s="15"/>
      <c r="S520" s="15"/>
      <c r="T520" s="15"/>
      <c r="U520" s="15"/>
      <c r="V520" s="15"/>
    </row>
    <row r="521" spans="9:22" ht="15.75" hidden="1" customHeight="1" x14ac:dyDescent="0.25">
      <c r="I521" s="6"/>
      <c r="J521" s="6"/>
      <c r="K521" s="6"/>
      <c r="L521" s="6"/>
      <c r="M521" s="6"/>
      <c r="N521" s="6"/>
      <c r="O521" s="6"/>
      <c r="P521" s="6"/>
      <c r="Q521" s="15"/>
      <c r="R521" s="15"/>
      <c r="S521" s="15"/>
      <c r="T521" s="15"/>
      <c r="U521" s="15"/>
      <c r="V521" s="15"/>
    </row>
    <row r="522" spans="9:22" ht="15.75" hidden="1" customHeight="1" x14ac:dyDescent="0.25">
      <c r="I522" s="6"/>
      <c r="J522" s="6"/>
      <c r="K522" s="6"/>
      <c r="L522" s="6"/>
      <c r="M522" s="6"/>
      <c r="N522" s="6"/>
      <c r="O522" s="6"/>
      <c r="P522" s="6"/>
      <c r="Q522" s="15"/>
      <c r="R522" s="15"/>
      <c r="S522" s="15"/>
      <c r="T522" s="15"/>
      <c r="U522" s="15"/>
      <c r="V522" s="15"/>
    </row>
    <row r="523" spans="9:22" ht="15.75" hidden="1" customHeight="1" x14ac:dyDescent="0.25">
      <c r="I523" s="6"/>
      <c r="J523" s="6"/>
      <c r="K523" s="6"/>
      <c r="L523" s="6"/>
      <c r="M523" s="6"/>
      <c r="N523" s="6"/>
      <c r="O523" s="6"/>
      <c r="P523" s="6"/>
      <c r="Q523" s="15"/>
      <c r="R523" s="15"/>
      <c r="S523" s="15"/>
      <c r="T523" s="15"/>
      <c r="U523" s="15"/>
      <c r="V523" s="15"/>
    </row>
    <row r="524" spans="9:22" ht="15.75" hidden="1" customHeight="1" x14ac:dyDescent="0.25">
      <c r="I524" s="6"/>
      <c r="J524" s="6"/>
      <c r="K524" s="6"/>
      <c r="L524" s="6"/>
      <c r="M524" s="6"/>
      <c r="N524" s="6"/>
      <c r="O524" s="6"/>
      <c r="P524" s="6"/>
      <c r="Q524" s="15"/>
      <c r="R524" s="15"/>
      <c r="S524" s="15"/>
      <c r="T524" s="15"/>
      <c r="U524" s="15"/>
      <c r="V524" s="15"/>
    </row>
    <row r="525" spans="9:22" ht="15.75" hidden="1" customHeight="1" x14ac:dyDescent="0.25">
      <c r="I525" s="6"/>
      <c r="J525" s="6"/>
      <c r="K525" s="6"/>
      <c r="L525" s="6"/>
      <c r="M525" s="6"/>
      <c r="N525" s="6"/>
      <c r="O525" s="6"/>
      <c r="P525" s="6"/>
      <c r="Q525" s="15"/>
      <c r="R525" s="15"/>
      <c r="S525" s="15"/>
      <c r="T525" s="15"/>
      <c r="U525" s="15"/>
      <c r="V525" s="15"/>
    </row>
    <row r="526" spans="9:22" ht="15.75" hidden="1" customHeight="1" x14ac:dyDescent="0.25">
      <c r="I526" s="6"/>
      <c r="J526" s="6"/>
      <c r="K526" s="6"/>
      <c r="L526" s="6"/>
      <c r="M526" s="6"/>
      <c r="N526" s="6"/>
      <c r="O526" s="6"/>
      <c r="P526" s="6"/>
      <c r="Q526" s="15"/>
      <c r="R526" s="15"/>
      <c r="S526" s="15"/>
      <c r="T526" s="15"/>
      <c r="U526" s="15"/>
      <c r="V526" s="15"/>
    </row>
    <row r="527" spans="9:22" ht="15.75" hidden="1" customHeight="1" x14ac:dyDescent="0.25">
      <c r="I527" s="6"/>
      <c r="J527" s="6"/>
      <c r="K527" s="6"/>
      <c r="L527" s="6"/>
      <c r="M527" s="6"/>
      <c r="N527" s="6"/>
      <c r="O527" s="6"/>
      <c r="P527" s="6"/>
      <c r="Q527" s="15"/>
      <c r="R527" s="15"/>
      <c r="S527" s="15"/>
      <c r="T527" s="15"/>
      <c r="U527" s="15"/>
      <c r="V527" s="15"/>
    </row>
    <row r="528" spans="9:22" ht="15.75" hidden="1" customHeight="1" x14ac:dyDescent="0.25">
      <c r="I528" s="6"/>
      <c r="J528" s="6"/>
      <c r="K528" s="6"/>
      <c r="L528" s="6"/>
      <c r="M528" s="6"/>
      <c r="N528" s="6"/>
      <c r="O528" s="6"/>
      <c r="P528" s="6"/>
      <c r="Q528" s="15"/>
      <c r="R528" s="15"/>
      <c r="S528" s="15"/>
      <c r="T528" s="15"/>
      <c r="U528" s="15"/>
      <c r="V528" s="15"/>
    </row>
    <row r="529" spans="9:22" ht="15.75" hidden="1" customHeight="1" x14ac:dyDescent="0.25">
      <c r="I529" s="6"/>
      <c r="J529" s="6"/>
      <c r="K529" s="6"/>
      <c r="L529" s="6"/>
      <c r="M529" s="6"/>
      <c r="N529" s="6"/>
      <c r="O529" s="6"/>
      <c r="P529" s="6"/>
      <c r="Q529" s="15"/>
      <c r="R529" s="15"/>
      <c r="S529" s="15"/>
      <c r="T529" s="15"/>
      <c r="U529" s="15"/>
      <c r="V529" s="15"/>
    </row>
    <row r="530" spans="9:22" ht="15.75" hidden="1" customHeight="1" x14ac:dyDescent="0.25">
      <c r="I530" s="6"/>
      <c r="J530" s="6"/>
      <c r="K530" s="6"/>
      <c r="L530" s="6"/>
      <c r="M530" s="6"/>
      <c r="N530" s="6"/>
      <c r="O530" s="6"/>
      <c r="P530" s="6"/>
      <c r="Q530" s="15"/>
      <c r="R530" s="15"/>
      <c r="S530" s="15"/>
      <c r="T530" s="15"/>
      <c r="U530" s="15"/>
      <c r="V530" s="15"/>
    </row>
    <row r="531" spans="9:22" ht="15.75" hidden="1" customHeight="1" x14ac:dyDescent="0.25">
      <c r="I531" s="6"/>
      <c r="J531" s="6"/>
      <c r="K531" s="6"/>
      <c r="L531" s="6"/>
      <c r="M531" s="6"/>
      <c r="N531" s="6"/>
      <c r="O531" s="6"/>
      <c r="P531" s="6"/>
      <c r="Q531" s="15"/>
      <c r="R531" s="15"/>
      <c r="S531" s="15"/>
      <c r="T531" s="15"/>
      <c r="U531" s="15"/>
      <c r="V531" s="15"/>
    </row>
    <row r="532" spans="9:22" ht="15.75" hidden="1" customHeight="1" x14ac:dyDescent="0.25">
      <c r="I532" s="6"/>
      <c r="J532" s="6"/>
      <c r="K532" s="6"/>
      <c r="L532" s="6"/>
      <c r="M532" s="6"/>
      <c r="N532" s="6"/>
      <c r="O532" s="6"/>
      <c r="P532" s="6"/>
      <c r="Q532" s="15"/>
      <c r="R532" s="15"/>
      <c r="S532" s="15"/>
      <c r="T532" s="15"/>
      <c r="U532" s="15"/>
      <c r="V532" s="15"/>
    </row>
    <row r="533" spans="9:22" ht="15.75" hidden="1" customHeight="1" x14ac:dyDescent="0.25">
      <c r="I533" s="6"/>
      <c r="J533" s="6"/>
      <c r="K533" s="6"/>
      <c r="L533" s="6"/>
      <c r="M533" s="6"/>
      <c r="N533" s="6"/>
      <c r="O533" s="6"/>
      <c r="P533" s="6"/>
      <c r="Q533" s="15"/>
      <c r="R533" s="15"/>
      <c r="S533" s="15"/>
      <c r="T533" s="15"/>
      <c r="U533" s="15"/>
      <c r="V533" s="15"/>
    </row>
    <row r="534" spans="9:22" ht="15.75" hidden="1" customHeight="1" x14ac:dyDescent="0.25">
      <c r="I534" s="6"/>
      <c r="J534" s="6"/>
      <c r="K534" s="6"/>
      <c r="L534" s="6"/>
      <c r="M534" s="6"/>
      <c r="N534" s="6"/>
      <c r="O534" s="6"/>
      <c r="P534" s="6"/>
      <c r="Q534" s="15"/>
      <c r="R534" s="15"/>
      <c r="S534" s="15"/>
      <c r="T534" s="15"/>
      <c r="U534" s="15"/>
      <c r="V534" s="15"/>
    </row>
    <row r="535" spans="9:22" ht="15.75" hidden="1" customHeight="1" x14ac:dyDescent="0.25">
      <c r="I535" s="6"/>
      <c r="J535" s="6"/>
      <c r="K535" s="6"/>
      <c r="L535" s="6"/>
      <c r="M535" s="6"/>
      <c r="N535" s="6"/>
      <c r="O535" s="6"/>
      <c r="P535" s="6"/>
      <c r="Q535" s="15"/>
      <c r="R535" s="15"/>
      <c r="S535" s="15"/>
      <c r="T535" s="15"/>
      <c r="U535" s="15"/>
      <c r="V535" s="15"/>
    </row>
    <row r="536" spans="9:22" ht="15.75" hidden="1" customHeight="1" x14ac:dyDescent="0.25">
      <c r="I536" s="6"/>
      <c r="J536" s="6"/>
      <c r="K536" s="6"/>
      <c r="L536" s="6"/>
      <c r="M536" s="6"/>
      <c r="N536" s="6"/>
      <c r="O536" s="6"/>
      <c r="P536" s="6"/>
      <c r="Q536" s="15"/>
      <c r="R536" s="15"/>
      <c r="S536" s="15"/>
      <c r="T536" s="15"/>
      <c r="U536" s="15"/>
      <c r="V536" s="15"/>
    </row>
    <row r="537" spans="9:22" ht="15.75" hidden="1" customHeight="1" x14ac:dyDescent="0.25">
      <c r="I537" s="6"/>
      <c r="J537" s="6"/>
      <c r="K537" s="6"/>
      <c r="L537" s="6"/>
      <c r="M537" s="6"/>
      <c r="N537" s="6"/>
      <c r="O537" s="6"/>
      <c r="P537" s="6"/>
      <c r="Q537" s="15"/>
      <c r="R537" s="15"/>
      <c r="S537" s="15"/>
      <c r="T537" s="15"/>
      <c r="U537" s="15"/>
      <c r="V537" s="15"/>
    </row>
    <row r="538" spans="9:22" ht="15.75" hidden="1" customHeight="1" x14ac:dyDescent="0.25">
      <c r="I538" s="6"/>
      <c r="J538" s="6"/>
      <c r="K538" s="6"/>
      <c r="L538" s="6"/>
      <c r="M538" s="6"/>
      <c r="N538" s="6"/>
      <c r="O538" s="6"/>
      <c r="P538" s="6"/>
      <c r="Q538" s="15"/>
      <c r="R538" s="15"/>
      <c r="S538" s="15"/>
      <c r="T538" s="15"/>
      <c r="U538" s="15"/>
      <c r="V538" s="15"/>
    </row>
    <row r="539" spans="9:22" ht="15.75" hidden="1" customHeight="1" x14ac:dyDescent="0.25">
      <c r="I539" s="6"/>
      <c r="J539" s="6"/>
      <c r="K539" s="6"/>
      <c r="L539" s="6"/>
      <c r="M539" s="6"/>
      <c r="N539" s="6"/>
      <c r="O539" s="6"/>
      <c r="P539" s="6"/>
      <c r="Q539" s="15"/>
      <c r="R539" s="15"/>
      <c r="S539" s="15"/>
      <c r="T539" s="15"/>
      <c r="U539" s="15"/>
      <c r="V539" s="15"/>
    </row>
    <row r="540" spans="9:22" ht="15.75" hidden="1" customHeight="1" x14ac:dyDescent="0.25">
      <c r="I540" s="6"/>
      <c r="J540" s="6"/>
      <c r="K540" s="6"/>
      <c r="L540" s="6"/>
      <c r="M540" s="6"/>
      <c r="N540" s="6"/>
      <c r="O540" s="6"/>
      <c r="P540" s="6"/>
      <c r="Q540" s="15"/>
      <c r="R540" s="15"/>
      <c r="S540" s="15"/>
      <c r="T540" s="15"/>
      <c r="U540" s="15"/>
      <c r="V540" s="15"/>
    </row>
    <row r="541" spans="9:22" ht="15.75" hidden="1" customHeight="1" x14ac:dyDescent="0.25">
      <c r="I541" s="6"/>
      <c r="J541" s="6"/>
      <c r="K541" s="6"/>
      <c r="L541" s="6"/>
      <c r="M541" s="6"/>
      <c r="N541" s="6"/>
      <c r="O541" s="6"/>
      <c r="P541" s="6"/>
      <c r="Q541" s="15"/>
      <c r="R541" s="15"/>
      <c r="S541" s="15"/>
      <c r="T541" s="15"/>
      <c r="U541" s="15"/>
      <c r="V541" s="15"/>
    </row>
    <row r="542" spans="9:22" ht="15.75" hidden="1" customHeight="1" x14ac:dyDescent="0.25">
      <c r="I542" s="6"/>
      <c r="J542" s="6"/>
      <c r="K542" s="6"/>
      <c r="L542" s="6"/>
      <c r="M542" s="6"/>
      <c r="N542" s="6"/>
      <c r="O542" s="6"/>
      <c r="P542" s="6"/>
      <c r="Q542" s="15"/>
      <c r="R542" s="15"/>
      <c r="S542" s="15"/>
      <c r="T542" s="15"/>
      <c r="U542" s="15"/>
      <c r="V542" s="15"/>
    </row>
    <row r="543" spans="9:22" ht="15.75" hidden="1" customHeight="1" x14ac:dyDescent="0.25">
      <c r="I543" s="6"/>
      <c r="J543" s="6"/>
      <c r="K543" s="6"/>
      <c r="L543" s="6"/>
      <c r="M543" s="6"/>
      <c r="N543" s="6"/>
      <c r="O543" s="6"/>
      <c r="P543" s="6"/>
      <c r="Q543" s="15"/>
      <c r="R543" s="15"/>
      <c r="S543" s="15"/>
      <c r="T543" s="15"/>
      <c r="U543" s="15"/>
      <c r="V543" s="15"/>
    </row>
    <row r="544" spans="9:22" ht="15.75" hidden="1" customHeight="1" x14ac:dyDescent="0.25">
      <c r="I544" s="6"/>
      <c r="J544" s="6"/>
      <c r="K544" s="6"/>
      <c r="L544" s="6"/>
      <c r="M544" s="6"/>
      <c r="N544" s="6"/>
      <c r="O544" s="6"/>
      <c r="P544" s="6"/>
      <c r="Q544" s="15"/>
      <c r="R544" s="15"/>
      <c r="S544" s="15"/>
      <c r="T544" s="15"/>
      <c r="U544" s="15"/>
      <c r="V544" s="15"/>
    </row>
    <row r="545" spans="9:22" ht="15.75" hidden="1" customHeight="1" x14ac:dyDescent="0.25">
      <c r="I545" s="6"/>
      <c r="J545" s="6"/>
      <c r="K545" s="6"/>
      <c r="L545" s="6"/>
      <c r="M545" s="6"/>
      <c r="N545" s="6"/>
      <c r="O545" s="6"/>
      <c r="P545" s="6"/>
      <c r="Q545" s="15"/>
      <c r="R545" s="15"/>
      <c r="S545" s="15"/>
      <c r="T545" s="15"/>
      <c r="U545" s="15"/>
      <c r="V545" s="15"/>
    </row>
    <row r="546" spans="9:22" ht="15.75" hidden="1" customHeight="1" x14ac:dyDescent="0.25">
      <c r="I546" s="6"/>
      <c r="J546" s="6"/>
      <c r="K546" s="6"/>
      <c r="L546" s="6"/>
      <c r="M546" s="6"/>
      <c r="N546" s="6"/>
      <c r="O546" s="6"/>
      <c r="P546" s="6"/>
      <c r="Q546" s="15"/>
      <c r="R546" s="15"/>
      <c r="S546" s="15"/>
      <c r="T546" s="15"/>
      <c r="U546" s="15"/>
      <c r="V546" s="15"/>
    </row>
    <row r="547" spans="9:22" ht="15.75" hidden="1" customHeight="1" x14ac:dyDescent="0.25">
      <c r="I547" s="6"/>
      <c r="J547" s="6"/>
      <c r="K547" s="6"/>
      <c r="L547" s="6"/>
      <c r="M547" s="6"/>
      <c r="N547" s="6"/>
      <c r="O547" s="6"/>
      <c r="P547" s="6"/>
      <c r="Q547" s="15"/>
      <c r="R547" s="15"/>
      <c r="S547" s="15"/>
      <c r="T547" s="15"/>
      <c r="U547" s="15"/>
      <c r="V547" s="15"/>
    </row>
    <row r="548" spans="9:22" ht="15.75" hidden="1" customHeight="1" x14ac:dyDescent="0.25">
      <c r="I548" s="6"/>
      <c r="J548" s="6"/>
      <c r="K548" s="6"/>
      <c r="L548" s="6"/>
      <c r="M548" s="6"/>
      <c r="N548" s="6"/>
      <c r="O548" s="6"/>
      <c r="P548" s="6"/>
      <c r="Q548" s="15"/>
      <c r="R548" s="15"/>
      <c r="S548" s="15"/>
      <c r="T548" s="15"/>
      <c r="U548" s="15"/>
      <c r="V548" s="15"/>
    </row>
    <row r="549" spans="9:22" ht="15.75" hidden="1" customHeight="1" x14ac:dyDescent="0.25">
      <c r="I549" s="6"/>
      <c r="J549" s="6"/>
      <c r="K549" s="6"/>
      <c r="L549" s="6"/>
      <c r="M549" s="6"/>
      <c r="N549" s="6"/>
      <c r="O549" s="6"/>
      <c r="P549" s="6"/>
      <c r="Q549" s="15"/>
      <c r="R549" s="15"/>
      <c r="S549" s="15"/>
      <c r="T549" s="15"/>
      <c r="U549" s="15"/>
      <c r="V549" s="15"/>
    </row>
    <row r="550" spans="9:22" ht="15.75" hidden="1" customHeight="1" x14ac:dyDescent="0.25">
      <c r="I550" s="6"/>
      <c r="J550" s="6"/>
      <c r="K550" s="6"/>
      <c r="L550" s="6"/>
      <c r="M550" s="6"/>
      <c r="N550" s="6"/>
      <c r="O550" s="6"/>
      <c r="P550" s="6"/>
      <c r="Q550" s="15"/>
      <c r="R550" s="15"/>
      <c r="S550" s="15"/>
      <c r="T550" s="15"/>
      <c r="U550" s="15"/>
      <c r="V550" s="15"/>
    </row>
    <row r="551" spans="9:22" ht="15.75" hidden="1" customHeight="1" x14ac:dyDescent="0.25">
      <c r="I551" s="6"/>
      <c r="J551" s="6"/>
      <c r="K551" s="6"/>
      <c r="L551" s="6"/>
      <c r="M551" s="6"/>
      <c r="N551" s="6"/>
      <c r="O551" s="6"/>
      <c r="P551" s="6"/>
      <c r="Q551" s="15"/>
      <c r="R551" s="15"/>
      <c r="S551" s="15"/>
      <c r="T551" s="15"/>
      <c r="U551" s="15"/>
      <c r="V551" s="15"/>
    </row>
    <row r="552" spans="9:22" ht="15.75" hidden="1" customHeight="1" x14ac:dyDescent="0.25">
      <c r="I552" s="6"/>
      <c r="J552" s="6"/>
      <c r="K552" s="6"/>
      <c r="L552" s="6"/>
      <c r="M552" s="6"/>
      <c r="N552" s="6"/>
      <c r="O552" s="6"/>
      <c r="P552" s="6"/>
      <c r="Q552" s="15"/>
      <c r="R552" s="15"/>
      <c r="S552" s="15"/>
      <c r="T552" s="15"/>
      <c r="U552" s="15"/>
      <c r="V552" s="15"/>
    </row>
    <row r="553" spans="9:22" ht="15.75" hidden="1" customHeight="1" x14ac:dyDescent="0.25">
      <c r="I553" s="6"/>
      <c r="J553" s="6"/>
      <c r="K553" s="6"/>
      <c r="L553" s="6"/>
      <c r="M553" s="6"/>
      <c r="N553" s="6"/>
      <c r="O553" s="6"/>
      <c r="P553" s="6"/>
      <c r="Q553" s="15"/>
      <c r="R553" s="15"/>
      <c r="S553" s="15"/>
      <c r="T553" s="15"/>
      <c r="U553" s="15"/>
      <c r="V553" s="15"/>
    </row>
    <row r="554" spans="9:22" ht="15.75" hidden="1" customHeight="1" x14ac:dyDescent="0.25">
      <c r="I554" s="6"/>
      <c r="J554" s="6"/>
      <c r="K554" s="6"/>
      <c r="L554" s="6"/>
      <c r="M554" s="6"/>
      <c r="N554" s="6"/>
      <c r="O554" s="6"/>
      <c r="P554" s="6"/>
      <c r="Q554" s="15"/>
      <c r="R554" s="15"/>
      <c r="S554" s="15"/>
      <c r="T554" s="15"/>
      <c r="U554" s="15"/>
      <c r="V554" s="15"/>
    </row>
    <row r="555" spans="9:22" ht="15.75" hidden="1" customHeight="1" x14ac:dyDescent="0.25">
      <c r="I555" s="6"/>
      <c r="J555" s="6"/>
      <c r="K555" s="6"/>
      <c r="L555" s="6"/>
      <c r="M555" s="6"/>
      <c r="N555" s="6"/>
      <c r="O555" s="6"/>
      <c r="P555" s="6"/>
      <c r="Q555" s="15"/>
      <c r="R555" s="15"/>
      <c r="S555" s="15"/>
      <c r="T555" s="15"/>
      <c r="U555" s="15"/>
      <c r="V555" s="15"/>
    </row>
    <row r="556" spans="9:22" ht="15.75" hidden="1" customHeight="1" x14ac:dyDescent="0.25">
      <c r="I556" s="6"/>
      <c r="J556" s="6"/>
      <c r="K556" s="6"/>
      <c r="L556" s="6"/>
      <c r="M556" s="6"/>
      <c r="N556" s="6"/>
      <c r="O556" s="6"/>
      <c r="P556" s="6"/>
      <c r="Q556" s="15"/>
      <c r="R556" s="15"/>
      <c r="S556" s="15"/>
      <c r="T556" s="15"/>
      <c r="U556" s="15"/>
      <c r="V556" s="15"/>
    </row>
    <row r="557" spans="9:22" ht="15.75" hidden="1" customHeight="1" x14ac:dyDescent="0.25">
      <c r="I557" s="6"/>
      <c r="J557" s="6"/>
      <c r="K557" s="6"/>
      <c r="L557" s="6"/>
      <c r="M557" s="6"/>
      <c r="N557" s="6"/>
      <c r="O557" s="6"/>
      <c r="P557" s="6"/>
      <c r="Q557" s="15"/>
      <c r="R557" s="15"/>
      <c r="S557" s="15"/>
      <c r="T557" s="15"/>
      <c r="U557" s="15"/>
      <c r="V557" s="15"/>
    </row>
    <row r="558" spans="9:22" ht="15.75" hidden="1" customHeight="1" x14ac:dyDescent="0.25">
      <c r="I558" s="6"/>
      <c r="J558" s="6"/>
      <c r="K558" s="6"/>
      <c r="L558" s="6"/>
      <c r="M558" s="6"/>
      <c r="N558" s="6"/>
      <c r="O558" s="6"/>
      <c r="P558" s="6"/>
      <c r="Q558" s="15"/>
      <c r="R558" s="15"/>
      <c r="S558" s="15"/>
      <c r="T558" s="15"/>
      <c r="U558" s="15"/>
      <c r="V558" s="15"/>
    </row>
    <row r="559" spans="9:22" ht="15.75" hidden="1" customHeight="1" x14ac:dyDescent="0.25">
      <c r="I559" s="6"/>
      <c r="J559" s="6"/>
      <c r="K559" s="6"/>
      <c r="L559" s="6"/>
      <c r="M559" s="6"/>
      <c r="N559" s="6"/>
      <c r="O559" s="6"/>
      <c r="P559" s="6"/>
      <c r="Q559" s="15"/>
      <c r="R559" s="15"/>
      <c r="S559" s="15"/>
      <c r="T559" s="15"/>
      <c r="U559" s="15"/>
      <c r="V559" s="15"/>
    </row>
    <row r="560" spans="9:22" ht="15.75" hidden="1" customHeight="1" x14ac:dyDescent="0.25">
      <c r="I560" s="6"/>
      <c r="J560" s="6"/>
      <c r="K560" s="6"/>
      <c r="L560" s="6"/>
      <c r="M560" s="6"/>
      <c r="N560" s="6"/>
      <c r="O560" s="6"/>
      <c r="P560" s="6"/>
      <c r="Q560" s="15"/>
      <c r="R560" s="15"/>
      <c r="S560" s="15"/>
      <c r="T560" s="15"/>
      <c r="U560" s="15"/>
      <c r="V560" s="15"/>
    </row>
    <row r="561" spans="9:22" ht="15.75" hidden="1" customHeight="1" x14ac:dyDescent="0.25">
      <c r="I561" s="6"/>
      <c r="J561" s="6"/>
      <c r="K561" s="6"/>
      <c r="L561" s="6"/>
      <c r="M561" s="6"/>
      <c r="N561" s="6"/>
      <c r="O561" s="6"/>
      <c r="P561" s="6"/>
      <c r="Q561" s="15"/>
      <c r="R561" s="15"/>
      <c r="S561" s="15"/>
      <c r="T561" s="15"/>
      <c r="U561" s="15"/>
      <c r="V561" s="15"/>
    </row>
    <row r="562" spans="9:22" ht="15.75" hidden="1" customHeight="1" x14ac:dyDescent="0.25">
      <c r="I562" s="6"/>
      <c r="J562" s="6"/>
      <c r="K562" s="6"/>
      <c r="L562" s="6"/>
      <c r="M562" s="6"/>
      <c r="N562" s="6"/>
      <c r="O562" s="6"/>
      <c r="P562" s="6"/>
      <c r="Q562" s="15"/>
      <c r="R562" s="15"/>
      <c r="S562" s="15"/>
      <c r="T562" s="15"/>
      <c r="U562" s="15"/>
      <c r="V562" s="15"/>
    </row>
    <row r="563" spans="9:22" ht="15.75" hidden="1" customHeight="1" x14ac:dyDescent="0.25">
      <c r="I563" s="6"/>
      <c r="J563" s="6"/>
      <c r="K563" s="6"/>
      <c r="L563" s="6"/>
      <c r="M563" s="6"/>
      <c r="N563" s="6"/>
      <c r="O563" s="6"/>
      <c r="P563" s="6"/>
      <c r="Q563" s="15"/>
      <c r="R563" s="15"/>
      <c r="S563" s="15"/>
      <c r="T563" s="15"/>
      <c r="U563" s="15"/>
      <c r="V563" s="15"/>
    </row>
    <row r="564" spans="9:22" ht="15.75" hidden="1" customHeight="1" x14ac:dyDescent="0.25">
      <c r="I564" s="6"/>
      <c r="J564" s="6"/>
      <c r="K564" s="6"/>
      <c r="L564" s="6"/>
      <c r="M564" s="6"/>
      <c r="N564" s="6"/>
      <c r="O564" s="6"/>
      <c r="P564" s="6"/>
      <c r="Q564" s="15"/>
      <c r="R564" s="15"/>
      <c r="S564" s="15"/>
      <c r="T564" s="15"/>
      <c r="U564" s="15"/>
      <c r="V564" s="15"/>
    </row>
    <row r="565" spans="9:22" ht="15.75" hidden="1" customHeight="1" x14ac:dyDescent="0.25">
      <c r="I565" s="6"/>
      <c r="J565" s="6"/>
      <c r="K565" s="6"/>
      <c r="L565" s="6"/>
      <c r="M565" s="6"/>
      <c r="N565" s="6"/>
      <c r="O565" s="6"/>
      <c r="P565" s="6"/>
      <c r="Q565" s="15"/>
      <c r="R565" s="15"/>
      <c r="S565" s="15"/>
      <c r="T565" s="15"/>
      <c r="U565" s="15"/>
      <c r="V565" s="15"/>
    </row>
    <row r="566" spans="9:22" ht="15.75" hidden="1" customHeight="1" x14ac:dyDescent="0.25">
      <c r="I566" s="6"/>
      <c r="J566" s="6"/>
      <c r="K566" s="6"/>
      <c r="L566" s="6"/>
      <c r="M566" s="6"/>
      <c r="N566" s="6"/>
      <c r="O566" s="6"/>
      <c r="P566" s="6"/>
      <c r="Q566" s="15"/>
      <c r="R566" s="15"/>
      <c r="S566" s="15"/>
      <c r="T566" s="15"/>
      <c r="U566" s="15"/>
      <c r="V566" s="15"/>
    </row>
    <row r="567" spans="9:22" ht="15.75" hidden="1" customHeight="1" x14ac:dyDescent="0.25">
      <c r="I567" s="6"/>
      <c r="J567" s="6"/>
      <c r="K567" s="6"/>
      <c r="L567" s="6"/>
      <c r="M567" s="6"/>
      <c r="N567" s="6"/>
      <c r="O567" s="6"/>
      <c r="P567" s="6"/>
      <c r="Q567" s="15"/>
      <c r="R567" s="15"/>
      <c r="S567" s="15"/>
      <c r="T567" s="15"/>
      <c r="U567" s="15"/>
      <c r="V567" s="15"/>
    </row>
    <row r="568" spans="9:22" ht="15.75" hidden="1" customHeight="1" x14ac:dyDescent="0.25">
      <c r="I568" s="6"/>
      <c r="J568" s="6"/>
      <c r="K568" s="6"/>
      <c r="L568" s="6"/>
      <c r="M568" s="6"/>
      <c r="N568" s="6"/>
      <c r="O568" s="6"/>
      <c r="P568" s="6"/>
      <c r="Q568" s="15"/>
      <c r="R568" s="15"/>
      <c r="S568" s="15"/>
      <c r="T568" s="15"/>
      <c r="U568" s="15"/>
      <c r="V568" s="15"/>
    </row>
    <row r="569" spans="9:22" ht="15.75" hidden="1" customHeight="1" x14ac:dyDescent="0.25">
      <c r="I569" s="6"/>
      <c r="J569" s="6"/>
      <c r="K569" s="6"/>
      <c r="L569" s="6"/>
      <c r="M569" s="6"/>
      <c r="N569" s="6"/>
      <c r="O569" s="6"/>
      <c r="P569" s="6"/>
      <c r="Q569" s="15"/>
      <c r="R569" s="15"/>
      <c r="S569" s="15"/>
      <c r="T569" s="15"/>
      <c r="U569" s="15"/>
      <c r="V569" s="15"/>
    </row>
    <row r="570" spans="9:22" ht="15.75" hidden="1" customHeight="1" x14ac:dyDescent="0.25">
      <c r="I570" s="6"/>
      <c r="J570" s="6"/>
      <c r="K570" s="6"/>
      <c r="L570" s="6"/>
      <c r="M570" s="6"/>
      <c r="N570" s="6"/>
      <c r="O570" s="6"/>
      <c r="P570" s="6"/>
      <c r="Q570" s="15"/>
      <c r="R570" s="15"/>
      <c r="S570" s="15"/>
      <c r="T570" s="15"/>
      <c r="U570" s="15"/>
      <c r="V570" s="15"/>
    </row>
    <row r="571" spans="9:22" ht="15.75" hidden="1" customHeight="1" x14ac:dyDescent="0.25">
      <c r="I571" s="6"/>
      <c r="J571" s="6"/>
      <c r="K571" s="6"/>
      <c r="L571" s="6"/>
      <c r="M571" s="6"/>
      <c r="N571" s="6"/>
      <c r="O571" s="6"/>
      <c r="P571" s="6"/>
      <c r="Q571" s="15"/>
      <c r="R571" s="15"/>
      <c r="S571" s="15"/>
      <c r="T571" s="15"/>
      <c r="U571" s="15"/>
      <c r="V571" s="15"/>
    </row>
    <row r="572" spans="9:22" ht="15.75" hidden="1" customHeight="1" x14ac:dyDescent="0.25">
      <c r="I572" s="6"/>
      <c r="J572" s="6"/>
      <c r="K572" s="6"/>
      <c r="L572" s="6"/>
      <c r="M572" s="6"/>
      <c r="N572" s="6"/>
      <c r="O572" s="6"/>
      <c r="P572" s="6"/>
      <c r="Q572" s="15"/>
      <c r="R572" s="15"/>
      <c r="S572" s="15"/>
      <c r="T572" s="15"/>
      <c r="U572" s="15"/>
      <c r="V572" s="15"/>
    </row>
    <row r="573" spans="9:22" ht="15.75" hidden="1" customHeight="1" x14ac:dyDescent="0.25">
      <c r="I573" s="6"/>
      <c r="J573" s="6"/>
      <c r="K573" s="6"/>
      <c r="L573" s="6"/>
      <c r="M573" s="6"/>
      <c r="N573" s="6"/>
      <c r="O573" s="6"/>
      <c r="P573" s="6"/>
      <c r="Q573" s="15"/>
      <c r="R573" s="15"/>
      <c r="S573" s="15"/>
      <c r="T573" s="15"/>
      <c r="U573" s="15"/>
      <c r="V573" s="15"/>
    </row>
    <row r="574" spans="9:22" ht="15.75" hidden="1" customHeight="1" x14ac:dyDescent="0.25">
      <c r="I574" s="6"/>
      <c r="J574" s="6"/>
      <c r="K574" s="6"/>
      <c r="L574" s="6"/>
      <c r="M574" s="6"/>
      <c r="N574" s="6"/>
      <c r="O574" s="6"/>
      <c r="P574" s="6"/>
      <c r="Q574" s="15"/>
      <c r="R574" s="15"/>
      <c r="S574" s="15"/>
      <c r="T574" s="15"/>
      <c r="U574" s="15"/>
      <c r="V574" s="15"/>
    </row>
    <row r="575" spans="9:22" ht="15.75" hidden="1" customHeight="1" x14ac:dyDescent="0.25">
      <c r="I575" s="6"/>
      <c r="J575" s="6"/>
      <c r="K575" s="6"/>
      <c r="L575" s="6"/>
      <c r="M575" s="6"/>
      <c r="N575" s="6"/>
      <c r="O575" s="6"/>
      <c r="P575" s="6"/>
      <c r="Q575" s="15"/>
      <c r="R575" s="15"/>
      <c r="S575" s="15"/>
      <c r="T575" s="15"/>
      <c r="U575" s="15"/>
      <c r="V575" s="15"/>
    </row>
    <row r="576" spans="9:22" ht="15.75" hidden="1" customHeight="1" x14ac:dyDescent="0.25">
      <c r="I576" s="6"/>
      <c r="J576" s="6"/>
      <c r="K576" s="6"/>
      <c r="L576" s="6"/>
      <c r="M576" s="6"/>
      <c r="N576" s="6"/>
      <c r="O576" s="6"/>
      <c r="P576" s="6"/>
      <c r="Q576" s="15"/>
      <c r="R576" s="15"/>
      <c r="S576" s="15"/>
      <c r="T576" s="15"/>
      <c r="U576" s="15"/>
      <c r="V576" s="15"/>
    </row>
    <row r="577" spans="9:22" ht="15.75" hidden="1" customHeight="1" x14ac:dyDescent="0.25">
      <c r="I577" s="6"/>
      <c r="J577" s="6"/>
      <c r="K577" s="6"/>
      <c r="L577" s="6"/>
      <c r="M577" s="6"/>
      <c r="N577" s="6"/>
      <c r="O577" s="6"/>
      <c r="P577" s="6"/>
      <c r="Q577" s="15"/>
      <c r="R577" s="15"/>
      <c r="S577" s="15"/>
      <c r="T577" s="15"/>
      <c r="U577" s="15"/>
      <c r="V577" s="15"/>
    </row>
    <row r="578" spans="9:22" ht="15.75" hidden="1" customHeight="1" x14ac:dyDescent="0.25">
      <c r="I578" s="6"/>
      <c r="J578" s="6"/>
      <c r="K578" s="6"/>
      <c r="L578" s="6"/>
      <c r="M578" s="6"/>
      <c r="N578" s="6"/>
      <c r="O578" s="6"/>
      <c r="P578" s="6"/>
      <c r="Q578" s="15"/>
      <c r="R578" s="15"/>
      <c r="S578" s="15"/>
      <c r="T578" s="15"/>
      <c r="U578" s="15"/>
      <c r="V578" s="15"/>
    </row>
    <row r="579" spans="9:22" ht="15.75" hidden="1" customHeight="1" x14ac:dyDescent="0.25">
      <c r="I579" s="6"/>
      <c r="J579" s="6"/>
      <c r="K579" s="6"/>
      <c r="L579" s="6"/>
      <c r="M579" s="6"/>
      <c r="N579" s="6"/>
      <c r="O579" s="6"/>
      <c r="P579" s="6"/>
      <c r="Q579" s="15"/>
      <c r="R579" s="15"/>
      <c r="S579" s="15"/>
      <c r="T579" s="15"/>
      <c r="U579" s="15"/>
      <c r="V579" s="15"/>
    </row>
    <row r="580" spans="9:22" ht="15.75" hidden="1" customHeight="1" x14ac:dyDescent="0.25">
      <c r="I580" s="6"/>
      <c r="J580" s="6"/>
      <c r="K580" s="6"/>
      <c r="L580" s="6"/>
      <c r="M580" s="6"/>
      <c r="N580" s="6"/>
      <c r="O580" s="6"/>
      <c r="P580" s="6"/>
      <c r="Q580" s="15"/>
      <c r="R580" s="15"/>
      <c r="S580" s="15"/>
      <c r="T580" s="15"/>
      <c r="U580" s="15"/>
      <c r="V580" s="15"/>
    </row>
    <row r="581" spans="9:22" ht="15.75" hidden="1" customHeight="1" x14ac:dyDescent="0.25">
      <c r="I581" s="6"/>
      <c r="J581" s="6"/>
      <c r="K581" s="6"/>
      <c r="L581" s="6"/>
      <c r="M581" s="6"/>
      <c r="N581" s="6"/>
      <c r="O581" s="6"/>
      <c r="P581" s="6"/>
      <c r="Q581" s="15"/>
      <c r="R581" s="15"/>
      <c r="S581" s="15"/>
      <c r="T581" s="15"/>
      <c r="U581" s="15"/>
      <c r="V581" s="15"/>
    </row>
    <row r="582" spans="9:22" ht="15.75" hidden="1" customHeight="1" x14ac:dyDescent="0.25">
      <c r="I582" s="6"/>
      <c r="J582" s="6"/>
      <c r="K582" s="6"/>
      <c r="L582" s="6"/>
      <c r="M582" s="6"/>
      <c r="N582" s="6"/>
      <c r="O582" s="6"/>
      <c r="P582" s="6"/>
      <c r="Q582" s="15"/>
      <c r="R582" s="15"/>
      <c r="S582" s="15"/>
      <c r="T582" s="15"/>
      <c r="U582" s="15"/>
      <c r="V582" s="15"/>
    </row>
    <row r="583" spans="9:22" ht="15.75" hidden="1" customHeight="1" x14ac:dyDescent="0.25">
      <c r="I583" s="6"/>
      <c r="J583" s="6"/>
      <c r="K583" s="6"/>
      <c r="L583" s="6"/>
      <c r="M583" s="6"/>
      <c r="N583" s="6"/>
      <c r="O583" s="6"/>
      <c r="P583" s="6"/>
      <c r="Q583" s="15"/>
      <c r="R583" s="15"/>
      <c r="S583" s="15"/>
      <c r="T583" s="15"/>
      <c r="U583" s="15"/>
      <c r="V583" s="15"/>
    </row>
    <row r="584" spans="9:22" ht="15.75" hidden="1" customHeight="1" x14ac:dyDescent="0.25">
      <c r="I584" s="6"/>
      <c r="J584" s="6"/>
      <c r="K584" s="6"/>
      <c r="L584" s="6"/>
      <c r="M584" s="6"/>
      <c r="N584" s="6"/>
      <c r="O584" s="6"/>
      <c r="P584" s="6"/>
      <c r="Q584" s="15"/>
      <c r="R584" s="15"/>
      <c r="S584" s="15"/>
      <c r="T584" s="15"/>
      <c r="U584" s="15"/>
      <c r="V584" s="15"/>
    </row>
    <row r="585" spans="9:22" ht="15.75" hidden="1" customHeight="1" x14ac:dyDescent="0.25">
      <c r="I585" s="6"/>
      <c r="J585" s="6"/>
      <c r="K585" s="6"/>
      <c r="L585" s="6"/>
      <c r="M585" s="6"/>
      <c r="N585" s="6"/>
      <c r="O585" s="6"/>
      <c r="P585" s="6"/>
      <c r="Q585" s="15"/>
      <c r="R585" s="15"/>
      <c r="S585" s="15"/>
      <c r="T585" s="15"/>
      <c r="U585" s="15"/>
      <c r="V585" s="15"/>
    </row>
    <row r="586" spans="9:22" ht="15.75" hidden="1" customHeight="1" x14ac:dyDescent="0.25">
      <c r="I586" s="6"/>
      <c r="J586" s="6"/>
      <c r="K586" s="6"/>
      <c r="L586" s="6"/>
      <c r="M586" s="6"/>
      <c r="N586" s="6"/>
      <c r="O586" s="6"/>
      <c r="P586" s="6"/>
      <c r="Q586" s="15"/>
      <c r="R586" s="15"/>
      <c r="S586" s="15"/>
      <c r="T586" s="15"/>
      <c r="U586" s="15"/>
      <c r="V586" s="15"/>
    </row>
    <row r="587" spans="9:22" ht="15.75" hidden="1" customHeight="1" x14ac:dyDescent="0.25">
      <c r="I587" s="6"/>
      <c r="J587" s="6"/>
      <c r="K587" s="6"/>
      <c r="L587" s="6"/>
      <c r="M587" s="6"/>
      <c r="N587" s="6"/>
      <c r="O587" s="6"/>
      <c r="P587" s="6"/>
      <c r="Q587" s="15"/>
      <c r="R587" s="15"/>
      <c r="S587" s="15"/>
      <c r="T587" s="15"/>
      <c r="U587" s="15"/>
      <c r="V587" s="15"/>
    </row>
    <row r="588" spans="9:22" ht="15.75" hidden="1" customHeight="1" x14ac:dyDescent="0.25">
      <c r="I588" s="6"/>
      <c r="J588" s="6"/>
      <c r="K588" s="6"/>
      <c r="L588" s="6"/>
      <c r="M588" s="6"/>
      <c r="N588" s="6"/>
      <c r="O588" s="6"/>
      <c r="P588" s="6"/>
      <c r="Q588" s="15"/>
      <c r="R588" s="15"/>
      <c r="S588" s="15"/>
      <c r="T588" s="15"/>
      <c r="U588" s="15"/>
      <c r="V588" s="15"/>
    </row>
    <row r="589" spans="9:22" ht="15.75" hidden="1" customHeight="1" x14ac:dyDescent="0.25">
      <c r="I589" s="6"/>
      <c r="J589" s="6"/>
      <c r="K589" s="6"/>
      <c r="L589" s="6"/>
      <c r="M589" s="6"/>
      <c r="N589" s="6"/>
      <c r="O589" s="6"/>
      <c r="P589" s="6"/>
      <c r="Q589" s="15"/>
      <c r="R589" s="15"/>
      <c r="S589" s="15"/>
      <c r="T589" s="15"/>
      <c r="U589" s="15"/>
      <c r="V589" s="15"/>
    </row>
    <row r="590" spans="9:22" ht="15.75" hidden="1" customHeight="1" x14ac:dyDescent="0.25">
      <c r="I590" s="6"/>
      <c r="J590" s="6"/>
      <c r="K590" s="6"/>
      <c r="L590" s="6"/>
      <c r="M590" s="6"/>
      <c r="N590" s="6"/>
      <c r="O590" s="6"/>
      <c r="P590" s="6"/>
      <c r="Q590" s="15"/>
      <c r="R590" s="15"/>
      <c r="S590" s="15"/>
      <c r="T590" s="15"/>
      <c r="U590" s="15"/>
      <c r="V590" s="15"/>
    </row>
    <row r="591" spans="9:22" ht="15.75" hidden="1" customHeight="1" x14ac:dyDescent="0.25">
      <c r="I591" s="6"/>
      <c r="J591" s="6"/>
      <c r="K591" s="6"/>
      <c r="L591" s="6"/>
      <c r="M591" s="6"/>
      <c r="N591" s="6"/>
      <c r="O591" s="6"/>
      <c r="P591" s="6"/>
      <c r="Q591" s="15"/>
      <c r="R591" s="15"/>
      <c r="S591" s="15"/>
      <c r="T591" s="15"/>
      <c r="U591" s="15"/>
      <c r="V591" s="15"/>
    </row>
    <row r="592" spans="9:22" ht="15.75" hidden="1" customHeight="1" x14ac:dyDescent="0.25">
      <c r="I592" s="6"/>
      <c r="J592" s="6"/>
      <c r="K592" s="6"/>
      <c r="L592" s="6"/>
      <c r="M592" s="6"/>
      <c r="N592" s="6"/>
      <c r="O592" s="6"/>
      <c r="P592" s="6"/>
      <c r="Q592" s="15"/>
      <c r="R592" s="15"/>
      <c r="S592" s="15"/>
      <c r="T592" s="15"/>
      <c r="U592" s="15"/>
      <c r="V592" s="15"/>
    </row>
    <row r="593" spans="9:22" ht="15.75" hidden="1" customHeight="1" x14ac:dyDescent="0.25">
      <c r="I593" s="6"/>
      <c r="J593" s="6"/>
      <c r="K593" s="6"/>
      <c r="L593" s="6"/>
      <c r="M593" s="6"/>
      <c r="N593" s="6"/>
      <c r="O593" s="6"/>
      <c r="P593" s="6"/>
      <c r="Q593" s="15"/>
      <c r="R593" s="15"/>
      <c r="S593" s="15"/>
      <c r="T593" s="15"/>
      <c r="U593" s="15"/>
      <c r="V593" s="15"/>
    </row>
    <row r="594" spans="9:22" ht="15.75" hidden="1" customHeight="1" x14ac:dyDescent="0.25">
      <c r="I594" s="6"/>
      <c r="J594" s="6"/>
      <c r="K594" s="6"/>
      <c r="L594" s="6"/>
      <c r="M594" s="6"/>
      <c r="N594" s="6"/>
      <c r="O594" s="6"/>
      <c r="P594" s="6"/>
      <c r="Q594" s="15"/>
      <c r="R594" s="15"/>
      <c r="S594" s="15"/>
      <c r="T594" s="15"/>
      <c r="U594" s="15"/>
      <c r="V594" s="15"/>
    </row>
    <row r="595" spans="9:22" ht="15.75" hidden="1" customHeight="1" x14ac:dyDescent="0.25">
      <c r="I595" s="6"/>
      <c r="J595" s="6"/>
      <c r="K595" s="6"/>
      <c r="L595" s="6"/>
      <c r="M595" s="6"/>
      <c r="N595" s="6"/>
      <c r="O595" s="6"/>
      <c r="P595" s="6"/>
      <c r="Q595" s="15"/>
      <c r="R595" s="15"/>
      <c r="S595" s="15"/>
      <c r="T595" s="15"/>
      <c r="U595" s="15"/>
      <c r="V595" s="15"/>
    </row>
    <row r="596" spans="9:22" ht="15.75" hidden="1" customHeight="1" x14ac:dyDescent="0.25">
      <c r="I596" s="6"/>
      <c r="J596" s="6"/>
      <c r="K596" s="6"/>
      <c r="L596" s="6"/>
      <c r="M596" s="6"/>
      <c r="N596" s="6"/>
      <c r="O596" s="6"/>
      <c r="P596" s="6"/>
      <c r="Q596" s="15"/>
      <c r="R596" s="15"/>
      <c r="S596" s="15"/>
      <c r="T596" s="15"/>
      <c r="U596" s="15"/>
      <c r="V596" s="15"/>
    </row>
    <row r="597" spans="9:22" ht="15.75" hidden="1" customHeight="1" x14ac:dyDescent="0.25">
      <c r="I597" s="6"/>
      <c r="J597" s="6"/>
      <c r="K597" s="6"/>
      <c r="L597" s="6"/>
      <c r="M597" s="6"/>
      <c r="N597" s="6"/>
      <c r="O597" s="6"/>
      <c r="P597" s="6"/>
      <c r="Q597" s="15"/>
      <c r="R597" s="15"/>
      <c r="S597" s="15"/>
      <c r="T597" s="15"/>
      <c r="U597" s="15"/>
      <c r="V597" s="15"/>
    </row>
    <row r="598" spans="9:22" ht="15.75" hidden="1" customHeight="1" x14ac:dyDescent="0.25">
      <c r="I598" s="6"/>
      <c r="J598" s="6"/>
      <c r="K598" s="6"/>
      <c r="L598" s="6"/>
      <c r="M598" s="6"/>
      <c r="N598" s="6"/>
      <c r="O598" s="6"/>
      <c r="P598" s="6"/>
      <c r="Q598" s="15"/>
      <c r="R598" s="15"/>
      <c r="S598" s="15"/>
      <c r="T598" s="15"/>
      <c r="U598" s="15"/>
      <c r="V598" s="15"/>
    </row>
    <row r="599" spans="9:22" ht="15.75" hidden="1" customHeight="1" x14ac:dyDescent="0.25">
      <c r="I599" s="6"/>
      <c r="J599" s="6"/>
      <c r="K599" s="6"/>
      <c r="L599" s="6"/>
      <c r="M599" s="6"/>
      <c r="N599" s="6"/>
      <c r="O599" s="6"/>
      <c r="P599" s="6"/>
      <c r="Q599" s="15"/>
      <c r="R599" s="15"/>
      <c r="S599" s="15"/>
      <c r="T599" s="15"/>
      <c r="U599" s="15"/>
      <c r="V599" s="15"/>
    </row>
    <row r="600" spans="9:22" ht="15.75" hidden="1" customHeight="1" x14ac:dyDescent="0.25">
      <c r="I600" s="6"/>
      <c r="J600" s="6"/>
      <c r="K600" s="6"/>
      <c r="L600" s="6"/>
      <c r="M600" s="6"/>
      <c r="N600" s="6"/>
      <c r="O600" s="6"/>
      <c r="P600" s="6"/>
      <c r="Q600" s="15"/>
      <c r="R600" s="15"/>
      <c r="S600" s="15"/>
      <c r="T600" s="15"/>
      <c r="U600" s="15"/>
      <c r="V600" s="15"/>
    </row>
    <row r="601" spans="9:22" ht="15.75" hidden="1" customHeight="1" x14ac:dyDescent="0.25">
      <c r="I601" s="6"/>
      <c r="J601" s="6"/>
      <c r="K601" s="6"/>
      <c r="L601" s="6"/>
      <c r="M601" s="6"/>
      <c r="N601" s="6"/>
      <c r="O601" s="6"/>
      <c r="P601" s="6"/>
      <c r="Q601" s="15"/>
      <c r="R601" s="15"/>
      <c r="S601" s="15"/>
      <c r="T601" s="15"/>
      <c r="U601" s="15"/>
      <c r="V601" s="15"/>
    </row>
    <row r="602" spans="9:22" ht="15.75" hidden="1" customHeight="1" x14ac:dyDescent="0.25">
      <c r="I602" s="6"/>
      <c r="J602" s="6"/>
      <c r="K602" s="6"/>
      <c r="L602" s="6"/>
      <c r="M602" s="6"/>
      <c r="N602" s="6"/>
      <c r="O602" s="6"/>
      <c r="P602" s="6"/>
      <c r="Q602" s="15"/>
      <c r="R602" s="15"/>
      <c r="S602" s="15"/>
      <c r="T602" s="15"/>
      <c r="U602" s="15"/>
      <c r="V602" s="15"/>
    </row>
    <row r="603" spans="9:22" ht="15.75" hidden="1" customHeight="1" x14ac:dyDescent="0.25">
      <c r="I603" s="6"/>
      <c r="J603" s="6"/>
      <c r="K603" s="6"/>
      <c r="L603" s="6"/>
      <c r="M603" s="6"/>
      <c r="N603" s="6"/>
      <c r="O603" s="6"/>
      <c r="P603" s="6"/>
      <c r="Q603" s="15"/>
      <c r="R603" s="15"/>
      <c r="S603" s="15"/>
      <c r="T603" s="15"/>
      <c r="U603" s="15"/>
      <c r="V603" s="15"/>
    </row>
    <row r="604" spans="9:22" ht="15.75" hidden="1" customHeight="1" x14ac:dyDescent="0.25">
      <c r="I604" s="6"/>
      <c r="J604" s="6"/>
      <c r="K604" s="6"/>
      <c r="L604" s="6"/>
      <c r="M604" s="6"/>
      <c r="N604" s="6"/>
      <c r="O604" s="6"/>
      <c r="P604" s="6"/>
      <c r="Q604" s="15"/>
      <c r="R604" s="15"/>
      <c r="S604" s="15"/>
      <c r="T604" s="15"/>
      <c r="U604" s="15"/>
      <c r="V604" s="15"/>
    </row>
    <row r="605" spans="9:22" ht="15.75" hidden="1" customHeight="1" x14ac:dyDescent="0.25">
      <c r="I605" s="6"/>
      <c r="J605" s="6"/>
      <c r="K605" s="6"/>
      <c r="L605" s="6"/>
      <c r="M605" s="6"/>
      <c r="N605" s="6"/>
      <c r="O605" s="6"/>
      <c r="P605" s="6"/>
      <c r="Q605" s="15"/>
      <c r="R605" s="15"/>
      <c r="S605" s="15"/>
      <c r="T605" s="15"/>
      <c r="U605" s="15"/>
      <c r="V605" s="15"/>
    </row>
    <row r="606" spans="9:22" ht="15.75" hidden="1" customHeight="1" x14ac:dyDescent="0.25">
      <c r="I606" s="6"/>
      <c r="J606" s="6"/>
      <c r="K606" s="6"/>
      <c r="L606" s="6"/>
      <c r="M606" s="6"/>
      <c r="N606" s="6"/>
      <c r="O606" s="6"/>
      <c r="P606" s="6"/>
      <c r="Q606" s="15"/>
      <c r="R606" s="15"/>
      <c r="S606" s="15"/>
      <c r="T606" s="15"/>
      <c r="U606" s="15"/>
      <c r="V606" s="15"/>
    </row>
    <row r="607" spans="9:22" ht="15.75" hidden="1" customHeight="1" x14ac:dyDescent="0.25">
      <c r="I607" s="6"/>
      <c r="J607" s="6"/>
      <c r="K607" s="6"/>
      <c r="L607" s="6"/>
      <c r="M607" s="6"/>
      <c r="N607" s="6"/>
      <c r="O607" s="6"/>
      <c r="P607" s="6"/>
      <c r="Q607" s="15"/>
      <c r="R607" s="15"/>
      <c r="S607" s="15"/>
      <c r="T607" s="15"/>
      <c r="U607" s="15"/>
      <c r="V607" s="15"/>
    </row>
    <row r="608" spans="9:22" ht="15.75" hidden="1" customHeight="1" x14ac:dyDescent="0.25">
      <c r="I608" s="6"/>
      <c r="J608" s="6"/>
      <c r="K608" s="6"/>
      <c r="L608" s="6"/>
      <c r="M608" s="6"/>
      <c r="N608" s="6"/>
      <c r="O608" s="6"/>
      <c r="P608" s="6"/>
      <c r="Q608" s="15"/>
      <c r="R608" s="15"/>
      <c r="S608" s="15"/>
      <c r="T608" s="15"/>
      <c r="U608" s="15"/>
      <c r="V608" s="15"/>
    </row>
    <row r="609" spans="9:22" ht="15.75" hidden="1" customHeight="1" x14ac:dyDescent="0.25">
      <c r="I609" s="6"/>
      <c r="J609" s="6"/>
      <c r="K609" s="6"/>
      <c r="L609" s="6"/>
      <c r="M609" s="6"/>
      <c r="N609" s="6"/>
      <c r="O609" s="6"/>
      <c r="P609" s="6"/>
      <c r="Q609" s="15"/>
      <c r="R609" s="15"/>
      <c r="S609" s="15"/>
      <c r="T609" s="15"/>
      <c r="U609" s="15"/>
      <c r="V609" s="15"/>
    </row>
    <row r="610" spans="9:22" ht="15.75" hidden="1" customHeight="1" x14ac:dyDescent="0.25">
      <c r="I610" s="6"/>
      <c r="J610" s="6"/>
      <c r="K610" s="6"/>
      <c r="L610" s="6"/>
      <c r="M610" s="6"/>
      <c r="N610" s="6"/>
      <c r="O610" s="6"/>
      <c r="P610" s="6"/>
      <c r="Q610" s="15"/>
      <c r="R610" s="15"/>
      <c r="S610" s="15"/>
      <c r="T610" s="15"/>
      <c r="U610" s="15"/>
      <c r="V610" s="15"/>
    </row>
    <row r="611" spans="9:22" ht="15.75" hidden="1" customHeight="1" x14ac:dyDescent="0.25">
      <c r="I611" s="6"/>
      <c r="J611" s="6"/>
      <c r="K611" s="6"/>
      <c r="L611" s="6"/>
      <c r="M611" s="6"/>
      <c r="N611" s="6"/>
      <c r="O611" s="6"/>
      <c r="P611" s="6"/>
      <c r="Q611" s="15"/>
      <c r="R611" s="15"/>
      <c r="S611" s="15"/>
      <c r="T611" s="15"/>
      <c r="U611" s="15"/>
      <c r="V611" s="15"/>
    </row>
    <row r="612" spans="9:22" ht="15.75" hidden="1" customHeight="1" x14ac:dyDescent="0.25">
      <c r="I612" s="6"/>
      <c r="J612" s="6"/>
      <c r="K612" s="6"/>
      <c r="L612" s="6"/>
      <c r="M612" s="6"/>
      <c r="N612" s="6"/>
      <c r="O612" s="6"/>
      <c r="P612" s="6"/>
      <c r="Q612" s="15"/>
      <c r="R612" s="15"/>
      <c r="S612" s="15"/>
      <c r="T612" s="15"/>
      <c r="U612" s="15"/>
      <c r="V612" s="15"/>
    </row>
    <row r="613" spans="9:22" ht="15.75" hidden="1" customHeight="1" x14ac:dyDescent="0.25">
      <c r="I613" s="6"/>
      <c r="J613" s="6"/>
      <c r="K613" s="6"/>
      <c r="L613" s="6"/>
      <c r="M613" s="6"/>
      <c r="N613" s="6"/>
      <c r="O613" s="6"/>
      <c r="P613" s="6"/>
      <c r="Q613" s="15"/>
      <c r="R613" s="15"/>
      <c r="S613" s="15"/>
      <c r="T613" s="15"/>
      <c r="U613" s="15"/>
      <c r="V613" s="15"/>
    </row>
    <row r="614" spans="9:22" ht="15.75" hidden="1" customHeight="1" x14ac:dyDescent="0.25">
      <c r="I614" s="6"/>
      <c r="J614" s="6"/>
      <c r="K614" s="6"/>
      <c r="L614" s="6"/>
      <c r="M614" s="6"/>
      <c r="N614" s="6"/>
      <c r="O614" s="6"/>
      <c r="P614" s="6"/>
      <c r="Q614" s="15"/>
      <c r="R614" s="15"/>
      <c r="S614" s="15"/>
      <c r="T614" s="15"/>
      <c r="U614" s="15"/>
      <c r="V614" s="15"/>
    </row>
    <row r="615" spans="9:22" ht="15.75" hidden="1" customHeight="1" x14ac:dyDescent="0.25">
      <c r="I615" s="6"/>
      <c r="J615" s="6"/>
      <c r="K615" s="6"/>
      <c r="L615" s="6"/>
      <c r="M615" s="6"/>
      <c r="N615" s="6"/>
      <c r="O615" s="6"/>
      <c r="P615" s="6"/>
      <c r="Q615" s="15"/>
      <c r="R615" s="15"/>
      <c r="S615" s="15"/>
      <c r="T615" s="15"/>
      <c r="U615" s="15"/>
      <c r="V615" s="15"/>
    </row>
    <row r="616" spans="9:22" ht="15.75" hidden="1" customHeight="1" x14ac:dyDescent="0.25">
      <c r="I616" s="6"/>
      <c r="J616" s="6"/>
      <c r="K616" s="6"/>
      <c r="L616" s="6"/>
      <c r="M616" s="6"/>
      <c r="N616" s="6"/>
      <c r="O616" s="6"/>
      <c r="P616" s="6"/>
      <c r="Q616" s="15"/>
      <c r="R616" s="15"/>
      <c r="S616" s="15"/>
      <c r="T616" s="15"/>
      <c r="U616" s="15"/>
      <c r="V616" s="15"/>
    </row>
    <row r="617" spans="9:22" ht="15.75" hidden="1" customHeight="1" x14ac:dyDescent="0.25">
      <c r="I617" s="6"/>
      <c r="J617" s="6"/>
      <c r="K617" s="6"/>
      <c r="L617" s="6"/>
      <c r="M617" s="6"/>
      <c r="N617" s="6"/>
      <c r="O617" s="6"/>
      <c r="P617" s="6"/>
      <c r="Q617" s="15"/>
      <c r="R617" s="15"/>
      <c r="S617" s="15"/>
      <c r="T617" s="15"/>
      <c r="U617" s="15"/>
      <c r="V617" s="15"/>
    </row>
    <row r="618" spans="9:22" ht="15.75" hidden="1" customHeight="1" x14ac:dyDescent="0.25">
      <c r="I618" s="6"/>
      <c r="J618" s="6"/>
      <c r="K618" s="6"/>
      <c r="L618" s="6"/>
      <c r="M618" s="6"/>
      <c r="N618" s="6"/>
      <c r="O618" s="6"/>
      <c r="P618" s="6"/>
      <c r="Q618" s="15"/>
      <c r="R618" s="15"/>
      <c r="S618" s="15"/>
      <c r="T618" s="15"/>
      <c r="U618" s="15"/>
      <c r="V618" s="15"/>
    </row>
    <row r="619" spans="9:22" ht="15.75" hidden="1" customHeight="1" x14ac:dyDescent="0.25">
      <c r="I619" s="6"/>
      <c r="J619" s="6"/>
      <c r="K619" s="6"/>
      <c r="L619" s="6"/>
      <c r="M619" s="6"/>
      <c r="N619" s="6"/>
      <c r="O619" s="6"/>
      <c r="P619" s="6"/>
      <c r="Q619" s="15"/>
      <c r="R619" s="15"/>
      <c r="S619" s="15"/>
      <c r="T619" s="15"/>
      <c r="U619" s="15"/>
      <c r="V619" s="15"/>
    </row>
    <row r="620" spans="9:22" ht="15.75" hidden="1" customHeight="1" x14ac:dyDescent="0.25">
      <c r="I620" s="6"/>
      <c r="J620" s="6"/>
      <c r="K620" s="6"/>
      <c r="L620" s="6"/>
      <c r="M620" s="6"/>
      <c r="N620" s="6"/>
      <c r="O620" s="6"/>
      <c r="P620" s="6"/>
      <c r="Q620" s="15"/>
      <c r="R620" s="15"/>
      <c r="S620" s="15"/>
      <c r="T620" s="15"/>
      <c r="U620" s="15"/>
      <c r="V620" s="15"/>
    </row>
    <row r="621" spans="9:22" ht="15.75" hidden="1" customHeight="1" x14ac:dyDescent="0.25">
      <c r="I621" s="6"/>
      <c r="J621" s="6"/>
      <c r="K621" s="6"/>
      <c r="L621" s="6"/>
      <c r="M621" s="6"/>
      <c r="N621" s="6"/>
      <c r="O621" s="6"/>
      <c r="P621" s="6"/>
      <c r="Q621" s="15"/>
      <c r="R621" s="15"/>
      <c r="S621" s="15"/>
      <c r="T621" s="15"/>
      <c r="U621" s="15"/>
      <c r="V621" s="15"/>
    </row>
    <row r="622" spans="9:22" ht="15.75" hidden="1" customHeight="1" x14ac:dyDescent="0.25">
      <c r="I622" s="6"/>
      <c r="J622" s="6"/>
      <c r="K622" s="6"/>
      <c r="L622" s="6"/>
      <c r="M622" s="6"/>
      <c r="N622" s="6"/>
      <c r="O622" s="6"/>
      <c r="P622" s="6"/>
      <c r="Q622" s="15"/>
      <c r="R622" s="15"/>
      <c r="S622" s="15"/>
      <c r="T622" s="15"/>
      <c r="U622" s="15"/>
      <c r="V622" s="15"/>
    </row>
    <row r="623" spans="9:22" ht="15.75" hidden="1" customHeight="1" x14ac:dyDescent="0.25">
      <c r="I623" s="6"/>
      <c r="J623" s="6"/>
      <c r="K623" s="6"/>
      <c r="L623" s="6"/>
      <c r="M623" s="6"/>
      <c r="N623" s="6"/>
      <c r="O623" s="6"/>
      <c r="P623" s="6"/>
      <c r="Q623" s="15"/>
      <c r="R623" s="15"/>
      <c r="S623" s="15"/>
      <c r="T623" s="15"/>
      <c r="U623" s="15"/>
      <c r="V623" s="15"/>
    </row>
    <row r="624" spans="9:22" ht="15.75" hidden="1" customHeight="1" x14ac:dyDescent="0.25">
      <c r="I624" s="6"/>
      <c r="J624" s="6"/>
      <c r="K624" s="6"/>
      <c r="L624" s="6"/>
      <c r="M624" s="6"/>
      <c r="N624" s="6"/>
      <c r="O624" s="6"/>
      <c r="P624" s="6"/>
      <c r="Q624" s="15"/>
      <c r="R624" s="15"/>
      <c r="S624" s="15"/>
      <c r="T624" s="15"/>
      <c r="U624" s="15"/>
      <c r="V624" s="15"/>
    </row>
    <row r="625" spans="9:22" ht="15.75" hidden="1" customHeight="1" x14ac:dyDescent="0.25">
      <c r="I625" s="6"/>
      <c r="J625" s="6"/>
      <c r="K625" s="6"/>
      <c r="L625" s="6"/>
      <c r="M625" s="6"/>
      <c r="N625" s="6"/>
      <c r="O625" s="6"/>
      <c r="P625" s="6"/>
      <c r="Q625" s="15"/>
      <c r="R625" s="15"/>
      <c r="S625" s="15"/>
      <c r="T625" s="15"/>
      <c r="U625" s="15"/>
      <c r="V625" s="15"/>
    </row>
    <row r="626" spans="9:22" ht="15.75" hidden="1" customHeight="1" x14ac:dyDescent="0.25">
      <c r="I626" s="6"/>
      <c r="J626" s="6"/>
      <c r="K626" s="6"/>
      <c r="L626" s="6"/>
      <c r="M626" s="6"/>
      <c r="N626" s="6"/>
      <c r="O626" s="6"/>
      <c r="P626" s="6"/>
      <c r="Q626" s="15"/>
      <c r="R626" s="15"/>
      <c r="S626" s="15"/>
      <c r="T626" s="15"/>
      <c r="U626" s="15"/>
      <c r="V626" s="15"/>
    </row>
    <row r="627" spans="9:22" ht="15.75" hidden="1" customHeight="1" x14ac:dyDescent="0.25">
      <c r="I627" s="6"/>
      <c r="J627" s="6"/>
      <c r="K627" s="6"/>
      <c r="L627" s="6"/>
      <c r="M627" s="6"/>
      <c r="N627" s="6"/>
      <c r="O627" s="6"/>
      <c r="P627" s="6"/>
      <c r="Q627" s="15"/>
      <c r="R627" s="15"/>
      <c r="S627" s="15"/>
      <c r="T627" s="15"/>
      <c r="U627" s="15"/>
      <c r="V627" s="15"/>
    </row>
    <row r="628" spans="9:22" ht="15.75" hidden="1" customHeight="1" x14ac:dyDescent="0.25">
      <c r="I628" s="6"/>
      <c r="J628" s="6"/>
      <c r="K628" s="6"/>
      <c r="L628" s="6"/>
      <c r="M628" s="6"/>
      <c r="N628" s="6"/>
      <c r="O628" s="6"/>
      <c r="P628" s="6"/>
      <c r="Q628" s="15"/>
      <c r="R628" s="15"/>
      <c r="S628" s="15"/>
      <c r="T628" s="15"/>
      <c r="U628" s="15"/>
      <c r="V628" s="15"/>
    </row>
    <row r="629" spans="9:22" ht="15.75" hidden="1" customHeight="1" x14ac:dyDescent="0.25">
      <c r="I629" s="6"/>
      <c r="J629" s="6"/>
      <c r="K629" s="6"/>
      <c r="L629" s="6"/>
      <c r="M629" s="6"/>
      <c r="N629" s="6"/>
      <c r="O629" s="6"/>
      <c r="P629" s="6"/>
      <c r="Q629" s="15"/>
      <c r="R629" s="15"/>
      <c r="S629" s="15"/>
      <c r="T629" s="15"/>
      <c r="U629" s="15"/>
      <c r="V629" s="15"/>
    </row>
    <row r="630" spans="9:22" ht="15.75" hidden="1" customHeight="1" x14ac:dyDescent="0.25">
      <c r="I630" s="6"/>
      <c r="J630" s="6"/>
      <c r="K630" s="6"/>
      <c r="L630" s="6"/>
      <c r="M630" s="6"/>
      <c r="N630" s="6"/>
      <c r="O630" s="6"/>
      <c r="P630" s="6"/>
      <c r="Q630" s="15"/>
      <c r="R630" s="15"/>
      <c r="S630" s="15"/>
      <c r="T630" s="15"/>
      <c r="U630" s="15"/>
      <c r="V630" s="15"/>
    </row>
    <row r="631" spans="9:22" ht="15.75" hidden="1" customHeight="1" x14ac:dyDescent="0.25">
      <c r="I631" s="6"/>
      <c r="J631" s="6"/>
      <c r="K631" s="6"/>
      <c r="L631" s="6"/>
      <c r="M631" s="6"/>
      <c r="N631" s="6"/>
      <c r="O631" s="6"/>
      <c r="P631" s="6"/>
      <c r="Q631" s="15"/>
      <c r="R631" s="15"/>
      <c r="S631" s="15"/>
      <c r="T631" s="15"/>
      <c r="U631" s="15"/>
      <c r="V631" s="15"/>
    </row>
    <row r="632" spans="9:22" ht="15.75" hidden="1" customHeight="1" x14ac:dyDescent="0.25">
      <c r="I632" s="6"/>
      <c r="J632" s="6"/>
      <c r="K632" s="6"/>
      <c r="L632" s="6"/>
      <c r="M632" s="6"/>
      <c r="N632" s="6"/>
      <c r="O632" s="6"/>
      <c r="P632" s="6"/>
      <c r="Q632" s="15"/>
      <c r="R632" s="15"/>
      <c r="S632" s="15"/>
      <c r="T632" s="15"/>
      <c r="U632" s="15"/>
      <c r="V632" s="15"/>
    </row>
    <row r="633" spans="9:22" ht="15.75" hidden="1" customHeight="1" x14ac:dyDescent="0.25">
      <c r="I633" s="6"/>
      <c r="J633" s="6"/>
      <c r="K633" s="6"/>
      <c r="L633" s="6"/>
      <c r="M633" s="6"/>
      <c r="N633" s="6"/>
      <c r="O633" s="6"/>
      <c r="P633" s="6"/>
      <c r="Q633" s="15"/>
      <c r="R633" s="15"/>
      <c r="S633" s="15"/>
      <c r="T633" s="15"/>
      <c r="U633" s="15"/>
      <c r="V633" s="15"/>
    </row>
    <row r="634" spans="9:22" ht="15.75" hidden="1" customHeight="1" x14ac:dyDescent="0.25">
      <c r="I634" s="6"/>
      <c r="J634" s="6"/>
      <c r="K634" s="6"/>
      <c r="L634" s="6"/>
      <c r="M634" s="6"/>
      <c r="N634" s="6"/>
      <c r="O634" s="6"/>
      <c r="P634" s="6"/>
      <c r="Q634" s="15"/>
      <c r="R634" s="15"/>
      <c r="S634" s="15"/>
      <c r="T634" s="15"/>
      <c r="U634" s="15"/>
      <c r="V634" s="15"/>
    </row>
    <row r="635" spans="9:22" ht="15.75" hidden="1" customHeight="1" x14ac:dyDescent="0.25">
      <c r="I635" s="6"/>
      <c r="J635" s="6"/>
      <c r="K635" s="6"/>
      <c r="L635" s="6"/>
      <c r="M635" s="6"/>
      <c r="N635" s="6"/>
      <c r="O635" s="6"/>
      <c r="P635" s="6"/>
      <c r="Q635" s="15"/>
      <c r="R635" s="15"/>
      <c r="S635" s="15"/>
      <c r="T635" s="15"/>
      <c r="U635" s="15"/>
      <c r="V635" s="15"/>
    </row>
    <row r="636" spans="9:22" ht="15.75" hidden="1" customHeight="1" x14ac:dyDescent="0.25">
      <c r="I636" s="6"/>
      <c r="J636" s="6"/>
      <c r="K636" s="6"/>
      <c r="L636" s="6"/>
      <c r="M636" s="6"/>
      <c r="N636" s="6"/>
      <c r="O636" s="6"/>
      <c r="P636" s="6"/>
      <c r="Q636" s="15"/>
      <c r="R636" s="15"/>
      <c r="S636" s="15"/>
      <c r="T636" s="15"/>
      <c r="U636" s="15"/>
      <c r="V636" s="15"/>
    </row>
    <row r="637" spans="9:22" ht="15.75" hidden="1" customHeight="1" x14ac:dyDescent="0.25">
      <c r="I637" s="6"/>
      <c r="J637" s="6"/>
      <c r="K637" s="6"/>
      <c r="L637" s="6"/>
      <c r="M637" s="6"/>
      <c r="N637" s="6"/>
      <c r="O637" s="6"/>
      <c r="P637" s="6"/>
      <c r="Q637" s="15"/>
      <c r="R637" s="15"/>
      <c r="S637" s="15"/>
      <c r="T637" s="15"/>
      <c r="U637" s="15"/>
      <c r="V637" s="15"/>
    </row>
    <row r="638" spans="9:22" ht="15.75" hidden="1" customHeight="1" x14ac:dyDescent="0.25">
      <c r="I638" s="6"/>
      <c r="J638" s="6"/>
      <c r="K638" s="6"/>
      <c r="L638" s="6"/>
      <c r="M638" s="6"/>
      <c r="N638" s="6"/>
      <c r="O638" s="6"/>
      <c r="P638" s="6"/>
      <c r="Q638" s="15"/>
      <c r="R638" s="15"/>
      <c r="S638" s="15"/>
      <c r="T638" s="15"/>
      <c r="U638" s="15"/>
      <c r="V638" s="15"/>
    </row>
    <row r="639" spans="9:22" ht="15.75" hidden="1" customHeight="1" x14ac:dyDescent="0.25">
      <c r="I639" s="6"/>
      <c r="J639" s="6"/>
      <c r="K639" s="6"/>
      <c r="L639" s="6"/>
      <c r="M639" s="6"/>
      <c r="N639" s="6"/>
      <c r="O639" s="6"/>
      <c r="P639" s="6"/>
      <c r="Q639" s="15"/>
      <c r="R639" s="15"/>
      <c r="S639" s="15"/>
      <c r="T639" s="15"/>
      <c r="U639" s="15"/>
      <c r="V639" s="15"/>
    </row>
    <row r="640" spans="9:22" ht="15.75" hidden="1" customHeight="1" x14ac:dyDescent="0.25">
      <c r="I640" s="6"/>
      <c r="J640" s="6"/>
      <c r="K640" s="6"/>
      <c r="L640" s="6"/>
      <c r="M640" s="6"/>
      <c r="N640" s="6"/>
      <c r="O640" s="6"/>
      <c r="P640" s="6"/>
      <c r="Q640" s="15"/>
      <c r="R640" s="15"/>
      <c r="S640" s="15"/>
      <c r="T640" s="15"/>
      <c r="U640" s="15"/>
      <c r="V640" s="15"/>
    </row>
    <row r="641" spans="9:22" ht="15.75" hidden="1" customHeight="1" x14ac:dyDescent="0.25">
      <c r="I641" s="6"/>
      <c r="J641" s="6"/>
      <c r="K641" s="6"/>
      <c r="L641" s="6"/>
      <c r="M641" s="6"/>
      <c r="N641" s="6"/>
      <c r="O641" s="6"/>
      <c r="P641" s="6"/>
      <c r="Q641" s="15"/>
      <c r="R641" s="15"/>
      <c r="S641" s="15"/>
      <c r="T641" s="15"/>
      <c r="U641" s="15"/>
      <c r="V641" s="15"/>
    </row>
    <row r="642" spans="9:22" ht="15.75" hidden="1" customHeight="1" x14ac:dyDescent="0.25">
      <c r="I642" s="6"/>
      <c r="J642" s="6"/>
      <c r="K642" s="6"/>
      <c r="L642" s="6"/>
      <c r="M642" s="6"/>
      <c r="N642" s="6"/>
      <c r="O642" s="6"/>
      <c r="P642" s="6"/>
      <c r="Q642" s="15"/>
      <c r="R642" s="15"/>
      <c r="S642" s="15"/>
      <c r="T642" s="15"/>
      <c r="U642" s="15"/>
      <c r="V642" s="15"/>
    </row>
    <row r="643" spans="9:22" ht="15.75" hidden="1" customHeight="1" x14ac:dyDescent="0.25">
      <c r="I643" s="6"/>
      <c r="J643" s="6"/>
      <c r="K643" s="6"/>
      <c r="L643" s="6"/>
      <c r="M643" s="6"/>
      <c r="N643" s="6"/>
      <c r="O643" s="6"/>
      <c r="P643" s="6"/>
      <c r="Q643" s="15"/>
      <c r="R643" s="15"/>
      <c r="S643" s="15"/>
      <c r="T643" s="15"/>
      <c r="U643" s="15"/>
      <c r="V643" s="15"/>
    </row>
    <row r="644" spans="9:22" ht="15.75" hidden="1" customHeight="1" x14ac:dyDescent="0.25">
      <c r="I644" s="6"/>
      <c r="J644" s="6"/>
      <c r="K644" s="6"/>
      <c r="L644" s="6"/>
      <c r="M644" s="6"/>
      <c r="N644" s="6"/>
      <c r="O644" s="6"/>
      <c r="P644" s="6"/>
      <c r="Q644" s="15"/>
      <c r="R644" s="15"/>
      <c r="S644" s="15"/>
      <c r="T644" s="15"/>
      <c r="U644" s="15"/>
      <c r="V644" s="15"/>
    </row>
    <row r="645" spans="9:22" ht="15.75" hidden="1" customHeight="1" x14ac:dyDescent="0.25">
      <c r="I645" s="6"/>
      <c r="J645" s="6"/>
      <c r="K645" s="6"/>
      <c r="L645" s="6"/>
      <c r="M645" s="6"/>
      <c r="N645" s="6"/>
      <c r="O645" s="6"/>
      <c r="P645" s="6"/>
      <c r="Q645" s="15"/>
      <c r="R645" s="15"/>
      <c r="S645" s="15"/>
      <c r="T645" s="15"/>
      <c r="U645" s="15"/>
      <c r="V645" s="15"/>
    </row>
    <row r="646" spans="9:22" ht="15.75" hidden="1" customHeight="1" x14ac:dyDescent="0.25">
      <c r="I646" s="6"/>
      <c r="J646" s="6"/>
      <c r="K646" s="6"/>
      <c r="L646" s="6"/>
      <c r="M646" s="6"/>
      <c r="N646" s="6"/>
      <c r="O646" s="6"/>
      <c r="P646" s="6"/>
      <c r="Q646" s="15"/>
      <c r="R646" s="15"/>
      <c r="S646" s="15"/>
      <c r="T646" s="15"/>
      <c r="U646" s="15"/>
      <c r="V646" s="15"/>
    </row>
    <row r="647" spans="9:22" ht="15.75" hidden="1" customHeight="1" x14ac:dyDescent="0.25">
      <c r="I647" s="6"/>
      <c r="J647" s="6"/>
      <c r="K647" s="6"/>
      <c r="L647" s="6"/>
      <c r="M647" s="6"/>
      <c r="N647" s="6"/>
      <c r="O647" s="6"/>
      <c r="P647" s="6"/>
      <c r="Q647" s="15"/>
      <c r="R647" s="15"/>
      <c r="S647" s="15"/>
      <c r="T647" s="15"/>
      <c r="U647" s="15"/>
      <c r="V647" s="15"/>
    </row>
    <row r="648" spans="9:22" ht="15.75" hidden="1" customHeight="1" x14ac:dyDescent="0.25">
      <c r="I648" s="6"/>
      <c r="J648" s="6"/>
      <c r="K648" s="6"/>
      <c r="L648" s="6"/>
      <c r="M648" s="6"/>
      <c r="N648" s="6"/>
      <c r="O648" s="6"/>
      <c r="P648" s="6"/>
      <c r="Q648" s="15"/>
      <c r="R648" s="15"/>
      <c r="S648" s="15"/>
      <c r="T648" s="15"/>
      <c r="U648" s="15"/>
      <c r="V648" s="15"/>
    </row>
    <row r="649" spans="9:22" ht="15.75" hidden="1" customHeight="1" x14ac:dyDescent="0.25">
      <c r="I649" s="6"/>
      <c r="J649" s="6"/>
      <c r="K649" s="6"/>
      <c r="L649" s="6"/>
      <c r="M649" s="6"/>
      <c r="N649" s="6"/>
      <c r="O649" s="6"/>
      <c r="P649" s="6"/>
      <c r="Q649" s="15"/>
      <c r="R649" s="15"/>
      <c r="S649" s="15"/>
      <c r="T649" s="15"/>
      <c r="U649" s="15"/>
      <c r="V649" s="15"/>
    </row>
    <row r="650" spans="9:22" ht="15.75" hidden="1" customHeight="1" x14ac:dyDescent="0.25">
      <c r="I650" s="6"/>
      <c r="J650" s="6"/>
      <c r="K650" s="6"/>
      <c r="L650" s="6"/>
      <c r="M650" s="6"/>
      <c r="N650" s="6"/>
      <c r="O650" s="6"/>
      <c r="P650" s="6"/>
      <c r="Q650" s="15"/>
      <c r="R650" s="15"/>
      <c r="S650" s="15"/>
      <c r="T650" s="15"/>
      <c r="U650" s="15"/>
      <c r="V650" s="15"/>
    </row>
    <row r="651" spans="9:22" ht="15.75" hidden="1" customHeight="1" x14ac:dyDescent="0.25">
      <c r="I651" s="6"/>
      <c r="J651" s="6"/>
      <c r="K651" s="6"/>
      <c r="L651" s="6"/>
      <c r="M651" s="6"/>
      <c r="N651" s="6"/>
      <c r="O651" s="6"/>
      <c r="P651" s="6"/>
      <c r="Q651" s="15"/>
      <c r="R651" s="15"/>
      <c r="S651" s="15"/>
      <c r="T651" s="15"/>
      <c r="U651" s="15"/>
      <c r="V651" s="15"/>
    </row>
    <row r="652" spans="9:22" ht="15.75" hidden="1" customHeight="1" x14ac:dyDescent="0.25">
      <c r="I652" s="6"/>
      <c r="J652" s="6"/>
      <c r="K652" s="6"/>
      <c r="L652" s="6"/>
      <c r="M652" s="6"/>
      <c r="N652" s="6"/>
      <c r="O652" s="6"/>
      <c r="P652" s="6"/>
      <c r="Q652" s="15"/>
      <c r="R652" s="15"/>
      <c r="S652" s="15"/>
      <c r="T652" s="15"/>
      <c r="U652" s="15"/>
      <c r="V652" s="15"/>
    </row>
    <row r="653" spans="9:22" ht="15.75" hidden="1" customHeight="1" x14ac:dyDescent="0.25">
      <c r="I653" s="6"/>
      <c r="J653" s="6"/>
      <c r="K653" s="6"/>
      <c r="L653" s="6"/>
      <c r="M653" s="6"/>
      <c r="N653" s="6"/>
      <c r="O653" s="6"/>
      <c r="P653" s="6"/>
      <c r="Q653" s="15"/>
      <c r="R653" s="15"/>
      <c r="S653" s="15"/>
      <c r="T653" s="15"/>
      <c r="U653" s="15"/>
      <c r="V653" s="15"/>
    </row>
    <row r="654" spans="9:22" ht="15.75" hidden="1" customHeight="1" x14ac:dyDescent="0.25">
      <c r="I654" s="6"/>
      <c r="J654" s="6"/>
      <c r="K654" s="6"/>
      <c r="L654" s="6"/>
      <c r="M654" s="6"/>
      <c r="N654" s="6"/>
      <c r="O654" s="6"/>
      <c r="P654" s="6"/>
      <c r="Q654" s="15"/>
      <c r="R654" s="15"/>
      <c r="S654" s="15"/>
      <c r="T654" s="15"/>
      <c r="U654" s="15"/>
      <c r="V654" s="15"/>
    </row>
    <row r="655" spans="9:22" ht="15.75" hidden="1" customHeight="1" x14ac:dyDescent="0.25">
      <c r="I655" s="6"/>
      <c r="J655" s="6"/>
      <c r="K655" s="6"/>
      <c r="L655" s="6"/>
      <c r="M655" s="6"/>
      <c r="N655" s="6"/>
      <c r="O655" s="6"/>
      <c r="P655" s="6"/>
      <c r="Q655" s="15"/>
      <c r="R655" s="15"/>
      <c r="S655" s="15"/>
      <c r="T655" s="15"/>
      <c r="U655" s="15"/>
      <c r="V655" s="15"/>
    </row>
    <row r="656" spans="9:22" ht="15.75" hidden="1" customHeight="1" x14ac:dyDescent="0.25">
      <c r="I656" s="6"/>
      <c r="J656" s="6"/>
      <c r="K656" s="6"/>
      <c r="L656" s="6"/>
      <c r="M656" s="6"/>
      <c r="N656" s="6"/>
      <c r="O656" s="6"/>
      <c r="P656" s="6"/>
      <c r="Q656" s="15"/>
      <c r="R656" s="15"/>
      <c r="S656" s="15"/>
      <c r="T656" s="15"/>
      <c r="U656" s="15"/>
      <c r="V656" s="15"/>
    </row>
    <row r="657" spans="9:22" ht="15.75" hidden="1" customHeight="1" x14ac:dyDescent="0.25">
      <c r="I657" s="6"/>
      <c r="J657" s="6"/>
      <c r="K657" s="6"/>
      <c r="L657" s="6"/>
      <c r="M657" s="6"/>
      <c r="N657" s="6"/>
      <c r="O657" s="6"/>
      <c r="P657" s="6"/>
      <c r="Q657" s="15"/>
      <c r="R657" s="15"/>
      <c r="S657" s="15"/>
      <c r="T657" s="15"/>
      <c r="U657" s="15"/>
      <c r="V657" s="15"/>
    </row>
    <row r="658" spans="9:22" ht="15.75" hidden="1" customHeight="1" x14ac:dyDescent="0.25">
      <c r="I658" s="6"/>
      <c r="J658" s="6"/>
      <c r="K658" s="6"/>
      <c r="L658" s="6"/>
      <c r="M658" s="6"/>
      <c r="N658" s="6"/>
      <c r="O658" s="6"/>
      <c r="P658" s="6"/>
      <c r="Q658" s="15"/>
      <c r="R658" s="15"/>
      <c r="S658" s="15"/>
      <c r="T658" s="15"/>
      <c r="U658" s="15"/>
      <c r="V658" s="15"/>
    </row>
    <row r="659" spans="9:22" ht="15.75" hidden="1" customHeight="1" x14ac:dyDescent="0.25">
      <c r="I659" s="6"/>
      <c r="J659" s="6"/>
      <c r="K659" s="6"/>
      <c r="L659" s="6"/>
      <c r="M659" s="6"/>
      <c r="N659" s="6"/>
      <c r="O659" s="6"/>
      <c r="P659" s="6"/>
      <c r="Q659" s="15"/>
      <c r="R659" s="15"/>
      <c r="S659" s="15"/>
      <c r="T659" s="15"/>
      <c r="U659" s="15"/>
      <c r="V659" s="15"/>
    </row>
    <row r="660" spans="9:22" ht="15.75" hidden="1" customHeight="1" x14ac:dyDescent="0.25">
      <c r="I660" s="6"/>
      <c r="J660" s="6"/>
      <c r="K660" s="6"/>
      <c r="L660" s="6"/>
      <c r="M660" s="6"/>
      <c r="N660" s="6"/>
      <c r="O660" s="6"/>
      <c r="P660" s="6"/>
      <c r="Q660" s="15"/>
      <c r="R660" s="15"/>
      <c r="S660" s="15"/>
      <c r="T660" s="15"/>
      <c r="U660" s="15"/>
      <c r="V660" s="15"/>
    </row>
    <row r="661" spans="9:22" ht="15.75" hidden="1" customHeight="1" x14ac:dyDescent="0.25">
      <c r="I661" s="6"/>
      <c r="J661" s="6"/>
      <c r="K661" s="6"/>
      <c r="L661" s="6"/>
      <c r="M661" s="6"/>
      <c r="N661" s="6"/>
      <c r="O661" s="6"/>
      <c r="P661" s="6"/>
      <c r="Q661" s="15"/>
      <c r="R661" s="15"/>
      <c r="S661" s="15"/>
      <c r="T661" s="15"/>
      <c r="U661" s="15"/>
      <c r="V661" s="15"/>
    </row>
    <row r="662" spans="9:22" ht="15.75" hidden="1" customHeight="1" x14ac:dyDescent="0.25">
      <c r="I662" s="6"/>
      <c r="J662" s="6"/>
      <c r="K662" s="6"/>
      <c r="L662" s="6"/>
      <c r="M662" s="6"/>
      <c r="N662" s="6"/>
      <c r="O662" s="6"/>
      <c r="P662" s="6"/>
      <c r="Q662" s="15"/>
      <c r="R662" s="15"/>
      <c r="S662" s="15"/>
      <c r="T662" s="15"/>
      <c r="U662" s="15"/>
      <c r="V662" s="15"/>
    </row>
    <row r="663" spans="9:22" ht="15.75" hidden="1" customHeight="1" x14ac:dyDescent="0.25">
      <c r="I663" s="6"/>
      <c r="J663" s="6"/>
      <c r="K663" s="6"/>
      <c r="L663" s="6"/>
      <c r="M663" s="6"/>
      <c r="N663" s="6"/>
      <c r="O663" s="6"/>
      <c r="P663" s="6"/>
      <c r="Q663" s="15"/>
      <c r="R663" s="15"/>
      <c r="S663" s="15"/>
      <c r="T663" s="15"/>
      <c r="U663" s="15"/>
      <c r="V663" s="15"/>
    </row>
    <row r="664" spans="9:22" ht="15.75" hidden="1" customHeight="1" x14ac:dyDescent="0.25">
      <c r="I664" s="6"/>
      <c r="J664" s="6"/>
      <c r="K664" s="6"/>
      <c r="L664" s="6"/>
      <c r="M664" s="6"/>
      <c r="N664" s="6"/>
      <c r="O664" s="6"/>
      <c r="P664" s="6"/>
      <c r="Q664" s="15"/>
      <c r="R664" s="15"/>
      <c r="S664" s="15"/>
      <c r="T664" s="15"/>
      <c r="U664" s="15"/>
      <c r="V664" s="15"/>
    </row>
    <row r="665" spans="9:22" ht="15.75" hidden="1" customHeight="1" x14ac:dyDescent="0.25">
      <c r="I665" s="6"/>
      <c r="J665" s="6"/>
      <c r="K665" s="6"/>
      <c r="L665" s="6"/>
      <c r="M665" s="6"/>
      <c r="N665" s="6"/>
      <c r="O665" s="6"/>
      <c r="P665" s="6"/>
      <c r="Q665" s="15"/>
      <c r="R665" s="15"/>
      <c r="S665" s="15"/>
      <c r="T665" s="15"/>
      <c r="U665" s="15"/>
      <c r="V665" s="15"/>
    </row>
    <row r="666" spans="9:22" ht="15.75" hidden="1" customHeight="1" x14ac:dyDescent="0.25">
      <c r="I666" s="6"/>
      <c r="J666" s="6"/>
      <c r="K666" s="6"/>
      <c r="L666" s="6"/>
      <c r="M666" s="6"/>
      <c r="N666" s="6"/>
      <c r="O666" s="6"/>
      <c r="P666" s="6"/>
      <c r="Q666" s="15"/>
      <c r="R666" s="15"/>
      <c r="S666" s="15"/>
      <c r="T666" s="15"/>
      <c r="U666" s="15"/>
      <c r="V666" s="15"/>
    </row>
    <row r="667" spans="9:22" ht="15.75" hidden="1" customHeight="1" x14ac:dyDescent="0.25">
      <c r="I667" s="6"/>
      <c r="J667" s="6"/>
      <c r="K667" s="6"/>
      <c r="L667" s="6"/>
      <c r="M667" s="6"/>
      <c r="N667" s="6"/>
      <c r="O667" s="6"/>
      <c r="P667" s="6"/>
      <c r="Q667" s="15"/>
      <c r="R667" s="15"/>
      <c r="S667" s="15"/>
      <c r="T667" s="15"/>
      <c r="U667" s="15"/>
      <c r="V667" s="15"/>
    </row>
    <row r="668" spans="9:22" ht="15.75" hidden="1" customHeight="1" x14ac:dyDescent="0.25">
      <c r="I668" s="6"/>
      <c r="J668" s="6"/>
      <c r="K668" s="6"/>
      <c r="L668" s="6"/>
      <c r="M668" s="6"/>
      <c r="N668" s="6"/>
      <c r="O668" s="6"/>
      <c r="P668" s="6"/>
      <c r="Q668" s="15"/>
      <c r="R668" s="15"/>
      <c r="S668" s="15"/>
      <c r="T668" s="15"/>
      <c r="U668" s="15"/>
      <c r="V668" s="15"/>
    </row>
    <row r="669" spans="9:22" ht="15.75" hidden="1" customHeight="1" x14ac:dyDescent="0.25">
      <c r="I669" s="6"/>
      <c r="J669" s="6"/>
      <c r="K669" s="6"/>
      <c r="L669" s="6"/>
      <c r="M669" s="6"/>
      <c r="N669" s="6"/>
      <c r="O669" s="6"/>
      <c r="P669" s="6"/>
      <c r="Q669" s="15"/>
      <c r="R669" s="15"/>
      <c r="S669" s="15"/>
      <c r="T669" s="15"/>
      <c r="U669" s="15"/>
      <c r="V669" s="15"/>
    </row>
    <row r="670" spans="9:22" ht="15.75" hidden="1" customHeight="1" x14ac:dyDescent="0.25">
      <c r="I670" s="6"/>
      <c r="J670" s="6"/>
      <c r="K670" s="6"/>
      <c r="L670" s="6"/>
      <c r="M670" s="6"/>
      <c r="N670" s="6"/>
      <c r="O670" s="6"/>
      <c r="P670" s="6"/>
      <c r="Q670" s="15"/>
      <c r="R670" s="15"/>
      <c r="S670" s="15"/>
      <c r="T670" s="15"/>
      <c r="U670" s="15"/>
      <c r="V670" s="15"/>
    </row>
    <row r="671" spans="9:22" ht="15.75" hidden="1" customHeight="1" x14ac:dyDescent="0.25">
      <c r="I671" s="6"/>
      <c r="J671" s="6"/>
      <c r="K671" s="6"/>
      <c r="L671" s="6"/>
      <c r="M671" s="6"/>
      <c r="N671" s="6"/>
      <c r="O671" s="6"/>
      <c r="P671" s="6"/>
      <c r="Q671" s="15"/>
      <c r="R671" s="15"/>
      <c r="S671" s="15"/>
      <c r="T671" s="15"/>
      <c r="U671" s="15"/>
      <c r="V671" s="15"/>
    </row>
    <row r="672" spans="9:22" ht="15.75" hidden="1" customHeight="1" x14ac:dyDescent="0.25">
      <c r="I672" s="6"/>
      <c r="J672" s="6"/>
      <c r="K672" s="6"/>
      <c r="L672" s="6"/>
      <c r="M672" s="6"/>
      <c r="N672" s="6"/>
      <c r="O672" s="6"/>
      <c r="P672" s="6"/>
      <c r="Q672" s="15"/>
      <c r="R672" s="15"/>
      <c r="S672" s="15"/>
      <c r="T672" s="15"/>
      <c r="U672" s="15"/>
      <c r="V672" s="15"/>
    </row>
    <row r="673" spans="9:22" ht="15.75" hidden="1" customHeight="1" x14ac:dyDescent="0.25">
      <c r="I673" s="6"/>
      <c r="J673" s="6"/>
      <c r="K673" s="6"/>
      <c r="L673" s="6"/>
      <c r="M673" s="6"/>
      <c r="N673" s="6"/>
      <c r="O673" s="6"/>
      <c r="P673" s="6"/>
      <c r="Q673" s="15"/>
      <c r="R673" s="15"/>
      <c r="S673" s="15"/>
      <c r="T673" s="15"/>
      <c r="U673" s="15"/>
      <c r="V673" s="15"/>
    </row>
    <row r="674" spans="9:22" ht="15.75" hidden="1" customHeight="1" x14ac:dyDescent="0.25">
      <c r="I674" s="6"/>
      <c r="J674" s="6"/>
      <c r="K674" s="6"/>
      <c r="L674" s="6"/>
      <c r="M674" s="6"/>
      <c r="N674" s="6"/>
      <c r="O674" s="6"/>
      <c r="P674" s="6"/>
      <c r="Q674" s="15"/>
      <c r="R674" s="15"/>
      <c r="S674" s="15"/>
      <c r="T674" s="15"/>
      <c r="U674" s="15"/>
      <c r="V674" s="15"/>
    </row>
    <row r="675" spans="9:22" ht="15.75" hidden="1" customHeight="1" x14ac:dyDescent="0.25">
      <c r="I675" s="6"/>
      <c r="J675" s="6"/>
      <c r="K675" s="6"/>
      <c r="L675" s="6"/>
      <c r="M675" s="6"/>
      <c r="N675" s="6"/>
      <c r="O675" s="6"/>
      <c r="P675" s="6"/>
      <c r="Q675" s="15"/>
      <c r="R675" s="15"/>
      <c r="S675" s="15"/>
      <c r="T675" s="15"/>
      <c r="U675" s="15"/>
      <c r="V675" s="15"/>
    </row>
    <row r="676" spans="9:22" ht="15.75" hidden="1" customHeight="1" x14ac:dyDescent="0.25">
      <c r="I676" s="6"/>
      <c r="J676" s="6"/>
      <c r="K676" s="6"/>
      <c r="L676" s="6"/>
      <c r="M676" s="6"/>
      <c r="N676" s="6"/>
      <c r="O676" s="6"/>
      <c r="P676" s="6"/>
      <c r="Q676" s="15"/>
      <c r="R676" s="15"/>
      <c r="S676" s="15"/>
      <c r="T676" s="15"/>
      <c r="U676" s="15"/>
      <c r="V676" s="15"/>
    </row>
    <row r="677" spans="9:22" ht="15.75" hidden="1" customHeight="1" x14ac:dyDescent="0.25">
      <c r="I677" s="6"/>
      <c r="J677" s="6"/>
      <c r="K677" s="6"/>
      <c r="L677" s="6"/>
      <c r="M677" s="6"/>
      <c r="N677" s="6"/>
      <c r="O677" s="6"/>
      <c r="P677" s="6"/>
      <c r="Q677" s="15"/>
      <c r="R677" s="15"/>
      <c r="S677" s="15"/>
      <c r="T677" s="15"/>
      <c r="U677" s="15"/>
      <c r="V677" s="15"/>
    </row>
    <row r="678" spans="9:22" ht="15.75" hidden="1" customHeight="1" x14ac:dyDescent="0.25">
      <c r="I678" s="6"/>
      <c r="J678" s="6"/>
      <c r="K678" s="6"/>
      <c r="L678" s="6"/>
      <c r="M678" s="6"/>
      <c r="N678" s="6"/>
      <c r="O678" s="6"/>
      <c r="P678" s="6"/>
      <c r="Q678" s="15"/>
      <c r="R678" s="15"/>
      <c r="S678" s="15"/>
      <c r="T678" s="15"/>
      <c r="U678" s="15"/>
      <c r="V678" s="15"/>
    </row>
    <row r="679" spans="9:22" ht="15.75" hidden="1" customHeight="1" x14ac:dyDescent="0.25">
      <c r="I679" s="6"/>
      <c r="J679" s="6"/>
      <c r="K679" s="6"/>
      <c r="L679" s="6"/>
      <c r="M679" s="6"/>
      <c r="N679" s="6"/>
      <c r="O679" s="6"/>
      <c r="P679" s="6"/>
      <c r="Q679" s="15"/>
      <c r="R679" s="15"/>
      <c r="S679" s="15"/>
      <c r="T679" s="15"/>
      <c r="U679" s="15"/>
      <c r="V679" s="15"/>
    </row>
    <row r="680" spans="9:22" ht="15.75" hidden="1" customHeight="1" x14ac:dyDescent="0.25">
      <c r="I680" s="6"/>
      <c r="J680" s="6"/>
      <c r="K680" s="6"/>
      <c r="L680" s="6"/>
      <c r="M680" s="6"/>
      <c r="N680" s="6"/>
      <c r="O680" s="6"/>
      <c r="P680" s="6"/>
      <c r="Q680" s="15"/>
      <c r="R680" s="15"/>
      <c r="S680" s="15"/>
      <c r="T680" s="15"/>
      <c r="U680" s="15"/>
      <c r="V680" s="15"/>
    </row>
    <row r="681" spans="9:22" ht="15.75" hidden="1" customHeight="1" x14ac:dyDescent="0.25">
      <c r="I681" s="6"/>
      <c r="J681" s="6"/>
      <c r="K681" s="6"/>
      <c r="L681" s="6"/>
      <c r="M681" s="6"/>
      <c r="N681" s="6"/>
      <c r="O681" s="6"/>
      <c r="P681" s="6"/>
      <c r="Q681" s="15"/>
      <c r="R681" s="15"/>
      <c r="S681" s="15"/>
      <c r="T681" s="15"/>
      <c r="U681" s="15"/>
      <c r="V681" s="15"/>
    </row>
    <row r="682" spans="9:22" ht="15.75" hidden="1" customHeight="1" x14ac:dyDescent="0.25">
      <c r="I682" s="6"/>
      <c r="J682" s="6"/>
      <c r="K682" s="6"/>
      <c r="L682" s="6"/>
      <c r="M682" s="6"/>
      <c r="N682" s="6"/>
      <c r="O682" s="6"/>
      <c r="P682" s="6"/>
      <c r="Q682" s="15"/>
      <c r="R682" s="15"/>
      <c r="S682" s="15"/>
      <c r="T682" s="15"/>
      <c r="U682" s="15"/>
      <c r="V682" s="15"/>
    </row>
    <row r="683" spans="9:22" ht="15.75" hidden="1" customHeight="1" x14ac:dyDescent="0.25">
      <c r="I683" s="6"/>
      <c r="J683" s="6"/>
      <c r="K683" s="6"/>
      <c r="L683" s="6"/>
      <c r="M683" s="6"/>
      <c r="N683" s="6"/>
      <c r="O683" s="6"/>
      <c r="P683" s="6"/>
      <c r="Q683" s="15"/>
      <c r="R683" s="15"/>
      <c r="S683" s="15"/>
      <c r="T683" s="15"/>
      <c r="U683" s="15"/>
      <c r="V683" s="15"/>
    </row>
    <row r="684" spans="9:22" ht="15.75" hidden="1" customHeight="1" x14ac:dyDescent="0.25">
      <c r="I684" s="6"/>
      <c r="J684" s="6"/>
      <c r="K684" s="6"/>
      <c r="L684" s="6"/>
      <c r="M684" s="6"/>
      <c r="N684" s="6"/>
      <c r="O684" s="6"/>
      <c r="P684" s="6"/>
      <c r="Q684" s="15"/>
      <c r="R684" s="15"/>
      <c r="S684" s="15"/>
      <c r="T684" s="15"/>
      <c r="U684" s="15"/>
      <c r="V684" s="15"/>
    </row>
    <row r="685" spans="9:22" ht="15.75" hidden="1" customHeight="1" x14ac:dyDescent="0.25">
      <c r="I685" s="6"/>
      <c r="J685" s="6"/>
      <c r="K685" s="6"/>
      <c r="L685" s="6"/>
      <c r="M685" s="6"/>
      <c r="N685" s="6"/>
      <c r="O685" s="6"/>
      <c r="P685" s="6"/>
      <c r="Q685" s="15"/>
      <c r="R685" s="15"/>
      <c r="S685" s="15"/>
      <c r="T685" s="15"/>
      <c r="U685" s="15"/>
      <c r="V685" s="15"/>
    </row>
    <row r="686" spans="9:22" ht="15.75" hidden="1" customHeight="1" x14ac:dyDescent="0.25">
      <c r="I686" s="6"/>
      <c r="J686" s="6"/>
      <c r="K686" s="6"/>
      <c r="L686" s="6"/>
      <c r="M686" s="6"/>
      <c r="N686" s="6"/>
      <c r="O686" s="6"/>
      <c r="P686" s="6"/>
      <c r="Q686" s="15"/>
      <c r="R686" s="15"/>
      <c r="S686" s="15"/>
      <c r="T686" s="15"/>
      <c r="U686" s="15"/>
      <c r="V686" s="15"/>
    </row>
    <row r="687" spans="9:22" ht="15.75" hidden="1" customHeight="1" x14ac:dyDescent="0.25">
      <c r="I687" s="6"/>
      <c r="J687" s="6"/>
      <c r="K687" s="6"/>
      <c r="L687" s="6"/>
      <c r="M687" s="6"/>
      <c r="N687" s="6"/>
      <c r="O687" s="6"/>
      <c r="P687" s="6"/>
      <c r="Q687" s="15"/>
      <c r="R687" s="15"/>
      <c r="S687" s="15"/>
      <c r="T687" s="15"/>
      <c r="U687" s="15"/>
      <c r="V687" s="15"/>
    </row>
    <row r="688" spans="9:22" ht="15.75" hidden="1" customHeight="1" x14ac:dyDescent="0.25">
      <c r="I688" s="6"/>
      <c r="J688" s="6"/>
      <c r="K688" s="6"/>
      <c r="L688" s="6"/>
      <c r="M688" s="6"/>
      <c r="N688" s="6"/>
      <c r="O688" s="6"/>
      <c r="P688" s="6"/>
      <c r="Q688" s="15"/>
      <c r="R688" s="15"/>
      <c r="S688" s="15"/>
      <c r="T688" s="15"/>
      <c r="U688" s="15"/>
      <c r="V688" s="15"/>
    </row>
    <row r="689" spans="9:22" ht="15.75" hidden="1" customHeight="1" x14ac:dyDescent="0.25">
      <c r="I689" s="6"/>
      <c r="J689" s="6"/>
      <c r="K689" s="6"/>
      <c r="L689" s="6"/>
      <c r="M689" s="6"/>
      <c r="N689" s="6"/>
      <c r="O689" s="6"/>
      <c r="P689" s="6"/>
      <c r="Q689" s="15"/>
      <c r="R689" s="15"/>
      <c r="S689" s="15"/>
      <c r="T689" s="15"/>
      <c r="U689" s="15"/>
      <c r="V689" s="15"/>
    </row>
    <row r="690" spans="9:22" ht="15.75" hidden="1" customHeight="1" x14ac:dyDescent="0.25">
      <c r="I690" s="6"/>
      <c r="J690" s="6"/>
      <c r="K690" s="6"/>
      <c r="L690" s="6"/>
      <c r="M690" s="6"/>
      <c r="N690" s="6"/>
      <c r="O690" s="6"/>
      <c r="P690" s="6"/>
      <c r="Q690" s="15"/>
      <c r="R690" s="15"/>
      <c r="S690" s="15"/>
      <c r="T690" s="15"/>
      <c r="U690" s="15"/>
      <c r="V690" s="15"/>
    </row>
    <row r="691" spans="9:22" ht="15.75" hidden="1" customHeight="1" x14ac:dyDescent="0.25">
      <c r="I691" s="6"/>
      <c r="J691" s="6"/>
      <c r="K691" s="6"/>
      <c r="L691" s="6"/>
      <c r="M691" s="6"/>
      <c r="N691" s="6"/>
      <c r="O691" s="6"/>
      <c r="P691" s="6"/>
      <c r="Q691" s="15"/>
      <c r="R691" s="15"/>
      <c r="S691" s="15"/>
      <c r="T691" s="15"/>
      <c r="U691" s="15"/>
      <c r="V691" s="15"/>
    </row>
    <row r="692" spans="9:22" ht="15.75" hidden="1" customHeight="1" x14ac:dyDescent="0.25">
      <c r="I692" s="6"/>
      <c r="J692" s="6"/>
      <c r="K692" s="6"/>
      <c r="L692" s="6"/>
      <c r="M692" s="6"/>
      <c r="N692" s="6"/>
      <c r="O692" s="6"/>
      <c r="P692" s="6"/>
      <c r="Q692" s="15"/>
      <c r="R692" s="15"/>
      <c r="S692" s="15"/>
      <c r="T692" s="15"/>
      <c r="U692" s="15"/>
      <c r="V692" s="15"/>
    </row>
    <row r="693" spans="9:22" ht="15.75" hidden="1" customHeight="1" x14ac:dyDescent="0.25">
      <c r="I693" s="6"/>
      <c r="J693" s="6"/>
      <c r="K693" s="6"/>
      <c r="L693" s="6"/>
      <c r="M693" s="6"/>
      <c r="N693" s="6"/>
      <c r="O693" s="6"/>
      <c r="P693" s="6"/>
      <c r="Q693" s="15"/>
      <c r="R693" s="15"/>
      <c r="S693" s="15"/>
      <c r="T693" s="15"/>
      <c r="U693" s="15"/>
      <c r="V693" s="15"/>
    </row>
    <row r="694" spans="9:22" ht="15.75" hidden="1" customHeight="1" x14ac:dyDescent="0.25">
      <c r="I694" s="6"/>
      <c r="J694" s="6"/>
      <c r="K694" s="6"/>
      <c r="L694" s="6"/>
      <c r="M694" s="6"/>
      <c r="N694" s="6"/>
      <c r="O694" s="6"/>
      <c r="P694" s="6"/>
      <c r="Q694" s="15"/>
      <c r="R694" s="15"/>
      <c r="S694" s="15"/>
      <c r="T694" s="15"/>
      <c r="U694" s="15"/>
      <c r="V694" s="15"/>
    </row>
    <row r="695" spans="9:22" ht="15.75" hidden="1" customHeight="1" x14ac:dyDescent="0.25">
      <c r="I695" s="6"/>
      <c r="J695" s="6"/>
      <c r="K695" s="6"/>
      <c r="L695" s="6"/>
      <c r="M695" s="6"/>
      <c r="N695" s="6"/>
      <c r="O695" s="6"/>
      <c r="P695" s="6"/>
      <c r="Q695" s="15"/>
      <c r="R695" s="15"/>
      <c r="S695" s="15"/>
      <c r="T695" s="15"/>
      <c r="U695" s="15"/>
      <c r="V695" s="15"/>
    </row>
    <row r="696" spans="9:22" ht="15.75" hidden="1" customHeight="1" x14ac:dyDescent="0.25">
      <c r="I696" s="6"/>
      <c r="J696" s="6"/>
      <c r="K696" s="6"/>
      <c r="L696" s="6"/>
      <c r="M696" s="6"/>
      <c r="N696" s="6"/>
      <c r="O696" s="6"/>
      <c r="P696" s="6"/>
      <c r="Q696" s="15"/>
      <c r="R696" s="15"/>
      <c r="S696" s="15"/>
      <c r="T696" s="15"/>
      <c r="U696" s="15"/>
      <c r="V696" s="15"/>
    </row>
    <row r="697" spans="9:22" ht="15.75" hidden="1" customHeight="1" x14ac:dyDescent="0.25">
      <c r="I697" s="6"/>
      <c r="J697" s="6"/>
      <c r="K697" s="6"/>
      <c r="L697" s="6"/>
      <c r="M697" s="6"/>
      <c r="N697" s="6"/>
      <c r="O697" s="6"/>
      <c r="P697" s="6"/>
      <c r="Q697" s="15"/>
      <c r="R697" s="15"/>
      <c r="S697" s="15"/>
      <c r="T697" s="15"/>
      <c r="U697" s="15"/>
      <c r="V697" s="15"/>
    </row>
    <row r="698" spans="9:22" ht="15.75" hidden="1" customHeight="1" x14ac:dyDescent="0.25">
      <c r="I698" s="6"/>
      <c r="J698" s="6"/>
      <c r="K698" s="6"/>
      <c r="L698" s="6"/>
      <c r="M698" s="6"/>
      <c r="N698" s="6"/>
      <c r="O698" s="6"/>
      <c r="P698" s="6"/>
      <c r="Q698" s="15"/>
      <c r="R698" s="15"/>
      <c r="S698" s="15"/>
      <c r="T698" s="15"/>
      <c r="U698" s="15"/>
      <c r="V698" s="15"/>
    </row>
    <row r="699" spans="9:22" ht="15.75" hidden="1" customHeight="1" x14ac:dyDescent="0.25">
      <c r="I699" s="6"/>
      <c r="J699" s="6"/>
      <c r="K699" s="6"/>
      <c r="L699" s="6"/>
      <c r="M699" s="6"/>
      <c r="N699" s="6"/>
      <c r="O699" s="6"/>
      <c r="P699" s="6"/>
      <c r="Q699" s="15"/>
      <c r="R699" s="15"/>
      <c r="S699" s="15"/>
      <c r="T699" s="15"/>
      <c r="U699" s="15"/>
      <c r="V699" s="15"/>
    </row>
    <row r="700" spans="9:22" ht="15.75" hidden="1" customHeight="1" x14ac:dyDescent="0.25">
      <c r="I700" s="6"/>
      <c r="J700" s="6"/>
      <c r="K700" s="6"/>
      <c r="L700" s="6"/>
      <c r="M700" s="6"/>
      <c r="N700" s="6"/>
      <c r="O700" s="6"/>
      <c r="P700" s="6"/>
      <c r="Q700" s="15"/>
      <c r="R700" s="15"/>
      <c r="S700" s="15"/>
      <c r="T700" s="15"/>
      <c r="U700" s="15"/>
      <c r="V700" s="15"/>
    </row>
    <row r="701" spans="9:22" ht="15.75" hidden="1" customHeight="1" x14ac:dyDescent="0.25">
      <c r="I701" s="6"/>
      <c r="J701" s="6"/>
      <c r="K701" s="6"/>
      <c r="L701" s="6"/>
      <c r="M701" s="6"/>
      <c r="N701" s="6"/>
      <c r="O701" s="6"/>
      <c r="P701" s="6"/>
      <c r="Q701" s="15"/>
      <c r="R701" s="15"/>
      <c r="S701" s="15"/>
      <c r="T701" s="15"/>
      <c r="U701" s="15"/>
      <c r="V701" s="15"/>
    </row>
    <row r="702" spans="9:22" ht="15.75" hidden="1" customHeight="1" x14ac:dyDescent="0.25">
      <c r="I702" s="6"/>
      <c r="J702" s="6"/>
      <c r="K702" s="6"/>
      <c r="L702" s="6"/>
      <c r="M702" s="6"/>
      <c r="N702" s="6"/>
      <c r="O702" s="6"/>
      <c r="P702" s="6"/>
      <c r="Q702" s="15"/>
      <c r="R702" s="15"/>
      <c r="S702" s="15"/>
      <c r="T702" s="15"/>
      <c r="U702" s="15"/>
      <c r="V702" s="15"/>
    </row>
    <row r="703" spans="9:22" ht="15.75" hidden="1" customHeight="1" x14ac:dyDescent="0.25">
      <c r="I703" s="6"/>
      <c r="J703" s="6"/>
      <c r="K703" s="6"/>
      <c r="L703" s="6"/>
      <c r="M703" s="6"/>
      <c r="N703" s="6"/>
      <c r="O703" s="6"/>
      <c r="P703" s="6"/>
      <c r="Q703" s="15"/>
      <c r="R703" s="15"/>
      <c r="S703" s="15"/>
      <c r="T703" s="15"/>
      <c r="U703" s="15"/>
      <c r="V703" s="15"/>
    </row>
    <row r="704" spans="9:22" ht="15.75" hidden="1" customHeight="1" x14ac:dyDescent="0.25">
      <c r="I704" s="6"/>
      <c r="J704" s="6"/>
      <c r="K704" s="6"/>
      <c r="L704" s="6"/>
      <c r="M704" s="6"/>
      <c r="N704" s="6"/>
      <c r="O704" s="6"/>
      <c r="P704" s="6"/>
      <c r="Q704" s="15"/>
      <c r="R704" s="15"/>
      <c r="S704" s="15"/>
      <c r="T704" s="15"/>
      <c r="U704" s="15"/>
      <c r="V704" s="15"/>
    </row>
    <row r="705" spans="9:22" ht="15.75" hidden="1" customHeight="1" x14ac:dyDescent="0.25">
      <c r="I705" s="6"/>
      <c r="J705" s="6"/>
      <c r="K705" s="6"/>
      <c r="L705" s="6"/>
      <c r="M705" s="6"/>
      <c r="N705" s="6"/>
      <c r="O705" s="6"/>
      <c r="P705" s="6"/>
      <c r="Q705" s="15"/>
      <c r="R705" s="15"/>
      <c r="S705" s="15"/>
      <c r="T705" s="15"/>
      <c r="U705" s="15"/>
      <c r="V705" s="15"/>
    </row>
    <row r="706" spans="9:22" ht="15.75" hidden="1" customHeight="1" x14ac:dyDescent="0.25">
      <c r="I706" s="6"/>
      <c r="J706" s="6"/>
      <c r="K706" s="6"/>
      <c r="L706" s="6"/>
      <c r="M706" s="6"/>
      <c r="N706" s="6"/>
      <c r="O706" s="6"/>
      <c r="P706" s="6"/>
      <c r="Q706" s="15"/>
      <c r="R706" s="15"/>
      <c r="S706" s="15"/>
      <c r="T706" s="15"/>
      <c r="U706" s="15"/>
      <c r="V706" s="15"/>
    </row>
    <row r="707" spans="9:22" ht="15.75" hidden="1" customHeight="1" x14ac:dyDescent="0.25">
      <c r="I707" s="6"/>
      <c r="J707" s="6"/>
      <c r="K707" s="6"/>
      <c r="L707" s="6"/>
      <c r="M707" s="6"/>
      <c r="N707" s="6"/>
      <c r="O707" s="6"/>
      <c r="P707" s="6"/>
      <c r="Q707" s="15"/>
      <c r="R707" s="15"/>
      <c r="S707" s="15"/>
      <c r="T707" s="15"/>
      <c r="U707" s="15"/>
      <c r="V707" s="15"/>
    </row>
    <row r="708" spans="9:22" ht="15.75" hidden="1" customHeight="1" x14ac:dyDescent="0.25">
      <c r="I708" s="6"/>
      <c r="J708" s="6"/>
      <c r="K708" s="6"/>
      <c r="L708" s="6"/>
      <c r="M708" s="6"/>
      <c r="N708" s="6"/>
      <c r="O708" s="6"/>
      <c r="P708" s="6"/>
      <c r="Q708" s="15"/>
      <c r="R708" s="15"/>
      <c r="S708" s="15"/>
      <c r="T708" s="15"/>
      <c r="U708" s="15"/>
      <c r="V708" s="15"/>
    </row>
    <row r="709" spans="9:22" ht="15.75" hidden="1" customHeight="1" x14ac:dyDescent="0.25">
      <c r="I709" s="6"/>
      <c r="J709" s="6"/>
      <c r="K709" s="6"/>
      <c r="L709" s="6"/>
      <c r="M709" s="6"/>
      <c r="N709" s="6"/>
      <c r="O709" s="6"/>
      <c r="P709" s="6"/>
      <c r="Q709" s="15"/>
      <c r="R709" s="15"/>
      <c r="S709" s="15"/>
      <c r="T709" s="15"/>
      <c r="U709" s="15"/>
      <c r="V709" s="15"/>
    </row>
    <row r="710" spans="9:22" ht="15.75" hidden="1" customHeight="1" x14ac:dyDescent="0.25">
      <c r="I710" s="6"/>
      <c r="J710" s="6"/>
      <c r="K710" s="6"/>
      <c r="L710" s="6"/>
      <c r="M710" s="6"/>
      <c r="N710" s="6"/>
      <c r="O710" s="6"/>
      <c r="P710" s="6"/>
      <c r="Q710" s="15"/>
      <c r="R710" s="15"/>
      <c r="S710" s="15"/>
      <c r="T710" s="15"/>
      <c r="U710" s="15"/>
      <c r="V710" s="15"/>
    </row>
    <row r="711" spans="9:22" ht="15.75" hidden="1" customHeight="1" x14ac:dyDescent="0.25">
      <c r="I711" s="6"/>
      <c r="J711" s="6"/>
      <c r="K711" s="6"/>
      <c r="L711" s="6"/>
      <c r="M711" s="6"/>
      <c r="N711" s="6"/>
      <c r="O711" s="6"/>
      <c r="P711" s="6"/>
      <c r="Q711" s="15"/>
      <c r="R711" s="15"/>
      <c r="S711" s="15"/>
      <c r="T711" s="15"/>
      <c r="U711" s="15"/>
      <c r="V711" s="15"/>
    </row>
    <row r="712" spans="9:22" ht="15.75" hidden="1" customHeight="1" x14ac:dyDescent="0.25">
      <c r="I712" s="6"/>
      <c r="J712" s="6"/>
      <c r="K712" s="6"/>
      <c r="L712" s="6"/>
      <c r="M712" s="6"/>
      <c r="N712" s="6"/>
      <c r="O712" s="6"/>
      <c r="P712" s="6"/>
      <c r="Q712" s="15"/>
      <c r="R712" s="15"/>
      <c r="S712" s="15"/>
      <c r="T712" s="15"/>
      <c r="U712" s="15"/>
      <c r="V712" s="15"/>
    </row>
    <row r="713" spans="9:22" ht="15.75" hidden="1" customHeight="1" x14ac:dyDescent="0.25">
      <c r="I713" s="6"/>
      <c r="J713" s="6"/>
      <c r="K713" s="6"/>
      <c r="L713" s="6"/>
      <c r="M713" s="6"/>
      <c r="N713" s="6"/>
      <c r="O713" s="6"/>
      <c r="P713" s="6"/>
      <c r="Q713" s="15"/>
      <c r="R713" s="15"/>
      <c r="S713" s="15"/>
      <c r="T713" s="15"/>
      <c r="U713" s="15"/>
      <c r="V713" s="15"/>
    </row>
    <row r="714" spans="9:22" ht="15.75" hidden="1" customHeight="1" x14ac:dyDescent="0.25">
      <c r="I714" s="6"/>
      <c r="J714" s="6"/>
      <c r="K714" s="6"/>
      <c r="L714" s="6"/>
      <c r="M714" s="6"/>
      <c r="N714" s="6"/>
      <c r="O714" s="6"/>
      <c r="P714" s="6"/>
      <c r="Q714" s="15"/>
      <c r="R714" s="15"/>
      <c r="S714" s="15"/>
      <c r="T714" s="15"/>
      <c r="U714" s="15"/>
      <c r="V714" s="15"/>
    </row>
    <row r="715" spans="9:22" ht="15.75" hidden="1" customHeight="1" x14ac:dyDescent="0.25">
      <c r="I715" s="6"/>
      <c r="J715" s="6"/>
      <c r="K715" s="6"/>
      <c r="L715" s="6"/>
      <c r="M715" s="6"/>
      <c r="N715" s="6"/>
      <c r="O715" s="6"/>
      <c r="P715" s="6"/>
      <c r="Q715" s="15"/>
      <c r="R715" s="15"/>
      <c r="S715" s="15"/>
      <c r="T715" s="15"/>
      <c r="U715" s="15"/>
      <c r="V715" s="15"/>
    </row>
    <row r="716" spans="9:22" ht="15.75" hidden="1" customHeight="1" x14ac:dyDescent="0.25">
      <c r="I716" s="6"/>
      <c r="J716" s="6"/>
      <c r="K716" s="6"/>
      <c r="L716" s="6"/>
      <c r="M716" s="6"/>
      <c r="N716" s="6"/>
      <c r="O716" s="6"/>
      <c r="P716" s="6"/>
      <c r="Q716" s="15"/>
      <c r="R716" s="15"/>
      <c r="S716" s="15"/>
      <c r="T716" s="15"/>
      <c r="U716" s="15"/>
      <c r="V716" s="15"/>
    </row>
    <row r="717" spans="9:22" ht="15.75" hidden="1" customHeight="1" x14ac:dyDescent="0.25">
      <c r="I717" s="6"/>
      <c r="J717" s="6"/>
      <c r="K717" s="6"/>
      <c r="L717" s="6"/>
      <c r="M717" s="6"/>
      <c r="N717" s="6"/>
      <c r="O717" s="6"/>
      <c r="P717" s="6"/>
      <c r="Q717" s="15"/>
      <c r="R717" s="15"/>
      <c r="S717" s="15"/>
      <c r="T717" s="15"/>
      <c r="U717" s="15"/>
      <c r="V717" s="15"/>
    </row>
    <row r="718" spans="9:22" ht="15.75" hidden="1" customHeight="1" x14ac:dyDescent="0.25">
      <c r="I718" s="6"/>
      <c r="J718" s="6"/>
      <c r="K718" s="6"/>
      <c r="L718" s="6"/>
      <c r="M718" s="6"/>
      <c r="N718" s="6"/>
      <c r="O718" s="6"/>
      <c r="P718" s="6"/>
      <c r="Q718" s="15"/>
      <c r="R718" s="15"/>
      <c r="S718" s="15"/>
      <c r="T718" s="15"/>
      <c r="U718" s="15"/>
      <c r="V718" s="15"/>
    </row>
    <row r="719" spans="9:22" ht="15.75" hidden="1" customHeight="1" x14ac:dyDescent="0.25">
      <c r="I719" s="6"/>
      <c r="J719" s="6"/>
      <c r="K719" s="6"/>
      <c r="L719" s="6"/>
      <c r="M719" s="6"/>
      <c r="N719" s="6"/>
      <c r="O719" s="6"/>
      <c r="P719" s="6"/>
      <c r="Q719" s="15"/>
      <c r="R719" s="15"/>
      <c r="S719" s="15"/>
      <c r="T719" s="15"/>
      <c r="U719" s="15"/>
      <c r="V719" s="15"/>
    </row>
    <row r="720" spans="9:22" ht="15.75" hidden="1" customHeight="1" x14ac:dyDescent="0.25">
      <c r="I720" s="6"/>
      <c r="J720" s="6"/>
      <c r="K720" s="6"/>
      <c r="L720" s="6"/>
      <c r="M720" s="6"/>
      <c r="N720" s="6"/>
      <c r="O720" s="6"/>
      <c r="P720" s="6"/>
      <c r="Q720" s="15"/>
      <c r="R720" s="15"/>
      <c r="S720" s="15"/>
      <c r="T720" s="15"/>
      <c r="U720" s="15"/>
      <c r="V720" s="15"/>
    </row>
    <row r="721" spans="9:22" ht="15.75" hidden="1" customHeight="1" x14ac:dyDescent="0.25">
      <c r="I721" s="6"/>
      <c r="J721" s="6"/>
      <c r="K721" s="6"/>
      <c r="L721" s="6"/>
      <c r="M721" s="6"/>
      <c r="N721" s="6"/>
      <c r="O721" s="6"/>
      <c r="P721" s="6"/>
      <c r="Q721" s="15"/>
      <c r="R721" s="15"/>
      <c r="S721" s="15"/>
      <c r="T721" s="15"/>
      <c r="U721" s="15"/>
      <c r="V721" s="15"/>
    </row>
    <row r="722" spans="9:22" ht="15.75" hidden="1" customHeight="1" x14ac:dyDescent="0.25">
      <c r="I722" s="6"/>
      <c r="J722" s="6"/>
      <c r="K722" s="6"/>
      <c r="L722" s="6"/>
      <c r="M722" s="6"/>
      <c r="N722" s="6"/>
      <c r="O722" s="6"/>
      <c r="P722" s="6"/>
      <c r="Q722" s="15"/>
      <c r="R722" s="15"/>
      <c r="S722" s="15"/>
      <c r="T722" s="15"/>
      <c r="U722" s="15"/>
      <c r="V722" s="15"/>
    </row>
    <row r="723" spans="9:22" ht="15.75" hidden="1" customHeight="1" x14ac:dyDescent="0.25">
      <c r="I723" s="6"/>
      <c r="J723" s="6"/>
      <c r="K723" s="6"/>
      <c r="L723" s="6"/>
      <c r="M723" s="6"/>
      <c r="N723" s="6"/>
      <c r="O723" s="6"/>
      <c r="P723" s="6"/>
      <c r="Q723" s="15"/>
      <c r="R723" s="15"/>
      <c r="S723" s="15"/>
      <c r="T723" s="15"/>
      <c r="U723" s="15"/>
      <c r="V723" s="15"/>
    </row>
    <row r="724" spans="9:22" ht="15.75" hidden="1" customHeight="1" x14ac:dyDescent="0.25">
      <c r="I724" s="6"/>
      <c r="J724" s="6"/>
      <c r="K724" s="6"/>
      <c r="L724" s="6"/>
      <c r="M724" s="6"/>
      <c r="N724" s="6"/>
      <c r="O724" s="6"/>
      <c r="P724" s="6"/>
      <c r="Q724" s="15"/>
      <c r="R724" s="15"/>
      <c r="S724" s="15"/>
      <c r="T724" s="15"/>
      <c r="U724" s="15"/>
      <c r="V724" s="15"/>
    </row>
    <row r="725" spans="9:22" ht="15.75" hidden="1" customHeight="1" x14ac:dyDescent="0.25">
      <c r="I725" s="6"/>
      <c r="J725" s="6"/>
      <c r="K725" s="6"/>
      <c r="L725" s="6"/>
      <c r="M725" s="6"/>
      <c r="N725" s="6"/>
      <c r="O725" s="6"/>
      <c r="P725" s="6"/>
      <c r="Q725" s="15"/>
      <c r="R725" s="15"/>
      <c r="S725" s="15"/>
      <c r="T725" s="15"/>
      <c r="U725" s="15"/>
      <c r="V725" s="15"/>
    </row>
    <row r="726" spans="9:22" ht="15.75" hidden="1" customHeight="1" x14ac:dyDescent="0.25">
      <c r="I726" s="6"/>
      <c r="J726" s="6"/>
      <c r="K726" s="6"/>
      <c r="L726" s="6"/>
      <c r="M726" s="6"/>
      <c r="N726" s="6"/>
      <c r="O726" s="6"/>
      <c r="P726" s="6"/>
      <c r="Q726" s="15"/>
      <c r="R726" s="15"/>
      <c r="S726" s="15"/>
      <c r="T726" s="15"/>
      <c r="U726" s="15"/>
      <c r="V726" s="15"/>
    </row>
    <row r="727" spans="9:22" ht="15.75" hidden="1" customHeight="1" x14ac:dyDescent="0.25">
      <c r="I727" s="6"/>
      <c r="J727" s="6"/>
      <c r="K727" s="6"/>
      <c r="L727" s="6"/>
      <c r="M727" s="6"/>
      <c r="N727" s="6"/>
      <c r="O727" s="6"/>
      <c r="P727" s="6"/>
      <c r="Q727" s="15"/>
      <c r="R727" s="15"/>
      <c r="S727" s="15"/>
      <c r="T727" s="15"/>
      <c r="U727" s="15"/>
      <c r="V727" s="15"/>
    </row>
    <row r="728" spans="9:22" ht="15.75" hidden="1" customHeight="1" x14ac:dyDescent="0.25">
      <c r="I728" s="6"/>
      <c r="J728" s="6"/>
      <c r="K728" s="6"/>
      <c r="L728" s="6"/>
      <c r="M728" s="6"/>
      <c r="N728" s="6"/>
      <c r="O728" s="6"/>
      <c r="P728" s="6"/>
      <c r="Q728" s="15"/>
      <c r="R728" s="15"/>
      <c r="S728" s="15"/>
      <c r="T728" s="15"/>
      <c r="U728" s="15"/>
      <c r="V728" s="15"/>
    </row>
    <row r="729" spans="9:22" ht="15.75" hidden="1" customHeight="1" x14ac:dyDescent="0.25">
      <c r="I729" s="6"/>
      <c r="J729" s="6"/>
      <c r="K729" s="6"/>
      <c r="L729" s="6"/>
      <c r="M729" s="6"/>
      <c r="N729" s="6"/>
      <c r="O729" s="6"/>
      <c r="P729" s="6"/>
      <c r="Q729" s="15"/>
      <c r="R729" s="15"/>
      <c r="S729" s="15"/>
      <c r="T729" s="15"/>
      <c r="U729" s="15"/>
      <c r="V729" s="15"/>
    </row>
    <row r="730" spans="9:22" ht="15.75" hidden="1" customHeight="1" x14ac:dyDescent="0.25">
      <c r="I730" s="6"/>
      <c r="J730" s="6"/>
      <c r="K730" s="6"/>
      <c r="L730" s="6"/>
      <c r="M730" s="6"/>
      <c r="N730" s="6"/>
      <c r="O730" s="6"/>
      <c r="P730" s="6"/>
      <c r="Q730" s="15"/>
      <c r="R730" s="15"/>
      <c r="S730" s="15"/>
      <c r="T730" s="15"/>
      <c r="U730" s="15"/>
      <c r="V730" s="15"/>
    </row>
    <row r="731" spans="9:22" ht="15.75" hidden="1" customHeight="1" x14ac:dyDescent="0.25">
      <c r="I731" s="6"/>
      <c r="J731" s="6"/>
      <c r="K731" s="6"/>
      <c r="L731" s="6"/>
      <c r="M731" s="6"/>
      <c r="N731" s="6"/>
      <c r="O731" s="6"/>
      <c r="P731" s="6"/>
      <c r="Q731" s="15"/>
      <c r="R731" s="15"/>
      <c r="S731" s="15"/>
      <c r="T731" s="15"/>
      <c r="U731" s="15"/>
      <c r="V731" s="15"/>
    </row>
    <row r="732" spans="9:22" ht="15.75" hidden="1" customHeight="1" x14ac:dyDescent="0.25">
      <c r="I732" s="6"/>
      <c r="J732" s="6"/>
      <c r="K732" s="6"/>
      <c r="L732" s="6"/>
      <c r="M732" s="6"/>
      <c r="N732" s="6"/>
      <c r="O732" s="6"/>
      <c r="P732" s="6"/>
      <c r="Q732" s="15"/>
      <c r="R732" s="15"/>
      <c r="S732" s="15"/>
      <c r="T732" s="15"/>
      <c r="U732" s="15"/>
      <c r="V732" s="15"/>
    </row>
    <row r="733" spans="9:22" ht="15.75" hidden="1" customHeight="1" x14ac:dyDescent="0.25">
      <c r="I733" s="6"/>
      <c r="J733" s="6"/>
      <c r="K733" s="6"/>
      <c r="L733" s="6"/>
      <c r="M733" s="6"/>
      <c r="N733" s="6"/>
      <c r="O733" s="6"/>
      <c r="P733" s="6"/>
      <c r="Q733" s="15"/>
      <c r="R733" s="15"/>
      <c r="S733" s="15"/>
      <c r="T733" s="15"/>
      <c r="U733" s="15"/>
      <c r="V733" s="15"/>
    </row>
    <row r="734" spans="9:22" ht="15.75" hidden="1" customHeight="1" x14ac:dyDescent="0.25">
      <c r="I734" s="6"/>
      <c r="J734" s="6"/>
      <c r="K734" s="6"/>
      <c r="L734" s="6"/>
      <c r="M734" s="6"/>
      <c r="N734" s="6"/>
      <c r="O734" s="6"/>
      <c r="P734" s="6"/>
      <c r="Q734" s="15"/>
      <c r="R734" s="15"/>
      <c r="S734" s="15"/>
      <c r="T734" s="15"/>
      <c r="U734" s="15"/>
      <c r="V734" s="15"/>
    </row>
    <row r="735" spans="9:22" ht="15.75" hidden="1" customHeight="1" x14ac:dyDescent="0.25">
      <c r="I735" s="6"/>
      <c r="J735" s="6"/>
      <c r="K735" s="6"/>
      <c r="L735" s="6"/>
      <c r="M735" s="6"/>
      <c r="N735" s="6"/>
      <c r="O735" s="6"/>
      <c r="P735" s="6"/>
      <c r="Q735" s="15"/>
      <c r="R735" s="15"/>
      <c r="S735" s="15"/>
      <c r="T735" s="15"/>
      <c r="U735" s="15"/>
      <c r="V735" s="15"/>
    </row>
    <row r="736" spans="9:22" ht="15.75" hidden="1" customHeight="1" x14ac:dyDescent="0.25">
      <c r="I736" s="6"/>
      <c r="J736" s="6"/>
      <c r="K736" s="6"/>
      <c r="L736" s="6"/>
      <c r="M736" s="6"/>
      <c r="N736" s="6"/>
      <c r="O736" s="6"/>
      <c r="P736" s="6"/>
      <c r="Q736" s="15"/>
      <c r="R736" s="15"/>
      <c r="S736" s="15"/>
      <c r="T736" s="15"/>
      <c r="U736" s="15"/>
      <c r="V736" s="15"/>
    </row>
    <row r="737" spans="9:22" ht="15.75" hidden="1" customHeight="1" x14ac:dyDescent="0.25">
      <c r="I737" s="6"/>
      <c r="J737" s="6"/>
      <c r="K737" s="6"/>
      <c r="L737" s="6"/>
      <c r="M737" s="6"/>
      <c r="N737" s="6"/>
      <c r="O737" s="6"/>
      <c r="P737" s="6"/>
      <c r="Q737" s="15"/>
      <c r="R737" s="15"/>
      <c r="S737" s="15"/>
      <c r="T737" s="15"/>
      <c r="U737" s="15"/>
      <c r="V737" s="15"/>
    </row>
    <row r="738" spans="9:22" ht="15.75" hidden="1" customHeight="1" x14ac:dyDescent="0.25">
      <c r="I738" s="6"/>
      <c r="J738" s="6"/>
      <c r="K738" s="6"/>
      <c r="L738" s="6"/>
      <c r="M738" s="6"/>
      <c r="N738" s="6"/>
      <c r="O738" s="6"/>
      <c r="P738" s="6"/>
      <c r="Q738" s="15"/>
      <c r="R738" s="15"/>
      <c r="S738" s="15"/>
      <c r="T738" s="15"/>
      <c r="U738" s="15"/>
      <c r="V738" s="15"/>
    </row>
    <row r="739" spans="9:22" ht="15.75" hidden="1" customHeight="1" x14ac:dyDescent="0.25">
      <c r="I739" s="6"/>
      <c r="J739" s="6"/>
      <c r="K739" s="6"/>
      <c r="L739" s="6"/>
      <c r="M739" s="6"/>
      <c r="N739" s="6"/>
      <c r="O739" s="6"/>
      <c r="P739" s="6"/>
      <c r="Q739" s="15"/>
      <c r="R739" s="15"/>
      <c r="S739" s="15"/>
      <c r="T739" s="15"/>
      <c r="U739" s="15"/>
      <c r="V739" s="15"/>
    </row>
    <row r="740" spans="9:22" ht="15.75" hidden="1" customHeight="1" x14ac:dyDescent="0.25">
      <c r="I740" s="6"/>
      <c r="J740" s="6"/>
      <c r="K740" s="6"/>
      <c r="L740" s="6"/>
      <c r="M740" s="6"/>
      <c r="N740" s="6"/>
      <c r="O740" s="6"/>
      <c r="P740" s="6"/>
      <c r="Q740" s="15"/>
      <c r="R740" s="15"/>
      <c r="S740" s="15"/>
      <c r="T740" s="15"/>
      <c r="U740" s="15"/>
      <c r="V740" s="15"/>
    </row>
    <row r="741" spans="9:22" ht="15.75" hidden="1" customHeight="1" x14ac:dyDescent="0.25">
      <c r="I741" s="6"/>
      <c r="J741" s="6"/>
      <c r="K741" s="6"/>
      <c r="L741" s="6"/>
      <c r="M741" s="6"/>
      <c r="N741" s="6"/>
      <c r="O741" s="6"/>
      <c r="P741" s="6"/>
      <c r="Q741" s="15"/>
      <c r="R741" s="15"/>
      <c r="S741" s="15"/>
      <c r="T741" s="15"/>
      <c r="U741" s="15"/>
      <c r="V741" s="15"/>
    </row>
    <row r="742" spans="9:22" ht="15.75" hidden="1" customHeight="1" x14ac:dyDescent="0.25">
      <c r="I742" s="6"/>
      <c r="J742" s="6"/>
      <c r="K742" s="6"/>
      <c r="L742" s="6"/>
      <c r="M742" s="6"/>
      <c r="N742" s="6"/>
      <c r="O742" s="6"/>
      <c r="P742" s="6"/>
      <c r="Q742" s="15"/>
      <c r="R742" s="15"/>
      <c r="S742" s="15"/>
      <c r="T742" s="15"/>
      <c r="U742" s="15"/>
      <c r="V742" s="15"/>
    </row>
    <row r="743" spans="9:22" ht="15.75" hidden="1" customHeight="1" x14ac:dyDescent="0.25">
      <c r="I743" s="6"/>
      <c r="J743" s="6"/>
      <c r="K743" s="6"/>
      <c r="L743" s="6"/>
      <c r="M743" s="6"/>
      <c r="N743" s="6"/>
      <c r="O743" s="6"/>
      <c r="P743" s="6"/>
      <c r="Q743" s="15"/>
      <c r="R743" s="15"/>
      <c r="S743" s="15"/>
      <c r="T743" s="15"/>
      <c r="U743" s="15"/>
      <c r="V743" s="15"/>
    </row>
    <row r="744" spans="9:22" ht="15.75" hidden="1" customHeight="1" x14ac:dyDescent="0.25">
      <c r="I744" s="6"/>
      <c r="J744" s="6"/>
      <c r="K744" s="6"/>
      <c r="L744" s="6"/>
      <c r="M744" s="6"/>
      <c r="N744" s="6"/>
      <c r="O744" s="6"/>
      <c r="P744" s="6"/>
      <c r="Q744" s="15"/>
      <c r="R744" s="15"/>
      <c r="S744" s="15"/>
      <c r="T744" s="15"/>
      <c r="U744" s="15"/>
      <c r="V744" s="15"/>
    </row>
    <row r="745" spans="9:22" ht="15.75" hidden="1" customHeight="1" x14ac:dyDescent="0.25">
      <c r="I745" s="6"/>
      <c r="J745" s="6"/>
      <c r="K745" s="6"/>
      <c r="L745" s="6"/>
      <c r="M745" s="6"/>
      <c r="N745" s="6"/>
      <c r="O745" s="6"/>
      <c r="P745" s="6"/>
      <c r="Q745" s="15"/>
      <c r="R745" s="15"/>
      <c r="S745" s="15"/>
      <c r="T745" s="15"/>
      <c r="U745" s="15"/>
      <c r="V745" s="15"/>
    </row>
    <row r="746" spans="9:22" ht="15.75" hidden="1" customHeight="1" x14ac:dyDescent="0.25">
      <c r="I746" s="6"/>
      <c r="J746" s="6"/>
      <c r="K746" s="6"/>
      <c r="L746" s="6"/>
      <c r="M746" s="6"/>
      <c r="N746" s="6"/>
      <c r="O746" s="6"/>
      <c r="P746" s="6"/>
      <c r="Q746" s="15"/>
      <c r="R746" s="15"/>
      <c r="S746" s="15"/>
      <c r="T746" s="15"/>
      <c r="U746" s="15"/>
      <c r="V746" s="15"/>
    </row>
    <row r="747" spans="9:22" ht="15.75" hidden="1" customHeight="1" x14ac:dyDescent="0.25">
      <c r="I747" s="6"/>
      <c r="J747" s="6"/>
      <c r="K747" s="6"/>
      <c r="L747" s="6"/>
      <c r="M747" s="6"/>
      <c r="N747" s="6"/>
      <c r="O747" s="6"/>
      <c r="P747" s="6"/>
      <c r="Q747" s="15"/>
      <c r="R747" s="15"/>
      <c r="S747" s="15"/>
      <c r="T747" s="15"/>
      <c r="U747" s="15"/>
      <c r="V747" s="15"/>
    </row>
    <row r="748" spans="9:22" ht="15.75" hidden="1" customHeight="1" x14ac:dyDescent="0.25">
      <c r="I748" s="6"/>
      <c r="J748" s="6"/>
      <c r="K748" s="6"/>
      <c r="L748" s="6"/>
      <c r="M748" s="6"/>
      <c r="N748" s="6"/>
      <c r="O748" s="6"/>
      <c r="P748" s="6"/>
      <c r="Q748" s="15"/>
      <c r="R748" s="15"/>
      <c r="S748" s="15"/>
      <c r="T748" s="15"/>
      <c r="U748" s="15"/>
      <c r="V748" s="15"/>
    </row>
    <row r="749" spans="9:22" ht="15.75" hidden="1" customHeight="1" x14ac:dyDescent="0.25">
      <c r="I749" s="6"/>
      <c r="J749" s="6"/>
      <c r="K749" s="6"/>
      <c r="L749" s="6"/>
      <c r="M749" s="6"/>
      <c r="N749" s="6"/>
      <c r="O749" s="6"/>
      <c r="P749" s="6"/>
      <c r="Q749" s="15"/>
      <c r="R749" s="15"/>
      <c r="S749" s="15"/>
      <c r="T749" s="15"/>
      <c r="U749" s="15"/>
      <c r="V749" s="15"/>
    </row>
    <row r="750" spans="9:22" ht="15.75" hidden="1" customHeight="1" x14ac:dyDescent="0.25">
      <c r="I750" s="6"/>
      <c r="J750" s="6"/>
      <c r="K750" s="6"/>
      <c r="L750" s="6"/>
      <c r="M750" s="6"/>
      <c r="N750" s="6"/>
      <c r="O750" s="6"/>
      <c r="P750" s="6"/>
      <c r="Q750" s="15"/>
      <c r="R750" s="15"/>
      <c r="S750" s="15"/>
      <c r="T750" s="15"/>
      <c r="U750" s="15"/>
      <c r="V750" s="15"/>
    </row>
    <row r="751" spans="9:22" ht="15.75" hidden="1" customHeight="1" x14ac:dyDescent="0.25">
      <c r="I751" s="6"/>
      <c r="J751" s="6"/>
      <c r="K751" s="6"/>
      <c r="L751" s="6"/>
      <c r="M751" s="6"/>
      <c r="N751" s="6"/>
      <c r="O751" s="6"/>
      <c r="P751" s="6"/>
      <c r="Q751" s="15"/>
      <c r="R751" s="15"/>
      <c r="S751" s="15"/>
      <c r="T751" s="15"/>
      <c r="U751" s="15"/>
      <c r="V751" s="15"/>
    </row>
    <row r="752" spans="9:22" ht="15.75" hidden="1" customHeight="1" x14ac:dyDescent="0.25">
      <c r="I752" s="6"/>
      <c r="J752" s="6"/>
      <c r="K752" s="6"/>
      <c r="L752" s="6"/>
      <c r="M752" s="6"/>
      <c r="N752" s="6"/>
      <c r="O752" s="6"/>
      <c r="P752" s="6"/>
      <c r="Q752" s="15"/>
      <c r="R752" s="15"/>
      <c r="S752" s="15"/>
      <c r="T752" s="15"/>
      <c r="U752" s="15"/>
      <c r="V752" s="15"/>
    </row>
    <row r="753" spans="9:22" ht="15.75" hidden="1" customHeight="1" x14ac:dyDescent="0.25">
      <c r="I753" s="6"/>
      <c r="J753" s="6"/>
      <c r="K753" s="6"/>
      <c r="L753" s="6"/>
      <c r="M753" s="6"/>
      <c r="N753" s="6"/>
      <c r="O753" s="6"/>
      <c r="P753" s="6"/>
      <c r="Q753" s="15"/>
      <c r="R753" s="15"/>
      <c r="S753" s="15"/>
      <c r="T753" s="15"/>
      <c r="U753" s="15"/>
      <c r="V753" s="15"/>
    </row>
    <row r="754" spans="9:22" ht="15.75" hidden="1" customHeight="1" x14ac:dyDescent="0.25">
      <c r="I754" s="6"/>
      <c r="J754" s="6"/>
      <c r="K754" s="6"/>
      <c r="L754" s="6"/>
      <c r="M754" s="6"/>
      <c r="N754" s="6"/>
      <c r="O754" s="6"/>
      <c r="P754" s="6"/>
      <c r="Q754" s="15"/>
      <c r="R754" s="15"/>
      <c r="S754" s="15"/>
      <c r="T754" s="15"/>
      <c r="U754" s="15"/>
      <c r="V754" s="15"/>
    </row>
    <row r="755" spans="9:22" ht="15.75" hidden="1" customHeight="1" x14ac:dyDescent="0.25">
      <c r="I755" s="6"/>
      <c r="J755" s="6"/>
      <c r="K755" s="6"/>
      <c r="L755" s="6"/>
      <c r="M755" s="6"/>
      <c r="N755" s="6"/>
      <c r="O755" s="6"/>
      <c r="P755" s="6"/>
      <c r="Q755" s="15"/>
      <c r="R755" s="15"/>
      <c r="S755" s="15"/>
      <c r="T755" s="15"/>
      <c r="U755" s="15"/>
      <c r="V755" s="15"/>
    </row>
    <row r="756" spans="9:22" ht="15.75" hidden="1" customHeight="1" x14ac:dyDescent="0.25">
      <c r="I756" s="6"/>
      <c r="J756" s="6"/>
      <c r="K756" s="6"/>
      <c r="L756" s="6"/>
      <c r="M756" s="6"/>
      <c r="N756" s="6"/>
      <c r="O756" s="6"/>
      <c r="P756" s="6"/>
      <c r="Q756" s="15"/>
      <c r="R756" s="15"/>
      <c r="S756" s="15"/>
      <c r="T756" s="15"/>
      <c r="U756" s="15"/>
      <c r="V756" s="15"/>
    </row>
    <row r="757" spans="9:22" ht="15.75" hidden="1" customHeight="1" x14ac:dyDescent="0.25">
      <c r="I757" s="6"/>
      <c r="J757" s="6"/>
      <c r="K757" s="6"/>
      <c r="L757" s="6"/>
      <c r="M757" s="6"/>
      <c r="N757" s="6"/>
      <c r="O757" s="6"/>
      <c r="P757" s="6"/>
      <c r="Q757" s="15"/>
      <c r="R757" s="15"/>
      <c r="S757" s="15"/>
      <c r="T757" s="15"/>
      <c r="U757" s="15"/>
      <c r="V757" s="15"/>
    </row>
    <row r="758" spans="9:22" ht="15.75" hidden="1" customHeight="1" x14ac:dyDescent="0.25">
      <c r="I758" s="6"/>
      <c r="J758" s="6"/>
      <c r="K758" s="6"/>
      <c r="L758" s="6"/>
      <c r="M758" s="6"/>
      <c r="N758" s="6"/>
      <c r="O758" s="6"/>
      <c r="P758" s="6"/>
      <c r="Q758" s="15"/>
      <c r="R758" s="15"/>
      <c r="S758" s="15"/>
      <c r="T758" s="15"/>
      <c r="U758" s="15"/>
      <c r="V758" s="15"/>
    </row>
    <row r="759" spans="9:22" ht="15.75" hidden="1" customHeight="1" x14ac:dyDescent="0.25">
      <c r="I759" s="6"/>
      <c r="J759" s="6"/>
      <c r="K759" s="6"/>
      <c r="L759" s="6"/>
      <c r="M759" s="6"/>
      <c r="N759" s="6"/>
      <c r="O759" s="6"/>
      <c r="P759" s="6"/>
      <c r="Q759" s="15"/>
      <c r="R759" s="15"/>
      <c r="S759" s="15"/>
      <c r="T759" s="15"/>
      <c r="U759" s="15"/>
      <c r="V759" s="15"/>
    </row>
    <row r="760" spans="9:22" ht="15.75" hidden="1" customHeight="1" x14ac:dyDescent="0.25">
      <c r="I760" s="6"/>
      <c r="J760" s="6"/>
      <c r="K760" s="6"/>
      <c r="L760" s="6"/>
      <c r="M760" s="6"/>
      <c r="N760" s="6"/>
      <c r="O760" s="6"/>
      <c r="P760" s="6"/>
      <c r="Q760" s="15"/>
      <c r="R760" s="15"/>
      <c r="S760" s="15"/>
      <c r="T760" s="15"/>
      <c r="U760" s="15"/>
      <c r="V760" s="15"/>
    </row>
    <row r="761" spans="9:22" ht="15.75" hidden="1" customHeight="1" x14ac:dyDescent="0.25">
      <c r="I761" s="6"/>
      <c r="J761" s="6"/>
      <c r="K761" s="6"/>
      <c r="L761" s="6"/>
      <c r="M761" s="6"/>
      <c r="N761" s="6"/>
      <c r="O761" s="6"/>
      <c r="P761" s="6"/>
      <c r="Q761" s="15"/>
      <c r="R761" s="15"/>
      <c r="S761" s="15"/>
      <c r="T761" s="15"/>
      <c r="U761" s="15"/>
      <c r="V761" s="15"/>
    </row>
    <row r="762" spans="9:22" ht="15.75" hidden="1" customHeight="1" x14ac:dyDescent="0.25">
      <c r="I762" s="6"/>
      <c r="J762" s="6"/>
      <c r="K762" s="6"/>
      <c r="L762" s="6"/>
      <c r="M762" s="6"/>
      <c r="N762" s="6"/>
      <c r="O762" s="6"/>
      <c r="P762" s="6"/>
      <c r="Q762" s="15"/>
      <c r="R762" s="15"/>
      <c r="S762" s="15"/>
      <c r="T762" s="15"/>
      <c r="U762" s="15"/>
      <c r="V762" s="15"/>
    </row>
    <row r="763" spans="9:22" ht="15.75" hidden="1" customHeight="1" x14ac:dyDescent="0.25">
      <c r="I763" s="6"/>
      <c r="J763" s="6"/>
      <c r="K763" s="6"/>
      <c r="L763" s="6"/>
      <c r="M763" s="6"/>
      <c r="N763" s="6"/>
      <c r="O763" s="6"/>
      <c r="P763" s="6"/>
      <c r="Q763" s="15"/>
      <c r="R763" s="15"/>
      <c r="S763" s="15"/>
      <c r="T763" s="15"/>
      <c r="U763" s="15"/>
      <c r="V763" s="15"/>
    </row>
    <row r="764" spans="9:22" ht="15.75" hidden="1" customHeight="1" x14ac:dyDescent="0.25">
      <c r="I764" s="6"/>
      <c r="J764" s="6"/>
      <c r="K764" s="6"/>
      <c r="L764" s="6"/>
      <c r="M764" s="6"/>
      <c r="N764" s="6"/>
      <c r="O764" s="6"/>
      <c r="P764" s="6"/>
      <c r="Q764" s="15"/>
      <c r="R764" s="15"/>
      <c r="S764" s="15"/>
      <c r="T764" s="15"/>
      <c r="U764" s="15"/>
      <c r="V764" s="15"/>
    </row>
    <row r="765" spans="9:22" ht="15.75" hidden="1" customHeight="1" x14ac:dyDescent="0.25">
      <c r="I765" s="6"/>
      <c r="J765" s="6"/>
      <c r="K765" s="6"/>
      <c r="L765" s="6"/>
      <c r="M765" s="6"/>
      <c r="N765" s="6"/>
      <c r="O765" s="6"/>
      <c r="P765" s="6"/>
      <c r="Q765" s="15"/>
      <c r="R765" s="15"/>
      <c r="S765" s="15"/>
      <c r="T765" s="15"/>
      <c r="U765" s="15"/>
      <c r="V765" s="15"/>
    </row>
    <row r="766" spans="9:22" ht="15.75" hidden="1" customHeight="1" x14ac:dyDescent="0.25">
      <c r="I766" s="6"/>
      <c r="J766" s="6"/>
      <c r="K766" s="6"/>
      <c r="L766" s="6"/>
      <c r="M766" s="6"/>
      <c r="N766" s="6"/>
      <c r="O766" s="6"/>
      <c r="P766" s="6"/>
      <c r="Q766" s="15"/>
      <c r="R766" s="15"/>
      <c r="S766" s="15"/>
      <c r="T766" s="15"/>
      <c r="U766" s="15"/>
      <c r="V766" s="15"/>
    </row>
    <row r="767" spans="9:22" ht="15.75" hidden="1" customHeight="1" x14ac:dyDescent="0.25">
      <c r="I767" s="6"/>
      <c r="J767" s="6"/>
      <c r="K767" s="6"/>
      <c r="L767" s="6"/>
      <c r="M767" s="6"/>
      <c r="N767" s="6"/>
      <c r="O767" s="6"/>
      <c r="P767" s="6"/>
      <c r="Q767" s="15"/>
      <c r="R767" s="15"/>
      <c r="S767" s="15"/>
      <c r="T767" s="15"/>
      <c r="U767" s="15"/>
      <c r="V767" s="15"/>
    </row>
    <row r="768" spans="9:22" ht="15.75" hidden="1" customHeight="1" x14ac:dyDescent="0.25">
      <c r="I768" s="6"/>
      <c r="J768" s="6"/>
      <c r="K768" s="6"/>
      <c r="L768" s="6"/>
      <c r="M768" s="6"/>
      <c r="N768" s="6"/>
      <c r="O768" s="6"/>
      <c r="P768" s="6"/>
      <c r="Q768" s="15"/>
      <c r="R768" s="15"/>
      <c r="S768" s="15"/>
      <c r="T768" s="15"/>
      <c r="U768" s="15"/>
      <c r="V768" s="15"/>
    </row>
    <row r="769" spans="9:22" ht="15.75" hidden="1" customHeight="1" x14ac:dyDescent="0.25">
      <c r="I769" s="6"/>
      <c r="J769" s="6"/>
      <c r="K769" s="6"/>
      <c r="L769" s="6"/>
      <c r="M769" s="6"/>
      <c r="N769" s="6"/>
      <c r="O769" s="6"/>
      <c r="P769" s="6"/>
      <c r="Q769" s="15"/>
      <c r="R769" s="15"/>
      <c r="S769" s="15"/>
      <c r="T769" s="15"/>
      <c r="U769" s="15"/>
      <c r="V769" s="15"/>
    </row>
    <row r="770" spans="9:22" ht="15.75" hidden="1" customHeight="1" x14ac:dyDescent="0.25">
      <c r="I770" s="6"/>
      <c r="J770" s="6"/>
      <c r="K770" s="6"/>
      <c r="L770" s="6"/>
      <c r="M770" s="6"/>
      <c r="N770" s="6"/>
      <c r="O770" s="6"/>
      <c r="P770" s="6"/>
      <c r="Q770" s="15"/>
      <c r="R770" s="15"/>
      <c r="S770" s="15"/>
      <c r="T770" s="15"/>
      <c r="U770" s="15"/>
      <c r="V770" s="15"/>
    </row>
    <row r="771" spans="9:22" ht="15.75" hidden="1" customHeight="1" x14ac:dyDescent="0.25">
      <c r="I771" s="6"/>
      <c r="J771" s="6"/>
      <c r="K771" s="6"/>
      <c r="L771" s="6"/>
      <c r="M771" s="6"/>
      <c r="N771" s="6"/>
      <c r="O771" s="6"/>
      <c r="P771" s="6"/>
      <c r="Q771" s="15"/>
      <c r="R771" s="15"/>
      <c r="S771" s="15"/>
      <c r="T771" s="15"/>
      <c r="U771" s="15"/>
      <c r="V771" s="15"/>
    </row>
    <row r="772" spans="9:22" ht="15.75" hidden="1" customHeight="1" x14ac:dyDescent="0.25">
      <c r="I772" s="6"/>
      <c r="J772" s="6"/>
      <c r="K772" s="6"/>
      <c r="L772" s="6"/>
      <c r="M772" s="6"/>
      <c r="N772" s="6"/>
      <c r="O772" s="6"/>
      <c r="P772" s="6"/>
      <c r="Q772" s="15"/>
      <c r="R772" s="15"/>
      <c r="S772" s="15"/>
      <c r="T772" s="15"/>
      <c r="U772" s="15"/>
      <c r="V772" s="15"/>
    </row>
    <row r="773" spans="9:22" ht="15.75" hidden="1" customHeight="1" x14ac:dyDescent="0.25">
      <c r="I773" s="6"/>
      <c r="J773" s="6"/>
      <c r="K773" s="6"/>
      <c r="L773" s="6"/>
      <c r="M773" s="6"/>
      <c r="N773" s="6"/>
      <c r="O773" s="6"/>
      <c r="P773" s="6"/>
      <c r="Q773" s="15"/>
      <c r="R773" s="15"/>
      <c r="S773" s="15"/>
      <c r="T773" s="15"/>
      <c r="U773" s="15"/>
      <c r="V773" s="15"/>
    </row>
    <row r="774" spans="9:22" ht="15.75" hidden="1" customHeight="1" x14ac:dyDescent="0.25">
      <c r="I774" s="6"/>
      <c r="J774" s="6"/>
      <c r="K774" s="6"/>
      <c r="L774" s="6"/>
      <c r="M774" s="6"/>
      <c r="N774" s="6"/>
      <c r="O774" s="6"/>
      <c r="P774" s="6"/>
      <c r="Q774" s="15"/>
      <c r="R774" s="15"/>
      <c r="S774" s="15"/>
      <c r="T774" s="15"/>
      <c r="U774" s="15"/>
      <c r="V774" s="15"/>
    </row>
    <row r="775" spans="9:22" ht="15.75" hidden="1" customHeight="1" x14ac:dyDescent="0.25">
      <c r="I775" s="6"/>
      <c r="J775" s="6"/>
      <c r="K775" s="6"/>
      <c r="L775" s="6"/>
      <c r="M775" s="6"/>
      <c r="N775" s="6"/>
      <c r="O775" s="6"/>
      <c r="P775" s="6"/>
      <c r="Q775" s="15"/>
      <c r="R775" s="15"/>
      <c r="S775" s="15"/>
      <c r="T775" s="15"/>
      <c r="U775" s="15"/>
      <c r="V775" s="15"/>
    </row>
    <row r="776" spans="9:22" ht="15.75" hidden="1" customHeight="1" x14ac:dyDescent="0.25">
      <c r="I776" s="6"/>
      <c r="J776" s="6"/>
      <c r="K776" s="6"/>
      <c r="L776" s="6"/>
      <c r="M776" s="6"/>
      <c r="N776" s="6"/>
      <c r="O776" s="6"/>
      <c r="P776" s="6"/>
      <c r="Q776" s="15"/>
      <c r="R776" s="15"/>
      <c r="S776" s="15"/>
      <c r="T776" s="15"/>
      <c r="U776" s="15"/>
      <c r="V776" s="15"/>
    </row>
    <row r="777" spans="9:22" ht="15.75" hidden="1" customHeight="1" x14ac:dyDescent="0.25">
      <c r="I777" s="6"/>
      <c r="J777" s="6"/>
      <c r="K777" s="6"/>
      <c r="L777" s="6"/>
      <c r="M777" s="6"/>
      <c r="N777" s="6"/>
      <c r="O777" s="6"/>
      <c r="P777" s="6"/>
      <c r="Q777" s="15"/>
      <c r="R777" s="15"/>
      <c r="S777" s="15"/>
      <c r="T777" s="15"/>
      <c r="U777" s="15"/>
      <c r="V777" s="15"/>
    </row>
    <row r="778" spans="9:22" ht="15.75" hidden="1" customHeight="1" x14ac:dyDescent="0.25">
      <c r="I778" s="6"/>
      <c r="J778" s="6"/>
      <c r="K778" s="6"/>
      <c r="L778" s="6"/>
      <c r="M778" s="6"/>
      <c r="N778" s="6"/>
      <c r="O778" s="6"/>
      <c r="P778" s="6"/>
      <c r="Q778" s="15"/>
      <c r="R778" s="15"/>
      <c r="S778" s="15"/>
      <c r="T778" s="15"/>
      <c r="U778" s="15"/>
      <c r="V778" s="15"/>
    </row>
    <row r="779" spans="9:22" ht="15.75" hidden="1" customHeight="1" x14ac:dyDescent="0.25">
      <c r="I779" s="6"/>
      <c r="J779" s="6"/>
      <c r="K779" s="6"/>
      <c r="L779" s="6"/>
      <c r="M779" s="6"/>
      <c r="N779" s="6"/>
      <c r="O779" s="6"/>
      <c r="P779" s="6"/>
      <c r="Q779" s="15"/>
      <c r="R779" s="15"/>
      <c r="S779" s="15"/>
      <c r="T779" s="15"/>
      <c r="U779" s="15"/>
      <c r="V779" s="15"/>
    </row>
    <row r="780" spans="9:22" ht="15.75" hidden="1" customHeight="1" x14ac:dyDescent="0.25">
      <c r="I780" s="6"/>
      <c r="J780" s="6"/>
      <c r="K780" s="6"/>
      <c r="L780" s="6"/>
      <c r="M780" s="6"/>
      <c r="N780" s="6"/>
      <c r="O780" s="6"/>
      <c r="P780" s="6"/>
      <c r="Q780" s="15"/>
      <c r="R780" s="15"/>
      <c r="S780" s="15"/>
      <c r="T780" s="15"/>
      <c r="U780" s="15"/>
      <c r="V780" s="15"/>
    </row>
    <row r="781" spans="9:22" ht="15.75" hidden="1" customHeight="1" x14ac:dyDescent="0.25">
      <c r="I781" s="6"/>
      <c r="J781" s="6"/>
      <c r="K781" s="6"/>
      <c r="L781" s="6"/>
      <c r="M781" s="6"/>
      <c r="N781" s="6"/>
      <c r="O781" s="6"/>
      <c r="P781" s="6"/>
      <c r="Q781" s="15"/>
      <c r="R781" s="15"/>
      <c r="S781" s="15"/>
      <c r="T781" s="15"/>
      <c r="U781" s="15"/>
      <c r="V781" s="15"/>
    </row>
    <row r="782" spans="9:22" ht="15.75" hidden="1" customHeight="1" x14ac:dyDescent="0.25">
      <c r="I782" s="6"/>
      <c r="J782" s="6"/>
      <c r="K782" s="6"/>
      <c r="L782" s="6"/>
      <c r="M782" s="6"/>
      <c r="N782" s="6"/>
      <c r="O782" s="6"/>
      <c r="P782" s="6"/>
      <c r="Q782" s="15"/>
      <c r="R782" s="15"/>
      <c r="S782" s="15"/>
      <c r="T782" s="15"/>
      <c r="U782" s="15"/>
      <c r="V782" s="15"/>
    </row>
    <row r="783" spans="9:22" ht="15.75" hidden="1" customHeight="1" x14ac:dyDescent="0.25">
      <c r="I783" s="6"/>
      <c r="J783" s="6"/>
      <c r="K783" s="6"/>
      <c r="L783" s="6"/>
      <c r="M783" s="6"/>
      <c r="N783" s="6"/>
      <c r="O783" s="6"/>
      <c r="P783" s="6"/>
      <c r="Q783" s="15"/>
      <c r="R783" s="15"/>
      <c r="S783" s="15"/>
      <c r="T783" s="15"/>
      <c r="U783" s="15"/>
      <c r="V783" s="15"/>
    </row>
    <row r="784" spans="9:22" ht="15.75" hidden="1" customHeight="1" x14ac:dyDescent="0.25">
      <c r="I784" s="6"/>
      <c r="J784" s="6"/>
      <c r="K784" s="6"/>
      <c r="L784" s="6"/>
      <c r="M784" s="6"/>
      <c r="N784" s="6"/>
      <c r="O784" s="6"/>
      <c r="P784" s="6"/>
      <c r="Q784" s="15"/>
      <c r="R784" s="15"/>
      <c r="S784" s="15"/>
      <c r="T784" s="15"/>
      <c r="U784" s="15"/>
      <c r="V784" s="15"/>
    </row>
    <row r="785" spans="9:22" ht="15.75" hidden="1" customHeight="1" x14ac:dyDescent="0.25">
      <c r="I785" s="6"/>
      <c r="J785" s="6"/>
      <c r="K785" s="6"/>
      <c r="L785" s="6"/>
      <c r="M785" s="6"/>
      <c r="N785" s="6"/>
      <c r="O785" s="6"/>
      <c r="P785" s="6"/>
      <c r="Q785" s="15"/>
      <c r="R785" s="15"/>
      <c r="S785" s="15"/>
      <c r="T785" s="15"/>
      <c r="U785" s="15"/>
      <c r="V785" s="15"/>
    </row>
    <row r="786" spans="9:22" ht="15.75" hidden="1" customHeight="1" x14ac:dyDescent="0.25">
      <c r="I786" s="6"/>
      <c r="J786" s="6"/>
      <c r="K786" s="6"/>
      <c r="L786" s="6"/>
      <c r="M786" s="6"/>
      <c r="N786" s="6"/>
      <c r="O786" s="6"/>
      <c r="P786" s="6"/>
      <c r="Q786" s="15"/>
      <c r="R786" s="15"/>
      <c r="S786" s="15"/>
      <c r="T786" s="15"/>
      <c r="U786" s="15"/>
      <c r="V786" s="15"/>
    </row>
    <row r="787" spans="9:22" ht="15.75" hidden="1" customHeight="1" x14ac:dyDescent="0.25">
      <c r="I787" s="6"/>
      <c r="J787" s="6"/>
      <c r="K787" s="6"/>
      <c r="L787" s="6"/>
      <c r="M787" s="6"/>
      <c r="N787" s="6"/>
      <c r="O787" s="6"/>
      <c r="P787" s="6"/>
      <c r="Q787" s="15"/>
      <c r="R787" s="15"/>
      <c r="S787" s="15"/>
      <c r="T787" s="15"/>
      <c r="U787" s="15"/>
      <c r="V787" s="15"/>
    </row>
    <row r="788" spans="9:22" ht="15.75" hidden="1" customHeight="1" x14ac:dyDescent="0.25">
      <c r="I788" s="6"/>
      <c r="J788" s="6"/>
      <c r="K788" s="6"/>
      <c r="L788" s="6"/>
      <c r="M788" s="6"/>
      <c r="N788" s="6"/>
      <c r="O788" s="6"/>
      <c r="P788" s="6"/>
      <c r="Q788" s="15"/>
      <c r="R788" s="15"/>
      <c r="S788" s="15"/>
      <c r="T788" s="15"/>
      <c r="U788" s="15"/>
      <c r="V788" s="15"/>
    </row>
    <row r="789" spans="9:22" ht="15.75" hidden="1" customHeight="1" x14ac:dyDescent="0.25">
      <c r="I789" s="6"/>
      <c r="J789" s="6"/>
      <c r="K789" s="6"/>
      <c r="L789" s="6"/>
      <c r="M789" s="6"/>
      <c r="N789" s="6"/>
      <c r="O789" s="6"/>
      <c r="P789" s="6"/>
      <c r="Q789" s="15"/>
      <c r="R789" s="15"/>
      <c r="S789" s="15"/>
      <c r="T789" s="15"/>
      <c r="U789" s="15"/>
      <c r="V789" s="15"/>
    </row>
    <row r="790" spans="9:22" ht="15.75" hidden="1" customHeight="1" x14ac:dyDescent="0.25">
      <c r="I790" s="6"/>
      <c r="J790" s="6"/>
      <c r="K790" s="6"/>
      <c r="L790" s="6"/>
      <c r="M790" s="6"/>
      <c r="N790" s="6"/>
      <c r="O790" s="6"/>
      <c r="P790" s="6"/>
      <c r="Q790" s="15"/>
      <c r="R790" s="15"/>
      <c r="S790" s="15"/>
      <c r="T790" s="15"/>
      <c r="U790" s="15"/>
      <c r="V790" s="15"/>
    </row>
    <row r="791" spans="9:22" ht="15.75" hidden="1" customHeight="1" x14ac:dyDescent="0.25">
      <c r="I791" s="6"/>
      <c r="J791" s="6"/>
      <c r="K791" s="6"/>
      <c r="L791" s="6"/>
      <c r="M791" s="6"/>
      <c r="N791" s="6"/>
      <c r="O791" s="6"/>
      <c r="P791" s="6"/>
      <c r="Q791" s="15"/>
      <c r="R791" s="15"/>
      <c r="S791" s="15"/>
      <c r="T791" s="15"/>
      <c r="U791" s="15"/>
      <c r="V791" s="15"/>
    </row>
    <row r="792" spans="9:22" ht="15.75" hidden="1" customHeight="1" x14ac:dyDescent="0.25">
      <c r="I792" s="6"/>
      <c r="J792" s="6"/>
      <c r="K792" s="6"/>
      <c r="L792" s="6"/>
      <c r="M792" s="6"/>
      <c r="N792" s="6"/>
      <c r="O792" s="6"/>
      <c r="P792" s="6"/>
      <c r="Q792" s="15"/>
      <c r="R792" s="15"/>
      <c r="S792" s="15"/>
      <c r="T792" s="15"/>
      <c r="U792" s="15"/>
      <c r="V792" s="15"/>
    </row>
    <row r="793" spans="9:22" ht="15.75" hidden="1" customHeight="1" x14ac:dyDescent="0.25">
      <c r="I793" s="6"/>
      <c r="J793" s="6"/>
      <c r="K793" s="6"/>
      <c r="L793" s="6"/>
      <c r="M793" s="6"/>
      <c r="N793" s="6"/>
      <c r="O793" s="6"/>
      <c r="P793" s="6"/>
      <c r="Q793" s="15"/>
      <c r="R793" s="15"/>
      <c r="S793" s="15"/>
      <c r="T793" s="15"/>
      <c r="U793" s="15"/>
      <c r="V793" s="15"/>
    </row>
    <row r="794" spans="9:22" ht="15.75" hidden="1" customHeight="1" x14ac:dyDescent="0.25">
      <c r="I794" s="6"/>
      <c r="J794" s="6"/>
      <c r="K794" s="6"/>
      <c r="L794" s="6"/>
      <c r="M794" s="6"/>
      <c r="N794" s="6"/>
      <c r="O794" s="6"/>
      <c r="P794" s="6"/>
      <c r="Q794" s="15"/>
      <c r="R794" s="15"/>
      <c r="S794" s="15"/>
      <c r="T794" s="15"/>
      <c r="U794" s="15"/>
      <c r="V794" s="15"/>
    </row>
    <row r="795" spans="9:22" ht="15.75" hidden="1" customHeight="1" x14ac:dyDescent="0.25">
      <c r="I795" s="6"/>
      <c r="J795" s="6"/>
      <c r="K795" s="6"/>
      <c r="L795" s="6"/>
      <c r="M795" s="6"/>
      <c r="N795" s="6"/>
      <c r="O795" s="6"/>
      <c r="P795" s="6"/>
      <c r="Q795" s="15"/>
      <c r="R795" s="15"/>
      <c r="S795" s="15"/>
      <c r="T795" s="15"/>
      <c r="U795" s="15"/>
      <c r="V795" s="15"/>
    </row>
    <row r="796" spans="9:22" ht="15.75" hidden="1" customHeight="1" x14ac:dyDescent="0.25">
      <c r="I796" s="6"/>
      <c r="J796" s="6"/>
      <c r="K796" s="6"/>
      <c r="L796" s="6"/>
      <c r="M796" s="6"/>
      <c r="N796" s="6"/>
      <c r="O796" s="6"/>
      <c r="P796" s="6"/>
      <c r="Q796" s="15"/>
      <c r="R796" s="15"/>
      <c r="S796" s="15"/>
      <c r="T796" s="15"/>
      <c r="U796" s="15"/>
      <c r="V796" s="15"/>
    </row>
    <row r="797" spans="9:22" ht="15.75" hidden="1" customHeight="1" x14ac:dyDescent="0.25">
      <c r="I797" s="6"/>
      <c r="J797" s="6"/>
      <c r="K797" s="6"/>
      <c r="L797" s="6"/>
      <c r="M797" s="6"/>
      <c r="N797" s="6"/>
      <c r="O797" s="6"/>
      <c r="P797" s="6"/>
      <c r="Q797" s="15"/>
      <c r="R797" s="15"/>
      <c r="S797" s="15"/>
      <c r="T797" s="15"/>
      <c r="U797" s="15"/>
      <c r="V797" s="15"/>
    </row>
    <row r="798" spans="9:22" ht="15.75" hidden="1" customHeight="1" x14ac:dyDescent="0.25">
      <c r="I798" s="6"/>
      <c r="J798" s="6"/>
      <c r="K798" s="6"/>
      <c r="L798" s="6"/>
      <c r="M798" s="6"/>
      <c r="N798" s="6"/>
      <c r="O798" s="6"/>
      <c r="P798" s="6"/>
      <c r="Q798" s="15"/>
      <c r="R798" s="15"/>
      <c r="S798" s="15"/>
      <c r="T798" s="15"/>
      <c r="U798" s="15"/>
      <c r="V798" s="15"/>
    </row>
    <row r="799" spans="9:22" ht="15.75" hidden="1" customHeight="1" x14ac:dyDescent="0.25">
      <c r="I799" s="6"/>
      <c r="J799" s="6"/>
      <c r="K799" s="6"/>
      <c r="L799" s="6"/>
      <c r="M799" s="6"/>
      <c r="N799" s="6"/>
      <c r="O799" s="6"/>
      <c r="P799" s="6"/>
      <c r="Q799" s="15"/>
      <c r="R799" s="15"/>
      <c r="S799" s="15"/>
      <c r="T799" s="15"/>
      <c r="U799" s="15"/>
      <c r="V799" s="15"/>
    </row>
    <row r="800" spans="9:22" ht="15.75" hidden="1" customHeight="1" x14ac:dyDescent="0.25">
      <c r="I800" s="6"/>
      <c r="J800" s="6"/>
      <c r="K800" s="6"/>
      <c r="L800" s="6"/>
      <c r="M800" s="6"/>
      <c r="N800" s="6"/>
      <c r="O800" s="6"/>
      <c r="P800" s="6"/>
      <c r="Q800" s="15"/>
      <c r="R800" s="15"/>
      <c r="S800" s="15"/>
      <c r="T800" s="15"/>
      <c r="U800" s="15"/>
      <c r="V800" s="15"/>
    </row>
    <row r="801" spans="9:22" ht="15.75" hidden="1" customHeight="1" x14ac:dyDescent="0.25">
      <c r="I801" s="6"/>
      <c r="J801" s="6"/>
      <c r="K801" s="6"/>
      <c r="L801" s="6"/>
      <c r="M801" s="6"/>
      <c r="N801" s="6"/>
      <c r="O801" s="6"/>
      <c r="P801" s="6"/>
      <c r="Q801" s="15"/>
      <c r="R801" s="15"/>
      <c r="S801" s="15"/>
      <c r="T801" s="15"/>
      <c r="U801" s="15"/>
      <c r="V801" s="15"/>
    </row>
    <row r="802" spans="9:22" ht="15.75" hidden="1" customHeight="1" x14ac:dyDescent="0.25">
      <c r="I802" s="6"/>
      <c r="J802" s="6"/>
      <c r="K802" s="6"/>
      <c r="L802" s="6"/>
      <c r="M802" s="6"/>
      <c r="N802" s="6"/>
      <c r="O802" s="6"/>
      <c r="P802" s="6"/>
      <c r="Q802" s="15"/>
      <c r="R802" s="15"/>
      <c r="S802" s="15"/>
      <c r="T802" s="15"/>
      <c r="U802" s="15"/>
      <c r="V802" s="15"/>
    </row>
    <row r="803" spans="9:22" ht="15.75" hidden="1" customHeight="1" x14ac:dyDescent="0.25">
      <c r="I803" s="6"/>
      <c r="J803" s="6"/>
      <c r="K803" s="6"/>
      <c r="L803" s="6"/>
      <c r="M803" s="6"/>
      <c r="N803" s="6"/>
      <c r="O803" s="6"/>
      <c r="P803" s="6"/>
      <c r="Q803" s="15"/>
      <c r="R803" s="15"/>
      <c r="S803" s="15"/>
      <c r="T803" s="15"/>
      <c r="U803" s="15"/>
      <c r="V803" s="15"/>
    </row>
    <row r="804" spans="9:22" ht="15.75" hidden="1" customHeight="1" x14ac:dyDescent="0.25">
      <c r="I804" s="6"/>
      <c r="J804" s="6"/>
      <c r="K804" s="6"/>
      <c r="L804" s="6"/>
      <c r="M804" s="6"/>
      <c r="N804" s="6"/>
      <c r="O804" s="6"/>
      <c r="P804" s="6"/>
      <c r="Q804" s="15"/>
      <c r="R804" s="15"/>
      <c r="S804" s="15"/>
      <c r="T804" s="15"/>
      <c r="U804" s="15"/>
      <c r="V804" s="15"/>
    </row>
    <row r="805" spans="9:22" ht="15.75" hidden="1" customHeight="1" x14ac:dyDescent="0.25">
      <c r="I805" s="6"/>
      <c r="J805" s="6"/>
      <c r="K805" s="6"/>
      <c r="L805" s="6"/>
      <c r="M805" s="6"/>
      <c r="N805" s="6"/>
      <c r="O805" s="6"/>
      <c r="P805" s="6"/>
      <c r="Q805" s="15"/>
      <c r="R805" s="15"/>
      <c r="S805" s="15"/>
      <c r="T805" s="15"/>
      <c r="U805" s="15"/>
      <c r="V805" s="15"/>
    </row>
    <row r="806" spans="9:22" ht="15.75" hidden="1" customHeight="1" x14ac:dyDescent="0.25">
      <c r="I806" s="6"/>
      <c r="J806" s="6"/>
      <c r="K806" s="6"/>
      <c r="L806" s="6"/>
      <c r="M806" s="6"/>
      <c r="N806" s="6"/>
      <c r="O806" s="6"/>
      <c r="P806" s="6"/>
      <c r="Q806" s="15"/>
      <c r="R806" s="15"/>
      <c r="S806" s="15"/>
      <c r="T806" s="15"/>
      <c r="U806" s="15"/>
      <c r="V806" s="15"/>
    </row>
    <row r="807" spans="9:22" ht="15.75" hidden="1" customHeight="1" x14ac:dyDescent="0.25">
      <c r="I807" s="6"/>
      <c r="J807" s="6"/>
      <c r="K807" s="6"/>
      <c r="L807" s="6"/>
      <c r="M807" s="6"/>
      <c r="N807" s="6"/>
      <c r="O807" s="6"/>
      <c r="P807" s="6"/>
      <c r="Q807" s="15"/>
      <c r="R807" s="15"/>
      <c r="S807" s="15"/>
      <c r="T807" s="15"/>
      <c r="U807" s="15"/>
      <c r="V807" s="15"/>
    </row>
    <row r="808" spans="9:22" ht="15.75" hidden="1" customHeight="1" x14ac:dyDescent="0.25">
      <c r="I808" s="6"/>
      <c r="J808" s="6"/>
      <c r="K808" s="6"/>
      <c r="L808" s="6"/>
      <c r="M808" s="6"/>
      <c r="N808" s="6"/>
      <c r="O808" s="6"/>
      <c r="P808" s="6"/>
      <c r="Q808" s="15"/>
      <c r="R808" s="15"/>
      <c r="S808" s="15"/>
      <c r="T808" s="15"/>
      <c r="U808" s="15"/>
      <c r="V808" s="15"/>
    </row>
    <row r="809" spans="9:22" ht="15.75" hidden="1" customHeight="1" x14ac:dyDescent="0.25">
      <c r="I809" s="6"/>
      <c r="J809" s="6"/>
      <c r="K809" s="6"/>
      <c r="L809" s="6"/>
      <c r="M809" s="6"/>
      <c r="N809" s="6"/>
      <c r="O809" s="6"/>
      <c r="P809" s="6"/>
      <c r="Q809" s="15"/>
      <c r="R809" s="15"/>
      <c r="S809" s="15"/>
      <c r="T809" s="15"/>
      <c r="U809" s="15"/>
      <c r="V809" s="15"/>
    </row>
    <row r="810" spans="9:22" ht="15.75" hidden="1" customHeight="1" x14ac:dyDescent="0.25">
      <c r="I810" s="6"/>
      <c r="J810" s="6"/>
      <c r="K810" s="6"/>
      <c r="L810" s="6"/>
      <c r="M810" s="6"/>
      <c r="N810" s="6"/>
      <c r="O810" s="6"/>
      <c r="P810" s="6"/>
      <c r="Q810" s="15"/>
      <c r="R810" s="15"/>
      <c r="S810" s="15"/>
      <c r="T810" s="15"/>
      <c r="U810" s="15"/>
      <c r="V810" s="15"/>
    </row>
    <row r="811" spans="9:22" ht="15.75" hidden="1" customHeight="1" x14ac:dyDescent="0.25">
      <c r="I811" s="6"/>
      <c r="J811" s="6"/>
      <c r="K811" s="6"/>
      <c r="L811" s="6"/>
      <c r="M811" s="6"/>
      <c r="N811" s="6"/>
      <c r="O811" s="6"/>
      <c r="P811" s="6"/>
      <c r="Q811" s="15"/>
      <c r="R811" s="15"/>
      <c r="S811" s="15"/>
      <c r="T811" s="15"/>
      <c r="U811" s="15"/>
      <c r="V811" s="15"/>
    </row>
    <row r="812" spans="9:22" ht="15.75" hidden="1" customHeight="1" x14ac:dyDescent="0.25">
      <c r="I812" s="6"/>
      <c r="J812" s="6"/>
      <c r="K812" s="6"/>
      <c r="L812" s="6"/>
      <c r="M812" s="6"/>
      <c r="N812" s="6"/>
      <c r="O812" s="6"/>
      <c r="P812" s="6"/>
      <c r="Q812" s="15"/>
      <c r="R812" s="15"/>
      <c r="S812" s="15"/>
      <c r="T812" s="15"/>
      <c r="U812" s="15"/>
      <c r="V812" s="15"/>
    </row>
    <row r="813" spans="9:22" ht="15.75" hidden="1" customHeight="1" x14ac:dyDescent="0.25">
      <c r="I813" s="6"/>
      <c r="J813" s="6"/>
      <c r="K813" s="6"/>
      <c r="L813" s="6"/>
      <c r="M813" s="6"/>
      <c r="N813" s="6"/>
      <c r="O813" s="6"/>
      <c r="P813" s="6"/>
      <c r="Q813" s="15"/>
      <c r="R813" s="15"/>
      <c r="S813" s="15"/>
      <c r="T813" s="15"/>
      <c r="U813" s="15"/>
      <c r="V813" s="15"/>
    </row>
    <row r="814" spans="9:22" ht="15.75" hidden="1" customHeight="1" x14ac:dyDescent="0.25">
      <c r="I814" s="6"/>
      <c r="J814" s="6"/>
      <c r="K814" s="6"/>
      <c r="L814" s="6"/>
      <c r="M814" s="6"/>
      <c r="N814" s="6"/>
      <c r="O814" s="6"/>
      <c r="P814" s="6"/>
      <c r="Q814" s="15"/>
      <c r="R814" s="15"/>
      <c r="S814" s="15"/>
      <c r="T814" s="15"/>
      <c r="U814" s="15"/>
      <c r="V814" s="15"/>
    </row>
    <row r="815" spans="9:22" ht="15.75" hidden="1" customHeight="1" x14ac:dyDescent="0.25">
      <c r="I815" s="6"/>
      <c r="J815" s="6"/>
      <c r="K815" s="6"/>
      <c r="L815" s="6"/>
      <c r="M815" s="6"/>
      <c r="N815" s="6"/>
      <c r="O815" s="6"/>
      <c r="P815" s="6"/>
      <c r="Q815" s="15"/>
      <c r="R815" s="15"/>
      <c r="S815" s="15"/>
      <c r="T815" s="15"/>
      <c r="U815" s="15"/>
      <c r="V815" s="15"/>
    </row>
    <row r="816" spans="9:22" ht="15.75" hidden="1" customHeight="1" x14ac:dyDescent="0.25">
      <c r="I816" s="6"/>
      <c r="J816" s="6"/>
      <c r="K816" s="6"/>
      <c r="L816" s="6"/>
      <c r="M816" s="6"/>
      <c r="N816" s="6"/>
      <c r="O816" s="6"/>
      <c r="P816" s="6"/>
      <c r="Q816" s="15"/>
      <c r="R816" s="15"/>
      <c r="S816" s="15"/>
      <c r="T816" s="15"/>
      <c r="U816" s="15"/>
      <c r="V816" s="15"/>
    </row>
    <row r="817" spans="9:22" ht="15.75" hidden="1" customHeight="1" x14ac:dyDescent="0.25">
      <c r="I817" s="6"/>
      <c r="J817" s="6"/>
      <c r="K817" s="6"/>
      <c r="L817" s="6"/>
      <c r="M817" s="6"/>
      <c r="N817" s="6"/>
      <c r="O817" s="6"/>
      <c r="P817" s="6"/>
      <c r="Q817" s="15"/>
      <c r="R817" s="15"/>
      <c r="S817" s="15"/>
      <c r="T817" s="15"/>
      <c r="U817" s="15"/>
      <c r="V817" s="15"/>
    </row>
    <row r="818" spans="9:22" ht="15.75" hidden="1" customHeight="1" x14ac:dyDescent="0.25">
      <c r="I818" s="6"/>
      <c r="J818" s="6"/>
      <c r="K818" s="6"/>
      <c r="L818" s="6"/>
      <c r="M818" s="6"/>
      <c r="N818" s="6"/>
      <c r="O818" s="6"/>
      <c r="P818" s="6"/>
      <c r="Q818" s="15"/>
      <c r="R818" s="15"/>
      <c r="S818" s="15"/>
      <c r="T818" s="15"/>
      <c r="U818" s="15"/>
      <c r="V818" s="15"/>
    </row>
    <row r="819" spans="9:22" ht="15.75" hidden="1" customHeight="1" x14ac:dyDescent="0.25">
      <c r="I819" s="6"/>
      <c r="J819" s="6"/>
      <c r="K819" s="6"/>
      <c r="L819" s="6"/>
      <c r="M819" s="6"/>
      <c r="N819" s="6"/>
      <c r="O819" s="6"/>
      <c r="P819" s="6"/>
      <c r="Q819" s="15"/>
      <c r="R819" s="15"/>
      <c r="S819" s="15"/>
      <c r="T819" s="15"/>
      <c r="U819" s="15"/>
      <c r="V819" s="15"/>
    </row>
    <row r="820" spans="9:22" ht="15.75" hidden="1" customHeight="1" x14ac:dyDescent="0.25">
      <c r="I820" s="6"/>
      <c r="J820" s="6"/>
      <c r="K820" s="6"/>
      <c r="L820" s="6"/>
      <c r="M820" s="6"/>
      <c r="N820" s="6"/>
      <c r="O820" s="6"/>
      <c r="P820" s="6"/>
      <c r="Q820" s="15"/>
      <c r="R820" s="15"/>
      <c r="S820" s="15"/>
      <c r="T820" s="15"/>
      <c r="U820" s="15"/>
      <c r="V820" s="15"/>
    </row>
    <row r="821" spans="9:22" ht="15.75" hidden="1" customHeight="1" x14ac:dyDescent="0.25">
      <c r="I821" s="6"/>
      <c r="J821" s="6"/>
      <c r="K821" s="6"/>
      <c r="L821" s="6"/>
      <c r="M821" s="6"/>
      <c r="N821" s="6"/>
      <c r="O821" s="6"/>
      <c r="P821" s="6"/>
      <c r="Q821" s="15"/>
      <c r="R821" s="15"/>
      <c r="S821" s="15"/>
      <c r="T821" s="15"/>
      <c r="U821" s="15"/>
      <c r="V821" s="15"/>
    </row>
    <row r="822" spans="9:22" ht="15.75" hidden="1" customHeight="1" x14ac:dyDescent="0.25">
      <c r="I822" s="6"/>
      <c r="J822" s="6"/>
      <c r="K822" s="6"/>
      <c r="L822" s="6"/>
      <c r="M822" s="6"/>
      <c r="N822" s="6"/>
      <c r="O822" s="6"/>
      <c r="P822" s="6"/>
      <c r="Q822" s="15"/>
      <c r="R822" s="15"/>
      <c r="S822" s="15"/>
      <c r="T822" s="15"/>
      <c r="U822" s="15"/>
      <c r="V822" s="15"/>
    </row>
    <row r="823" spans="9:22" ht="15.75" hidden="1" customHeight="1" x14ac:dyDescent="0.25">
      <c r="I823" s="6"/>
      <c r="J823" s="6"/>
      <c r="K823" s="6"/>
      <c r="L823" s="6"/>
      <c r="M823" s="6"/>
      <c r="N823" s="6"/>
      <c r="O823" s="6"/>
      <c r="P823" s="6"/>
      <c r="Q823" s="15"/>
      <c r="R823" s="15"/>
      <c r="S823" s="15"/>
      <c r="T823" s="15"/>
      <c r="U823" s="15"/>
      <c r="V823" s="15"/>
    </row>
    <row r="824" spans="9:22" ht="15.75" hidden="1" customHeight="1" x14ac:dyDescent="0.25">
      <c r="I824" s="6"/>
      <c r="J824" s="6"/>
      <c r="K824" s="6"/>
      <c r="L824" s="6"/>
      <c r="M824" s="6"/>
      <c r="N824" s="6"/>
      <c r="O824" s="6"/>
      <c r="P824" s="6"/>
      <c r="Q824" s="15"/>
      <c r="R824" s="15"/>
      <c r="S824" s="15"/>
      <c r="T824" s="15"/>
      <c r="U824" s="15"/>
      <c r="V824" s="15"/>
    </row>
    <row r="825" spans="9:22" ht="15.75" hidden="1" customHeight="1" x14ac:dyDescent="0.25">
      <c r="I825" s="6"/>
      <c r="J825" s="6"/>
      <c r="K825" s="6"/>
      <c r="L825" s="6"/>
      <c r="M825" s="6"/>
      <c r="N825" s="6"/>
      <c r="O825" s="6"/>
      <c r="P825" s="6"/>
      <c r="Q825" s="15"/>
      <c r="R825" s="15"/>
      <c r="S825" s="15"/>
      <c r="T825" s="15"/>
      <c r="U825" s="15"/>
      <c r="V825" s="15"/>
    </row>
    <row r="826" spans="9:22" ht="15.75" hidden="1" customHeight="1" x14ac:dyDescent="0.25">
      <c r="I826" s="6"/>
      <c r="J826" s="6"/>
      <c r="K826" s="6"/>
      <c r="L826" s="6"/>
      <c r="M826" s="6"/>
      <c r="N826" s="6"/>
      <c r="O826" s="6"/>
      <c r="P826" s="6"/>
      <c r="Q826" s="15"/>
      <c r="R826" s="15"/>
      <c r="S826" s="15"/>
      <c r="T826" s="15"/>
      <c r="U826" s="15"/>
      <c r="V826" s="15"/>
    </row>
    <row r="827" spans="9:22" ht="15.75" hidden="1" customHeight="1" x14ac:dyDescent="0.25">
      <c r="I827" s="6"/>
      <c r="J827" s="6"/>
      <c r="K827" s="6"/>
      <c r="L827" s="6"/>
      <c r="M827" s="6"/>
      <c r="N827" s="6"/>
      <c r="O827" s="6"/>
      <c r="P827" s="6"/>
      <c r="Q827" s="15"/>
      <c r="R827" s="15"/>
      <c r="S827" s="15"/>
      <c r="T827" s="15"/>
      <c r="U827" s="15"/>
      <c r="V827" s="15"/>
    </row>
    <row r="828" spans="9:22" ht="15.75" hidden="1" customHeight="1" x14ac:dyDescent="0.25">
      <c r="I828" s="6"/>
      <c r="J828" s="6"/>
      <c r="K828" s="6"/>
      <c r="L828" s="6"/>
      <c r="M828" s="6"/>
      <c r="N828" s="6"/>
      <c r="O828" s="6"/>
      <c r="P828" s="6"/>
      <c r="Q828" s="15"/>
      <c r="R828" s="15"/>
      <c r="S828" s="15"/>
      <c r="T828" s="15"/>
      <c r="U828" s="15"/>
      <c r="V828" s="15"/>
    </row>
    <row r="829" spans="9:22" ht="15.75" hidden="1" customHeight="1" x14ac:dyDescent="0.25">
      <c r="I829" s="6"/>
      <c r="J829" s="6"/>
      <c r="K829" s="6"/>
      <c r="L829" s="6"/>
      <c r="M829" s="6"/>
      <c r="N829" s="6"/>
      <c r="O829" s="6"/>
      <c r="P829" s="6"/>
      <c r="Q829" s="15"/>
      <c r="R829" s="15"/>
      <c r="S829" s="15"/>
      <c r="T829" s="15"/>
      <c r="U829" s="15"/>
      <c r="V829" s="15"/>
    </row>
    <row r="830" spans="9:22" ht="15.75" hidden="1" customHeight="1" x14ac:dyDescent="0.25">
      <c r="I830" s="6"/>
      <c r="J830" s="6"/>
      <c r="K830" s="6"/>
      <c r="L830" s="6"/>
      <c r="M830" s="6"/>
      <c r="N830" s="6"/>
      <c r="O830" s="6"/>
      <c r="P830" s="6"/>
      <c r="Q830" s="15"/>
      <c r="R830" s="15"/>
      <c r="S830" s="15"/>
      <c r="T830" s="15"/>
      <c r="U830" s="15"/>
      <c r="V830" s="15"/>
    </row>
    <row r="831" spans="9:22" ht="15.75" hidden="1" customHeight="1" x14ac:dyDescent="0.25">
      <c r="I831" s="6"/>
      <c r="J831" s="6"/>
      <c r="K831" s="6"/>
      <c r="L831" s="6"/>
      <c r="M831" s="6"/>
      <c r="N831" s="6"/>
      <c r="O831" s="6"/>
      <c r="P831" s="6"/>
      <c r="Q831" s="15"/>
      <c r="R831" s="15"/>
      <c r="S831" s="15"/>
      <c r="T831" s="15"/>
      <c r="U831" s="15"/>
      <c r="V831" s="15"/>
    </row>
    <row r="832" spans="9:22" ht="15.75" hidden="1" customHeight="1" x14ac:dyDescent="0.25">
      <c r="I832" s="6"/>
      <c r="J832" s="6"/>
      <c r="K832" s="6"/>
      <c r="L832" s="6"/>
      <c r="M832" s="6"/>
      <c r="N832" s="6"/>
      <c r="O832" s="6"/>
      <c r="P832" s="6"/>
      <c r="Q832" s="15"/>
      <c r="R832" s="15"/>
      <c r="S832" s="15"/>
      <c r="T832" s="15"/>
      <c r="U832" s="15"/>
      <c r="V832" s="15"/>
    </row>
    <row r="833" spans="9:22" ht="15.75" hidden="1" customHeight="1" x14ac:dyDescent="0.25">
      <c r="I833" s="6"/>
      <c r="J833" s="6"/>
      <c r="K833" s="6"/>
      <c r="L833" s="6"/>
      <c r="M833" s="6"/>
      <c r="N833" s="6"/>
      <c r="O833" s="6"/>
      <c r="P833" s="6"/>
      <c r="Q833" s="15"/>
      <c r="R833" s="15"/>
      <c r="S833" s="15"/>
      <c r="T833" s="15"/>
      <c r="U833" s="15"/>
      <c r="V833" s="15"/>
    </row>
    <row r="834" spans="9:22" ht="15.75" hidden="1" customHeight="1" x14ac:dyDescent="0.25">
      <c r="I834" s="6"/>
      <c r="J834" s="6"/>
      <c r="K834" s="6"/>
      <c r="L834" s="6"/>
      <c r="M834" s="6"/>
      <c r="N834" s="6"/>
      <c r="O834" s="6"/>
      <c r="P834" s="6"/>
      <c r="Q834" s="15"/>
      <c r="R834" s="15"/>
      <c r="S834" s="15"/>
      <c r="T834" s="15"/>
      <c r="U834" s="15"/>
      <c r="V834" s="15"/>
    </row>
    <row r="835" spans="9:22" ht="15.75" hidden="1" customHeight="1" x14ac:dyDescent="0.25">
      <c r="I835" s="6"/>
      <c r="J835" s="6"/>
      <c r="K835" s="6"/>
      <c r="L835" s="6"/>
      <c r="M835" s="6"/>
      <c r="N835" s="6"/>
      <c r="O835" s="6"/>
      <c r="P835" s="6"/>
      <c r="Q835" s="15"/>
      <c r="R835" s="15"/>
      <c r="S835" s="15"/>
      <c r="T835" s="15"/>
      <c r="U835" s="15"/>
      <c r="V835" s="15"/>
    </row>
    <row r="836" spans="9:22" ht="15.75" hidden="1" customHeight="1" x14ac:dyDescent="0.25">
      <c r="I836" s="6"/>
      <c r="J836" s="6"/>
      <c r="K836" s="6"/>
      <c r="L836" s="6"/>
      <c r="M836" s="6"/>
      <c r="N836" s="6"/>
      <c r="O836" s="6"/>
      <c r="P836" s="6"/>
      <c r="Q836" s="15"/>
      <c r="R836" s="15"/>
      <c r="S836" s="15"/>
      <c r="T836" s="15"/>
      <c r="U836" s="15"/>
      <c r="V836" s="15"/>
    </row>
    <row r="837" spans="9:22" ht="15.75" hidden="1" customHeight="1" x14ac:dyDescent="0.25">
      <c r="I837" s="6"/>
      <c r="J837" s="6"/>
      <c r="K837" s="6"/>
      <c r="L837" s="6"/>
      <c r="M837" s="6"/>
      <c r="N837" s="6"/>
      <c r="O837" s="6"/>
      <c r="P837" s="6"/>
      <c r="Q837" s="15"/>
      <c r="R837" s="15"/>
      <c r="S837" s="15"/>
      <c r="T837" s="15"/>
      <c r="U837" s="15"/>
      <c r="V837" s="15"/>
    </row>
    <row r="838" spans="9:22" ht="15.75" hidden="1" customHeight="1" x14ac:dyDescent="0.25">
      <c r="I838" s="6"/>
      <c r="J838" s="6"/>
      <c r="K838" s="6"/>
      <c r="L838" s="6"/>
      <c r="M838" s="6"/>
      <c r="N838" s="6"/>
      <c r="O838" s="6"/>
      <c r="P838" s="6"/>
      <c r="Q838" s="15"/>
      <c r="R838" s="15"/>
      <c r="S838" s="15"/>
      <c r="T838" s="15"/>
      <c r="U838" s="15"/>
      <c r="V838" s="15"/>
    </row>
    <row r="839" spans="9:22" ht="15.75" hidden="1" customHeight="1" x14ac:dyDescent="0.25">
      <c r="I839" s="6"/>
      <c r="J839" s="6"/>
      <c r="K839" s="6"/>
      <c r="L839" s="6"/>
      <c r="M839" s="6"/>
      <c r="N839" s="6"/>
      <c r="O839" s="6"/>
      <c r="P839" s="6"/>
      <c r="Q839" s="15"/>
      <c r="R839" s="15"/>
      <c r="S839" s="15"/>
      <c r="T839" s="15"/>
      <c r="U839" s="15"/>
      <c r="V839" s="15"/>
    </row>
    <row r="840" spans="9:22" ht="15.75" hidden="1" customHeight="1" x14ac:dyDescent="0.25">
      <c r="I840" s="6"/>
      <c r="J840" s="6"/>
      <c r="K840" s="6"/>
      <c r="L840" s="6"/>
      <c r="M840" s="6"/>
      <c r="N840" s="6"/>
      <c r="O840" s="6"/>
      <c r="P840" s="6"/>
      <c r="Q840" s="15"/>
      <c r="R840" s="15"/>
      <c r="S840" s="15"/>
      <c r="T840" s="15"/>
      <c r="U840" s="15"/>
      <c r="V840" s="15"/>
    </row>
    <row r="841" spans="9:22" ht="15.75" hidden="1" customHeight="1" x14ac:dyDescent="0.25">
      <c r="I841" s="6"/>
      <c r="J841" s="6"/>
      <c r="K841" s="6"/>
      <c r="L841" s="6"/>
      <c r="M841" s="6"/>
      <c r="N841" s="6"/>
      <c r="O841" s="6"/>
      <c r="P841" s="6"/>
      <c r="Q841" s="15"/>
      <c r="R841" s="15"/>
      <c r="S841" s="15"/>
      <c r="T841" s="15"/>
      <c r="U841" s="15"/>
      <c r="V841" s="15"/>
    </row>
    <row r="842" spans="9:22" ht="15.75" hidden="1" customHeight="1" x14ac:dyDescent="0.25">
      <c r="I842" s="6"/>
      <c r="J842" s="6"/>
      <c r="K842" s="6"/>
      <c r="L842" s="6"/>
      <c r="M842" s="6"/>
      <c r="N842" s="6"/>
      <c r="O842" s="6"/>
      <c r="P842" s="6"/>
      <c r="Q842" s="15"/>
      <c r="R842" s="15"/>
      <c r="S842" s="15"/>
      <c r="T842" s="15"/>
      <c r="U842" s="15"/>
      <c r="V842" s="15"/>
    </row>
    <row r="843" spans="9:22" ht="15.75" hidden="1" customHeight="1" x14ac:dyDescent="0.25">
      <c r="I843" s="6"/>
      <c r="J843" s="6"/>
      <c r="K843" s="6"/>
      <c r="L843" s="6"/>
      <c r="M843" s="6"/>
      <c r="N843" s="6"/>
      <c r="O843" s="6"/>
      <c r="P843" s="6"/>
      <c r="Q843" s="15"/>
      <c r="R843" s="15"/>
      <c r="S843" s="15"/>
      <c r="T843" s="15"/>
      <c r="U843" s="15"/>
      <c r="V843" s="15"/>
    </row>
    <row r="844" spans="9:22" ht="15.75" hidden="1" customHeight="1" x14ac:dyDescent="0.25">
      <c r="I844" s="6"/>
      <c r="J844" s="6"/>
      <c r="K844" s="6"/>
      <c r="L844" s="6"/>
      <c r="M844" s="6"/>
      <c r="N844" s="6"/>
      <c r="O844" s="6"/>
      <c r="P844" s="6"/>
      <c r="Q844" s="15"/>
      <c r="R844" s="15"/>
      <c r="S844" s="15"/>
      <c r="T844" s="15"/>
      <c r="U844" s="15"/>
      <c r="V844" s="15"/>
    </row>
    <row r="845" spans="9:22" ht="15.75" hidden="1" customHeight="1" x14ac:dyDescent="0.25">
      <c r="I845" s="6"/>
      <c r="J845" s="6"/>
      <c r="K845" s="6"/>
      <c r="L845" s="6"/>
      <c r="M845" s="6"/>
      <c r="N845" s="6"/>
      <c r="O845" s="6"/>
      <c r="P845" s="6"/>
      <c r="Q845" s="15"/>
      <c r="R845" s="15"/>
      <c r="S845" s="15"/>
      <c r="T845" s="15"/>
      <c r="U845" s="15"/>
      <c r="V845" s="15"/>
    </row>
    <row r="846" spans="9:22" ht="15.75" hidden="1" customHeight="1" x14ac:dyDescent="0.25">
      <c r="I846" s="6"/>
      <c r="J846" s="6"/>
      <c r="K846" s="6"/>
      <c r="L846" s="6"/>
      <c r="M846" s="6"/>
      <c r="N846" s="6"/>
      <c r="O846" s="6"/>
      <c r="P846" s="6"/>
      <c r="Q846" s="15"/>
      <c r="R846" s="15"/>
      <c r="S846" s="15"/>
      <c r="T846" s="15"/>
      <c r="U846" s="15"/>
      <c r="V846" s="15"/>
    </row>
    <row r="847" spans="9:22" ht="15.75" hidden="1" customHeight="1" x14ac:dyDescent="0.25">
      <c r="I847" s="6"/>
      <c r="J847" s="6"/>
      <c r="K847" s="6"/>
      <c r="L847" s="6"/>
      <c r="M847" s="6"/>
      <c r="N847" s="6"/>
      <c r="O847" s="6"/>
      <c r="P847" s="6"/>
      <c r="Q847" s="15"/>
      <c r="R847" s="15"/>
      <c r="S847" s="15"/>
      <c r="T847" s="15"/>
      <c r="U847" s="15"/>
      <c r="V847" s="15"/>
    </row>
    <row r="848" spans="9:22" ht="15.75" hidden="1" customHeight="1" x14ac:dyDescent="0.25">
      <c r="I848" s="6"/>
      <c r="J848" s="6"/>
      <c r="K848" s="6"/>
      <c r="L848" s="6"/>
      <c r="M848" s="6"/>
      <c r="N848" s="6"/>
      <c r="O848" s="6"/>
      <c r="P848" s="6"/>
      <c r="Q848" s="15"/>
      <c r="R848" s="15"/>
      <c r="S848" s="15"/>
      <c r="T848" s="15"/>
      <c r="U848" s="15"/>
      <c r="V848" s="15"/>
    </row>
    <row r="849" spans="9:22" ht="15.75" hidden="1" customHeight="1" x14ac:dyDescent="0.25">
      <c r="I849" s="6"/>
      <c r="J849" s="6"/>
      <c r="K849" s="6"/>
      <c r="L849" s="6"/>
      <c r="M849" s="6"/>
      <c r="N849" s="6"/>
      <c r="O849" s="6"/>
      <c r="P849" s="6"/>
      <c r="Q849" s="15"/>
      <c r="R849" s="15"/>
      <c r="S849" s="15"/>
      <c r="T849" s="15"/>
      <c r="U849" s="15"/>
      <c r="V849" s="15"/>
    </row>
    <row r="850" spans="9:22" ht="15.75" hidden="1" customHeight="1" x14ac:dyDescent="0.25">
      <c r="I850" s="6"/>
      <c r="J850" s="6"/>
      <c r="K850" s="6"/>
      <c r="L850" s="6"/>
      <c r="M850" s="6"/>
      <c r="N850" s="6"/>
      <c r="O850" s="6"/>
      <c r="P850" s="6"/>
      <c r="Q850" s="15"/>
      <c r="R850" s="15"/>
      <c r="S850" s="15"/>
      <c r="T850" s="15"/>
      <c r="U850" s="15"/>
      <c r="V850" s="15"/>
    </row>
    <row r="851" spans="9:22" ht="15.75" hidden="1" customHeight="1" x14ac:dyDescent="0.25">
      <c r="I851" s="6"/>
      <c r="J851" s="6"/>
      <c r="K851" s="6"/>
      <c r="L851" s="6"/>
      <c r="M851" s="6"/>
      <c r="N851" s="6"/>
      <c r="O851" s="6"/>
      <c r="P851" s="6"/>
      <c r="Q851" s="15"/>
      <c r="R851" s="15"/>
      <c r="S851" s="15"/>
      <c r="T851" s="15"/>
      <c r="U851" s="15"/>
      <c r="V851" s="15"/>
    </row>
    <row r="852" spans="9:22" ht="15.75" hidden="1" customHeight="1" x14ac:dyDescent="0.25">
      <c r="I852" s="6"/>
      <c r="J852" s="6"/>
      <c r="K852" s="6"/>
      <c r="L852" s="6"/>
      <c r="M852" s="6"/>
      <c r="N852" s="6"/>
      <c r="O852" s="6"/>
      <c r="P852" s="6"/>
      <c r="Q852" s="15"/>
      <c r="R852" s="15"/>
      <c r="S852" s="15"/>
      <c r="T852" s="15"/>
      <c r="U852" s="15"/>
      <c r="V852" s="15"/>
    </row>
    <row r="853" spans="9:22" ht="15.75" hidden="1" customHeight="1" x14ac:dyDescent="0.25">
      <c r="I853" s="6"/>
      <c r="J853" s="6"/>
      <c r="K853" s="6"/>
      <c r="L853" s="6"/>
      <c r="M853" s="6"/>
      <c r="N853" s="6"/>
      <c r="O853" s="6"/>
      <c r="P853" s="6"/>
      <c r="Q853" s="15"/>
      <c r="R853" s="15"/>
      <c r="S853" s="15"/>
      <c r="T853" s="15"/>
      <c r="U853" s="15"/>
      <c r="V853" s="15"/>
    </row>
    <row r="854" spans="9:22" ht="15.75" hidden="1" customHeight="1" x14ac:dyDescent="0.25">
      <c r="I854" s="6"/>
      <c r="J854" s="6"/>
      <c r="K854" s="6"/>
      <c r="L854" s="6"/>
      <c r="M854" s="6"/>
      <c r="N854" s="6"/>
      <c r="O854" s="6"/>
      <c r="P854" s="6"/>
      <c r="Q854" s="15"/>
      <c r="R854" s="15"/>
      <c r="S854" s="15"/>
      <c r="T854" s="15"/>
      <c r="U854" s="15"/>
      <c r="V854" s="15"/>
    </row>
    <row r="855" spans="9:22" ht="15.75" hidden="1" customHeight="1" x14ac:dyDescent="0.25">
      <c r="I855" s="6"/>
      <c r="J855" s="6"/>
      <c r="K855" s="6"/>
      <c r="L855" s="6"/>
      <c r="M855" s="6"/>
      <c r="N855" s="6"/>
      <c r="O855" s="6"/>
      <c r="P855" s="6"/>
      <c r="Q855" s="15"/>
      <c r="R855" s="15"/>
      <c r="S855" s="15"/>
      <c r="T855" s="15"/>
      <c r="U855" s="15"/>
      <c r="V855" s="15"/>
    </row>
    <row r="856" spans="9:22" ht="15.75" hidden="1" customHeight="1" x14ac:dyDescent="0.25">
      <c r="I856" s="6"/>
      <c r="J856" s="6"/>
      <c r="K856" s="6"/>
      <c r="L856" s="6"/>
      <c r="M856" s="6"/>
      <c r="N856" s="6"/>
      <c r="O856" s="6"/>
      <c r="P856" s="6"/>
      <c r="Q856" s="15"/>
      <c r="R856" s="15"/>
      <c r="S856" s="15"/>
      <c r="T856" s="15"/>
      <c r="U856" s="15"/>
      <c r="V856" s="15"/>
    </row>
    <row r="857" spans="9:22" ht="15.75" hidden="1" customHeight="1" x14ac:dyDescent="0.25">
      <c r="I857" s="6"/>
      <c r="J857" s="6"/>
      <c r="K857" s="6"/>
      <c r="L857" s="6"/>
      <c r="M857" s="6"/>
      <c r="N857" s="6"/>
      <c r="O857" s="6"/>
      <c r="P857" s="6"/>
      <c r="Q857" s="15"/>
      <c r="R857" s="15"/>
      <c r="S857" s="15"/>
      <c r="T857" s="15"/>
      <c r="U857" s="15"/>
      <c r="V857" s="15"/>
    </row>
    <row r="858" spans="9:22" ht="15.75" hidden="1" customHeight="1" x14ac:dyDescent="0.25">
      <c r="I858" s="6"/>
      <c r="J858" s="6"/>
      <c r="K858" s="6"/>
      <c r="L858" s="6"/>
      <c r="M858" s="6"/>
      <c r="N858" s="6"/>
      <c r="O858" s="6"/>
      <c r="P858" s="6"/>
      <c r="Q858" s="15"/>
      <c r="R858" s="15"/>
      <c r="S858" s="15"/>
      <c r="T858" s="15"/>
      <c r="U858" s="15"/>
      <c r="V858" s="15"/>
    </row>
    <row r="859" spans="9:22" ht="15.75" hidden="1" customHeight="1" x14ac:dyDescent="0.25">
      <c r="I859" s="6"/>
      <c r="J859" s="6"/>
      <c r="K859" s="6"/>
      <c r="L859" s="6"/>
      <c r="M859" s="6"/>
      <c r="N859" s="6"/>
      <c r="O859" s="6"/>
      <c r="P859" s="6"/>
      <c r="Q859" s="15"/>
      <c r="R859" s="15"/>
      <c r="S859" s="15"/>
      <c r="T859" s="15"/>
      <c r="U859" s="15"/>
      <c r="V859" s="15"/>
    </row>
    <row r="860" spans="9:22" ht="15.75" hidden="1" customHeight="1" x14ac:dyDescent="0.25">
      <c r="I860" s="6"/>
      <c r="J860" s="6"/>
      <c r="K860" s="6"/>
      <c r="L860" s="6"/>
      <c r="M860" s="6"/>
      <c r="N860" s="6"/>
      <c r="O860" s="6"/>
      <c r="P860" s="6"/>
      <c r="Q860" s="15"/>
      <c r="R860" s="15"/>
      <c r="S860" s="15"/>
      <c r="T860" s="15"/>
      <c r="U860" s="15"/>
      <c r="V860" s="15"/>
    </row>
    <row r="861" spans="9:22" ht="15.75" hidden="1" customHeight="1" x14ac:dyDescent="0.25">
      <c r="I861" s="6"/>
      <c r="J861" s="6"/>
      <c r="K861" s="6"/>
      <c r="L861" s="6"/>
      <c r="M861" s="6"/>
      <c r="N861" s="6"/>
      <c r="O861" s="6"/>
      <c r="P861" s="6"/>
      <c r="Q861" s="15"/>
      <c r="R861" s="15"/>
      <c r="S861" s="15"/>
      <c r="T861" s="15"/>
      <c r="U861" s="15"/>
      <c r="V861" s="15"/>
    </row>
    <row r="862" spans="9:22" ht="15.75" hidden="1" customHeight="1" x14ac:dyDescent="0.25">
      <c r="I862" s="6"/>
      <c r="J862" s="6"/>
      <c r="K862" s="6"/>
      <c r="L862" s="6"/>
      <c r="M862" s="6"/>
      <c r="N862" s="6"/>
      <c r="O862" s="6"/>
      <c r="P862" s="6"/>
      <c r="Q862" s="15"/>
      <c r="R862" s="15"/>
      <c r="S862" s="15"/>
      <c r="T862" s="15"/>
      <c r="U862" s="15"/>
      <c r="V862" s="15"/>
    </row>
    <row r="863" spans="9:22" ht="15.75" hidden="1" customHeight="1" x14ac:dyDescent="0.25">
      <c r="I863" s="6"/>
      <c r="J863" s="6"/>
      <c r="K863" s="6"/>
      <c r="L863" s="6"/>
      <c r="M863" s="6"/>
      <c r="N863" s="6"/>
      <c r="O863" s="6"/>
      <c r="P863" s="6"/>
      <c r="Q863" s="15"/>
      <c r="R863" s="15"/>
      <c r="S863" s="15"/>
      <c r="T863" s="15"/>
      <c r="U863" s="15"/>
      <c r="V863" s="15"/>
    </row>
    <row r="864" spans="9:22" ht="15.75" hidden="1" customHeight="1" x14ac:dyDescent="0.25">
      <c r="I864" s="6"/>
      <c r="J864" s="6"/>
      <c r="K864" s="6"/>
      <c r="L864" s="6"/>
      <c r="M864" s="6"/>
      <c r="N864" s="6"/>
      <c r="O864" s="6"/>
      <c r="P864" s="6"/>
      <c r="Q864" s="15"/>
      <c r="R864" s="15"/>
      <c r="S864" s="15"/>
      <c r="T864" s="15"/>
      <c r="U864" s="15"/>
      <c r="V864" s="15"/>
    </row>
    <row r="865" spans="9:22" ht="15.75" hidden="1" customHeight="1" x14ac:dyDescent="0.25">
      <c r="I865" s="6"/>
      <c r="J865" s="6"/>
      <c r="K865" s="6"/>
      <c r="L865" s="6"/>
      <c r="M865" s="6"/>
      <c r="N865" s="6"/>
      <c r="O865" s="6"/>
      <c r="P865" s="6"/>
      <c r="Q865" s="15"/>
      <c r="R865" s="15"/>
      <c r="S865" s="15"/>
      <c r="T865" s="15"/>
      <c r="U865" s="15"/>
      <c r="V865" s="15"/>
    </row>
    <row r="866" spans="9:22" ht="15.75" hidden="1" customHeight="1" x14ac:dyDescent="0.25">
      <c r="I866" s="6"/>
      <c r="J866" s="6"/>
      <c r="K866" s="6"/>
      <c r="L866" s="6"/>
      <c r="M866" s="6"/>
      <c r="N866" s="6"/>
      <c r="O866" s="6"/>
      <c r="P866" s="6"/>
      <c r="Q866" s="15"/>
      <c r="R866" s="15"/>
      <c r="S866" s="15"/>
      <c r="T866" s="15"/>
      <c r="U866" s="15"/>
      <c r="V866" s="15"/>
    </row>
    <row r="867" spans="9:22" ht="15.75" hidden="1" customHeight="1" x14ac:dyDescent="0.25">
      <c r="I867" s="6"/>
      <c r="J867" s="6"/>
      <c r="K867" s="6"/>
      <c r="L867" s="6"/>
      <c r="M867" s="6"/>
      <c r="N867" s="6"/>
      <c r="O867" s="6"/>
      <c r="P867" s="6"/>
      <c r="Q867" s="15"/>
      <c r="R867" s="15"/>
      <c r="S867" s="15"/>
      <c r="T867" s="15"/>
      <c r="U867" s="15"/>
      <c r="V867" s="15"/>
    </row>
    <row r="868" spans="9:22" ht="15.75" hidden="1" customHeight="1" x14ac:dyDescent="0.25">
      <c r="I868" s="6"/>
      <c r="J868" s="6"/>
      <c r="K868" s="6"/>
      <c r="L868" s="6"/>
      <c r="M868" s="6"/>
      <c r="N868" s="6"/>
      <c r="O868" s="6"/>
      <c r="P868" s="6"/>
      <c r="Q868" s="15"/>
      <c r="R868" s="15"/>
      <c r="S868" s="15"/>
      <c r="T868" s="15"/>
      <c r="U868" s="15"/>
      <c r="V868" s="15"/>
    </row>
    <row r="869" spans="9:22" ht="15.75" hidden="1" customHeight="1" x14ac:dyDescent="0.25">
      <c r="I869" s="6"/>
      <c r="J869" s="6"/>
      <c r="K869" s="6"/>
      <c r="L869" s="6"/>
      <c r="M869" s="6"/>
      <c r="N869" s="6"/>
      <c r="O869" s="6"/>
      <c r="P869" s="6"/>
      <c r="Q869" s="15"/>
      <c r="R869" s="15"/>
      <c r="S869" s="15"/>
      <c r="T869" s="15"/>
      <c r="U869" s="15"/>
      <c r="V869" s="15"/>
    </row>
    <row r="870" spans="9:22" ht="15.75" hidden="1" customHeight="1" x14ac:dyDescent="0.25">
      <c r="I870" s="6"/>
      <c r="J870" s="6"/>
      <c r="K870" s="6"/>
      <c r="L870" s="6"/>
      <c r="M870" s="6"/>
      <c r="N870" s="6"/>
      <c r="O870" s="6"/>
      <c r="P870" s="6"/>
      <c r="Q870" s="15"/>
      <c r="R870" s="15"/>
      <c r="S870" s="15"/>
      <c r="T870" s="15"/>
      <c r="U870" s="15"/>
      <c r="V870" s="15"/>
    </row>
    <row r="871" spans="9:22" ht="15.75" hidden="1" customHeight="1" x14ac:dyDescent="0.25">
      <c r="I871" s="6"/>
      <c r="J871" s="6"/>
      <c r="K871" s="6"/>
      <c r="L871" s="6"/>
      <c r="M871" s="6"/>
      <c r="N871" s="6"/>
      <c r="O871" s="6"/>
      <c r="P871" s="6"/>
      <c r="Q871" s="15"/>
      <c r="R871" s="15"/>
      <c r="S871" s="15"/>
      <c r="T871" s="15"/>
      <c r="U871" s="15"/>
      <c r="V871" s="15"/>
    </row>
    <row r="872" spans="9:22" ht="15.75" hidden="1" customHeight="1" x14ac:dyDescent="0.25">
      <c r="I872" s="6"/>
      <c r="J872" s="6"/>
      <c r="K872" s="6"/>
      <c r="L872" s="6"/>
      <c r="M872" s="6"/>
      <c r="N872" s="6"/>
      <c r="O872" s="6"/>
      <c r="P872" s="6"/>
      <c r="Q872" s="15"/>
      <c r="R872" s="15"/>
      <c r="S872" s="15"/>
      <c r="T872" s="15"/>
      <c r="U872" s="15"/>
      <c r="V872" s="15"/>
    </row>
    <row r="873" spans="9:22" ht="15.75" hidden="1" customHeight="1" x14ac:dyDescent="0.25">
      <c r="I873" s="6"/>
      <c r="J873" s="6"/>
      <c r="K873" s="6"/>
      <c r="L873" s="6"/>
      <c r="M873" s="6"/>
      <c r="N873" s="6"/>
      <c r="O873" s="6"/>
      <c r="P873" s="6"/>
      <c r="Q873" s="15"/>
      <c r="R873" s="15"/>
      <c r="S873" s="15"/>
      <c r="T873" s="15"/>
      <c r="U873" s="15"/>
      <c r="V873" s="15"/>
    </row>
    <row r="874" spans="9:22" ht="15.75" hidden="1" customHeight="1" x14ac:dyDescent="0.25">
      <c r="I874" s="6"/>
      <c r="J874" s="6"/>
      <c r="K874" s="6"/>
      <c r="L874" s="6"/>
      <c r="M874" s="6"/>
      <c r="N874" s="6"/>
      <c r="O874" s="6"/>
      <c r="P874" s="6"/>
      <c r="Q874" s="15"/>
      <c r="R874" s="15"/>
      <c r="S874" s="15"/>
      <c r="T874" s="15"/>
      <c r="U874" s="15"/>
      <c r="V874" s="15"/>
    </row>
    <row r="875" spans="9:22" ht="15.75" hidden="1" customHeight="1" x14ac:dyDescent="0.25">
      <c r="I875" s="6"/>
      <c r="J875" s="6"/>
      <c r="K875" s="6"/>
      <c r="L875" s="6"/>
      <c r="M875" s="6"/>
      <c r="N875" s="6"/>
      <c r="O875" s="6"/>
      <c r="P875" s="6"/>
      <c r="Q875" s="15"/>
      <c r="R875" s="15"/>
      <c r="S875" s="15"/>
      <c r="T875" s="15"/>
      <c r="U875" s="15"/>
      <c r="V875" s="15"/>
    </row>
    <row r="876" spans="9:22" ht="15.75" hidden="1" customHeight="1" x14ac:dyDescent="0.25">
      <c r="I876" s="6"/>
      <c r="J876" s="6"/>
      <c r="K876" s="6"/>
      <c r="L876" s="6"/>
      <c r="M876" s="6"/>
      <c r="N876" s="6"/>
      <c r="O876" s="6"/>
      <c r="P876" s="6"/>
      <c r="Q876" s="15"/>
      <c r="R876" s="15"/>
      <c r="S876" s="15"/>
      <c r="T876" s="15"/>
      <c r="U876" s="15"/>
      <c r="V876" s="15"/>
    </row>
    <row r="877" spans="9:22" ht="15.75" hidden="1" customHeight="1" x14ac:dyDescent="0.25">
      <c r="I877" s="6"/>
      <c r="J877" s="6"/>
      <c r="K877" s="6"/>
      <c r="L877" s="6"/>
      <c r="M877" s="6"/>
      <c r="N877" s="6"/>
      <c r="O877" s="6"/>
      <c r="P877" s="6"/>
      <c r="Q877" s="15"/>
      <c r="R877" s="15"/>
      <c r="S877" s="15"/>
      <c r="T877" s="15"/>
      <c r="U877" s="15"/>
      <c r="V877" s="15"/>
    </row>
    <row r="878" spans="9:22" ht="15.75" hidden="1" customHeight="1" x14ac:dyDescent="0.25">
      <c r="I878" s="6"/>
      <c r="J878" s="6"/>
      <c r="K878" s="6"/>
      <c r="L878" s="6"/>
      <c r="M878" s="6"/>
      <c r="N878" s="6"/>
      <c r="O878" s="6"/>
      <c r="P878" s="6"/>
      <c r="Q878" s="15"/>
      <c r="R878" s="15"/>
      <c r="S878" s="15"/>
      <c r="T878" s="15"/>
      <c r="U878" s="15"/>
      <c r="V878" s="15"/>
    </row>
    <row r="879" spans="9:22" ht="15.75" hidden="1" customHeight="1" x14ac:dyDescent="0.25">
      <c r="I879" s="6"/>
      <c r="J879" s="6"/>
      <c r="K879" s="6"/>
      <c r="L879" s="6"/>
      <c r="M879" s="6"/>
      <c r="N879" s="6"/>
      <c r="O879" s="6"/>
      <c r="P879" s="6"/>
      <c r="Q879" s="15"/>
      <c r="R879" s="15"/>
      <c r="S879" s="15"/>
      <c r="T879" s="15"/>
      <c r="U879" s="15"/>
      <c r="V879" s="15"/>
    </row>
    <row r="880" spans="9:22" ht="15.75" hidden="1" customHeight="1" x14ac:dyDescent="0.25">
      <c r="I880" s="6"/>
      <c r="J880" s="6"/>
      <c r="K880" s="6"/>
      <c r="L880" s="6"/>
      <c r="M880" s="6"/>
      <c r="N880" s="6"/>
      <c r="O880" s="6"/>
      <c r="P880" s="6"/>
      <c r="Q880" s="15"/>
      <c r="R880" s="15"/>
      <c r="S880" s="15"/>
      <c r="T880" s="15"/>
      <c r="U880" s="15"/>
      <c r="V880" s="15"/>
    </row>
    <row r="881" spans="9:22" ht="15.75" hidden="1" customHeight="1" x14ac:dyDescent="0.25">
      <c r="I881" s="6"/>
      <c r="J881" s="6"/>
      <c r="K881" s="6"/>
      <c r="L881" s="6"/>
      <c r="M881" s="6"/>
      <c r="N881" s="6"/>
      <c r="O881" s="6"/>
      <c r="P881" s="6"/>
      <c r="Q881" s="15"/>
      <c r="R881" s="15"/>
      <c r="S881" s="15"/>
      <c r="T881" s="15"/>
      <c r="U881" s="15"/>
      <c r="V881" s="15"/>
    </row>
    <row r="882" spans="9:22" ht="15.75" hidden="1" customHeight="1" x14ac:dyDescent="0.25">
      <c r="I882" s="6"/>
      <c r="J882" s="6"/>
      <c r="K882" s="6"/>
      <c r="L882" s="6"/>
      <c r="M882" s="6"/>
      <c r="N882" s="6"/>
      <c r="O882" s="6"/>
      <c r="P882" s="6"/>
      <c r="Q882" s="15"/>
      <c r="R882" s="15"/>
      <c r="S882" s="15"/>
      <c r="T882" s="15"/>
      <c r="U882" s="15"/>
      <c r="V882" s="15"/>
    </row>
    <row r="883" spans="9:22" ht="15.75" hidden="1" customHeight="1" x14ac:dyDescent="0.25">
      <c r="I883" s="6"/>
      <c r="J883" s="6"/>
      <c r="K883" s="6"/>
      <c r="L883" s="6"/>
      <c r="M883" s="6"/>
      <c r="N883" s="6"/>
      <c r="O883" s="6"/>
      <c r="P883" s="6"/>
      <c r="Q883" s="15"/>
      <c r="R883" s="15"/>
      <c r="S883" s="15"/>
      <c r="T883" s="15"/>
      <c r="U883" s="15"/>
      <c r="V883" s="15"/>
    </row>
    <row r="884" spans="9:22" ht="15.75" hidden="1" customHeight="1" x14ac:dyDescent="0.25">
      <c r="I884" s="6"/>
      <c r="J884" s="6"/>
      <c r="K884" s="6"/>
      <c r="L884" s="6"/>
      <c r="M884" s="6"/>
      <c r="N884" s="6"/>
      <c r="O884" s="6"/>
      <c r="P884" s="6"/>
      <c r="Q884" s="15"/>
      <c r="R884" s="15"/>
      <c r="S884" s="15"/>
      <c r="T884" s="15"/>
      <c r="U884" s="15"/>
      <c r="V884" s="15"/>
    </row>
    <row r="885" spans="9:22" ht="15.75" hidden="1" customHeight="1" x14ac:dyDescent="0.25">
      <c r="I885" s="6"/>
      <c r="J885" s="6"/>
      <c r="K885" s="6"/>
      <c r="L885" s="6"/>
      <c r="M885" s="6"/>
      <c r="N885" s="6"/>
      <c r="O885" s="6"/>
      <c r="P885" s="6"/>
      <c r="Q885" s="15"/>
      <c r="R885" s="15"/>
      <c r="S885" s="15"/>
      <c r="T885" s="15"/>
      <c r="U885" s="15"/>
      <c r="V885" s="15"/>
    </row>
    <row r="886" spans="9:22" ht="15.75" hidden="1" customHeight="1" x14ac:dyDescent="0.25">
      <c r="I886" s="6"/>
      <c r="J886" s="6"/>
      <c r="K886" s="6"/>
      <c r="L886" s="6"/>
      <c r="M886" s="6"/>
      <c r="N886" s="6"/>
      <c r="O886" s="6"/>
      <c r="P886" s="6"/>
      <c r="Q886" s="15"/>
      <c r="R886" s="15"/>
      <c r="S886" s="15"/>
      <c r="T886" s="15"/>
      <c r="U886" s="15"/>
      <c r="V886" s="15"/>
    </row>
    <row r="887" spans="9:22" ht="15.75" hidden="1" customHeight="1" x14ac:dyDescent="0.25">
      <c r="I887" s="6"/>
      <c r="J887" s="6"/>
      <c r="K887" s="6"/>
      <c r="L887" s="6"/>
      <c r="M887" s="6"/>
      <c r="N887" s="6"/>
      <c r="O887" s="6"/>
      <c r="P887" s="6"/>
      <c r="Q887" s="15"/>
      <c r="R887" s="15"/>
      <c r="S887" s="15"/>
      <c r="T887" s="15"/>
      <c r="U887" s="15"/>
      <c r="V887" s="15"/>
    </row>
    <row r="888" spans="9:22" ht="15.75" hidden="1" customHeight="1" x14ac:dyDescent="0.25">
      <c r="I888" s="6"/>
      <c r="J888" s="6"/>
      <c r="K888" s="6"/>
      <c r="L888" s="6"/>
      <c r="M888" s="6"/>
      <c r="N888" s="6"/>
      <c r="O888" s="6"/>
      <c r="P888" s="6"/>
      <c r="Q888" s="15"/>
      <c r="R888" s="15"/>
      <c r="S888" s="15"/>
      <c r="T888" s="15"/>
      <c r="U888" s="15"/>
      <c r="V888" s="15"/>
    </row>
    <row r="889" spans="9:22" ht="15.75" hidden="1" customHeight="1" x14ac:dyDescent="0.25">
      <c r="I889" s="6"/>
      <c r="J889" s="6"/>
      <c r="K889" s="6"/>
      <c r="L889" s="6"/>
      <c r="M889" s="6"/>
      <c r="N889" s="6"/>
      <c r="O889" s="6"/>
      <c r="P889" s="6"/>
      <c r="Q889" s="15"/>
      <c r="R889" s="15"/>
      <c r="S889" s="15"/>
      <c r="T889" s="15"/>
      <c r="U889" s="15"/>
      <c r="V889" s="15"/>
    </row>
    <row r="890" spans="9:22" ht="15.75" hidden="1" customHeight="1" x14ac:dyDescent="0.25">
      <c r="I890" s="6"/>
      <c r="J890" s="6"/>
      <c r="K890" s="6"/>
      <c r="L890" s="6"/>
      <c r="M890" s="6"/>
      <c r="N890" s="6"/>
      <c r="O890" s="6"/>
      <c r="P890" s="6"/>
      <c r="Q890" s="15"/>
      <c r="R890" s="15"/>
      <c r="S890" s="15"/>
      <c r="T890" s="15"/>
      <c r="U890" s="15"/>
      <c r="V890" s="15"/>
    </row>
    <row r="891" spans="9:22" ht="15.75" hidden="1" customHeight="1" x14ac:dyDescent="0.25">
      <c r="I891" s="6"/>
      <c r="J891" s="6"/>
      <c r="K891" s="6"/>
      <c r="L891" s="6"/>
      <c r="M891" s="6"/>
      <c r="N891" s="6"/>
      <c r="O891" s="6"/>
      <c r="P891" s="6"/>
      <c r="Q891" s="15"/>
      <c r="R891" s="15"/>
      <c r="S891" s="15"/>
      <c r="T891" s="15"/>
      <c r="U891" s="15"/>
      <c r="V891" s="15"/>
    </row>
    <row r="892" spans="9:22" ht="15.75" hidden="1" customHeight="1" x14ac:dyDescent="0.25">
      <c r="I892" s="6"/>
      <c r="J892" s="6"/>
      <c r="K892" s="6"/>
      <c r="L892" s="6"/>
      <c r="M892" s="6"/>
      <c r="N892" s="6"/>
      <c r="O892" s="6"/>
      <c r="P892" s="6"/>
      <c r="Q892" s="15"/>
      <c r="R892" s="15"/>
      <c r="S892" s="15"/>
      <c r="T892" s="15"/>
      <c r="U892" s="15"/>
      <c r="V892" s="15"/>
    </row>
    <row r="893" spans="9:22" ht="15.75" hidden="1" customHeight="1" x14ac:dyDescent="0.25">
      <c r="I893" s="6"/>
      <c r="J893" s="6"/>
      <c r="K893" s="6"/>
      <c r="L893" s="6"/>
      <c r="M893" s="6"/>
      <c r="N893" s="6"/>
      <c r="O893" s="6"/>
      <c r="P893" s="6"/>
      <c r="Q893" s="15"/>
      <c r="R893" s="15"/>
      <c r="S893" s="15"/>
      <c r="T893" s="15"/>
      <c r="U893" s="15"/>
      <c r="V893" s="15"/>
    </row>
    <row r="894" spans="9:22" ht="15.75" hidden="1" customHeight="1" x14ac:dyDescent="0.25">
      <c r="I894" s="6"/>
      <c r="J894" s="6"/>
      <c r="K894" s="6"/>
      <c r="L894" s="6"/>
      <c r="M894" s="6"/>
      <c r="N894" s="6"/>
      <c r="O894" s="6"/>
      <c r="P894" s="6"/>
      <c r="Q894" s="15"/>
      <c r="R894" s="15"/>
      <c r="S894" s="15"/>
      <c r="T894" s="15"/>
      <c r="U894" s="15"/>
      <c r="V894" s="15"/>
    </row>
    <row r="895" spans="9:22" ht="15.75" hidden="1" customHeight="1" x14ac:dyDescent="0.25">
      <c r="I895" s="6"/>
      <c r="J895" s="6"/>
      <c r="K895" s="6"/>
      <c r="L895" s="6"/>
      <c r="M895" s="6"/>
      <c r="N895" s="6"/>
      <c r="O895" s="6"/>
      <c r="P895" s="6"/>
      <c r="Q895" s="15"/>
      <c r="R895" s="15"/>
      <c r="S895" s="15"/>
      <c r="T895" s="15"/>
      <c r="U895" s="15"/>
      <c r="V895" s="15"/>
    </row>
    <row r="896" spans="9:22" ht="15.75" hidden="1" customHeight="1" x14ac:dyDescent="0.25">
      <c r="I896" s="6"/>
      <c r="J896" s="6"/>
      <c r="K896" s="6"/>
      <c r="L896" s="6"/>
      <c r="M896" s="6"/>
      <c r="N896" s="6"/>
      <c r="O896" s="6"/>
      <c r="P896" s="6"/>
      <c r="Q896" s="15"/>
      <c r="R896" s="15"/>
      <c r="S896" s="15"/>
      <c r="T896" s="15"/>
      <c r="U896" s="15"/>
      <c r="V896" s="15"/>
    </row>
    <row r="897" spans="9:22" ht="15.75" hidden="1" customHeight="1" x14ac:dyDescent="0.25">
      <c r="I897" s="6"/>
      <c r="J897" s="6"/>
      <c r="K897" s="6"/>
      <c r="L897" s="6"/>
      <c r="M897" s="6"/>
      <c r="N897" s="6"/>
      <c r="O897" s="6"/>
      <c r="P897" s="6"/>
      <c r="Q897" s="15"/>
      <c r="R897" s="15"/>
      <c r="S897" s="15"/>
      <c r="T897" s="15"/>
      <c r="U897" s="15"/>
      <c r="V897" s="15"/>
    </row>
    <row r="898" spans="9:22" ht="15.75" hidden="1" customHeight="1" x14ac:dyDescent="0.25">
      <c r="I898" s="6"/>
      <c r="J898" s="6"/>
      <c r="K898" s="6"/>
      <c r="L898" s="6"/>
      <c r="M898" s="6"/>
      <c r="N898" s="6"/>
      <c r="O898" s="6"/>
      <c r="P898" s="6"/>
      <c r="Q898" s="15"/>
      <c r="R898" s="15"/>
      <c r="S898" s="15"/>
      <c r="T898" s="15"/>
      <c r="U898" s="15"/>
      <c r="V898" s="15"/>
    </row>
    <row r="899" spans="9:22" ht="15.75" hidden="1" customHeight="1" x14ac:dyDescent="0.25">
      <c r="I899" s="6"/>
      <c r="J899" s="6"/>
      <c r="K899" s="6"/>
      <c r="L899" s="6"/>
      <c r="M899" s="6"/>
      <c r="N899" s="6"/>
      <c r="O899" s="6"/>
      <c r="P899" s="6"/>
      <c r="Q899" s="15"/>
      <c r="R899" s="15"/>
      <c r="S899" s="15"/>
      <c r="T899" s="15"/>
      <c r="U899" s="15"/>
      <c r="V899" s="15"/>
    </row>
    <row r="900" spans="9:22" ht="15.75" hidden="1" customHeight="1" x14ac:dyDescent="0.25">
      <c r="I900" s="6"/>
      <c r="J900" s="6"/>
      <c r="K900" s="6"/>
      <c r="L900" s="6"/>
      <c r="M900" s="6"/>
      <c r="N900" s="6"/>
      <c r="O900" s="6"/>
      <c r="P900" s="6"/>
      <c r="Q900" s="15"/>
      <c r="R900" s="15"/>
      <c r="S900" s="15"/>
      <c r="T900" s="15"/>
      <c r="U900" s="15"/>
      <c r="V900" s="15"/>
    </row>
    <row r="901" spans="9:22" ht="15.75" hidden="1" customHeight="1" x14ac:dyDescent="0.25">
      <c r="I901" s="6"/>
      <c r="J901" s="6"/>
      <c r="K901" s="6"/>
      <c r="L901" s="6"/>
      <c r="M901" s="6"/>
      <c r="N901" s="6"/>
      <c r="O901" s="6"/>
      <c r="P901" s="6"/>
      <c r="Q901" s="15"/>
      <c r="R901" s="15"/>
      <c r="S901" s="15"/>
      <c r="T901" s="15"/>
      <c r="U901" s="15"/>
      <c r="V901" s="15"/>
    </row>
    <row r="902" spans="9:22" ht="15.75" hidden="1" customHeight="1" x14ac:dyDescent="0.25">
      <c r="I902" s="6"/>
      <c r="J902" s="6"/>
      <c r="K902" s="6"/>
      <c r="L902" s="6"/>
      <c r="M902" s="6"/>
      <c r="N902" s="6"/>
      <c r="O902" s="6"/>
      <c r="P902" s="6"/>
      <c r="Q902" s="15"/>
      <c r="R902" s="15"/>
      <c r="S902" s="15"/>
      <c r="T902" s="15"/>
      <c r="U902" s="15"/>
      <c r="V902" s="15"/>
    </row>
    <row r="903" spans="9:22" ht="15.75" hidden="1" customHeight="1" x14ac:dyDescent="0.25">
      <c r="I903" s="6"/>
      <c r="J903" s="6"/>
      <c r="K903" s="6"/>
      <c r="L903" s="6"/>
      <c r="M903" s="6"/>
      <c r="N903" s="6"/>
      <c r="O903" s="6"/>
      <c r="P903" s="6"/>
      <c r="Q903" s="15"/>
      <c r="R903" s="15"/>
      <c r="S903" s="15"/>
      <c r="T903" s="15"/>
      <c r="U903" s="15"/>
      <c r="V903" s="15"/>
    </row>
    <row r="904" spans="9:22" ht="15.75" hidden="1" customHeight="1" x14ac:dyDescent="0.25">
      <c r="I904" s="6"/>
      <c r="J904" s="6"/>
      <c r="K904" s="6"/>
      <c r="L904" s="6"/>
      <c r="M904" s="6"/>
      <c r="N904" s="6"/>
      <c r="O904" s="6"/>
      <c r="P904" s="6"/>
      <c r="Q904" s="15"/>
      <c r="R904" s="15"/>
      <c r="S904" s="15"/>
      <c r="T904" s="15"/>
      <c r="U904" s="15"/>
      <c r="V904" s="15"/>
    </row>
    <row r="905" spans="9:22" ht="15.75" hidden="1" customHeight="1" x14ac:dyDescent="0.25">
      <c r="I905" s="6"/>
      <c r="J905" s="6"/>
      <c r="K905" s="6"/>
      <c r="L905" s="6"/>
      <c r="M905" s="6"/>
      <c r="N905" s="6"/>
      <c r="O905" s="6"/>
      <c r="P905" s="6"/>
      <c r="Q905" s="15"/>
      <c r="R905" s="15"/>
      <c r="S905" s="15"/>
      <c r="T905" s="15"/>
      <c r="U905" s="15"/>
      <c r="V905" s="15"/>
    </row>
    <row r="906" spans="9:22" ht="15.75" hidden="1" customHeight="1" x14ac:dyDescent="0.25">
      <c r="I906" s="6"/>
      <c r="J906" s="6"/>
      <c r="K906" s="6"/>
      <c r="L906" s="6"/>
      <c r="M906" s="6"/>
      <c r="N906" s="6"/>
      <c r="O906" s="6"/>
      <c r="P906" s="6"/>
      <c r="Q906" s="15"/>
      <c r="R906" s="15"/>
      <c r="S906" s="15"/>
      <c r="T906" s="15"/>
      <c r="U906" s="15"/>
      <c r="V906" s="15"/>
    </row>
    <row r="907" spans="9:22" ht="15.75" hidden="1" customHeight="1" x14ac:dyDescent="0.25">
      <c r="I907" s="6"/>
      <c r="J907" s="6"/>
      <c r="K907" s="6"/>
      <c r="L907" s="6"/>
      <c r="M907" s="6"/>
      <c r="N907" s="6"/>
      <c r="O907" s="6"/>
      <c r="P907" s="6"/>
      <c r="Q907" s="15"/>
      <c r="R907" s="15"/>
      <c r="S907" s="15"/>
      <c r="T907" s="15"/>
      <c r="U907" s="15"/>
      <c r="V907" s="15"/>
    </row>
    <row r="908" spans="9:22" ht="15.75" hidden="1" customHeight="1" x14ac:dyDescent="0.25">
      <c r="I908" s="6"/>
      <c r="J908" s="6"/>
      <c r="K908" s="6"/>
      <c r="L908" s="6"/>
      <c r="M908" s="6"/>
      <c r="N908" s="6"/>
      <c r="O908" s="6"/>
      <c r="P908" s="6"/>
      <c r="Q908" s="15"/>
      <c r="R908" s="15"/>
      <c r="S908" s="15"/>
      <c r="T908" s="15"/>
      <c r="U908" s="15"/>
      <c r="V908" s="15"/>
    </row>
    <row r="909" spans="9:22" ht="15.75" hidden="1" customHeight="1" x14ac:dyDescent="0.25">
      <c r="I909" s="6"/>
      <c r="J909" s="6"/>
      <c r="K909" s="6"/>
      <c r="L909" s="6"/>
      <c r="M909" s="6"/>
      <c r="N909" s="6"/>
      <c r="O909" s="6"/>
      <c r="P909" s="6"/>
      <c r="Q909" s="15"/>
      <c r="R909" s="15"/>
      <c r="S909" s="15"/>
      <c r="T909" s="15"/>
      <c r="U909" s="15"/>
      <c r="V909" s="15"/>
    </row>
    <row r="910" spans="9:22" ht="15.75" hidden="1" customHeight="1" x14ac:dyDescent="0.25">
      <c r="I910" s="6"/>
      <c r="J910" s="6"/>
      <c r="K910" s="6"/>
      <c r="L910" s="6"/>
      <c r="M910" s="6"/>
      <c r="N910" s="6"/>
      <c r="O910" s="6"/>
      <c r="P910" s="6"/>
      <c r="Q910" s="15"/>
      <c r="R910" s="15"/>
      <c r="S910" s="15"/>
      <c r="T910" s="15"/>
      <c r="U910" s="15"/>
      <c r="V910" s="15"/>
    </row>
    <row r="911" spans="9:22" ht="15.75" hidden="1" customHeight="1" x14ac:dyDescent="0.25">
      <c r="I911" s="6"/>
      <c r="J911" s="6"/>
      <c r="K911" s="6"/>
      <c r="L911" s="6"/>
      <c r="M911" s="6"/>
      <c r="N911" s="6"/>
      <c r="O911" s="6"/>
      <c r="P911" s="6"/>
      <c r="Q911" s="15"/>
      <c r="R911" s="15"/>
      <c r="S911" s="15"/>
      <c r="T911" s="15"/>
      <c r="U911" s="15"/>
      <c r="V911" s="15"/>
    </row>
    <row r="912" spans="9:22" ht="15.75" hidden="1" customHeight="1" x14ac:dyDescent="0.25">
      <c r="I912" s="6"/>
      <c r="J912" s="6"/>
      <c r="K912" s="6"/>
      <c r="L912" s="6"/>
      <c r="M912" s="6"/>
      <c r="N912" s="6"/>
      <c r="O912" s="6"/>
      <c r="P912" s="6"/>
      <c r="Q912" s="15"/>
      <c r="R912" s="15"/>
      <c r="S912" s="15"/>
      <c r="T912" s="15"/>
      <c r="U912" s="15"/>
      <c r="V912" s="15"/>
    </row>
    <row r="913" spans="9:22" ht="15.75" hidden="1" customHeight="1" x14ac:dyDescent="0.25">
      <c r="I913" s="6"/>
      <c r="J913" s="6"/>
      <c r="K913" s="6"/>
      <c r="L913" s="6"/>
      <c r="M913" s="6"/>
      <c r="N913" s="6"/>
      <c r="O913" s="6"/>
      <c r="P913" s="6"/>
      <c r="Q913" s="15"/>
      <c r="R913" s="15"/>
      <c r="S913" s="15"/>
      <c r="T913" s="15"/>
      <c r="U913" s="15"/>
      <c r="V913" s="15"/>
    </row>
    <row r="914" spans="9:22" ht="15.75" hidden="1" customHeight="1" x14ac:dyDescent="0.25">
      <c r="I914" s="6"/>
      <c r="J914" s="6"/>
      <c r="K914" s="6"/>
      <c r="L914" s="6"/>
      <c r="M914" s="6"/>
      <c r="N914" s="6"/>
      <c r="O914" s="6"/>
      <c r="P914" s="6"/>
      <c r="Q914" s="15"/>
      <c r="R914" s="15"/>
      <c r="S914" s="15"/>
      <c r="T914" s="15"/>
      <c r="U914" s="15"/>
      <c r="V914" s="15"/>
    </row>
    <row r="915" spans="9:22" ht="15.75" hidden="1" customHeight="1" x14ac:dyDescent="0.25">
      <c r="I915" s="6"/>
      <c r="J915" s="6"/>
      <c r="K915" s="6"/>
      <c r="L915" s="6"/>
      <c r="M915" s="6"/>
      <c r="N915" s="6"/>
      <c r="O915" s="6"/>
      <c r="P915" s="6"/>
      <c r="Q915" s="15"/>
      <c r="R915" s="15"/>
      <c r="S915" s="15"/>
      <c r="T915" s="15"/>
      <c r="U915" s="15"/>
      <c r="V915" s="15"/>
    </row>
    <row r="916" spans="9:22" ht="15.75" hidden="1" customHeight="1" x14ac:dyDescent="0.25">
      <c r="I916" s="6"/>
      <c r="J916" s="6"/>
      <c r="K916" s="6"/>
      <c r="L916" s="6"/>
      <c r="M916" s="6"/>
      <c r="N916" s="6"/>
      <c r="O916" s="6"/>
      <c r="P916" s="6"/>
      <c r="Q916" s="15"/>
      <c r="R916" s="15"/>
      <c r="S916" s="15"/>
      <c r="T916" s="15"/>
      <c r="U916" s="15"/>
      <c r="V916" s="15"/>
    </row>
    <row r="917" spans="9:22" ht="15.75" hidden="1" customHeight="1" x14ac:dyDescent="0.25">
      <c r="I917" s="6"/>
      <c r="J917" s="6"/>
      <c r="K917" s="6"/>
      <c r="L917" s="6"/>
      <c r="M917" s="6"/>
      <c r="N917" s="6"/>
      <c r="O917" s="6"/>
      <c r="P917" s="6"/>
      <c r="Q917" s="15"/>
      <c r="R917" s="15"/>
      <c r="S917" s="15"/>
      <c r="T917" s="15"/>
      <c r="U917" s="15"/>
      <c r="V917" s="15"/>
    </row>
    <row r="918" spans="9:22" ht="15.75" hidden="1" customHeight="1" x14ac:dyDescent="0.25">
      <c r="I918" s="6"/>
      <c r="J918" s="6"/>
      <c r="K918" s="6"/>
      <c r="L918" s="6"/>
      <c r="M918" s="6"/>
      <c r="N918" s="6"/>
      <c r="O918" s="6"/>
      <c r="P918" s="6"/>
      <c r="Q918" s="15"/>
      <c r="R918" s="15"/>
      <c r="S918" s="15"/>
      <c r="T918" s="15"/>
      <c r="U918" s="15"/>
      <c r="V918" s="15"/>
    </row>
    <row r="919" spans="9:22" ht="15.75" hidden="1" customHeight="1" x14ac:dyDescent="0.25">
      <c r="I919" s="6"/>
      <c r="J919" s="6"/>
      <c r="K919" s="6"/>
      <c r="L919" s="6"/>
      <c r="M919" s="6"/>
      <c r="N919" s="6"/>
      <c r="O919" s="6"/>
      <c r="P919" s="6"/>
      <c r="Q919" s="15"/>
      <c r="R919" s="15"/>
      <c r="S919" s="15"/>
      <c r="T919" s="15"/>
      <c r="U919" s="15"/>
      <c r="V919" s="15"/>
    </row>
    <row r="920" spans="9:22" ht="15.75" hidden="1" customHeight="1" x14ac:dyDescent="0.25">
      <c r="I920" s="6"/>
      <c r="J920" s="6"/>
      <c r="K920" s="6"/>
      <c r="L920" s="6"/>
      <c r="M920" s="6"/>
      <c r="N920" s="6"/>
      <c r="O920" s="6"/>
      <c r="P920" s="6"/>
      <c r="Q920" s="15"/>
      <c r="R920" s="15"/>
      <c r="S920" s="15"/>
      <c r="T920" s="15"/>
      <c r="U920" s="15"/>
      <c r="V920" s="15"/>
    </row>
    <row r="921" spans="9:22" ht="15.75" hidden="1" customHeight="1" x14ac:dyDescent="0.25">
      <c r="I921" s="6"/>
      <c r="J921" s="6"/>
      <c r="K921" s="6"/>
      <c r="L921" s="6"/>
      <c r="M921" s="6"/>
      <c r="N921" s="6"/>
      <c r="O921" s="6"/>
      <c r="P921" s="6"/>
      <c r="Q921" s="15"/>
      <c r="R921" s="15"/>
      <c r="S921" s="15"/>
      <c r="T921" s="15"/>
      <c r="U921" s="15"/>
      <c r="V921" s="15"/>
    </row>
    <row r="922" spans="9:22" ht="15.75" hidden="1" customHeight="1" x14ac:dyDescent="0.25">
      <c r="I922" s="6"/>
      <c r="J922" s="6"/>
      <c r="K922" s="6"/>
      <c r="L922" s="6"/>
      <c r="M922" s="6"/>
      <c r="N922" s="6"/>
      <c r="O922" s="6"/>
      <c r="P922" s="6"/>
      <c r="Q922" s="15"/>
      <c r="R922" s="15"/>
      <c r="S922" s="15"/>
      <c r="T922" s="15"/>
      <c r="U922" s="15"/>
      <c r="V922" s="15"/>
    </row>
    <row r="923" spans="9:22" ht="15.75" hidden="1" customHeight="1" x14ac:dyDescent="0.25">
      <c r="I923" s="6"/>
      <c r="J923" s="6"/>
      <c r="K923" s="6"/>
      <c r="L923" s="6"/>
      <c r="M923" s="6"/>
      <c r="N923" s="6"/>
      <c r="O923" s="6"/>
      <c r="P923" s="6"/>
      <c r="Q923" s="15"/>
      <c r="R923" s="15"/>
      <c r="S923" s="15"/>
      <c r="T923" s="15"/>
      <c r="U923" s="15"/>
      <c r="V923" s="15"/>
    </row>
    <row r="924" spans="9:22" ht="15.75" hidden="1" customHeight="1" x14ac:dyDescent="0.25">
      <c r="I924" s="6"/>
      <c r="J924" s="6"/>
      <c r="K924" s="6"/>
      <c r="L924" s="6"/>
      <c r="M924" s="6"/>
      <c r="N924" s="6"/>
      <c r="O924" s="6"/>
      <c r="P924" s="6"/>
      <c r="Q924" s="15"/>
      <c r="R924" s="15"/>
      <c r="S924" s="15"/>
      <c r="T924" s="15"/>
      <c r="U924" s="15"/>
      <c r="V924" s="15"/>
    </row>
    <row r="925" spans="9:22" ht="15.75" hidden="1" customHeight="1" x14ac:dyDescent="0.25">
      <c r="I925" s="6"/>
      <c r="J925" s="6"/>
      <c r="K925" s="6"/>
      <c r="L925" s="6"/>
      <c r="M925" s="6"/>
      <c r="N925" s="6"/>
      <c r="O925" s="6"/>
      <c r="P925" s="6"/>
      <c r="Q925" s="15"/>
      <c r="R925" s="15"/>
      <c r="S925" s="15"/>
      <c r="T925" s="15"/>
      <c r="U925" s="15"/>
      <c r="V925" s="15"/>
    </row>
    <row r="926" spans="9:22" ht="15.75" hidden="1" customHeight="1" x14ac:dyDescent="0.25">
      <c r="I926" s="6"/>
      <c r="J926" s="6"/>
      <c r="K926" s="6"/>
      <c r="L926" s="6"/>
      <c r="M926" s="6"/>
      <c r="N926" s="6"/>
      <c r="O926" s="6"/>
      <c r="P926" s="6"/>
      <c r="Q926" s="15"/>
      <c r="R926" s="15"/>
      <c r="S926" s="15"/>
      <c r="T926" s="15"/>
      <c r="U926" s="15"/>
      <c r="V926" s="15"/>
    </row>
    <row r="927" spans="9:22" ht="15.75" hidden="1" customHeight="1" x14ac:dyDescent="0.25">
      <c r="I927" s="6"/>
      <c r="J927" s="6"/>
      <c r="K927" s="6"/>
      <c r="L927" s="6"/>
      <c r="M927" s="6"/>
      <c r="N927" s="6"/>
      <c r="O927" s="6"/>
      <c r="P927" s="6"/>
      <c r="Q927" s="15"/>
      <c r="R927" s="15"/>
      <c r="S927" s="15"/>
      <c r="T927" s="15"/>
      <c r="U927" s="15"/>
      <c r="V927" s="15"/>
    </row>
    <row r="928" spans="9:22" ht="15.75" hidden="1" customHeight="1" x14ac:dyDescent="0.25">
      <c r="I928" s="6"/>
      <c r="J928" s="6"/>
      <c r="K928" s="6"/>
      <c r="L928" s="6"/>
      <c r="M928" s="6"/>
      <c r="N928" s="6"/>
      <c r="O928" s="6"/>
      <c r="P928" s="6"/>
      <c r="Q928" s="15"/>
      <c r="R928" s="15"/>
      <c r="S928" s="15"/>
      <c r="T928" s="15"/>
      <c r="U928" s="15"/>
      <c r="V928" s="15"/>
    </row>
    <row r="929" spans="9:22" ht="15.75" hidden="1" customHeight="1" x14ac:dyDescent="0.25">
      <c r="I929" s="6"/>
      <c r="J929" s="6"/>
      <c r="K929" s="6"/>
      <c r="L929" s="6"/>
      <c r="M929" s="6"/>
      <c r="N929" s="6"/>
      <c r="O929" s="6"/>
      <c r="P929" s="6"/>
      <c r="Q929" s="15"/>
      <c r="R929" s="15"/>
      <c r="S929" s="15"/>
      <c r="T929" s="15"/>
      <c r="U929" s="15"/>
      <c r="V929" s="15"/>
    </row>
    <row r="930" spans="9:22" ht="15.75" hidden="1" customHeight="1" x14ac:dyDescent="0.25">
      <c r="I930" s="6"/>
      <c r="J930" s="6"/>
      <c r="K930" s="6"/>
      <c r="L930" s="6"/>
      <c r="M930" s="6"/>
      <c r="N930" s="6"/>
      <c r="O930" s="6"/>
      <c r="P930" s="6"/>
      <c r="Q930" s="15"/>
      <c r="R930" s="15"/>
      <c r="S930" s="15"/>
      <c r="T930" s="15"/>
      <c r="U930" s="15"/>
      <c r="V930" s="15"/>
    </row>
    <row r="931" spans="9:22" ht="15.75" hidden="1" customHeight="1" x14ac:dyDescent="0.25">
      <c r="I931" s="6"/>
      <c r="J931" s="6"/>
      <c r="K931" s="6"/>
      <c r="L931" s="6"/>
      <c r="M931" s="6"/>
      <c r="N931" s="6"/>
      <c r="O931" s="6"/>
      <c r="P931" s="6"/>
      <c r="Q931" s="15"/>
      <c r="R931" s="15"/>
      <c r="S931" s="15"/>
      <c r="T931" s="15"/>
      <c r="U931" s="15"/>
      <c r="V931" s="15"/>
    </row>
    <row r="932" spans="9:22" ht="15.75" hidden="1" customHeight="1" x14ac:dyDescent="0.25">
      <c r="I932" s="6"/>
      <c r="J932" s="6"/>
      <c r="K932" s="6"/>
      <c r="L932" s="6"/>
      <c r="M932" s="6"/>
      <c r="N932" s="6"/>
      <c r="O932" s="6"/>
      <c r="P932" s="6"/>
      <c r="Q932" s="15"/>
      <c r="R932" s="15"/>
      <c r="S932" s="15"/>
      <c r="T932" s="15"/>
      <c r="U932" s="15"/>
      <c r="V932" s="15"/>
    </row>
    <row r="933" spans="9:22" ht="15.75" hidden="1" customHeight="1" x14ac:dyDescent="0.25">
      <c r="I933" s="6"/>
      <c r="J933" s="6"/>
      <c r="K933" s="6"/>
      <c r="L933" s="6"/>
      <c r="M933" s="6"/>
      <c r="N933" s="6"/>
      <c r="O933" s="6"/>
      <c r="P933" s="6"/>
      <c r="Q933" s="15"/>
      <c r="R933" s="15"/>
      <c r="S933" s="15"/>
      <c r="T933" s="15"/>
      <c r="U933" s="15"/>
      <c r="V933" s="15"/>
    </row>
    <row r="934" spans="9:22" ht="15.75" hidden="1" customHeight="1" x14ac:dyDescent="0.25">
      <c r="I934" s="6"/>
      <c r="J934" s="6"/>
      <c r="K934" s="6"/>
      <c r="L934" s="6"/>
      <c r="M934" s="6"/>
      <c r="N934" s="6"/>
      <c r="O934" s="6"/>
      <c r="P934" s="6"/>
      <c r="Q934" s="15"/>
      <c r="R934" s="15"/>
      <c r="S934" s="15"/>
      <c r="T934" s="15"/>
      <c r="U934" s="15"/>
      <c r="V934" s="15"/>
    </row>
    <row r="935" spans="9:22" ht="15.75" hidden="1" customHeight="1" x14ac:dyDescent="0.25">
      <c r="I935" s="6"/>
      <c r="J935" s="6"/>
      <c r="K935" s="6"/>
      <c r="L935" s="6"/>
      <c r="M935" s="6"/>
      <c r="N935" s="6"/>
      <c r="O935" s="6"/>
      <c r="P935" s="6"/>
      <c r="Q935" s="15"/>
      <c r="R935" s="15"/>
      <c r="S935" s="15"/>
      <c r="T935" s="15"/>
      <c r="U935" s="15"/>
      <c r="V935" s="15"/>
    </row>
    <row r="936" spans="9:22" ht="15.75" hidden="1" customHeight="1" x14ac:dyDescent="0.25">
      <c r="I936" s="6"/>
      <c r="J936" s="6"/>
      <c r="K936" s="6"/>
      <c r="L936" s="6"/>
      <c r="M936" s="6"/>
      <c r="N936" s="6"/>
      <c r="O936" s="6"/>
      <c r="P936" s="6"/>
      <c r="Q936" s="15"/>
      <c r="R936" s="15"/>
      <c r="S936" s="15"/>
      <c r="T936" s="15"/>
      <c r="U936" s="15"/>
      <c r="V936" s="15"/>
    </row>
    <row r="937" spans="9:22" ht="15.75" hidden="1" customHeight="1" x14ac:dyDescent="0.25">
      <c r="I937" s="6"/>
      <c r="J937" s="6"/>
      <c r="K937" s="6"/>
      <c r="L937" s="6"/>
      <c r="M937" s="6"/>
      <c r="N937" s="6"/>
      <c r="O937" s="6"/>
      <c r="P937" s="6"/>
      <c r="Q937" s="15"/>
      <c r="R937" s="15"/>
      <c r="S937" s="15"/>
      <c r="T937" s="15"/>
      <c r="U937" s="15"/>
      <c r="V937" s="15"/>
    </row>
    <row r="938" spans="9:22" ht="15.75" hidden="1" customHeight="1" x14ac:dyDescent="0.25">
      <c r="I938" s="6"/>
      <c r="J938" s="6"/>
      <c r="K938" s="6"/>
      <c r="L938" s="6"/>
      <c r="M938" s="6"/>
      <c r="N938" s="6"/>
      <c r="O938" s="6"/>
      <c r="P938" s="6"/>
      <c r="Q938" s="15"/>
      <c r="R938" s="15"/>
      <c r="S938" s="15"/>
      <c r="T938" s="15"/>
      <c r="U938" s="15"/>
      <c r="V938" s="15"/>
    </row>
    <row r="939" spans="9:22" ht="15.75" hidden="1" customHeight="1" x14ac:dyDescent="0.25">
      <c r="I939" s="6"/>
      <c r="J939" s="6"/>
      <c r="K939" s="6"/>
      <c r="L939" s="6"/>
      <c r="M939" s="6"/>
      <c r="N939" s="6"/>
      <c r="O939" s="6"/>
      <c r="P939" s="6"/>
      <c r="Q939" s="15"/>
      <c r="R939" s="15"/>
      <c r="S939" s="15"/>
      <c r="T939" s="15"/>
      <c r="U939" s="15"/>
      <c r="V939" s="15"/>
    </row>
    <row r="940" spans="9:22" ht="15.75" hidden="1" customHeight="1" x14ac:dyDescent="0.25">
      <c r="I940" s="6"/>
      <c r="J940" s="6"/>
      <c r="K940" s="6"/>
      <c r="L940" s="6"/>
      <c r="M940" s="6"/>
      <c r="N940" s="6"/>
      <c r="O940" s="6"/>
      <c r="P940" s="6"/>
      <c r="Q940" s="15"/>
      <c r="R940" s="15"/>
      <c r="S940" s="15"/>
      <c r="T940" s="15"/>
      <c r="U940" s="15"/>
      <c r="V940" s="15"/>
    </row>
    <row r="941" spans="9:22" ht="15.75" hidden="1" customHeight="1" x14ac:dyDescent="0.25">
      <c r="I941" s="6"/>
      <c r="J941" s="6"/>
      <c r="K941" s="6"/>
      <c r="L941" s="6"/>
      <c r="M941" s="6"/>
      <c r="N941" s="6"/>
      <c r="O941" s="6"/>
      <c r="P941" s="6"/>
      <c r="Q941" s="15"/>
      <c r="R941" s="15"/>
      <c r="S941" s="15"/>
      <c r="T941" s="15"/>
      <c r="U941" s="15"/>
      <c r="V941" s="15"/>
    </row>
    <row r="942" spans="9:22" ht="15.75" hidden="1" customHeight="1" x14ac:dyDescent="0.25">
      <c r="I942" s="6"/>
      <c r="J942" s="6"/>
      <c r="K942" s="6"/>
      <c r="L942" s="6"/>
      <c r="M942" s="6"/>
      <c r="N942" s="6"/>
      <c r="O942" s="6"/>
      <c r="P942" s="6"/>
      <c r="Q942" s="15"/>
      <c r="R942" s="15"/>
      <c r="S942" s="15"/>
      <c r="T942" s="15"/>
      <c r="U942" s="15"/>
      <c r="V942" s="15"/>
    </row>
    <row r="943" spans="9:22" ht="15.75" hidden="1" customHeight="1" x14ac:dyDescent="0.25">
      <c r="I943" s="6"/>
      <c r="J943" s="6"/>
      <c r="K943" s="6"/>
      <c r="L943" s="6"/>
      <c r="M943" s="6"/>
      <c r="N943" s="6"/>
      <c r="O943" s="6"/>
      <c r="P943" s="6"/>
      <c r="Q943" s="15"/>
      <c r="R943" s="15"/>
      <c r="S943" s="15"/>
      <c r="T943" s="15"/>
      <c r="U943" s="15"/>
      <c r="V943" s="15"/>
    </row>
    <row r="944" spans="9:22" ht="15.75" hidden="1" customHeight="1" x14ac:dyDescent="0.25">
      <c r="I944" s="6"/>
      <c r="J944" s="6"/>
      <c r="K944" s="6"/>
      <c r="L944" s="6"/>
      <c r="M944" s="6"/>
      <c r="N944" s="6"/>
      <c r="O944" s="6"/>
      <c r="P944" s="6"/>
      <c r="Q944" s="15"/>
      <c r="R944" s="15"/>
      <c r="S944" s="15"/>
      <c r="T944" s="15"/>
      <c r="U944" s="15"/>
      <c r="V944" s="15"/>
    </row>
    <row r="945" spans="9:22" ht="15.75" hidden="1" customHeight="1" x14ac:dyDescent="0.25">
      <c r="I945" s="6"/>
      <c r="J945" s="6"/>
      <c r="K945" s="6"/>
      <c r="L945" s="6"/>
      <c r="M945" s="6"/>
      <c r="N945" s="6"/>
      <c r="O945" s="6"/>
      <c r="P945" s="6"/>
      <c r="Q945" s="15"/>
      <c r="R945" s="15"/>
      <c r="S945" s="15"/>
      <c r="T945" s="15"/>
      <c r="U945" s="15"/>
      <c r="V945" s="15"/>
    </row>
    <row r="946" spans="9:22" ht="15.75" hidden="1" customHeight="1" x14ac:dyDescent="0.25">
      <c r="I946" s="6"/>
      <c r="J946" s="6"/>
      <c r="K946" s="6"/>
      <c r="L946" s="6"/>
      <c r="M946" s="6"/>
      <c r="N946" s="6"/>
      <c r="O946" s="6"/>
      <c r="P946" s="6"/>
      <c r="Q946" s="15"/>
      <c r="R946" s="15"/>
      <c r="S946" s="15"/>
      <c r="T946" s="15"/>
      <c r="U946" s="15"/>
      <c r="V946" s="15"/>
    </row>
    <row r="947" spans="9:22" ht="15.75" hidden="1" customHeight="1" x14ac:dyDescent="0.25">
      <c r="I947" s="6"/>
      <c r="J947" s="6"/>
      <c r="K947" s="6"/>
      <c r="L947" s="6"/>
      <c r="M947" s="6"/>
      <c r="N947" s="6"/>
      <c r="O947" s="6"/>
      <c r="P947" s="6"/>
      <c r="Q947" s="15"/>
      <c r="R947" s="15"/>
      <c r="S947" s="15"/>
      <c r="T947" s="15"/>
      <c r="U947" s="15"/>
      <c r="V947" s="15"/>
    </row>
    <row r="948" spans="9:22" ht="15.75" hidden="1" customHeight="1" x14ac:dyDescent="0.25">
      <c r="I948" s="6"/>
      <c r="J948" s="6"/>
      <c r="K948" s="6"/>
      <c r="L948" s="6"/>
      <c r="M948" s="6"/>
      <c r="N948" s="6"/>
      <c r="O948" s="6"/>
      <c r="P948" s="6"/>
      <c r="Q948" s="15"/>
      <c r="R948" s="15"/>
      <c r="S948" s="15"/>
      <c r="T948" s="15"/>
      <c r="U948" s="15"/>
      <c r="V948" s="15"/>
    </row>
    <row r="949" spans="9:22" ht="15.75" hidden="1" customHeight="1" x14ac:dyDescent="0.25">
      <c r="I949" s="6"/>
      <c r="J949" s="6"/>
      <c r="K949" s="6"/>
      <c r="L949" s="6"/>
      <c r="M949" s="6"/>
      <c r="N949" s="6"/>
      <c r="O949" s="6"/>
      <c r="P949" s="6"/>
      <c r="Q949" s="15"/>
      <c r="R949" s="15"/>
      <c r="S949" s="15"/>
      <c r="T949" s="15"/>
      <c r="U949" s="15"/>
      <c r="V949" s="15"/>
    </row>
    <row r="950" spans="9:22" ht="15.75" hidden="1" customHeight="1" x14ac:dyDescent="0.25">
      <c r="I950" s="6"/>
      <c r="J950" s="6"/>
      <c r="K950" s="6"/>
      <c r="L950" s="6"/>
      <c r="M950" s="6"/>
      <c r="N950" s="6"/>
      <c r="O950" s="6"/>
      <c r="P950" s="6"/>
      <c r="Q950" s="15"/>
      <c r="R950" s="15"/>
      <c r="S950" s="15"/>
      <c r="T950" s="15"/>
      <c r="U950" s="15"/>
      <c r="V950" s="15"/>
    </row>
    <row r="951" spans="9:22" ht="15.75" hidden="1" customHeight="1" x14ac:dyDescent="0.25">
      <c r="I951" s="6"/>
      <c r="J951" s="6"/>
      <c r="K951" s="6"/>
      <c r="L951" s="6"/>
      <c r="M951" s="6"/>
      <c r="N951" s="6"/>
      <c r="O951" s="6"/>
      <c r="P951" s="6"/>
      <c r="Q951" s="15"/>
      <c r="R951" s="15"/>
      <c r="S951" s="15"/>
      <c r="T951" s="15"/>
      <c r="U951" s="15"/>
      <c r="V951" s="15"/>
    </row>
    <row r="952" spans="9:22" ht="15.75" hidden="1" customHeight="1" x14ac:dyDescent="0.25">
      <c r="I952" s="6"/>
      <c r="J952" s="6"/>
      <c r="K952" s="6"/>
      <c r="L952" s="6"/>
      <c r="M952" s="6"/>
      <c r="N952" s="6"/>
      <c r="O952" s="6"/>
      <c r="P952" s="6"/>
      <c r="Q952" s="15"/>
      <c r="R952" s="15"/>
      <c r="S952" s="15"/>
      <c r="T952" s="15"/>
      <c r="U952" s="15"/>
      <c r="V952" s="15"/>
    </row>
    <row r="953" spans="9:22" ht="15.75" hidden="1" customHeight="1" x14ac:dyDescent="0.25">
      <c r="I953" s="6"/>
      <c r="J953" s="6"/>
      <c r="K953" s="6"/>
      <c r="L953" s="6"/>
      <c r="M953" s="6"/>
      <c r="N953" s="6"/>
      <c r="O953" s="6"/>
      <c r="P953" s="6"/>
      <c r="Q953" s="15"/>
      <c r="R953" s="15"/>
      <c r="S953" s="15"/>
      <c r="T953" s="15"/>
      <c r="U953" s="15"/>
      <c r="V953" s="15"/>
    </row>
    <row r="954" spans="9:22" ht="15.75" hidden="1" customHeight="1" x14ac:dyDescent="0.25">
      <c r="I954" s="6"/>
      <c r="J954" s="6"/>
      <c r="K954" s="6"/>
      <c r="L954" s="6"/>
      <c r="M954" s="6"/>
      <c r="N954" s="6"/>
      <c r="O954" s="6"/>
      <c r="P954" s="6"/>
      <c r="Q954" s="15"/>
      <c r="R954" s="15"/>
      <c r="S954" s="15"/>
      <c r="T954" s="15"/>
      <c r="U954" s="15"/>
      <c r="V954" s="15"/>
    </row>
    <row r="955" spans="9:22" ht="15.75" hidden="1" customHeight="1" x14ac:dyDescent="0.25">
      <c r="I955" s="6"/>
      <c r="J955" s="6"/>
      <c r="K955" s="6"/>
      <c r="L955" s="6"/>
      <c r="M955" s="6"/>
      <c r="N955" s="6"/>
      <c r="O955" s="6"/>
      <c r="P955" s="6"/>
      <c r="Q955" s="15"/>
      <c r="R955" s="15"/>
      <c r="S955" s="15"/>
      <c r="T955" s="15"/>
      <c r="U955" s="15"/>
      <c r="V955" s="15"/>
    </row>
    <row r="956" spans="9:22" ht="15.75" hidden="1" customHeight="1" x14ac:dyDescent="0.25">
      <c r="I956" s="6"/>
      <c r="J956" s="6"/>
      <c r="K956" s="6"/>
      <c r="L956" s="6"/>
      <c r="M956" s="6"/>
      <c r="N956" s="6"/>
      <c r="O956" s="6"/>
      <c r="P956" s="6"/>
      <c r="Q956" s="15"/>
      <c r="R956" s="15"/>
      <c r="S956" s="15"/>
      <c r="T956" s="15"/>
      <c r="U956" s="15"/>
      <c r="V956" s="15"/>
    </row>
    <row r="957" spans="9:22" ht="15.75" hidden="1" customHeight="1" x14ac:dyDescent="0.25">
      <c r="I957" s="6"/>
      <c r="J957" s="6"/>
      <c r="K957" s="6"/>
      <c r="L957" s="6"/>
      <c r="M957" s="6"/>
      <c r="N957" s="6"/>
      <c r="O957" s="6"/>
      <c r="P957" s="6"/>
      <c r="Q957" s="15"/>
      <c r="R957" s="15"/>
      <c r="S957" s="15"/>
      <c r="T957" s="15"/>
      <c r="U957" s="15"/>
      <c r="V957" s="15"/>
    </row>
    <row r="958" spans="9:22" ht="15.75" hidden="1" customHeight="1" x14ac:dyDescent="0.25">
      <c r="I958" s="6"/>
      <c r="J958" s="6"/>
      <c r="K958" s="6"/>
      <c r="L958" s="6"/>
      <c r="M958" s="6"/>
      <c r="N958" s="6"/>
      <c r="O958" s="6"/>
      <c r="P958" s="6"/>
      <c r="Q958" s="15"/>
      <c r="R958" s="15"/>
      <c r="S958" s="15"/>
      <c r="T958" s="15"/>
      <c r="U958" s="15"/>
      <c r="V958" s="15"/>
    </row>
    <row r="959" spans="9:22" ht="15.75" hidden="1" customHeight="1" x14ac:dyDescent="0.25">
      <c r="I959" s="6"/>
      <c r="J959" s="6"/>
      <c r="K959" s="6"/>
      <c r="L959" s="6"/>
      <c r="M959" s="6"/>
      <c r="N959" s="6"/>
      <c r="O959" s="6"/>
      <c r="P959" s="6"/>
      <c r="Q959" s="15"/>
      <c r="R959" s="15"/>
      <c r="S959" s="15"/>
      <c r="T959" s="15"/>
      <c r="U959" s="15"/>
      <c r="V959" s="15"/>
    </row>
    <row r="960" spans="9:22" ht="15.75" hidden="1" customHeight="1" x14ac:dyDescent="0.25">
      <c r="I960" s="6"/>
      <c r="J960" s="6"/>
      <c r="K960" s="6"/>
      <c r="L960" s="6"/>
      <c r="M960" s="6"/>
      <c r="N960" s="6"/>
      <c r="O960" s="6"/>
      <c r="P960" s="6"/>
      <c r="Q960" s="15"/>
      <c r="R960" s="15"/>
      <c r="S960" s="15"/>
      <c r="T960" s="15"/>
      <c r="U960" s="15"/>
      <c r="V960" s="15"/>
    </row>
    <row r="961" spans="9:22" ht="15.75" hidden="1" customHeight="1" x14ac:dyDescent="0.25">
      <c r="I961" s="6"/>
      <c r="J961" s="6"/>
      <c r="K961" s="6"/>
      <c r="L961" s="6"/>
      <c r="M961" s="6"/>
      <c r="N961" s="6"/>
      <c r="O961" s="6"/>
      <c r="P961" s="6"/>
      <c r="Q961" s="15"/>
      <c r="R961" s="15"/>
      <c r="S961" s="15"/>
      <c r="T961" s="15"/>
      <c r="U961" s="15"/>
      <c r="V961" s="15"/>
    </row>
    <row r="962" spans="9:22" ht="15.75" hidden="1" customHeight="1" x14ac:dyDescent="0.25">
      <c r="I962" s="6"/>
      <c r="J962" s="6"/>
      <c r="K962" s="6"/>
      <c r="L962" s="6"/>
      <c r="M962" s="6"/>
      <c r="N962" s="6"/>
      <c r="O962" s="6"/>
      <c r="P962" s="6"/>
      <c r="Q962" s="15"/>
      <c r="R962" s="15"/>
      <c r="S962" s="15"/>
      <c r="T962" s="15"/>
      <c r="U962" s="15"/>
      <c r="V962" s="15"/>
    </row>
    <row r="963" spans="9:22" ht="15.75" hidden="1" customHeight="1" x14ac:dyDescent="0.25">
      <c r="I963" s="6"/>
      <c r="J963" s="6"/>
      <c r="K963" s="6"/>
      <c r="L963" s="6"/>
      <c r="M963" s="6"/>
      <c r="N963" s="6"/>
      <c r="O963" s="6"/>
      <c r="P963" s="6"/>
      <c r="Q963" s="15"/>
      <c r="R963" s="15"/>
      <c r="S963" s="15"/>
      <c r="T963" s="15"/>
      <c r="U963" s="15"/>
      <c r="V963" s="15"/>
    </row>
    <row r="964" spans="9:22" ht="15.75" hidden="1" customHeight="1" x14ac:dyDescent="0.25">
      <c r="I964" s="6"/>
      <c r="J964" s="6"/>
      <c r="K964" s="6"/>
      <c r="L964" s="6"/>
      <c r="M964" s="6"/>
      <c r="N964" s="6"/>
      <c r="O964" s="6"/>
      <c r="P964" s="6"/>
      <c r="Q964" s="15"/>
      <c r="R964" s="15"/>
      <c r="S964" s="15"/>
      <c r="T964" s="15"/>
      <c r="U964" s="15"/>
      <c r="V964" s="15"/>
    </row>
    <row r="965" spans="9:22" ht="15.75" hidden="1" customHeight="1" x14ac:dyDescent="0.25">
      <c r="I965" s="6"/>
      <c r="J965" s="6"/>
      <c r="K965" s="6"/>
      <c r="L965" s="6"/>
      <c r="M965" s="6"/>
      <c r="N965" s="6"/>
      <c r="O965" s="6"/>
      <c r="P965" s="6"/>
      <c r="Q965" s="15"/>
      <c r="R965" s="15"/>
      <c r="S965" s="15"/>
      <c r="T965" s="15"/>
      <c r="U965" s="15"/>
      <c r="V965" s="15"/>
    </row>
    <row r="966" spans="9:22" ht="15.75" hidden="1" customHeight="1" x14ac:dyDescent="0.25">
      <c r="I966" s="6"/>
      <c r="J966" s="6"/>
      <c r="K966" s="6"/>
      <c r="L966" s="6"/>
      <c r="M966" s="6"/>
      <c r="N966" s="6"/>
      <c r="O966" s="6"/>
      <c r="P966" s="6"/>
      <c r="Q966" s="15"/>
      <c r="R966" s="15"/>
      <c r="S966" s="15"/>
      <c r="T966" s="15"/>
      <c r="U966" s="15"/>
      <c r="V966" s="15"/>
    </row>
    <row r="967" spans="9:22" ht="15.75" hidden="1" customHeight="1" x14ac:dyDescent="0.25">
      <c r="I967" s="6"/>
      <c r="J967" s="6"/>
      <c r="K967" s="6"/>
      <c r="L967" s="6"/>
      <c r="M967" s="6"/>
      <c r="N967" s="6"/>
      <c r="O967" s="6"/>
      <c r="P967" s="6"/>
      <c r="Q967" s="15"/>
      <c r="R967" s="15"/>
      <c r="S967" s="15"/>
      <c r="T967" s="15"/>
      <c r="U967" s="15"/>
      <c r="V967" s="15"/>
    </row>
    <row r="968" spans="9:22" ht="15.75" hidden="1" customHeight="1" x14ac:dyDescent="0.25">
      <c r="I968" s="6"/>
      <c r="J968" s="6"/>
      <c r="K968" s="6"/>
      <c r="L968" s="6"/>
      <c r="M968" s="6"/>
      <c r="N968" s="6"/>
      <c r="O968" s="6"/>
      <c r="P968" s="6"/>
      <c r="Q968" s="15"/>
      <c r="R968" s="15"/>
      <c r="S968" s="15"/>
      <c r="T968" s="15"/>
      <c r="U968" s="15"/>
      <c r="V968" s="15"/>
    </row>
    <row r="969" spans="9:22" ht="15.75" hidden="1" customHeight="1" x14ac:dyDescent="0.25">
      <c r="I969" s="6"/>
      <c r="J969" s="6"/>
      <c r="K969" s="6"/>
      <c r="L969" s="6"/>
      <c r="M969" s="6"/>
      <c r="N969" s="6"/>
      <c r="O969" s="6"/>
      <c r="P969" s="6"/>
      <c r="Q969" s="15"/>
      <c r="R969" s="15"/>
      <c r="S969" s="15"/>
      <c r="T969" s="15"/>
      <c r="U969" s="15"/>
      <c r="V969" s="15"/>
    </row>
    <row r="970" spans="9:22" ht="15.75" hidden="1" customHeight="1" x14ac:dyDescent="0.25">
      <c r="I970" s="6"/>
      <c r="J970" s="6"/>
      <c r="K970" s="6"/>
      <c r="L970" s="6"/>
      <c r="M970" s="6"/>
      <c r="N970" s="6"/>
      <c r="O970" s="6"/>
      <c r="P970" s="6"/>
      <c r="Q970" s="15"/>
      <c r="R970" s="15"/>
      <c r="S970" s="15"/>
      <c r="T970" s="15"/>
      <c r="U970" s="15"/>
      <c r="V970" s="15"/>
    </row>
    <row r="971" spans="9:22" ht="15.75" hidden="1" customHeight="1" x14ac:dyDescent="0.25">
      <c r="I971" s="6"/>
      <c r="J971" s="6"/>
      <c r="K971" s="6"/>
      <c r="L971" s="6"/>
      <c r="M971" s="6"/>
      <c r="N971" s="6"/>
      <c r="O971" s="6"/>
      <c r="P971" s="6"/>
      <c r="Q971" s="15"/>
      <c r="R971" s="15"/>
      <c r="S971" s="15"/>
      <c r="T971" s="15"/>
      <c r="U971" s="15"/>
      <c r="V971" s="15"/>
    </row>
    <row r="972" spans="9:22" ht="15.75" hidden="1" customHeight="1" x14ac:dyDescent="0.25">
      <c r="I972" s="6"/>
      <c r="J972" s="6"/>
      <c r="K972" s="6"/>
      <c r="L972" s="6"/>
      <c r="M972" s="6"/>
      <c r="N972" s="6"/>
      <c r="O972" s="6"/>
      <c r="P972" s="6"/>
      <c r="Q972" s="15"/>
      <c r="R972" s="15"/>
      <c r="S972" s="15"/>
      <c r="T972" s="15"/>
      <c r="U972" s="15"/>
      <c r="V972" s="15"/>
    </row>
    <row r="973" spans="9:22" ht="15.75" hidden="1" customHeight="1" x14ac:dyDescent="0.25">
      <c r="I973" s="6"/>
      <c r="J973" s="6"/>
      <c r="K973" s="6"/>
      <c r="L973" s="6"/>
      <c r="M973" s="6"/>
      <c r="N973" s="6"/>
      <c r="O973" s="6"/>
      <c r="P973" s="6"/>
      <c r="Q973" s="15"/>
      <c r="R973" s="15"/>
      <c r="S973" s="15"/>
      <c r="T973" s="15"/>
      <c r="U973" s="15"/>
      <c r="V973" s="15"/>
    </row>
    <row r="974" spans="9:22" ht="15.75" hidden="1" customHeight="1" x14ac:dyDescent="0.25">
      <c r="I974" s="6"/>
      <c r="J974" s="6"/>
      <c r="K974" s="6"/>
      <c r="L974" s="6"/>
      <c r="M974" s="6"/>
      <c r="N974" s="6"/>
      <c r="O974" s="6"/>
      <c r="P974" s="6"/>
      <c r="Q974" s="15"/>
      <c r="R974" s="15"/>
      <c r="S974" s="15"/>
      <c r="T974" s="15"/>
      <c r="U974" s="15"/>
      <c r="V974" s="15"/>
    </row>
    <row r="975" spans="9:22" ht="15.75" hidden="1" customHeight="1" x14ac:dyDescent="0.25">
      <c r="I975" s="6"/>
      <c r="J975" s="6"/>
      <c r="K975" s="6"/>
      <c r="L975" s="6"/>
      <c r="M975" s="6"/>
      <c r="N975" s="6"/>
      <c r="O975" s="6"/>
      <c r="P975" s="6"/>
      <c r="Q975" s="15"/>
      <c r="R975" s="15"/>
      <c r="S975" s="15"/>
      <c r="T975" s="15"/>
      <c r="U975" s="15"/>
      <c r="V975" s="15"/>
    </row>
    <row r="976" spans="9:22" ht="15.75" hidden="1" customHeight="1" x14ac:dyDescent="0.25">
      <c r="I976" s="6"/>
      <c r="J976" s="6"/>
      <c r="K976" s="6"/>
      <c r="L976" s="6"/>
      <c r="M976" s="6"/>
      <c r="N976" s="6"/>
      <c r="O976" s="6"/>
      <c r="P976" s="6"/>
      <c r="Q976" s="15"/>
      <c r="R976" s="15"/>
      <c r="S976" s="15"/>
      <c r="T976" s="15"/>
      <c r="U976" s="15"/>
      <c r="V976" s="15"/>
    </row>
    <row r="977" spans="9:22" ht="15.75" hidden="1" customHeight="1" x14ac:dyDescent="0.25">
      <c r="I977" s="6"/>
      <c r="J977" s="6"/>
      <c r="K977" s="6"/>
      <c r="L977" s="6"/>
      <c r="M977" s="6"/>
      <c r="N977" s="6"/>
      <c r="O977" s="6"/>
      <c r="P977" s="6"/>
      <c r="Q977" s="15"/>
      <c r="R977" s="15"/>
      <c r="S977" s="15"/>
      <c r="T977" s="15"/>
      <c r="U977" s="15"/>
      <c r="V977" s="15"/>
    </row>
    <row r="978" spans="9:22" ht="15.75" hidden="1" customHeight="1" x14ac:dyDescent="0.25">
      <c r="I978" s="6"/>
      <c r="J978" s="6"/>
      <c r="K978" s="6"/>
      <c r="L978" s="6"/>
      <c r="M978" s="6"/>
      <c r="N978" s="6"/>
      <c r="O978" s="6"/>
      <c r="P978" s="6"/>
      <c r="Q978" s="15"/>
      <c r="R978" s="15"/>
      <c r="S978" s="15"/>
      <c r="T978" s="15"/>
      <c r="U978" s="15"/>
      <c r="V978" s="15"/>
    </row>
    <row r="979" spans="9:22" ht="15.75" hidden="1" customHeight="1" x14ac:dyDescent="0.25">
      <c r="I979" s="6"/>
      <c r="J979" s="6"/>
      <c r="K979" s="6"/>
      <c r="L979" s="6"/>
      <c r="M979" s="6"/>
      <c r="N979" s="6"/>
      <c r="O979" s="6"/>
      <c r="P979" s="6"/>
      <c r="Q979" s="15"/>
      <c r="R979" s="15"/>
      <c r="S979" s="15"/>
      <c r="T979" s="15"/>
      <c r="U979" s="15"/>
      <c r="V979" s="15"/>
    </row>
    <row r="980" spans="9:22" ht="15.75" hidden="1" customHeight="1" x14ac:dyDescent="0.25">
      <c r="I980" s="6"/>
      <c r="J980" s="6"/>
      <c r="K980" s="6"/>
      <c r="L980" s="6"/>
      <c r="M980" s="6"/>
      <c r="N980" s="6"/>
      <c r="O980" s="6"/>
      <c r="P980" s="6"/>
      <c r="Q980" s="15"/>
      <c r="R980" s="15"/>
      <c r="S980" s="15"/>
      <c r="T980" s="15"/>
      <c r="U980" s="15"/>
      <c r="V980" s="15"/>
    </row>
    <row r="981" spans="9:22" ht="15.75" hidden="1" customHeight="1" x14ac:dyDescent="0.25">
      <c r="I981" s="6"/>
      <c r="J981" s="6"/>
      <c r="K981" s="6"/>
      <c r="L981" s="6"/>
      <c r="M981" s="6"/>
      <c r="N981" s="6"/>
      <c r="O981" s="6"/>
      <c r="P981" s="6"/>
      <c r="Q981" s="15"/>
      <c r="R981" s="15"/>
      <c r="S981" s="15"/>
      <c r="T981" s="15"/>
      <c r="U981" s="15"/>
      <c r="V981" s="15"/>
    </row>
    <row r="982" spans="9:22" ht="15.75" hidden="1" customHeight="1" x14ac:dyDescent="0.25">
      <c r="I982" s="6"/>
      <c r="J982" s="6"/>
      <c r="K982" s="6"/>
      <c r="L982" s="6"/>
      <c r="M982" s="6"/>
      <c r="N982" s="6"/>
      <c r="O982" s="6"/>
      <c r="P982" s="6"/>
      <c r="Q982" s="15"/>
      <c r="R982" s="15"/>
      <c r="S982" s="15"/>
      <c r="T982" s="15"/>
      <c r="U982" s="15"/>
      <c r="V982" s="15"/>
    </row>
    <row r="983" spans="9:22" ht="15.75" hidden="1" customHeight="1" x14ac:dyDescent="0.25">
      <c r="I983" s="6"/>
      <c r="J983" s="6"/>
      <c r="K983" s="6"/>
      <c r="L983" s="6"/>
      <c r="M983" s="6"/>
      <c r="N983" s="6"/>
      <c r="O983" s="6"/>
      <c r="P983" s="6"/>
      <c r="Q983" s="15"/>
      <c r="R983" s="15"/>
      <c r="S983" s="15"/>
      <c r="T983" s="15"/>
      <c r="U983" s="15"/>
      <c r="V983" s="15"/>
    </row>
    <row r="984" spans="9:22" ht="15.75" hidden="1" customHeight="1" x14ac:dyDescent="0.25">
      <c r="I984" s="6"/>
      <c r="J984" s="6"/>
      <c r="K984" s="6"/>
      <c r="L984" s="6"/>
      <c r="M984" s="6"/>
      <c r="N984" s="6"/>
      <c r="O984" s="6"/>
      <c r="P984" s="6"/>
      <c r="Q984" s="15"/>
      <c r="R984" s="15"/>
      <c r="S984" s="15"/>
      <c r="T984" s="15"/>
      <c r="U984" s="15"/>
      <c r="V984" s="15"/>
    </row>
    <row r="985" spans="9:22" ht="15.75" hidden="1" customHeight="1" x14ac:dyDescent="0.25">
      <c r="I985" s="6"/>
      <c r="J985" s="6"/>
      <c r="K985" s="6"/>
      <c r="L985" s="6"/>
      <c r="M985" s="6"/>
      <c r="N985" s="6"/>
      <c r="O985" s="6"/>
      <c r="P985" s="6"/>
      <c r="Q985" s="15"/>
      <c r="R985" s="15"/>
      <c r="S985" s="15"/>
      <c r="T985" s="15"/>
      <c r="U985" s="15"/>
      <c r="V985" s="15"/>
    </row>
    <row r="986" spans="9:22" ht="15.75" hidden="1" customHeight="1" x14ac:dyDescent="0.25">
      <c r="I986" s="6"/>
      <c r="J986" s="6"/>
      <c r="K986" s="6"/>
      <c r="L986" s="6"/>
      <c r="M986" s="6"/>
      <c r="N986" s="6"/>
      <c r="O986" s="6"/>
      <c r="P986" s="6"/>
      <c r="Q986" s="15"/>
      <c r="R986" s="15"/>
      <c r="S986" s="15"/>
      <c r="T986" s="15"/>
      <c r="U986" s="15"/>
      <c r="V986" s="15"/>
    </row>
    <row r="987" spans="9:22" ht="15.75" hidden="1" customHeight="1" x14ac:dyDescent="0.25">
      <c r="I987" s="6"/>
      <c r="J987" s="6"/>
      <c r="K987" s="6"/>
      <c r="L987" s="6"/>
      <c r="M987" s="6"/>
      <c r="N987" s="6"/>
      <c r="O987" s="6"/>
      <c r="P987" s="6"/>
      <c r="Q987" s="15"/>
      <c r="R987" s="15"/>
      <c r="S987" s="15"/>
      <c r="T987" s="15"/>
      <c r="U987" s="15"/>
      <c r="V987" s="15"/>
    </row>
    <row r="988" spans="9:22" ht="15.75" hidden="1" customHeight="1" x14ac:dyDescent="0.25">
      <c r="I988" s="6"/>
      <c r="J988" s="6"/>
      <c r="K988" s="6"/>
      <c r="L988" s="6"/>
      <c r="M988" s="6"/>
      <c r="N988" s="6"/>
      <c r="O988" s="6"/>
      <c r="P988" s="6"/>
      <c r="Q988" s="15"/>
      <c r="R988" s="15"/>
      <c r="S988" s="15"/>
      <c r="T988" s="15"/>
      <c r="U988" s="15"/>
      <c r="V988" s="15"/>
    </row>
    <row r="989" spans="9:22" ht="15.75" hidden="1" customHeight="1" x14ac:dyDescent="0.25">
      <c r="I989" s="6"/>
      <c r="J989" s="6"/>
      <c r="K989" s="6"/>
      <c r="L989" s="6"/>
      <c r="M989" s="6"/>
      <c r="N989" s="6"/>
      <c r="O989" s="6"/>
      <c r="P989" s="6"/>
      <c r="Q989" s="15"/>
      <c r="R989" s="15"/>
      <c r="S989" s="15"/>
      <c r="T989" s="15"/>
      <c r="U989" s="15"/>
      <c r="V989" s="15"/>
    </row>
    <row r="990" spans="9:22" ht="15.75" hidden="1" customHeight="1" x14ac:dyDescent="0.25">
      <c r="I990" s="6"/>
      <c r="J990" s="6"/>
      <c r="K990" s="6"/>
      <c r="L990" s="6"/>
      <c r="M990" s="6"/>
      <c r="N990" s="6"/>
      <c r="O990" s="6"/>
      <c r="P990" s="6"/>
      <c r="Q990" s="15"/>
      <c r="R990" s="15"/>
      <c r="S990" s="15"/>
      <c r="T990" s="15"/>
      <c r="U990" s="15"/>
      <c r="V990" s="15"/>
    </row>
    <row r="991" spans="9:22" ht="15.75" hidden="1" customHeight="1" x14ac:dyDescent="0.25">
      <c r="I991" s="6"/>
      <c r="J991" s="6"/>
      <c r="K991" s="6"/>
      <c r="L991" s="6"/>
      <c r="M991" s="6"/>
      <c r="N991" s="6"/>
      <c r="O991" s="6"/>
      <c r="P991" s="6"/>
      <c r="Q991" s="15"/>
      <c r="R991" s="15"/>
      <c r="S991" s="15"/>
      <c r="T991" s="15"/>
      <c r="U991" s="15"/>
      <c r="V991" s="15"/>
    </row>
    <row r="992" spans="9:22" ht="15.75" hidden="1" customHeight="1" x14ac:dyDescent="0.25">
      <c r="I992" s="6"/>
      <c r="J992" s="6"/>
      <c r="K992" s="6"/>
      <c r="L992" s="6"/>
      <c r="M992" s="6"/>
      <c r="N992" s="6"/>
      <c r="O992" s="6"/>
      <c r="P992" s="6"/>
      <c r="Q992" s="15"/>
      <c r="R992" s="15"/>
      <c r="S992" s="15"/>
      <c r="T992" s="15"/>
      <c r="U992" s="15"/>
      <c r="V992" s="15"/>
    </row>
    <row r="993" spans="9:22" ht="15.75" hidden="1" customHeight="1" x14ac:dyDescent="0.25">
      <c r="I993" s="6"/>
      <c r="J993" s="6"/>
      <c r="K993" s="6"/>
      <c r="L993" s="6"/>
      <c r="M993" s="6"/>
      <c r="N993" s="6"/>
      <c r="O993" s="6"/>
      <c r="P993" s="6"/>
      <c r="Q993" s="15"/>
      <c r="R993" s="15"/>
      <c r="S993" s="15"/>
      <c r="T993" s="15"/>
      <c r="U993" s="15"/>
      <c r="V993" s="15"/>
    </row>
    <row r="994" spans="9:22" ht="15.75" hidden="1" customHeight="1" x14ac:dyDescent="0.25">
      <c r="I994" s="6"/>
      <c r="J994" s="6"/>
      <c r="K994" s="6"/>
      <c r="L994" s="6"/>
      <c r="M994" s="6"/>
      <c r="N994" s="6"/>
      <c r="O994" s="6"/>
      <c r="P994" s="6"/>
      <c r="Q994" s="15"/>
      <c r="R994" s="15"/>
      <c r="S994" s="15"/>
      <c r="T994" s="15"/>
      <c r="U994" s="15"/>
      <c r="V994" s="15"/>
    </row>
    <row r="995" spans="9:22" ht="15.75" hidden="1" customHeight="1" x14ac:dyDescent="0.25">
      <c r="I995" s="6"/>
      <c r="J995" s="6"/>
      <c r="K995" s="6"/>
      <c r="L995" s="6"/>
      <c r="M995" s="6"/>
      <c r="N995" s="6"/>
      <c r="O995" s="6"/>
      <c r="P995" s="6"/>
      <c r="Q995" s="15"/>
      <c r="R995" s="15"/>
      <c r="S995" s="15"/>
      <c r="T995" s="15"/>
      <c r="U995" s="15"/>
      <c r="V995" s="15"/>
    </row>
    <row r="996" spans="9:22" ht="15.75" hidden="1" customHeight="1" x14ac:dyDescent="0.25">
      <c r="I996" s="6"/>
      <c r="J996" s="6"/>
      <c r="K996" s="6"/>
      <c r="L996" s="6"/>
      <c r="M996" s="6"/>
      <c r="N996" s="6"/>
      <c r="O996" s="6"/>
      <c r="P996" s="6"/>
      <c r="Q996" s="15"/>
      <c r="R996" s="15"/>
      <c r="S996" s="15"/>
      <c r="T996" s="15"/>
      <c r="U996" s="15"/>
      <c r="V996" s="15"/>
    </row>
    <row r="997" spans="9:22" ht="15.75" hidden="1" customHeight="1" x14ac:dyDescent="0.25">
      <c r="I997" s="6"/>
      <c r="J997" s="6"/>
      <c r="K997" s="6"/>
      <c r="L997" s="6"/>
      <c r="M997" s="6"/>
      <c r="N997" s="6"/>
      <c r="O997" s="6"/>
      <c r="P997" s="6"/>
      <c r="Q997" s="15"/>
      <c r="R997" s="15"/>
      <c r="S997" s="15"/>
      <c r="T997" s="15"/>
      <c r="U997" s="15"/>
      <c r="V997" s="15"/>
    </row>
    <row r="998" spans="9:22" ht="15.75" hidden="1" customHeight="1" x14ac:dyDescent="0.25">
      <c r="I998" s="6"/>
      <c r="J998" s="6"/>
      <c r="K998" s="6"/>
      <c r="L998" s="6"/>
      <c r="M998" s="6"/>
      <c r="N998" s="6"/>
      <c r="O998" s="6"/>
      <c r="P998" s="6"/>
      <c r="Q998" s="15"/>
      <c r="R998" s="15"/>
      <c r="S998" s="15"/>
      <c r="T998" s="15"/>
      <c r="U998" s="15"/>
      <c r="V998" s="15"/>
    </row>
    <row r="999" spans="9:22" ht="15.75" hidden="1" customHeight="1" x14ac:dyDescent="0.25">
      <c r="I999" s="6"/>
      <c r="J999" s="6"/>
      <c r="K999" s="6"/>
      <c r="L999" s="6"/>
      <c r="M999" s="6"/>
      <c r="N999" s="6"/>
      <c r="O999" s="6"/>
      <c r="P999" s="6"/>
      <c r="Q999" s="15"/>
      <c r="R999" s="15"/>
      <c r="S999" s="15"/>
      <c r="T999" s="15"/>
      <c r="U999" s="15"/>
      <c r="V999" s="15"/>
    </row>
    <row r="1000" spans="9:22" ht="15.75" hidden="1" customHeight="1" x14ac:dyDescent="0.25">
      <c r="I1000" s="6"/>
      <c r="J1000" s="6"/>
      <c r="K1000" s="6"/>
      <c r="L1000" s="6"/>
      <c r="M1000" s="6"/>
      <c r="N1000" s="6"/>
      <c r="O1000" s="6"/>
      <c r="P1000" s="6"/>
      <c r="Q1000" s="15"/>
      <c r="R1000" s="15"/>
      <c r="S1000" s="15"/>
      <c r="T1000" s="15"/>
      <c r="U1000" s="15"/>
      <c r="V1000" s="15"/>
    </row>
  </sheetData>
  <mergeCells count="2">
    <mergeCell ref="A1:G1"/>
    <mergeCell ref="B49:G52"/>
  </mergeCells>
  <pageMargins left="0.70866141732283472" right="0.70866141732283472" top="0.74803149606299213" bottom="0.74803149606299213" header="0" footer="0"/>
  <pageSetup paperSize="9" scale="60" orientation="landscape" verticalDpi="0" r:id="rId1"/>
  <headerFooter>
    <oddHeader>&amp;LPolitisko partiju aptauja par fiskālās disciplīnas jautājumiem</oddHeader>
    <oddFooter>&amp;LFiskālās disciplīnas padome&amp;CPage &amp;P&amp;R&amp;D</oddFooter>
  </headerFooter>
  <ignoredErrors>
    <ignoredError sqref="A3:A4 A15:A16 A8:A9" numberStoredAsText="1"/>
    <ignoredError sqref="F47" evalError="1"/>
  </ignoredErrors>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135"/>
  </sheetPr>
  <dimension ref="A1:Z1000"/>
  <sheetViews>
    <sheetView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8" width="9.140625" hidden="1" customWidth="1"/>
    <col min="9" max="26" width="8.7109375" hidden="1" customWidth="1"/>
    <col min="27" max="16384" width="14.42578125" hidden="1"/>
  </cols>
  <sheetData>
    <row r="1" spans="1:26" ht="33" customHeight="1" x14ac:dyDescent="0.25">
      <c r="A1" s="238" t="s">
        <v>86</v>
      </c>
      <c r="B1" s="239"/>
      <c r="C1" s="239"/>
      <c r="D1" s="239"/>
      <c r="E1" s="239"/>
      <c r="F1" s="240"/>
      <c r="G1" s="11"/>
      <c r="H1" s="14"/>
      <c r="I1" s="15"/>
      <c r="J1" s="15"/>
      <c r="K1" s="15"/>
      <c r="L1" s="15"/>
      <c r="M1" s="15"/>
      <c r="N1" s="15"/>
      <c r="O1" s="15"/>
      <c r="P1" s="15"/>
      <c r="Q1" s="15"/>
      <c r="R1" s="15"/>
      <c r="S1" s="15"/>
      <c r="T1" s="15"/>
      <c r="U1" s="15"/>
      <c r="V1" s="15"/>
      <c r="W1" s="15"/>
      <c r="X1" s="15"/>
      <c r="Y1" s="15"/>
      <c r="Z1" s="15"/>
    </row>
    <row r="2" spans="1:26" ht="15.75" x14ac:dyDescent="0.25">
      <c r="A2" s="16" t="s">
        <v>23</v>
      </c>
      <c r="B2" s="16" t="s">
        <v>87</v>
      </c>
      <c r="C2" s="16">
        <v>2019</v>
      </c>
      <c r="D2" s="16">
        <v>2020</v>
      </c>
      <c r="E2" s="16">
        <v>2021</v>
      </c>
      <c r="F2" s="16">
        <v>2022</v>
      </c>
      <c r="G2" s="5"/>
      <c r="H2" s="15"/>
      <c r="I2" s="15"/>
      <c r="J2" s="15"/>
      <c r="K2" s="15"/>
      <c r="L2" s="15"/>
      <c r="M2" s="15"/>
      <c r="N2" s="15"/>
      <c r="O2" s="15"/>
      <c r="P2" s="15"/>
      <c r="Q2" s="15"/>
      <c r="R2" s="15"/>
      <c r="S2" s="15"/>
      <c r="T2" s="15"/>
      <c r="U2" s="15"/>
      <c r="V2" s="15"/>
      <c r="W2" s="15"/>
      <c r="X2" s="15"/>
      <c r="Y2" s="15"/>
      <c r="Z2" s="15"/>
    </row>
    <row r="3" spans="1:26" ht="15.75" x14ac:dyDescent="0.25">
      <c r="A3" s="17" t="s">
        <v>25</v>
      </c>
      <c r="B3" s="8" t="s">
        <v>562</v>
      </c>
      <c r="C3" s="18">
        <v>50</v>
      </c>
      <c r="D3" s="18">
        <v>50</v>
      </c>
      <c r="E3" s="18">
        <v>75</v>
      </c>
      <c r="F3" s="18">
        <v>100</v>
      </c>
      <c r="G3" s="19"/>
      <c r="H3" s="15"/>
      <c r="I3" s="15"/>
      <c r="J3" s="15"/>
      <c r="K3" s="15"/>
      <c r="L3" s="15"/>
      <c r="M3" s="15"/>
      <c r="N3" s="15"/>
      <c r="O3" s="15"/>
      <c r="P3" s="15"/>
      <c r="Q3" s="15"/>
      <c r="R3" s="15"/>
      <c r="S3" s="15"/>
      <c r="T3" s="15"/>
      <c r="U3" s="15"/>
      <c r="V3" s="15"/>
      <c r="W3" s="15"/>
      <c r="X3" s="15"/>
      <c r="Y3" s="15"/>
      <c r="Z3" s="15"/>
    </row>
    <row r="4" spans="1:26" ht="15.75" x14ac:dyDescent="0.25">
      <c r="A4" s="17" t="s">
        <v>26</v>
      </c>
      <c r="B4" s="8"/>
      <c r="C4" s="18"/>
      <c r="D4" s="18"/>
      <c r="E4" s="18"/>
      <c r="F4" s="18"/>
      <c r="G4" s="19"/>
      <c r="H4" s="15"/>
      <c r="I4" s="15"/>
      <c r="J4" s="15"/>
      <c r="K4" s="15"/>
      <c r="L4" s="15"/>
      <c r="M4" s="15"/>
      <c r="N4" s="15"/>
      <c r="O4" s="15"/>
      <c r="P4" s="15"/>
      <c r="Q4" s="15"/>
      <c r="R4" s="15"/>
      <c r="S4" s="15"/>
      <c r="T4" s="15"/>
      <c r="U4" s="15"/>
      <c r="V4" s="15"/>
      <c r="W4" s="15"/>
      <c r="X4" s="15"/>
      <c r="Y4" s="15"/>
      <c r="Z4" s="15"/>
    </row>
    <row r="5" spans="1:26" ht="15.75" x14ac:dyDescent="0.25">
      <c r="A5" s="17" t="s">
        <v>27</v>
      </c>
      <c r="B5" s="8"/>
      <c r="C5" s="18"/>
      <c r="D5" s="18"/>
      <c r="E5" s="18"/>
      <c r="F5" s="18"/>
      <c r="G5" s="19"/>
      <c r="H5" s="15"/>
      <c r="I5" s="15"/>
      <c r="J5" s="15"/>
      <c r="K5" s="15"/>
      <c r="L5" s="15"/>
      <c r="M5" s="15"/>
      <c r="N5" s="15"/>
      <c r="O5" s="15"/>
      <c r="P5" s="15"/>
      <c r="Q5" s="15"/>
      <c r="R5" s="15"/>
      <c r="S5" s="15"/>
      <c r="T5" s="15"/>
      <c r="U5" s="15"/>
      <c r="V5" s="15"/>
      <c r="W5" s="15"/>
      <c r="X5" s="15"/>
      <c r="Y5" s="15"/>
      <c r="Z5" s="15"/>
    </row>
    <row r="6" spans="1:26" ht="15.75" x14ac:dyDescent="0.25">
      <c r="A6" s="17" t="s">
        <v>28</v>
      </c>
      <c r="B6" s="8"/>
      <c r="C6" s="18"/>
      <c r="D6" s="18"/>
      <c r="E6" s="18"/>
      <c r="F6" s="18"/>
      <c r="G6" s="19"/>
      <c r="H6" s="15"/>
      <c r="I6" s="15"/>
      <c r="J6" s="15"/>
      <c r="K6" s="15"/>
      <c r="L6" s="15"/>
      <c r="M6" s="15"/>
      <c r="N6" s="15"/>
      <c r="O6" s="15"/>
      <c r="P6" s="15"/>
      <c r="Q6" s="15"/>
      <c r="R6" s="15"/>
      <c r="S6" s="15"/>
      <c r="T6" s="15"/>
      <c r="U6" s="15"/>
      <c r="V6" s="15"/>
      <c r="W6" s="15"/>
      <c r="X6" s="15"/>
      <c r="Y6" s="15"/>
      <c r="Z6" s="15"/>
    </row>
    <row r="7" spans="1:26" ht="15.75" x14ac:dyDescent="0.25">
      <c r="A7" s="17" t="s">
        <v>29</v>
      </c>
      <c r="B7" s="8"/>
      <c r="C7" s="18"/>
      <c r="D7" s="18"/>
      <c r="E7" s="18"/>
      <c r="F7" s="18"/>
      <c r="G7" s="19"/>
      <c r="H7" s="15"/>
      <c r="I7" s="15"/>
      <c r="J7" s="15"/>
      <c r="K7" s="15"/>
      <c r="L7" s="15"/>
      <c r="M7" s="15"/>
      <c r="N7" s="15"/>
      <c r="O7" s="15"/>
      <c r="P7" s="15"/>
      <c r="Q7" s="15"/>
      <c r="R7" s="15"/>
      <c r="S7" s="15"/>
      <c r="T7" s="15"/>
      <c r="U7" s="15"/>
      <c r="V7" s="15"/>
      <c r="W7" s="15"/>
      <c r="X7" s="15"/>
      <c r="Y7" s="15"/>
      <c r="Z7" s="15"/>
    </row>
    <row r="8" spans="1:26" ht="15.75" x14ac:dyDescent="0.25">
      <c r="A8" s="17" t="s">
        <v>30</v>
      </c>
      <c r="B8" s="8"/>
      <c r="C8" s="18"/>
      <c r="D8" s="18"/>
      <c r="E8" s="18"/>
      <c r="F8" s="18"/>
      <c r="G8" s="19"/>
      <c r="H8" s="15"/>
      <c r="I8" s="15"/>
      <c r="J8" s="15"/>
      <c r="K8" s="15"/>
      <c r="L8" s="15"/>
      <c r="M8" s="15"/>
      <c r="N8" s="15"/>
      <c r="O8" s="15"/>
      <c r="P8" s="15"/>
      <c r="Q8" s="15"/>
      <c r="R8" s="15"/>
      <c r="S8" s="15"/>
      <c r="T8" s="15"/>
      <c r="U8" s="15"/>
      <c r="V8" s="15"/>
      <c r="W8" s="15"/>
      <c r="X8" s="15"/>
      <c r="Y8" s="15"/>
      <c r="Z8" s="15"/>
    </row>
    <row r="9" spans="1:26" ht="15.75" x14ac:dyDescent="0.25">
      <c r="A9" s="17" t="s">
        <v>31</v>
      </c>
      <c r="B9" s="8"/>
      <c r="C9" s="18"/>
      <c r="D9" s="18"/>
      <c r="E9" s="18"/>
      <c r="F9" s="18"/>
      <c r="G9" s="19"/>
      <c r="H9" s="15"/>
      <c r="I9" s="15"/>
      <c r="J9" s="15"/>
      <c r="K9" s="15"/>
      <c r="L9" s="15"/>
      <c r="M9" s="15"/>
      <c r="N9" s="15"/>
      <c r="O9" s="15"/>
      <c r="P9" s="15"/>
      <c r="Q9" s="15"/>
      <c r="R9" s="15"/>
      <c r="S9" s="15"/>
      <c r="T9" s="15"/>
      <c r="U9" s="15"/>
      <c r="V9" s="15"/>
      <c r="W9" s="15"/>
      <c r="X9" s="15"/>
      <c r="Y9" s="15"/>
      <c r="Z9" s="15"/>
    </row>
    <row r="10" spans="1:26" ht="15.75" x14ac:dyDescent="0.25">
      <c r="A10" s="17" t="s">
        <v>32</v>
      </c>
      <c r="B10" s="8"/>
      <c r="C10" s="18"/>
      <c r="D10" s="18"/>
      <c r="E10" s="18"/>
      <c r="F10" s="18"/>
      <c r="G10" s="19"/>
      <c r="H10" s="15"/>
      <c r="I10" s="15"/>
      <c r="J10" s="15"/>
      <c r="K10" s="15"/>
      <c r="L10" s="15"/>
      <c r="M10" s="15"/>
      <c r="N10" s="15"/>
      <c r="O10" s="15"/>
      <c r="P10" s="15"/>
      <c r="Q10" s="15"/>
      <c r="R10" s="15"/>
      <c r="S10" s="15"/>
      <c r="T10" s="15"/>
      <c r="U10" s="15"/>
      <c r="V10" s="15"/>
      <c r="W10" s="15"/>
      <c r="X10" s="15"/>
      <c r="Y10" s="15"/>
      <c r="Z10" s="15"/>
    </row>
    <row r="11" spans="1:26" ht="15.75" x14ac:dyDescent="0.25">
      <c r="A11" s="17" t="s">
        <v>33</v>
      </c>
      <c r="B11" s="8"/>
      <c r="C11" s="18"/>
      <c r="D11" s="18"/>
      <c r="E11" s="18"/>
      <c r="F11" s="18"/>
      <c r="G11" s="19"/>
      <c r="H11" s="15"/>
      <c r="I11" s="15"/>
      <c r="J11" s="15"/>
      <c r="K11" s="15"/>
      <c r="L11" s="15"/>
      <c r="M11" s="15"/>
      <c r="N11" s="15"/>
      <c r="O11" s="15"/>
      <c r="P11" s="15"/>
      <c r="Q11" s="15"/>
      <c r="R11" s="15"/>
      <c r="S11" s="15"/>
      <c r="T11" s="15"/>
      <c r="U11" s="15"/>
      <c r="V11" s="15"/>
      <c r="W11" s="15"/>
      <c r="X11" s="15"/>
      <c r="Y11" s="15"/>
      <c r="Z11" s="15"/>
    </row>
    <row r="12" spans="1:26" ht="15.75" x14ac:dyDescent="0.25">
      <c r="A12" s="17" t="s">
        <v>34</v>
      </c>
      <c r="B12" s="8"/>
      <c r="C12" s="18"/>
      <c r="D12" s="18"/>
      <c r="E12" s="18"/>
      <c r="F12" s="18"/>
      <c r="G12" s="19"/>
      <c r="H12" s="15"/>
      <c r="I12" s="15"/>
      <c r="J12" s="15"/>
      <c r="K12" s="15"/>
      <c r="L12" s="15"/>
      <c r="M12" s="15"/>
      <c r="N12" s="15"/>
      <c r="O12" s="15"/>
      <c r="P12" s="15"/>
      <c r="Q12" s="15"/>
      <c r="R12" s="15"/>
      <c r="S12" s="15"/>
      <c r="T12" s="15"/>
      <c r="U12" s="15"/>
      <c r="V12" s="15"/>
      <c r="W12" s="15"/>
      <c r="X12" s="15"/>
      <c r="Y12" s="15"/>
      <c r="Z12" s="15"/>
    </row>
    <row r="13" spans="1:26" ht="15.75" x14ac:dyDescent="0.25">
      <c r="A13" s="17" t="s">
        <v>35</v>
      </c>
      <c r="B13" s="8"/>
      <c r="C13" s="18"/>
      <c r="D13" s="18"/>
      <c r="E13" s="18"/>
      <c r="F13" s="18"/>
      <c r="G13" s="19"/>
      <c r="H13" s="15"/>
      <c r="I13" s="15"/>
      <c r="J13" s="15"/>
      <c r="K13" s="15"/>
      <c r="L13" s="15"/>
      <c r="M13" s="15"/>
      <c r="N13" s="15"/>
      <c r="O13" s="15"/>
      <c r="P13" s="15"/>
      <c r="Q13" s="15"/>
      <c r="R13" s="15"/>
      <c r="S13" s="15"/>
      <c r="T13" s="15"/>
      <c r="U13" s="15"/>
      <c r="V13" s="15"/>
      <c r="W13" s="15"/>
      <c r="X13" s="15"/>
      <c r="Y13" s="15"/>
      <c r="Z13" s="15"/>
    </row>
    <row r="14" spans="1:26" ht="15.75" x14ac:dyDescent="0.25">
      <c r="A14" s="17" t="s">
        <v>36</v>
      </c>
      <c r="B14" s="8"/>
      <c r="C14" s="18"/>
      <c r="D14" s="18"/>
      <c r="E14" s="18"/>
      <c r="F14" s="18"/>
      <c r="G14" s="19"/>
      <c r="H14" s="15"/>
      <c r="I14" s="15"/>
      <c r="J14" s="15"/>
      <c r="K14" s="15"/>
      <c r="L14" s="15"/>
      <c r="M14" s="15"/>
      <c r="N14" s="15"/>
      <c r="O14" s="15"/>
      <c r="P14" s="15"/>
      <c r="Q14" s="15"/>
      <c r="R14" s="15"/>
      <c r="S14" s="15"/>
      <c r="T14" s="15"/>
      <c r="U14" s="15"/>
      <c r="V14" s="15"/>
      <c r="W14" s="15"/>
      <c r="X14" s="15"/>
      <c r="Y14" s="15"/>
      <c r="Z14" s="15"/>
    </row>
    <row r="15" spans="1:26" ht="15.75" x14ac:dyDescent="0.25">
      <c r="A15" s="17" t="s">
        <v>37</v>
      </c>
      <c r="B15" s="8"/>
      <c r="C15" s="18"/>
      <c r="D15" s="18"/>
      <c r="E15" s="18"/>
      <c r="F15" s="18"/>
      <c r="G15" s="19"/>
      <c r="H15" s="15"/>
      <c r="I15" s="15"/>
      <c r="J15" s="15"/>
      <c r="K15" s="15"/>
      <c r="L15" s="15"/>
      <c r="M15" s="15"/>
      <c r="N15" s="15"/>
      <c r="O15" s="15"/>
      <c r="P15" s="15"/>
      <c r="Q15" s="15"/>
      <c r="R15" s="15"/>
      <c r="S15" s="15"/>
      <c r="T15" s="15"/>
      <c r="U15" s="15"/>
      <c r="V15" s="15"/>
      <c r="W15" s="15"/>
      <c r="X15" s="15"/>
      <c r="Y15" s="15"/>
      <c r="Z15" s="15"/>
    </row>
    <row r="16" spans="1:26" ht="15.75" x14ac:dyDescent="0.25">
      <c r="A16" s="17" t="s">
        <v>38</v>
      </c>
      <c r="B16" s="8"/>
      <c r="C16" s="18"/>
      <c r="D16" s="18"/>
      <c r="E16" s="18"/>
      <c r="F16" s="18"/>
      <c r="G16" s="19"/>
      <c r="H16" s="15"/>
      <c r="I16" s="15"/>
      <c r="J16" s="15"/>
      <c r="K16" s="15"/>
      <c r="L16" s="15"/>
      <c r="M16" s="15"/>
      <c r="N16" s="15"/>
      <c r="O16" s="15"/>
      <c r="P16" s="15"/>
      <c r="Q16" s="15"/>
      <c r="R16" s="15"/>
      <c r="S16" s="15"/>
      <c r="T16" s="15"/>
      <c r="U16" s="15"/>
      <c r="V16" s="15"/>
      <c r="W16" s="15"/>
      <c r="X16" s="15"/>
      <c r="Y16" s="15"/>
      <c r="Z16" s="15"/>
    </row>
    <row r="17" spans="1:26" ht="15.75" x14ac:dyDescent="0.25">
      <c r="A17" s="17" t="s">
        <v>39</v>
      </c>
      <c r="B17" s="8"/>
      <c r="C17" s="18"/>
      <c r="D17" s="18"/>
      <c r="E17" s="18"/>
      <c r="F17" s="18"/>
      <c r="G17" s="19"/>
      <c r="H17" s="15"/>
      <c r="I17" s="15"/>
      <c r="J17" s="15"/>
      <c r="K17" s="15"/>
      <c r="L17" s="15"/>
      <c r="M17" s="15"/>
      <c r="N17" s="15"/>
      <c r="O17" s="15"/>
      <c r="P17" s="15"/>
      <c r="Q17" s="15"/>
      <c r="R17" s="15"/>
      <c r="S17" s="15"/>
      <c r="T17" s="15"/>
      <c r="U17" s="15"/>
      <c r="V17" s="15"/>
      <c r="W17" s="15"/>
      <c r="X17" s="15"/>
      <c r="Y17" s="15"/>
      <c r="Z17" s="15"/>
    </row>
    <row r="18" spans="1:26" ht="15.75" x14ac:dyDescent="0.25">
      <c r="A18" s="17" t="s">
        <v>40</v>
      </c>
      <c r="B18" s="8"/>
      <c r="C18" s="18"/>
      <c r="D18" s="18"/>
      <c r="E18" s="18"/>
      <c r="F18" s="18"/>
      <c r="G18" s="19"/>
      <c r="H18" s="15"/>
      <c r="I18" s="15"/>
      <c r="J18" s="15"/>
      <c r="K18" s="15"/>
      <c r="L18" s="15"/>
      <c r="M18" s="15"/>
      <c r="N18" s="15"/>
      <c r="O18" s="15"/>
      <c r="P18" s="15"/>
      <c r="Q18" s="15"/>
      <c r="R18" s="15"/>
      <c r="S18" s="15"/>
      <c r="T18" s="15"/>
      <c r="U18" s="15"/>
      <c r="V18" s="15"/>
      <c r="W18" s="15"/>
      <c r="X18" s="15"/>
      <c r="Y18" s="15"/>
      <c r="Z18" s="15"/>
    </row>
    <row r="19" spans="1:26" ht="15.75" x14ac:dyDescent="0.25">
      <c r="A19" s="17" t="s">
        <v>41</v>
      </c>
      <c r="B19" s="8"/>
      <c r="C19" s="18"/>
      <c r="D19" s="18"/>
      <c r="E19" s="18"/>
      <c r="F19" s="18"/>
      <c r="G19" s="19"/>
      <c r="H19" s="15"/>
      <c r="I19" s="15"/>
      <c r="J19" s="15"/>
      <c r="K19" s="15"/>
      <c r="L19" s="15"/>
      <c r="M19" s="15"/>
      <c r="N19" s="15"/>
      <c r="O19" s="15"/>
      <c r="P19" s="15"/>
      <c r="Q19" s="15"/>
      <c r="R19" s="15"/>
      <c r="S19" s="15"/>
      <c r="T19" s="15"/>
      <c r="U19" s="15"/>
      <c r="V19" s="15"/>
      <c r="W19" s="15"/>
      <c r="X19" s="15"/>
      <c r="Y19" s="15"/>
      <c r="Z19" s="15"/>
    </row>
    <row r="20" spans="1:26" ht="15.75" x14ac:dyDescent="0.25">
      <c r="A20" s="17" t="s">
        <v>42</v>
      </c>
      <c r="B20" s="8"/>
      <c r="C20" s="18"/>
      <c r="D20" s="18"/>
      <c r="E20" s="18"/>
      <c r="F20" s="18"/>
      <c r="G20" s="19"/>
      <c r="H20" s="15"/>
      <c r="I20" s="15"/>
      <c r="J20" s="15"/>
      <c r="K20" s="15"/>
      <c r="L20" s="15"/>
      <c r="M20" s="15"/>
      <c r="N20" s="15"/>
      <c r="O20" s="15"/>
      <c r="P20" s="15"/>
      <c r="Q20" s="15"/>
      <c r="R20" s="15"/>
      <c r="S20" s="15"/>
      <c r="T20" s="15"/>
      <c r="U20" s="15"/>
      <c r="V20" s="15"/>
      <c r="W20" s="15"/>
      <c r="X20" s="15"/>
      <c r="Y20" s="15"/>
      <c r="Z20" s="15"/>
    </row>
    <row r="21" spans="1:26" ht="15.75" customHeight="1" x14ac:dyDescent="0.25">
      <c r="A21" s="17" t="s">
        <v>43</v>
      </c>
      <c r="B21" s="8"/>
      <c r="C21" s="18"/>
      <c r="D21" s="18"/>
      <c r="E21" s="18"/>
      <c r="F21" s="18"/>
      <c r="G21" s="19"/>
      <c r="H21" s="20"/>
      <c r="I21" s="15"/>
      <c r="J21" s="15"/>
      <c r="K21" s="15"/>
      <c r="L21" s="15"/>
      <c r="M21" s="15"/>
      <c r="N21" s="15"/>
      <c r="O21" s="15"/>
      <c r="P21" s="15"/>
      <c r="Q21" s="15"/>
      <c r="R21" s="15"/>
      <c r="S21" s="15"/>
      <c r="T21" s="15"/>
      <c r="U21" s="15"/>
      <c r="V21" s="15"/>
      <c r="W21" s="15"/>
      <c r="X21" s="15"/>
      <c r="Y21" s="15"/>
      <c r="Z21" s="15"/>
    </row>
    <row r="22" spans="1:26" ht="15.75" customHeight="1" x14ac:dyDescent="0.25">
      <c r="A22" s="17" t="s">
        <v>44</v>
      </c>
      <c r="B22" s="8"/>
      <c r="C22" s="18"/>
      <c r="D22" s="18"/>
      <c r="E22" s="18"/>
      <c r="F22" s="18"/>
      <c r="G22" s="19"/>
      <c r="H22" s="15"/>
      <c r="I22" s="15"/>
      <c r="J22" s="15"/>
      <c r="K22" s="15"/>
      <c r="L22" s="15"/>
      <c r="M22" s="15"/>
      <c r="N22" s="15"/>
      <c r="O22" s="15"/>
      <c r="P22" s="15"/>
      <c r="Q22" s="15"/>
      <c r="R22" s="15"/>
      <c r="S22" s="15"/>
      <c r="T22" s="15"/>
      <c r="U22" s="15"/>
      <c r="V22" s="15"/>
      <c r="W22" s="15"/>
      <c r="X22" s="15"/>
      <c r="Y22" s="15"/>
      <c r="Z22" s="15"/>
    </row>
    <row r="23" spans="1:26" ht="15.75" customHeight="1" x14ac:dyDescent="0.25">
      <c r="A23" s="17"/>
      <c r="B23" s="21" t="s">
        <v>45</v>
      </c>
      <c r="C23" s="22">
        <f t="shared" ref="C23:F23" si="0">SUM(C3:C22)</f>
        <v>50</v>
      </c>
      <c r="D23" s="22">
        <f t="shared" si="0"/>
        <v>50</v>
      </c>
      <c r="E23" s="22">
        <f t="shared" si="0"/>
        <v>75</v>
      </c>
      <c r="F23" s="22">
        <f t="shared" si="0"/>
        <v>100</v>
      </c>
      <c r="G23" s="19"/>
      <c r="H23" s="15"/>
      <c r="I23" s="15"/>
      <c r="J23" s="15"/>
      <c r="K23" s="15"/>
      <c r="L23" s="15"/>
      <c r="M23" s="15"/>
      <c r="N23" s="15"/>
      <c r="O23" s="15"/>
      <c r="P23" s="15"/>
      <c r="Q23" s="15"/>
      <c r="R23" s="15"/>
      <c r="S23" s="15"/>
      <c r="T23" s="15"/>
      <c r="U23" s="15"/>
      <c r="V23" s="15"/>
      <c r="W23" s="15"/>
      <c r="X23" s="15"/>
      <c r="Y23" s="15"/>
      <c r="Z23" s="15"/>
    </row>
    <row r="24" spans="1:26" hidden="1" x14ac:dyDescent="0.25">
      <c r="A24" t="s">
        <v>46</v>
      </c>
      <c r="H24" s="15"/>
      <c r="I24" s="15"/>
      <c r="J24" s="15"/>
      <c r="K24" s="15"/>
      <c r="L24" s="15"/>
      <c r="M24" s="15"/>
      <c r="N24" s="15"/>
      <c r="O24" s="15"/>
      <c r="P24" s="15"/>
      <c r="Q24" s="15"/>
      <c r="R24" s="15"/>
      <c r="S24" s="15"/>
      <c r="T24" s="15"/>
      <c r="U24" s="15"/>
      <c r="V24" s="15"/>
      <c r="W24" s="15"/>
      <c r="X24" s="15"/>
      <c r="Y24" s="15"/>
      <c r="Z24" s="15"/>
    </row>
    <row r="25" spans="1:26" hidden="1" x14ac:dyDescent="0.25">
      <c r="H25" s="15"/>
      <c r="I25" s="15"/>
      <c r="J25" s="15"/>
      <c r="K25" s="15"/>
      <c r="L25" s="15"/>
      <c r="M25" s="15"/>
      <c r="N25" s="15"/>
      <c r="O25" s="15"/>
      <c r="P25" s="15"/>
      <c r="Q25" s="15"/>
      <c r="R25" s="15"/>
      <c r="S25" s="15"/>
      <c r="T25" s="15"/>
      <c r="U25" s="15"/>
      <c r="V25" s="15"/>
      <c r="W25" s="15"/>
      <c r="X25" s="15"/>
      <c r="Y25" s="15"/>
      <c r="Z25" s="15"/>
    </row>
    <row r="26" spans="1:26" hidden="1" x14ac:dyDescent="0.25">
      <c r="H26" s="15"/>
      <c r="I26" s="15"/>
      <c r="J26" s="15"/>
      <c r="K26" s="15"/>
      <c r="L26" s="15"/>
      <c r="M26" s="15"/>
      <c r="N26" s="15"/>
      <c r="O26" s="15"/>
      <c r="P26" s="15"/>
      <c r="Q26" s="15"/>
      <c r="R26" s="15"/>
      <c r="S26" s="15"/>
      <c r="T26" s="15"/>
      <c r="U26" s="15"/>
      <c r="V26" s="15"/>
      <c r="W26" s="15"/>
      <c r="X26" s="15"/>
      <c r="Y26" s="15"/>
      <c r="Z26" s="15"/>
    </row>
    <row r="27" spans="1:26" hidden="1" x14ac:dyDescent="0.25">
      <c r="H27" s="15"/>
      <c r="I27" s="15"/>
      <c r="J27" s="15"/>
      <c r="K27" s="15"/>
      <c r="L27" s="15"/>
      <c r="M27" s="15"/>
      <c r="N27" s="15"/>
      <c r="O27" s="15"/>
      <c r="P27" s="15"/>
      <c r="Q27" s="15"/>
      <c r="R27" s="15"/>
      <c r="S27" s="15"/>
      <c r="T27" s="15"/>
      <c r="U27" s="15"/>
      <c r="V27" s="15"/>
      <c r="W27" s="15"/>
      <c r="X27" s="15"/>
      <c r="Y27" s="15"/>
      <c r="Z27" s="15"/>
    </row>
    <row r="28" spans="1:26" hidden="1" x14ac:dyDescent="0.25">
      <c r="H28" s="15"/>
      <c r="I28" s="15"/>
      <c r="J28" s="15"/>
      <c r="K28" s="15"/>
      <c r="L28" s="15"/>
      <c r="M28" s="15"/>
      <c r="N28" s="15"/>
      <c r="O28" s="15"/>
      <c r="P28" s="15"/>
      <c r="Q28" s="15"/>
      <c r="R28" s="15"/>
      <c r="S28" s="15"/>
      <c r="T28" s="15"/>
      <c r="U28" s="15"/>
      <c r="V28" s="15"/>
      <c r="W28" s="15"/>
      <c r="X28" s="15"/>
      <c r="Y28" s="15"/>
      <c r="Z28" s="15"/>
    </row>
    <row r="29" spans="1:26" hidden="1" x14ac:dyDescent="0.25">
      <c r="H29" s="15"/>
      <c r="I29" s="15"/>
      <c r="J29" s="15"/>
      <c r="K29" s="15"/>
      <c r="L29" s="15"/>
      <c r="M29" s="15"/>
      <c r="N29" s="15"/>
      <c r="O29" s="15"/>
      <c r="P29" s="15"/>
      <c r="Q29" s="15"/>
      <c r="R29" s="15"/>
      <c r="S29" s="15"/>
      <c r="T29" s="15"/>
      <c r="U29" s="15"/>
      <c r="V29" s="15"/>
      <c r="W29" s="15"/>
      <c r="X29" s="15"/>
      <c r="Y29" s="15"/>
      <c r="Z29" s="15"/>
    </row>
    <row r="30" spans="1:26" hidden="1" x14ac:dyDescent="0.25">
      <c r="H30" s="15"/>
      <c r="I30" s="15"/>
      <c r="J30" s="15"/>
      <c r="K30" s="15"/>
      <c r="L30" s="15"/>
      <c r="M30" s="15"/>
      <c r="N30" s="15"/>
      <c r="O30" s="15"/>
      <c r="P30" s="15"/>
      <c r="Q30" s="15"/>
      <c r="R30" s="15"/>
      <c r="S30" s="15"/>
      <c r="T30" s="15"/>
      <c r="U30" s="15"/>
      <c r="V30" s="15"/>
      <c r="W30" s="15"/>
      <c r="X30" s="15"/>
      <c r="Y30" s="15"/>
      <c r="Z30" s="15"/>
    </row>
    <row r="31" spans="1:26" hidden="1" x14ac:dyDescent="0.25">
      <c r="H31" s="15"/>
      <c r="I31" s="15"/>
      <c r="J31" s="15"/>
      <c r="K31" s="15"/>
      <c r="L31" s="15"/>
      <c r="M31" s="15"/>
      <c r="N31" s="15"/>
      <c r="O31" s="15"/>
      <c r="P31" s="15"/>
      <c r="Q31" s="15"/>
      <c r="R31" s="15"/>
      <c r="S31" s="15"/>
      <c r="T31" s="15"/>
      <c r="U31" s="15"/>
      <c r="V31" s="15"/>
      <c r="W31" s="15"/>
      <c r="X31" s="15"/>
      <c r="Y31" s="15"/>
      <c r="Z31" s="15"/>
    </row>
    <row r="32" spans="1:26" hidden="1" x14ac:dyDescent="0.25">
      <c r="H32" s="15"/>
      <c r="I32" s="15"/>
      <c r="J32" s="15"/>
      <c r="K32" s="15"/>
      <c r="L32" s="15"/>
      <c r="M32" s="15"/>
      <c r="N32" s="15"/>
      <c r="O32" s="15"/>
      <c r="P32" s="15"/>
      <c r="Q32" s="15"/>
      <c r="R32" s="15"/>
      <c r="S32" s="15"/>
      <c r="T32" s="15"/>
      <c r="U32" s="15"/>
      <c r="V32" s="15"/>
      <c r="W32" s="15"/>
      <c r="X32" s="15"/>
      <c r="Y32" s="15"/>
      <c r="Z32" s="15"/>
    </row>
    <row r="33" spans="3:26" hidden="1" x14ac:dyDescent="0.25">
      <c r="H33" s="15"/>
      <c r="I33" s="15"/>
      <c r="J33" s="15"/>
      <c r="K33" s="15"/>
      <c r="L33" s="15"/>
      <c r="M33" s="15"/>
      <c r="N33" s="15"/>
      <c r="O33" s="15"/>
      <c r="P33" s="15"/>
      <c r="Q33" s="15"/>
      <c r="R33" s="15"/>
      <c r="S33" s="15"/>
      <c r="T33" s="15"/>
      <c r="U33" s="15"/>
      <c r="V33" s="15"/>
      <c r="W33" s="15"/>
      <c r="X33" s="15"/>
      <c r="Y33" s="15"/>
      <c r="Z33" s="15"/>
    </row>
    <row r="34" spans="3:26" hidden="1" x14ac:dyDescent="0.25">
      <c r="H34" s="15"/>
      <c r="I34" s="15"/>
      <c r="J34" s="15"/>
      <c r="K34" s="15"/>
      <c r="L34" s="15"/>
      <c r="M34" s="15"/>
      <c r="N34" s="15"/>
      <c r="O34" s="15"/>
      <c r="P34" s="15"/>
      <c r="Q34" s="15"/>
      <c r="R34" s="15"/>
      <c r="S34" s="15"/>
      <c r="T34" s="15"/>
      <c r="U34" s="15"/>
      <c r="V34" s="15"/>
      <c r="W34" s="15"/>
      <c r="X34" s="15"/>
      <c r="Y34" s="15"/>
      <c r="Z34" s="15"/>
    </row>
    <row r="35" spans="3:26" hidden="1" x14ac:dyDescent="0.25">
      <c r="H35" s="15"/>
      <c r="I35" s="15"/>
      <c r="J35" s="15"/>
      <c r="K35" s="15"/>
      <c r="L35" s="15"/>
      <c r="M35" s="15"/>
      <c r="N35" s="15"/>
      <c r="O35" s="15"/>
      <c r="P35" s="15"/>
      <c r="Q35" s="15"/>
      <c r="R35" s="15"/>
      <c r="S35" s="15"/>
      <c r="T35" s="15"/>
      <c r="U35" s="15"/>
      <c r="V35" s="15"/>
      <c r="W35" s="15"/>
      <c r="X35" s="15"/>
      <c r="Y35" s="15"/>
      <c r="Z35" s="15"/>
    </row>
    <row r="36" spans="3:26" hidden="1" x14ac:dyDescent="0.25">
      <c r="H36" s="15"/>
      <c r="I36" s="15"/>
      <c r="J36" s="15"/>
      <c r="K36" s="15"/>
      <c r="L36" s="15"/>
      <c r="M36" s="15"/>
      <c r="N36" s="15"/>
      <c r="O36" s="15"/>
      <c r="P36" s="15"/>
      <c r="Q36" s="15"/>
      <c r="R36" s="15"/>
      <c r="S36" s="15"/>
      <c r="T36" s="15"/>
      <c r="U36" s="15"/>
      <c r="V36" s="15"/>
      <c r="W36" s="15"/>
      <c r="X36" s="15"/>
      <c r="Y36" s="15"/>
      <c r="Z36" s="15"/>
    </row>
    <row r="37" spans="3:26" hidden="1" x14ac:dyDescent="0.25">
      <c r="H37" s="15"/>
      <c r="I37" s="15"/>
      <c r="J37" s="15"/>
      <c r="K37" s="15"/>
      <c r="L37" s="15"/>
      <c r="M37" s="15"/>
      <c r="N37" s="15"/>
      <c r="O37" s="15"/>
      <c r="P37" s="15"/>
      <c r="Q37" s="15"/>
      <c r="R37" s="15"/>
      <c r="S37" s="15"/>
      <c r="T37" s="15"/>
      <c r="U37" s="15"/>
      <c r="V37" s="15"/>
      <c r="W37" s="15"/>
      <c r="X37" s="15"/>
      <c r="Y37" s="15"/>
      <c r="Z37" s="15"/>
    </row>
    <row r="38" spans="3:26" hidden="1" x14ac:dyDescent="0.25">
      <c r="H38" s="15"/>
      <c r="I38" s="15"/>
      <c r="J38" s="15"/>
      <c r="K38" s="15"/>
      <c r="L38" s="15"/>
      <c r="M38" s="15"/>
      <c r="N38" s="15"/>
      <c r="O38" s="15"/>
      <c r="P38" s="15"/>
      <c r="Q38" s="15"/>
      <c r="R38" s="15"/>
      <c r="S38" s="15"/>
      <c r="T38" s="15"/>
      <c r="U38" s="15"/>
      <c r="V38" s="15"/>
      <c r="W38" s="15"/>
      <c r="X38" s="15"/>
      <c r="Y38" s="15"/>
      <c r="Z38" s="15"/>
    </row>
    <row r="39" spans="3:26" hidden="1" x14ac:dyDescent="0.25">
      <c r="H39" s="15"/>
      <c r="I39" s="15"/>
      <c r="J39" s="15"/>
      <c r="K39" s="15"/>
      <c r="L39" s="15"/>
      <c r="M39" s="15"/>
      <c r="N39" s="15"/>
      <c r="O39" s="15"/>
      <c r="P39" s="15"/>
      <c r="Q39" s="15"/>
      <c r="R39" s="15"/>
      <c r="S39" s="15"/>
      <c r="T39" s="15"/>
      <c r="U39" s="15"/>
      <c r="V39" s="15"/>
      <c r="W39" s="15"/>
      <c r="X39" s="15"/>
      <c r="Y39" s="15"/>
      <c r="Z39" s="15"/>
    </row>
    <row r="40" spans="3:26" hidden="1" x14ac:dyDescent="0.25">
      <c r="H40" s="15"/>
      <c r="I40" s="15"/>
      <c r="J40" s="15"/>
      <c r="K40" s="15"/>
      <c r="L40" s="15"/>
      <c r="M40" s="15"/>
      <c r="N40" s="15"/>
      <c r="O40" s="15"/>
      <c r="P40" s="15"/>
      <c r="Q40" s="15"/>
      <c r="R40" s="15"/>
      <c r="S40" s="15"/>
      <c r="T40" s="15"/>
      <c r="U40" s="15"/>
      <c r="V40" s="15"/>
      <c r="W40" s="15"/>
      <c r="X40" s="15"/>
      <c r="Y40" s="15"/>
      <c r="Z40" s="15"/>
    </row>
    <row r="41" spans="3:26" hidden="1" x14ac:dyDescent="0.25">
      <c r="H41" s="15"/>
      <c r="I41" s="15"/>
      <c r="J41" s="15"/>
      <c r="K41" s="15"/>
      <c r="L41" s="15"/>
      <c r="M41" s="15"/>
      <c r="N41" s="15"/>
      <c r="O41" s="15"/>
      <c r="P41" s="15"/>
      <c r="Q41" s="15"/>
      <c r="R41" s="15"/>
      <c r="S41" s="15"/>
      <c r="T41" s="15"/>
      <c r="U41" s="15"/>
      <c r="V41" s="15"/>
      <c r="W41" s="15"/>
      <c r="X41" s="15"/>
      <c r="Y41" s="15"/>
      <c r="Z41" s="15"/>
    </row>
    <row r="42" spans="3:26" hidden="1" x14ac:dyDescent="0.25">
      <c r="H42" s="15"/>
      <c r="I42" s="15"/>
      <c r="J42" s="15"/>
      <c r="K42" s="15"/>
      <c r="L42" s="15"/>
      <c r="M42" s="15"/>
      <c r="N42" s="15"/>
      <c r="O42" s="15"/>
      <c r="P42" s="15"/>
      <c r="Q42" s="15"/>
      <c r="R42" s="15"/>
      <c r="S42" s="15"/>
      <c r="T42" s="15"/>
      <c r="U42" s="15"/>
      <c r="V42" s="15"/>
      <c r="W42" s="15"/>
      <c r="X42" s="15"/>
      <c r="Y42" s="15"/>
      <c r="Z42" s="15"/>
    </row>
    <row r="43" spans="3:26" hidden="1" x14ac:dyDescent="0.25">
      <c r="H43" s="15"/>
      <c r="I43" s="15"/>
      <c r="J43" s="15"/>
      <c r="K43" s="15"/>
      <c r="L43" s="15"/>
      <c r="M43" s="15"/>
      <c r="N43" s="15"/>
      <c r="O43" s="15"/>
      <c r="P43" s="15"/>
      <c r="Q43" s="15"/>
      <c r="R43" s="15"/>
      <c r="S43" s="15"/>
      <c r="T43" s="15"/>
      <c r="U43" s="15"/>
      <c r="V43" s="15"/>
      <c r="W43" s="15"/>
      <c r="X43" s="15"/>
      <c r="Y43" s="15"/>
      <c r="Z43" s="15"/>
    </row>
    <row r="44" spans="3:26" hidden="1" x14ac:dyDescent="0.25">
      <c r="H44" s="15"/>
      <c r="I44" s="15"/>
      <c r="J44" s="15"/>
      <c r="K44" s="15"/>
      <c r="L44" s="15"/>
      <c r="M44" s="15"/>
      <c r="N44" s="15"/>
      <c r="O44" s="15"/>
      <c r="P44" s="15"/>
      <c r="Q44" s="15"/>
      <c r="R44" s="15"/>
      <c r="S44" s="15"/>
      <c r="T44" s="15"/>
      <c r="U44" s="15"/>
      <c r="V44" s="15"/>
      <c r="W44" s="15"/>
      <c r="X44" s="15"/>
      <c r="Y44" s="15"/>
      <c r="Z44" s="15"/>
    </row>
    <row r="45" spans="3:26" hidden="1" x14ac:dyDescent="0.25">
      <c r="H45" s="15"/>
      <c r="I45" s="15"/>
      <c r="J45" s="15"/>
      <c r="K45" s="15"/>
      <c r="L45" s="15"/>
      <c r="M45" s="15"/>
      <c r="N45" s="15"/>
      <c r="O45" s="15"/>
      <c r="P45" s="15"/>
      <c r="Q45" s="15"/>
      <c r="R45" s="15"/>
      <c r="S45" s="15"/>
      <c r="T45" s="15"/>
      <c r="U45" s="15"/>
      <c r="V45" s="15"/>
      <c r="W45" s="15"/>
      <c r="X45" s="15"/>
      <c r="Y45" s="15"/>
      <c r="Z45" s="15"/>
    </row>
    <row r="46" spans="3:26" hidden="1" x14ac:dyDescent="0.25">
      <c r="H46" s="15"/>
      <c r="I46" s="15"/>
      <c r="J46" s="15"/>
      <c r="K46" s="15"/>
      <c r="L46" s="15"/>
      <c r="M46" s="15"/>
      <c r="N46" s="15"/>
      <c r="O46" s="15"/>
      <c r="P46" s="15"/>
      <c r="Q46" s="15"/>
      <c r="R46" s="15"/>
      <c r="S46" s="15"/>
      <c r="T46" s="15"/>
      <c r="U46" s="15"/>
      <c r="V46" s="15"/>
      <c r="W46" s="15"/>
      <c r="X46" s="15"/>
      <c r="Y46" s="15"/>
      <c r="Z46" s="15"/>
    </row>
    <row r="47" spans="3:26" hidden="1" x14ac:dyDescent="0.25">
      <c r="H47" s="15"/>
      <c r="I47" s="15"/>
      <c r="J47" s="15"/>
      <c r="K47" s="15"/>
      <c r="L47" s="15"/>
      <c r="M47" s="15"/>
      <c r="N47" s="15"/>
      <c r="O47" s="15"/>
      <c r="P47" s="15"/>
      <c r="Q47" s="15"/>
      <c r="R47" s="15"/>
      <c r="S47" s="15"/>
      <c r="T47" s="15"/>
      <c r="U47" s="15"/>
      <c r="V47" s="15"/>
      <c r="W47" s="15"/>
      <c r="X47" s="15"/>
      <c r="Y47" s="15"/>
      <c r="Z47" s="15"/>
    </row>
    <row r="48" spans="3:26" ht="15.75" hidden="1" customHeight="1" x14ac:dyDescent="0.25">
      <c r="C48" s="220"/>
      <c r="D48" s="220"/>
      <c r="E48" s="220"/>
      <c r="F48" s="220"/>
      <c r="H48" s="15"/>
      <c r="I48" s="15"/>
      <c r="J48" s="15"/>
      <c r="K48" s="15"/>
      <c r="L48" s="15"/>
      <c r="M48" s="15"/>
      <c r="N48" s="15"/>
      <c r="O48" s="15"/>
      <c r="P48" s="15"/>
      <c r="Q48" s="15"/>
      <c r="R48" s="15"/>
      <c r="S48" s="15"/>
      <c r="T48" s="15"/>
      <c r="U48" s="15"/>
      <c r="V48" s="15"/>
      <c r="W48" s="15"/>
      <c r="X48" s="15"/>
      <c r="Y48" s="15"/>
      <c r="Z48" s="15"/>
    </row>
    <row r="49" spans="8:26" ht="15.75" hidden="1" customHeight="1" x14ac:dyDescent="0.25">
      <c r="H49" s="15"/>
      <c r="I49" s="15"/>
      <c r="J49" s="15"/>
      <c r="K49" s="15"/>
      <c r="L49" s="15"/>
      <c r="M49" s="15"/>
      <c r="N49" s="15"/>
      <c r="O49" s="15"/>
      <c r="P49" s="15"/>
      <c r="Q49" s="15"/>
      <c r="R49" s="15"/>
      <c r="S49" s="15"/>
      <c r="T49" s="15"/>
      <c r="U49" s="15"/>
      <c r="V49" s="15"/>
      <c r="W49" s="15"/>
      <c r="X49" s="15"/>
      <c r="Y49" s="15"/>
      <c r="Z49" s="15"/>
    </row>
    <row r="50" spans="8:26" ht="15.75" hidden="1" customHeight="1" x14ac:dyDescent="0.25">
      <c r="H50" s="15"/>
      <c r="I50" s="15"/>
      <c r="J50" s="15"/>
      <c r="K50" s="15"/>
      <c r="L50" s="15"/>
      <c r="M50" s="15"/>
      <c r="N50" s="15"/>
      <c r="O50" s="15"/>
      <c r="P50" s="15"/>
      <c r="Q50" s="15"/>
      <c r="R50" s="15"/>
      <c r="S50" s="15"/>
      <c r="T50" s="15"/>
      <c r="U50" s="15"/>
      <c r="V50" s="15"/>
      <c r="W50" s="15"/>
      <c r="X50" s="15"/>
      <c r="Y50" s="15"/>
      <c r="Z50" s="15"/>
    </row>
    <row r="51" spans="8:26" ht="15.75" hidden="1" customHeight="1" x14ac:dyDescent="0.25">
      <c r="H51" s="15"/>
      <c r="I51" s="15"/>
      <c r="J51" s="15"/>
      <c r="K51" s="15"/>
      <c r="L51" s="15"/>
      <c r="M51" s="15"/>
      <c r="N51" s="15"/>
      <c r="O51" s="15"/>
      <c r="P51" s="15"/>
      <c r="Q51" s="15"/>
      <c r="R51" s="15"/>
      <c r="S51" s="15"/>
      <c r="T51" s="15"/>
      <c r="U51" s="15"/>
      <c r="V51" s="15"/>
      <c r="W51" s="15"/>
      <c r="X51" s="15"/>
      <c r="Y51" s="15"/>
      <c r="Z51" s="15"/>
    </row>
    <row r="52" spans="8:26" ht="15.75" hidden="1" customHeight="1" x14ac:dyDescent="0.25">
      <c r="H52" s="15"/>
      <c r="I52" s="15"/>
      <c r="J52" s="15"/>
      <c r="K52" s="15"/>
      <c r="L52" s="15"/>
      <c r="M52" s="15"/>
      <c r="N52" s="15"/>
      <c r="O52" s="15"/>
      <c r="P52" s="15"/>
      <c r="Q52" s="15"/>
      <c r="R52" s="15"/>
      <c r="S52" s="15"/>
      <c r="T52" s="15"/>
      <c r="U52" s="15"/>
      <c r="V52" s="15"/>
      <c r="W52" s="15"/>
      <c r="X52" s="15"/>
      <c r="Y52" s="15"/>
      <c r="Z52" s="15"/>
    </row>
    <row r="53" spans="8:26" ht="15.75" hidden="1" customHeight="1" x14ac:dyDescent="0.25">
      <c r="H53" s="15"/>
      <c r="I53" s="15"/>
      <c r="J53" s="15"/>
      <c r="K53" s="15"/>
      <c r="L53" s="15"/>
      <c r="M53" s="15"/>
      <c r="N53" s="15"/>
      <c r="O53" s="15"/>
      <c r="P53" s="15"/>
      <c r="Q53" s="15"/>
      <c r="R53" s="15"/>
      <c r="S53" s="15"/>
      <c r="T53" s="15"/>
      <c r="U53" s="15"/>
      <c r="V53" s="15"/>
      <c r="W53" s="15"/>
      <c r="X53" s="15"/>
      <c r="Y53" s="15"/>
      <c r="Z53" s="15"/>
    </row>
    <row r="54" spans="8:26" ht="15.75" hidden="1" customHeight="1" x14ac:dyDescent="0.25">
      <c r="H54" s="15"/>
      <c r="I54" s="15"/>
      <c r="J54" s="15"/>
      <c r="K54" s="15"/>
      <c r="L54" s="15"/>
      <c r="M54" s="15"/>
      <c r="N54" s="15"/>
      <c r="O54" s="15"/>
      <c r="P54" s="15"/>
      <c r="Q54" s="15"/>
      <c r="R54" s="15"/>
      <c r="S54" s="15"/>
      <c r="T54" s="15"/>
      <c r="U54" s="15"/>
      <c r="V54" s="15"/>
      <c r="W54" s="15"/>
      <c r="X54" s="15"/>
      <c r="Y54" s="15"/>
      <c r="Z54" s="15"/>
    </row>
    <row r="55" spans="8:26" ht="15.75" hidden="1" customHeight="1" x14ac:dyDescent="0.25">
      <c r="H55" s="15"/>
      <c r="I55" s="15"/>
      <c r="J55" s="15"/>
      <c r="K55" s="15"/>
      <c r="L55" s="15"/>
      <c r="M55" s="15"/>
      <c r="N55" s="15"/>
      <c r="O55" s="15"/>
      <c r="P55" s="15"/>
      <c r="Q55" s="15"/>
      <c r="R55" s="15"/>
      <c r="S55" s="15"/>
      <c r="T55" s="15"/>
      <c r="U55" s="15"/>
      <c r="V55" s="15"/>
      <c r="W55" s="15"/>
      <c r="X55" s="15"/>
      <c r="Y55" s="15"/>
      <c r="Z55" s="15"/>
    </row>
    <row r="56" spans="8:26" ht="15.75" hidden="1" customHeight="1" x14ac:dyDescent="0.25">
      <c r="H56" s="15"/>
      <c r="I56" s="15"/>
      <c r="J56" s="15"/>
      <c r="K56" s="15"/>
      <c r="L56" s="15"/>
      <c r="M56" s="15"/>
      <c r="N56" s="15"/>
      <c r="O56" s="15"/>
      <c r="P56" s="15"/>
      <c r="Q56" s="15"/>
      <c r="R56" s="15"/>
      <c r="S56" s="15"/>
      <c r="T56" s="15"/>
      <c r="U56" s="15"/>
      <c r="V56" s="15"/>
      <c r="W56" s="15"/>
      <c r="X56" s="15"/>
      <c r="Y56" s="15"/>
      <c r="Z56" s="15"/>
    </row>
    <row r="57" spans="8:26" ht="15.75" hidden="1" customHeight="1" x14ac:dyDescent="0.25">
      <c r="H57" s="15"/>
      <c r="I57" s="15"/>
      <c r="J57" s="15"/>
      <c r="K57" s="15"/>
      <c r="L57" s="15"/>
      <c r="M57" s="15"/>
      <c r="N57" s="15"/>
      <c r="O57" s="15"/>
      <c r="P57" s="15"/>
      <c r="Q57" s="15"/>
      <c r="R57" s="15"/>
      <c r="S57" s="15"/>
      <c r="T57" s="15"/>
      <c r="U57" s="15"/>
      <c r="V57" s="15"/>
      <c r="W57" s="15"/>
      <c r="X57" s="15"/>
      <c r="Y57" s="15"/>
      <c r="Z57" s="15"/>
    </row>
    <row r="58" spans="8:26" ht="15.75" hidden="1" customHeight="1" x14ac:dyDescent="0.25">
      <c r="H58" s="15"/>
      <c r="I58" s="15"/>
      <c r="J58" s="15"/>
      <c r="K58" s="15"/>
      <c r="L58" s="15"/>
      <c r="M58" s="15"/>
      <c r="N58" s="15"/>
      <c r="O58" s="15"/>
      <c r="P58" s="15"/>
      <c r="Q58" s="15"/>
      <c r="R58" s="15"/>
      <c r="S58" s="15"/>
      <c r="T58" s="15"/>
      <c r="U58" s="15"/>
      <c r="V58" s="15"/>
      <c r="W58" s="15"/>
      <c r="X58" s="15"/>
      <c r="Y58" s="15"/>
      <c r="Z58" s="15"/>
    </row>
    <row r="59" spans="8:26" ht="15.75" hidden="1" customHeight="1" x14ac:dyDescent="0.25">
      <c r="H59" s="15"/>
      <c r="I59" s="15"/>
      <c r="J59" s="15"/>
      <c r="K59" s="15"/>
      <c r="L59" s="15"/>
      <c r="M59" s="15"/>
      <c r="N59" s="15"/>
      <c r="O59" s="15"/>
      <c r="P59" s="15"/>
      <c r="Q59" s="15"/>
      <c r="R59" s="15"/>
      <c r="S59" s="15"/>
      <c r="T59" s="15"/>
      <c r="U59" s="15"/>
      <c r="V59" s="15"/>
      <c r="W59" s="15"/>
      <c r="X59" s="15"/>
      <c r="Y59" s="15"/>
      <c r="Z59" s="15"/>
    </row>
    <row r="60" spans="8:26" ht="15.75" hidden="1" customHeight="1" x14ac:dyDescent="0.25">
      <c r="H60" s="15"/>
      <c r="I60" s="15"/>
      <c r="J60" s="15"/>
      <c r="K60" s="15"/>
      <c r="L60" s="15"/>
      <c r="M60" s="15"/>
      <c r="N60" s="15"/>
      <c r="O60" s="15"/>
      <c r="P60" s="15"/>
      <c r="Q60" s="15"/>
      <c r="R60" s="15"/>
      <c r="S60" s="15"/>
      <c r="T60" s="15"/>
      <c r="U60" s="15"/>
      <c r="V60" s="15"/>
      <c r="W60" s="15"/>
      <c r="X60" s="15"/>
      <c r="Y60" s="15"/>
      <c r="Z60" s="15"/>
    </row>
    <row r="61" spans="8:26" ht="15.75" hidden="1" customHeight="1" x14ac:dyDescent="0.25">
      <c r="H61" s="15"/>
      <c r="I61" s="15"/>
      <c r="J61" s="15"/>
      <c r="K61" s="15"/>
      <c r="L61" s="15"/>
      <c r="M61" s="15"/>
      <c r="N61" s="15"/>
      <c r="O61" s="15"/>
      <c r="P61" s="15"/>
      <c r="Q61" s="15"/>
      <c r="R61" s="15"/>
      <c r="S61" s="15"/>
      <c r="T61" s="15"/>
      <c r="U61" s="15"/>
      <c r="V61" s="15"/>
      <c r="W61" s="15"/>
      <c r="X61" s="15"/>
      <c r="Y61" s="15"/>
      <c r="Z61" s="15"/>
    </row>
    <row r="62" spans="8:26" ht="15.75" hidden="1" customHeight="1" x14ac:dyDescent="0.25">
      <c r="H62" s="15"/>
      <c r="I62" s="15"/>
      <c r="J62" s="15"/>
      <c r="K62" s="15"/>
      <c r="L62" s="15"/>
      <c r="M62" s="15"/>
      <c r="N62" s="15"/>
      <c r="O62" s="15"/>
      <c r="P62" s="15"/>
      <c r="Q62" s="15"/>
      <c r="R62" s="15"/>
      <c r="S62" s="15"/>
      <c r="T62" s="15"/>
      <c r="U62" s="15"/>
      <c r="V62" s="15"/>
      <c r="W62" s="15"/>
      <c r="X62" s="15"/>
      <c r="Y62" s="15"/>
      <c r="Z62" s="15"/>
    </row>
    <row r="63" spans="8:26" ht="15.75" hidden="1" customHeight="1" x14ac:dyDescent="0.25">
      <c r="H63" s="15"/>
      <c r="I63" s="15"/>
      <c r="J63" s="15"/>
      <c r="K63" s="15"/>
      <c r="L63" s="15"/>
      <c r="M63" s="15"/>
      <c r="N63" s="15"/>
      <c r="O63" s="15"/>
      <c r="P63" s="15"/>
      <c r="Q63" s="15"/>
      <c r="R63" s="15"/>
      <c r="S63" s="15"/>
      <c r="T63" s="15"/>
      <c r="U63" s="15"/>
      <c r="V63" s="15"/>
      <c r="W63" s="15"/>
      <c r="X63" s="15"/>
      <c r="Y63" s="15"/>
      <c r="Z63" s="15"/>
    </row>
    <row r="64" spans="8:26" ht="15.75" hidden="1" customHeight="1" x14ac:dyDescent="0.25">
      <c r="H64" s="15"/>
      <c r="I64" s="15"/>
      <c r="J64" s="15"/>
      <c r="K64" s="15"/>
      <c r="L64" s="15"/>
      <c r="M64" s="15"/>
      <c r="N64" s="15"/>
      <c r="O64" s="15"/>
      <c r="P64" s="15"/>
      <c r="Q64" s="15"/>
      <c r="R64" s="15"/>
      <c r="S64" s="15"/>
      <c r="T64" s="15"/>
      <c r="U64" s="15"/>
      <c r="V64" s="15"/>
      <c r="W64" s="15"/>
      <c r="X64" s="15"/>
      <c r="Y64" s="15"/>
      <c r="Z64" s="15"/>
    </row>
    <row r="65" spans="8:26" ht="15.75" hidden="1" customHeight="1" x14ac:dyDescent="0.25">
      <c r="H65" s="15"/>
      <c r="I65" s="15"/>
      <c r="J65" s="15"/>
      <c r="K65" s="15"/>
      <c r="L65" s="15"/>
      <c r="M65" s="15"/>
      <c r="N65" s="15"/>
      <c r="O65" s="15"/>
      <c r="P65" s="15"/>
      <c r="Q65" s="15"/>
      <c r="R65" s="15"/>
      <c r="S65" s="15"/>
      <c r="T65" s="15"/>
      <c r="U65" s="15"/>
      <c r="V65" s="15"/>
      <c r="W65" s="15"/>
      <c r="X65" s="15"/>
      <c r="Y65" s="15"/>
      <c r="Z65" s="15"/>
    </row>
    <row r="66" spans="8:26" ht="15.75" hidden="1" customHeight="1" x14ac:dyDescent="0.25">
      <c r="H66" s="15"/>
      <c r="I66" s="15"/>
      <c r="J66" s="15"/>
      <c r="K66" s="15"/>
      <c r="L66" s="15"/>
      <c r="M66" s="15"/>
      <c r="N66" s="15"/>
      <c r="O66" s="15"/>
      <c r="P66" s="15"/>
      <c r="Q66" s="15"/>
      <c r="R66" s="15"/>
      <c r="S66" s="15"/>
      <c r="T66" s="15"/>
      <c r="U66" s="15"/>
      <c r="V66" s="15"/>
      <c r="W66" s="15"/>
      <c r="X66" s="15"/>
      <c r="Y66" s="15"/>
      <c r="Z66" s="15"/>
    </row>
    <row r="67" spans="8:26" ht="15.75" hidden="1" customHeight="1" x14ac:dyDescent="0.25">
      <c r="H67" s="15"/>
      <c r="I67" s="15"/>
      <c r="J67" s="15"/>
      <c r="K67" s="15"/>
      <c r="L67" s="15"/>
      <c r="M67" s="15"/>
      <c r="N67" s="15"/>
      <c r="O67" s="15"/>
      <c r="P67" s="15"/>
      <c r="Q67" s="15"/>
      <c r="R67" s="15"/>
      <c r="S67" s="15"/>
      <c r="T67" s="15"/>
      <c r="U67" s="15"/>
      <c r="V67" s="15"/>
      <c r="W67" s="15"/>
      <c r="X67" s="15"/>
      <c r="Y67" s="15"/>
      <c r="Z67" s="15"/>
    </row>
    <row r="68" spans="8:26" ht="15.75" hidden="1" customHeight="1" x14ac:dyDescent="0.25">
      <c r="H68" s="15"/>
      <c r="I68" s="15"/>
      <c r="J68" s="15"/>
      <c r="K68" s="15"/>
      <c r="L68" s="15"/>
      <c r="M68" s="15"/>
      <c r="N68" s="15"/>
      <c r="O68" s="15"/>
      <c r="P68" s="15"/>
      <c r="Q68" s="15"/>
      <c r="R68" s="15"/>
      <c r="S68" s="15"/>
      <c r="T68" s="15"/>
      <c r="U68" s="15"/>
      <c r="V68" s="15"/>
      <c r="W68" s="15"/>
      <c r="X68" s="15"/>
      <c r="Y68" s="15"/>
      <c r="Z68" s="15"/>
    </row>
    <row r="69" spans="8:26" ht="15.75" hidden="1" customHeight="1" x14ac:dyDescent="0.25">
      <c r="H69" s="15"/>
      <c r="I69" s="15"/>
      <c r="J69" s="15"/>
      <c r="K69" s="15"/>
      <c r="L69" s="15"/>
      <c r="M69" s="15"/>
      <c r="N69" s="15"/>
      <c r="O69" s="15"/>
      <c r="P69" s="15"/>
      <c r="Q69" s="15"/>
      <c r="R69" s="15"/>
      <c r="S69" s="15"/>
      <c r="T69" s="15"/>
      <c r="U69" s="15"/>
      <c r="V69" s="15"/>
      <c r="W69" s="15"/>
      <c r="X69" s="15"/>
      <c r="Y69" s="15"/>
      <c r="Z69" s="15"/>
    </row>
    <row r="70" spans="8:26" ht="15.75" hidden="1" customHeight="1" x14ac:dyDescent="0.25">
      <c r="H70" s="15"/>
      <c r="I70" s="15"/>
      <c r="J70" s="15"/>
      <c r="K70" s="15"/>
      <c r="L70" s="15"/>
      <c r="M70" s="15"/>
      <c r="N70" s="15"/>
      <c r="O70" s="15"/>
      <c r="P70" s="15"/>
      <c r="Q70" s="15"/>
      <c r="R70" s="15"/>
      <c r="S70" s="15"/>
      <c r="T70" s="15"/>
      <c r="U70" s="15"/>
      <c r="V70" s="15"/>
      <c r="W70" s="15"/>
      <c r="X70" s="15"/>
      <c r="Y70" s="15"/>
      <c r="Z70" s="15"/>
    </row>
    <row r="71" spans="8:26" ht="15.75" hidden="1" customHeight="1" x14ac:dyDescent="0.25">
      <c r="H71" s="15"/>
      <c r="I71" s="15"/>
      <c r="J71" s="15"/>
      <c r="K71" s="15"/>
      <c r="L71" s="15"/>
      <c r="M71" s="15"/>
      <c r="N71" s="15"/>
      <c r="O71" s="15"/>
      <c r="P71" s="15"/>
      <c r="Q71" s="15"/>
      <c r="R71" s="15"/>
      <c r="S71" s="15"/>
      <c r="T71" s="15"/>
      <c r="U71" s="15"/>
      <c r="V71" s="15"/>
      <c r="W71" s="15"/>
      <c r="X71" s="15"/>
      <c r="Y71" s="15"/>
      <c r="Z71" s="15"/>
    </row>
    <row r="72" spans="8:26" ht="15.75" hidden="1" customHeight="1" x14ac:dyDescent="0.25">
      <c r="H72" s="15"/>
      <c r="I72" s="15"/>
      <c r="J72" s="15"/>
      <c r="K72" s="15"/>
      <c r="L72" s="15"/>
      <c r="M72" s="15"/>
      <c r="N72" s="15"/>
      <c r="O72" s="15"/>
      <c r="P72" s="15"/>
      <c r="Q72" s="15"/>
      <c r="R72" s="15"/>
      <c r="S72" s="15"/>
      <c r="T72" s="15"/>
      <c r="U72" s="15"/>
      <c r="V72" s="15"/>
      <c r="W72" s="15"/>
      <c r="X72" s="15"/>
      <c r="Y72" s="15"/>
      <c r="Z72" s="15"/>
    </row>
    <row r="73" spans="8:26" ht="15.75" hidden="1" customHeight="1" x14ac:dyDescent="0.25">
      <c r="H73" s="15"/>
      <c r="I73" s="15"/>
      <c r="J73" s="15"/>
      <c r="K73" s="15"/>
      <c r="L73" s="15"/>
      <c r="M73" s="15"/>
      <c r="N73" s="15"/>
      <c r="O73" s="15"/>
      <c r="P73" s="15"/>
      <c r="Q73" s="15"/>
      <c r="R73" s="15"/>
      <c r="S73" s="15"/>
      <c r="T73" s="15"/>
      <c r="U73" s="15"/>
      <c r="V73" s="15"/>
      <c r="W73" s="15"/>
      <c r="X73" s="15"/>
      <c r="Y73" s="15"/>
      <c r="Z73" s="15"/>
    </row>
    <row r="74" spans="8:26" ht="15.75" hidden="1" customHeight="1" x14ac:dyDescent="0.25">
      <c r="H74" s="15"/>
      <c r="I74" s="15"/>
      <c r="J74" s="15"/>
      <c r="K74" s="15"/>
      <c r="L74" s="15"/>
      <c r="M74" s="15"/>
      <c r="N74" s="15"/>
      <c r="O74" s="15"/>
      <c r="P74" s="15"/>
      <c r="Q74" s="15"/>
      <c r="R74" s="15"/>
      <c r="S74" s="15"/>
      <c r="T74" s="15"/>
      <c r="U74" s="15"/>
      <c r="V74" s="15"/>
      <c r="W74" s="15"/>
      <c r="X74" s="15"/>
      <c r="Y74" s="15"/>
      <c r="Z74" s="15"/>
    </row>
    <row r="75" spans="8:26" ht="15.75" hidden="1" customHeight="1" x14ac:dyDescent="0.25">
      <c r="H75" s="15"/>
      <c r="I75" s="15"/>
      <c r="J75" s="15"/>
      <c r="K75" s="15"/>
      <c r="L75" s="15"/>
      <c r="M75" s="15"/>
      <c r="N75" s="15"/>
      <c r="O75" s="15"/>
      <c r="P75" s="15"/>
      <c r="Q75" s="15"/>
      <c r="R75" s="15"/>
      <c r="S75" s="15"/>
      <c r="T75" s="15"/>
      <c r="U75" s="15"/>
      <c r="V75" s="15"/>
      <c r="W75" s="15"/>
      <c r="X75" s="15"/>
      <c r="Y75" s="15"/>
      <c r="Z75" s="15"/>
    </row>
    <row r="76" spans="8:26" ht="15.75" hidden="1" customHeight="1" x14ac:dyDescent="0.25">
      <c r="H76" s="15"/>
      <c r="I76" s="15"/>
      <c r="J76" s="15"/>
      <c r="K76" s="15"/>
      <c r="L76" s="15"/>
      <c r="M76" s="15"/>
      <c r="N76" s="15"/>
      <c r="O76" s="15"/>
      <c r="P76" s="15"/>
      <c r="Q76" s="15"/>
      <c r="R76" s="15"/>
      <c r="S76" s="15"/>
      <c r="T76" s="15"/>
      <c r="U76" s="15"/>
      <c r="V76" s="15"/>
      <c r="W76" s="15"/>
      <c r="X76" s="15"/>
      <c r="Y76" s="15"/>
      <c r="Z76" s="15"/>
    </row>
    <row r="77" spans="8:26" ht="15.75" hidden="1" customHeight="1" x14ac:dyDescent="0.25">
      <c r="H77" s="15"/>
      <c r="I77" s="15"/>
      <c r="J77" s="15"/>
      <c r="K77" s="15"/>
      <c r="L77" s="15"/>
      <c r="M77" s="15"/>
      <c r="N77" s="15"/>
      <c r="O77" s="15"/>
      <c r="P77" s="15"/>
      <c r="Q77" s="15"/>
      <c r="R77" s="15"/>
      <c r="S77" s="15"/>
      <c r="T77" s="15"/>
      <c r="U77" s="15"/>
      <c r="V77" s="15"/>
      <c r="W77" s="15"/>
      <c r="X77" s="15"/>
      <c r="Y77" s="15"/>
      <c r="Z77" s="15"/>
    </row>
    <row r="78" spans="8:26" ht="15.75" hidden="1" customHeight="1" x14ac:dyDescent="0.25">
      <c r="H78" s="15"/>
      <c r="I78" s="15"/>
      <c r="J78" s="15"/>
      <c r="K78" s="15"/>
      <c r="L78" s="15"/>
      <c r="M78" s="15"/>
      <c r="N78" s="15"/>
      <c r="O78" s="15"/>
      <c r="P78" s="15"/>
      <c r="Q78" s="15"/>
      <c r="R78" s="15"/>
      <c r="S78" s="15"/>
      <c r="T78" s="15"/>
      <c r="U78" s="15"/>
      <c r="V78" s="15"/>
      <c r="W78" s="15"/>
      <c r="X78" s="15"/>
      <c r="Y78" s="15"/>
      <c r="Z78" s="15"/>
    </row>
    <row r="79" spans="8:26" ht="15.75" hidden="1" customHeight="1" x14ac:dyDescent="0.25">
      <c r="H79" s="15"/>
      <c r="I79" s="15"/>
      <c r="J79" s="15"/>
      <c r="K79" s="15"/>
      <c r="L79" s="15"/>
      <c r="M79" s="15"/>
      <c r="N79" s="15"/>
      <c r="O79" s="15"/>
      <c r="P79" s="15"/>
      <c r="Q79" s="15"/>
      <c r="R79" s="15"/>
      <c r="S79" s="15"/>
      <c r="T79" s="15"/>
      <c r="U79" s="15"/>
      <c r="V79" s="15"/>
      <c r="W79" s="15"/>
      <c r="X79" s="15"/>
      <c r="Y79" s="15"/>
      <c r="Z79" s="15"/>
    </row>
    <row r="80" spans="8:26" ht="15.75" hidden="1" customHeight="1" x14ac:dyDescent="0.25">
      <c r="H80" s="15"/>
      <c r="I80" s="15"/>
      <c r="J80" s="15"/>
      <c r="K80" s="15"/>
      <c r="L80" s="15"/>
      <c r="M80" s="15"/>
      <c r="N80" s="15"/>
      <c r="O80" s="15"/>
      <c r="P80" s="15"/>
      <c r="Q80" s="15"/>
      <c r="R80" s="15"/>
      <c r="S80" s="15"/>
      <c r="T80" s="15"/>
      <c r="U80" s="15"/>
      <c r="V80" s="15"/>
      <c r="W80" s="15"/>
      <c r="X80" s="15"/>
      <c r="Y80" s="15"/>
      <c r="Z80" s="15"/>
    </row>
    <row r="81" spans="8:26" ht="15.75" hidden="1" customHeight="1" x14ac:dyDescent="0.25">
      <c r="H81" s="15"/>
      <c r="I81" s="15"/>
      <c r="J81" s="15"/>
      <c r="K81" s="15"/>
      <c r="L81" s="15"/>
      <c r="M81" s="15"/>
      <c r="N81" s="15"/>
      <c r="O81" s="15"/>
      <c r="P81" s="15"/>
      <c r="Q81" s="15"/>
      <c r="R81" s="15"/>
      <c r="S81" s="15"/>
      <c r="T81" s="15"/>
      <c r="U81" s="15"/>
      <c r="V81" s="15"/>
      <c r="W81" s="15"/>
      <c r="X81" s="15"/>
      <c r="Y81" s="15"/>
      <c r="Z81" s="15"/>
    </row>
    <row r="82" spans="8:26" ht="15.75" hidden="1" customHeight="1" x14ac:dyDescent="0.25">
      <c r="H82" s="15"/>
      <c r="I82" s="15"/>
      <c r="J82" s="15"/>
      <c r="K82" s="15"/>
      <c r="L82" s="15"/>
      <c r="M82" s="15"/>
      <c r="N82" s="15"/>
      <c r="O82" s="15"/>
      <c r="P82" s="15"/>
      <c r="Q82" s="15"/>
      <c r="R82" s="15"/>
      <c r="S82" s="15"/>
      <c r="T82" s="15"/>
      <c r="U82" s="15"/>
      <c r="V82" s="15"/>
      <c r="W82" s="15"/>
      <c r="X82" s="15"/>
      <c r="Y82" s="15"/>
      <c r="Z82" s="15"/>
    </row>
    <row r="83" spans="8:26" ht="15.75" hidden="1" customHeight="1" x14ac:dyDescent="0.25">
      <c r="H83" s="15"/>
      <c r="I83" s="15"/>
      <c r="J83" s="15"/>
      <c r="K83" s="15"/>
      <c r="L83" s="15"/>
      <c r="M83" s="15"/>
      <c r="N83" s="15"/>
      <c r="O83" s="15"/>
      <c r="P83" s="15"/>
      <c r="Q83" s="15"/>
      <c r="R83" s="15"/>
      <c r="S83" s="15"/>
      <c r="T83" s="15"/>
      <c r="U83" s="15"/>
      <c r="V83" s="15"/>
      <c r="W83" s="15"/>
      <c r="X83" s="15"/>
      <c r="Y83" s="15"/>
      <c r="Z83" s="15"/>
    </row>
    <row r="84" spans="8:26" ht="15.75" hidden="1" customHeight="1" x14ac:dyDescent="0.25">
      <c r="H84" s="15"/>
      <c r="I84" s="15"/>
      <c r="J84" s="15"/>
      <c r="K84" s="15"/>
      <c r="L84" s="15"/>
      <c r="M84" s="15"/>
      <c r="N84" s="15"/>
      <c r="O84" s="15"/>
      <c r="P84" s="15"/>
      <c r="Q84" s="15"/>
      <c r="R84" s="15"/>
      <c r="S84" s="15"/>
      <c r="T84" s="15"/>
      <c r="U84" s="15"/>
      <c r="V84" s="15"/>
      <c r="W84" s="15"/>
      <c r="X84" s="15"/>
      <c r="Y84" s="15"/>
      <c r="Z84" s="15"/>
    </row>
    <row r="85" spans="8:26" ht="15.75" hidden="1" customHeight="1" x14ac:dyDescent="0.25">
      <c r="H85" s="15"/>
      <c r="I85" s="15"/>
      <c r="J85" s="15"/>
      <c r="K85" s="15"/>
      <c r="L85" s="15"/>
      <c r="M85" s="15"/>
      <c r="N85" s="15"/>
      <c r="O85" s="15"/>
      <c r="P85" s="15"/>
      <c r="Q85" s="15"/>
      <c r="R85" s="15"/>
      <c r="S85" s="15"/>
      <c r="T85" s="15"/>
      <c r="U85" s="15"/>
      <c r="V85" s="15"/>
      <c r="W85" s="15"/>
      <c r="X85" s="15"/>
      <c r="Y85" s="15"/>
      <c r="Z85" s="15"/>
    </row>
    <row r="86" spans="8:26" ht="15.75" hidden="1" customHeight="1" x14ac:dyDescent="0.25">
      <c r="H86" s="15"/>
      <c r="I86" s="15"/>
      <c r="J86" s="15"/>
      <c r="K86" s="15"/>
      <c r="L86" s="15"/>
      <c r="M86" s="15"/>
      <c r="N86" s="15"/>
      <c r="O86" s="15"/>
      <c r="P86" s="15"/>
      <c r="Q86" s="15"/>
      <c r="R86" s="15"/>
      <c r="S86" s="15"/>
      <c r="T86" s="15"/>
      <c r="U86" s="15"/>
      <c r="V86" s="15"/>
      <c r="W86" s="15"/>
      <c r="X86" s="15"/>
      <c r="Y86" s="15"/>
      <c r="Z86" s="15"/>
    </row>
    <row r="87" spans="8:26" ht="15.75" hidden="1" customHeight="1" x14ac:dyDescent="0.25">
      <c r="H87" s="15"/>
      <c r="I87" s="15"/>
      <c r="J87" s="15"/>
      <c r="K87" s="15"/>
      <c r="L87" s="15"/>
      <c r="M87" s="15"/>
      <c r="N87" s="15"/>
      <c r="O87" s="15"/>
      <c r="P87" s="15"/>
      <c r="Q87" s="15"/>
      <c r="R87" s="15"/>
      <c r="S87" s="15"/>
      <c r="T87" s="15"/>
      <c r="U87" s="15"/>
      <c r="V87" s="15"/>
      <c r="W87" s="15"/>
      <c r="X87" s="15"/>
      <c r="Y87" s="15"/>
      <c r="Z87" s="15"/>
    </row>
    <row r="88" spans="8:26" ht="15.75" hidden="1" customHeight="1" x14ac:dyDescent="0.25">
      <c r="H88" s="15"/>
      <c r="I88" s="15"/>
      <c r="J88" s="15"/>
      <c r="K88" s="15"/>
      <c r="L88" s="15"/>
      <c r="M88" s="15"/>
      <c r="N88" s="15"/>
      <c r="O88" s="15"/>
      <c r="P88" s="15"/>
      <c r="Q88" s="15"/>
      <c r="R88" s="15"/>
      <c r="S88" s="15"/>
      <c r="T88" s="15"/>
      <c r="U88" s="15"/>
      <c r="V88" s="15"/>
      <c r="W88" s="15"/>
      <c r="X88" s="15"/>
      <c r="Y88" s="15"/>
      <c r="Z88" s="15"/>
    </row>
    <row r="89" spans="8:26" ht="15.75" hidden="1" customHeight="1" x14ac:dyDescent="0.25">
      <c r="H89" s="15"/>
      <c r="I89" s="15"/>
      <c r="J89" s="15"/>
      <c r="K89" s="15"/>
      <c r="L89" s="15"/>
      <c r="M89" s="15"/>
      <c r="N89" s="15"/>
      <c r="O89" s="15"/>
      <c r="P89" s="15"/>
      <c r="Q89" s="15"/>
      <c r="R89" s="15"/>
      <c r="S89" s="15"/>
      <c r="T89" s="15"/>
      <c r="U89" s="15"/>
      <c r="V89" s="15"/>
      <c r="W89" s="15"/>
      <c r="X89" s="15"/>
      <c r="Y89" s="15"/>
      <c r="Z89" s="15"/>
    </row>
    <row r="90" spans="8:26" ht="15.75" hidden="1" customHeight="1" x14ac:dyDescent="0.25">
      <c r="H90" s="15"/>
      <c r="I90" s="15"/>
      <c r="J90" s="15"/>
      <c r="K90" s="15"/>
      <c r="L90" s="15"/>
      <c r="M90" s="15"/>
      <c r="N90" s="15"/>
      <c r="O90" s="15"/>
      <c r="P90" s="15"/>
      <c r="Q90" s="15"/>
      <c r="R90" s="15"/>
      <c r="S90" s="15"/>
      <c r="T90" s="15"/>
      <c r="U90" s="15"/>
      <c r="V90" s="15"/>
      <c r="W90" s="15"/>
      <c r="X90" s="15"/>
      <c r="Y90" s="15"/>
      <c r="Z90" s="15"/>
    </row>
    <row r="91" spans="8:26" ht="15.75" hidden="1" customHeight="1" x14ac:dyDescent="0.25">
      <c r="H91" s="15"/>
      <c r="I91" s="15"/>
      <c r="J91" s="15"/>
      <c r="K91" s="15"/>
      <c r="L91" s="15"/>
      <c r="M91" s="15"/>
      <c r="N91" s="15"/>
      <c r="O91" s="15"/>
      <c r="P91" s="15"/>
      <c r="Q91" s="15"/>
      <c r="R91" s="15"/>
      <c r="S91" s="15"/>
      <c r="T91" s="15"/>
      <c r="U91" s="15"/>
      <c r="V91" s="15"/>
      <c r="W91" s="15"/>
      <c r="X91" s="15"/>
      <c r="Y91" s="15"/>
      <c r="Z91" s="15"/>
    </row>
    <row r="92" spans="8:26" ht="15.75" hidden="1" customHeight="1" x14ac:dyDescent="0.25">
      <c r="H92" s="15"/>
      <c r="I92" s="15"/>
      <c r="J92" s="15"/>
      <c r="K92" s="15"/>
      <c r="L92" s="15"/>
      <c r="M92" s="15"/>
      <c r="N92" s="15"/>
      <c r="O92" s="15"/>
      <c r="P92" s="15"/>
      <c r="Q92" s="15"/>
      <c r="R92" s="15"/>
      <c r="S92" s="15"/>
      <c r="T92" s="15"/>
      <c r="U92" s="15"/>
      <c r="V92" s="15"/>
      <c r="W92" s="15"/>
      <c r="X92" s="15"/>
      <c r="Y92" s="15"/>
      <c r="Z92" s="15"/>
    </row>
    <row r="93" spans="8:26" ht="15.75" hidden="1" customHeight="1" x14ac:dyDescent="0.25">
      <c r="H93" s="15"/>
      <c r="I93" s="15"/>
      <c r="J93" s="15"/>
      <c r="K93" s="15"/>
      <c r="L93" s="15"/>
      <c r="M93" s="15"/>
      <c r="N93" s="15"/>
      <c r="O93" s="15"/>
      <c r="P93" s="15"/>
      <c r="Q93" s="15"/>
      <c r="R93" s="15"/>
      <c r="S93" s="15"/>
      <c r="T93" s="15"/>
      <c r="U93" s="15"/>
      <c r="V93" s="15"/>
      <c r="W93" s="15"/>
      <c r="X93" s="15"/>
      <c r="Y93" s="15"/>
      <c r="Z93" s="15"/>
    </row>
    <row r="94" spans="8:26" ht="15.75" hidden="1" customHeight="1" x14ac:dyDescent="0.25">
      <c r="H94" s="15"/>
      <c r="I94" s="15"/>
      <c r="J94" s="15"/>
      <c r="K94" s="15"/>
      <c r="L94" s="15"/>
      <c r="M94" s="15"/>
      <c r="N94" s="15"/>
      <c r="O94" s="15"/>
      <c r="P94" s="15"/>
      <c r="Q94" s="15"/>
      <c r="R94" s="15"/>
      <c r="S94" s="15"/>
      <c r="T94" s="15"/>
      <c r="U94" s="15"/>
      <c r="V94" s="15"/>
      <c r="W94" s="15"/>
      <c r="X94" s="15"/>
      <c r="Y94" s="15"/>
      <c r="Z94" s="15"/>
    </row>
    <row r="95" spans="8:26" ht="15.75" hidden="1" customHeight="1" x14ac:dyDescent="0.25">
      <c r="H95" s="15"/>
      <c r="I95" s="15"/>
      <c r="J95" s="15"/>
      <c r="K95" s="15"/>
      <c r="L95" s="15"/>
      <c r="M95" s="15"/>
      <c r="N95" s="15"/>
      <c r="O95" s="15"/>
      <c r="P95" s="15"/>
      <c r="Q95" s="15"/>
      <c r="R95" s="15"/>
      <c r="S95" s="15"/>
      <c r="T95" s="15"/>
      <c r="U95" s="15"/>
      <c r="V95" s="15"/>
      <c r="W95" s="15"/>
      <c r="X95" s="15"/>
      <c r="Y95" s="15"/>
      <c r="Z95" s="15"/>
    </row>
    <row r="96" spans="8:26" ht="15.75" hidden="1" customHeight="1" x14ac:dyDescent="0.25">
      <c r="H96" s="15"/>
      <c r="I96" s="15"/>
      <c r="J96" s="15"/>
      <c r="K96" s="15"/>
      <c r="L96" s="15"/>
      <c r="M96" s="15"/>
      <c r="N96" s="15"/>
      <c r="O96" s="15"/>
      <c r="P96" s="15"/>
      <c r="Q96" s="15"/>
      <c r="R96" s="15"/>
      <c r="S96" s="15"/>
      <c r="T96" s="15"/>
      <c r="U96" s="15"/>
      <c r="V96" s="15"/>
      <c r="W96" s="15"/>
      <c r="X96" s="15"/>
      <c r="Y96" s="15"/>
      <c r="Z96" s="15"/>
    </row>
    <row r="97" spans="8:26" ht="15.75" hidden="1" customHeight="1" x14ac:dyDescent="0.25">
      <c r="H97" s="15"/>
      <c r="I97" s="15"/>
      <c r="J97" s="15"/>
      <c r="K97" s="15"/>
      <c r="L97" s="15"/>
      <c r="M97" s="15"/>
      <c r="N97" s="15"/>
      <c r="O97" s="15"/>
      <c r="P97" s="15"/>
      <c r="Q97" s="15"/>
      <c r="R97" s="15"/>
      <c r="S97" s="15"/>
      <c r="T97" s="15"/>
      <c r="U97" s="15"/>
      <c r="V97" s="15"/>
      <c r="W97" s="15"/>
      <c r="X97" s="15"/>
      <c r="Y97" s="15"/>
      <c r="Z97" s="15"/>
    </row>
    <row r="98" spans="8:26" ht="15.75" hidden="1" customHeight="1" x14ac:dyDescent="0.25">
      <c r="H98" s="15"/>
      <c r="I98" s="15"/>
      <c r="J98" s="15"/>
      <c r="K98" s="15"/>
      <c r="L98" s="15"/>
      <c r="M98" s="15"/>
      <c r="N98" s="15"/>
      <c r="O98" s="15"/>
      <c r="P98" s="15"/>
      <c r="Q98" s="15"/>
      <c r="R98" s="15"/>
      <c r="S98" s="15"/>
      <c r="T98" s="15"/>
      <c r="U98" s="15"/>
      <c r="V98" s="15"/>
      <c r="W98" s="15"/>
      <c r="X98" s="15"/>
      <c r="Y98" s="15"/>
      <c r="Z98" s="15"/>
    </row>
    <row r="99" spans="8:26" ht="15.75" hidden="1" customHeight="1" x14ac:dyDescent="0.25">
      <c r="H99" s="15"/>
      <c r="I99" s="15"/>
      <c r="J99" s="15"/>
      <c r="K99" s="15"/>
      <c r="L99" s="15"/>
      <c r="M99" s="15"/>
      <c r="N99" s="15"/>
      <c r="O99" s="15"/>
      <c r="P99" s="15"/>
      <c r="Q99" s="15"/>
      <c r="R99" s="15"/>
      <c r="S99" s="15"/>
      <c r="T99" s="15"/>
      <c r="U99" s="15"/>
      <c r="V99" s="15"/>
      <c r="W99" s="15"/>
      <c r="X99" s="15"/>
      <c r="Y99" s="15"/>
      <c r="Z99" s="15"/>
    </row>
    <row r="100" spans="8:26" ht="15.75" hidden="1" customHeight="1" x14ac:dyDescent="0.25">
      <c r="H100" s="15"/>
      <c r="I100" s="15"/>
      <c r="J100" s="15"/>
      <c r="K100" s="15"/>
      <c r="L100" s="15"/>
      <c r="M100" s="15"/>
      <c r="N100" s="15"/>
      <c r="O100" s="15"/>
      <c r="P100" s="15"/>
      <c r="Q100" s="15"/>
      <c r="R100" s="15"/>
      <c r="S100" s="15"/>
      <c r="T100" s="15"/>
      <c r="U100" s="15"/>
      <c r="V100" s="15"/>
      <c r="W100" s="15"/>
      <c r="X100" s="15"/>
      <c r="Y100" s="15"/>
      <c r="Z100" s="15"/>
    </row>
    <row r="101" spans="8:26" ht="15.75" hidden="1" customHeight="1" x14ac:dyDescent="0.25">
      <c r="H101" s="15"/>
      <c r="I101" s="15"/>
      <c r="J101" s="15"/>
      <c r="K101" s="15"/>
      <c r="L101" s="15"/>
      <c r="M101" s="15"/>
      <c r="N101" s="15"/>
      <c r="O101" s="15"/>
      <c r="P101" s="15"/>
      <c r="Q101" s="15"/>
      <c r="R101" s="15"/>
      <c r="S101" s="15"/>
      <c r="T101" s="15"/>
      <c r="U101" s="15"/>
      <c r="V101" s="15"/>
      <c r="W101" s="15"/>
      <c r="X101" s="15"/>
      <c r="Y101" s="15"/>
      <c r="Z101" s="15"/>
    </row>
    <row r="102" spans="8:26" ht="15.75" hidden="1" customHeight="1" x14ac:dyDescent="0.25">
      <c r="H102" s="15"/>
      <c r="I102" s="15"/>
      <c r="J102" s="15"/>
      <c r="K102" s="15"/>
      <c r="L102" s="15"/>
      <c r="M102" s="15"/>
      <c r="N102" s="15"/>
      <c r="O102" s="15"/>
      <c r="P102" s="15"/>
      <c r="Q102" s="15"/>
      <c r="R102" s="15"/>
      <c r="S102" s="15"/>
      <c r="T102" s="15"/>
      <c r="U102" s="15"/>
      <c r="V102" s="15"/>
      <c r="W102" s="15"/>
      <c r="X102" s="15"/>
      <c r="Y102" s="15"/>
      <c r="Z102" s="15"/>
    </row>
    <row r="103" spans="8:26" ht="15.75" hidden="1" customHeight="1" x14ac:dyDescent="0.25">
      <c r="H103" s="15"/>
      <c r="I103" s="15"/>
      <c r="J103" s="15"/>
      <c r="K103" s="15"/>
      <c r="L103" s="15"/>
      <c r="M103" s="15"/>
      <c r="N103" s="15"/>
      <c r="O103" s="15"/>
      <c r="P103" s="15"/>
      <c r="Q103" s="15"/>
      <c r="R103" s="15"/>
      <c r="S103" s="15"/>
      <c r="T103" s="15"/>
      <c r="U103" s="15"/>
      <c r="V103" s="15"/>
      <c r="W103" s="15"/>
      <c r="X103" s="15"/>
      <c r="Y103" s="15"/>
      <c r="Z103" s="15"/>
    </row>
    <row r="104" spans="8:26" ht="15.75" hidden="1" customHeight="1" x14ac:dyDescent="0.25">
      <c r="H104" s="15"/>
      <c r="I104" s="15"/>
      <c r="J104" s="15"/>
      <c r="K104" s="15"/>
      <c r="L104" s="15"/>
      <c r="M104" s="15"/>
      <c r="N104" s="15"/>
      <c r="O104" s="15"/>
      <c r="P104" s="15"/>
      <c r="Q104" s="15"/>
      <c r="R104" s="15"/>
      <c r="S104" s="15"/>
      <c r="T104" s="15"/>
      <c r="U104" s="15"/>
      <c r="V104" s="15"/>
      <c r="W104" s="15"/>
      <c r="X104" s="15"/>
      <c r="Y104" s="15"/>
      <c r="Z104" s="15"/>
    </row>
    <row r="105" spans="8:26" ht="15.75" hidden="1" customHeight="1" x14ac:dyDescent="0.25">
      <c r="H105" s="15"/>
      <c r="I105" s="15"/>
      <c r="J105" s="15"/>
      <c r="K105" s="15"/>
      <c r="L105" s="15"/>
      <c r="M105" s="15"/>
      <c r="N105" s="15"/>
      <c r="O105" s="15"/>
      <c r="P105" s="15"/>
      <c r="Q105" s="15"/>
      <c r="R105" s="15"/>
      <c r="S105" s="15"/>
      <c r="T105" s="15"/>
      <c r="U105" s="15"/>
      <c r="V105" s="15"/>
      <c r="W105" s="15"/>
      <c r="X105" s="15"/>
      <c r="Y105" s="15"/>
      <c r="Z105" s="15"/>
    </row>
    <row r="106" spans="8:26" ht="15.75" hidden="1" customHeight="1" x14ac:dyDescent="0.25">
      <c r="H106" s="15"/>
      <c r="I106" s="15"/>
      <c r="J106" s="15"/>
      <c r="K106" s="15"/>
      <c r="L106" s="15"/>
      <c r="M106" s="15"/>
      <c r="N106" s="15"/>
      <c r="O106" s="15"/>
      <c r="P106" s="15"/>
      <c r="Q106" s="15"/>
      <c r="R106" s="15"/>
      <c r="S106" s="15"/>
      <c r="T106" s="15"/>
      <c r="U106" s="15"/>
      <c r="V106" s="15"/>
      <c r="W106" s="15"/>
      <c r="X106" s="15"/>
      <c r="Y106" s="15"/>
      <c r="Z106" s="15"/>
    </row>
    <row r="107" spans="8:26" ht="15.75" hidden="1" customHeight="1" x14ac:dyDescent="0.25">
      <c r="H107" s="15"/>
      <c r="I107" s="15"/>
      <c r="J107" s="15"/>
      <c r="K107" s="15"/>
      <c r="L107" s="15"/>
      <c r="M107" s="15"/>
      <c r="N107" s="15"/>
      <c r="O107" s="15"/>
      <c r="P107" s="15"/>
      <c r="Q107" s="15"/>
      <c r="R107" s="15"/>
      <c r="S107" s="15"/>
      <c r="T107" s="15"/>
      <c r="U107" s="15"/>
      <c r="V107" s="15"/>
      <c r="W107" s="15"/>
      <c r="X107" s="15"/>
      <c r="Y107" s="15"/>
      <c r="Z107" s="15"/>
    </row>
    <row r="108" spans="8:26" ht="15.75" hidden="1" customHeight="1" x14ac:dyDescent="0.25">
      <c r="H108" s="15"/>
      <c r="I108" s="15"/>
      <c r="J108" s="15"/>
      <c r="K108" s="15"/>
      <c r="L108" s="15"/>
      <c r="M108" s="15"/>
      <c r="N108" s="15"/>
      <c r="O108" s="15"/>
      <c r="P108" s="15"/>
      <c r="Q108" s="15"/>
      <c r="R108" s="15"/>
      <c r="S108" s="15"/>
      <c r="T108" s="15"/>
      <c r="U108" s="15"/>
      <c r="V108" s="15"/>
      <c r="W108" s="15"/>
      <c r="X108" s="15"/>
      <c r="Y108" s="15"/>
      <c r="Z108" s="15"/>
    </row>
    <row r="109" spans="8:26" ht="15.75" hidden="1" customHeight="1" x14ac:dyDescent="0.25">
      <c r="H109" s="15"/>
      <c r="I109" s="15"/>
      <c r="J109" s="15"/>
      <c r="K109" s="15"/>
      <c r="L109" s="15"/>
      <c r="M109" s="15"/>
      <c r="N109" s="15"/>
      <c r="O109" s="15"/>
      <c r="P109" s="15"/>
      <c r="Q109" s="15"/>
      <c r="R109" s="15"/>
      <c r="S109" s="15"/>
      <c r="T109" s="15"/>
      <c r="U109" s="15"/>
      <c r="V109" s="15"/>
      <c r="W109" s="15"/>
      <c r="X109" s="15"/>
      <c r="Y109" s="15"/>
      <c r="Z109" s="15"/>
    </row>
    <row r="110" spans="8:26" ht="15.75" hidden="1" customHeight="1" x14ac:dyDescent="0.25">
      <c r="H110" s="15"/>
      <c r="I110" s="15"/>
      <c r="J110" s="15"/>
      <c r="K110" s="15"/>
      <c r="L110" s="15"/>
      <c r="M110" s="15"/>
      <c r="N110" s="15"/>
      <c r="O110" s="15"/>
      <c r="P110" s="15"/>
      <c r="Q110" s="15"/>
      <c r="R110" s="15"/>
      <c r="S110" s="15"/>
      <c r="T110" s="15"/>
      <c r="U110" s="15"/>
      <c r="V110" s="15"/>
      <c r="W110" s="15"/>
      <c r="X110" s="15"/>
      <c r="Y110" s="15"/>
      <c r="Z110" s="15"/>
    </row>
    <row r="111" spans="8:26" ht="15.75" hidden="1" customHeight="1" x14ac:dyDescent="0.25">
      <c r="H111" s="15"/>
      <c r="I111" s="15"/>
      <c r="J111" s="15"/>
      <c r="K111" s="15"/>
      <c r="L111" s="15"/>
      <c r="M111" s="15"/>
      <c r="N111" s="15"/>
      <c r="O111" s="15"/>
      <c r="P111" s="15"/>
      <c r="Q111" s="15"/>
      <c r="R111" s="15"/>
      <c r="S111" s="15"/>
      <c r="T111" s="15"/>
      <c r="U111" s="15"/>
      <c r="V111" s="15"/>
      <c r="W111" s="15"/>
      <c r="X111" s="15"/>
      <c r="Y111" s="15"/>
      <c r="Z111" s="15"/>
    </row>
    <row r="112" spans="8:26" ht="15.75" hidden="1" customHeight="1" x14ac:dyDescent="0.25">
      <c r="H112" s="15"/>
      <c r="I112" s="15"/>
      <c r="J112" s="15"/>
      <c r="K112" s="15"/>
      <c r="L112" s="15"/>
      <c r="M112" s="15"/>
      <c r="N112" s="15"/>
      <c r="O112" s="15"/>
      <c r="P112" s="15"/>
      <c r="Q112" s="15"/>
      <c r="R112" s="15"/>
      <c r="S112" s="15"/>
      <c r="T112" s="15"/>
      <c r="U112" s="15"/>
      <c r="V112" s="15"/>
      <c r="W112" s="15"/>
      <c r="X112" s="15"/>
      <c r="Y112" s="15"/>
      <c r="Z112" s="15"/>
    </row>
    <row r="113" spans="8:26" ht="15.75" hidden="1" customHeight="1" x14ac:dyDescent="0.25">
      <c r="H113" s="15"/>
      <c r="I113" s="15"/>
      <c r="J113" s="15"/>
      <c r="K113" s="15"/>
      <c r="L113" s="15"/>
      <c r="M113" s="15"/>
      <c r="N113" s="15"/>
      <c r="O113" s="15"/>
      <c r="P113" s="15"/>
      <c r="Q113" s="15"/>
      <c r="R113" s="15"/>
      <c r="S113" s="15"/>
      <c r="T113" s="15"/>
      <c r="U113" s="15"/>
      <c r="V113" s="15"/>
      <c r="W113" s="15"/>
      <c r="X113" s="15"/>
      <c r="Y113" s="15"/>
      <c r="Z113" s="15"/>
    </row>
    <row r="114" spans="8:26" ht="15.75" hidden="1" customHeight="1" x14ac:dyDescent="0.25">
      <c r="H114" s="15"/>
      <c r="I114" s="15"/>
      <c r="J114" s="15"/>
      <c r="K114" s="15"/>
      <c r="L114" s="15"/>
      <c r="M114" s="15"/>
      <c r="N114" s="15"/>
      <c r="O114" s="15"/>
      <c r="P114" s="15"/>
      <c r="Q114" s="15"/>
      <c r="R114" s="15"/>
      <c r="S114" s="15"/>
      <c r="T114" s="15"/>
      <c r="U114" s="15"/>
      <c r="V114" s="15"/>
      <c r="W114" s="15"/>
      <c r="X114" s="15"/>
      <c r="Y114" s="15"/>
      <c r="Z114" s="15"/>
    </row>
    <row r="115" spans="8:26" ht="15.75" hidden="1" customHeight="1" x14ac:dyDescent="0.25">
      <c r="H115" s="15"/>
      <c r="I115" s="15"/>
      <c r="J115" s="15"/>
      <c r="K115" s="15"/>
      <c r="L115" s="15"/>
      <c r="M115" s="15"/>
      <c r="N115" s="15"/>
      <c r="O115" s="15"/>
      <c r="P115" s="15"/>
      <c r="Q115" s="15"/>
      <c r="R115" s="15"/>
      <c r="S115" s="15"/>
      <c r="T115" s="15"/>
      <c r="U115" s="15"/>
      <c r="V115" s="15"/>
      <c r="W115" s="15"/>
      <c r="X115" s="15"/>
      <c r="Y115" s="15"/>
      <c r="Z115" s="15"/>
    </row>
    <row r="116" spans="8:26" ht="15.75" hidden="1" customHeight="1" x14ac:dyDescent="0.25">
      <c r="H116" s="15"/>
      <c r="I116" s="15"/>
      <c r="J116" s="15"/>
      <c r="K116" s="15"/>
      <c r="L116" s="15"/>
      <c r="M116" s="15"/>
      <c r="N116" s="15"/>
      <c r="O116" s="15"/>
      <c r="P116" s="15"/>
      <c r="Q116" s="15"/>
      <c r="R116" s="15"/>
      <c r="S116" s="15"/>
      <c r="T116" s="15"/>
      <c r="U116" s="15"/>
      <c r="V116" s="15"/>
      <c r="W116" s="15"/>
      <c r="X116" s="15"/>
      <c r="Y116" s="15"/>
      <c r="Z116" s="15"/>
    </row>
    <row r="117" spans="8:26" ht="15.75" hidden="1" customHeight="1" x14ac:dyDescent="0.25">
      <c r="H117" s="15"/>
      <c r="I117" s="15"/>
      <c r="J117" s="15"/>
      <c r="K117" s="15"/>
      <c r="L117" s="15"/>
      <c r="M117" s="15"/>
      <c r="N117" s="15"/>
      <c r="O117" s="15"/>
      <c r="P117" s="15"/>
      <c r="Q117" s="15"/>
      <c r="R117" s="15"/>
      <c r="S117" s="15"/>
      <c r="T117" s="15"/>
      <c r="U117" s="15"/>
      <c r="V117" s="15"/>
      <c r="W117" s="15"/>
      <c r="X117" s="15"/>
      <c r="Y117" s="15"/>
      <c r="Z117" s="15"/>
    </row>
    <row r="118" spans="8:26" ht="15.75" hidden="1" customHeight="1" x14ac:dyDescent="0.25">
      <c r="H118" s="15"/>
      <c r="I118" s="15"/>
      <c r="J118" s="15"/>
      <c r="K118" s="15"/>
      <c r="L118" s="15"/>
      <c r="M118" s="15"/>
      <c r="N118" s="15"/>
      <c r="O118" s="15"/>
      <c r="P118" s="15"/>
      <c r="Q118" s="15"/>
      <c r="R118" s="15"/>
      <c r="S118" s="15"/>
      <c r="T118" s="15"/>
      <c r="U118" s="15"/>
      <c r="V118" s="15"/>
      <c r="W118" s="15"/>
      <c r="X118" s="15"/>
      <c r="Y118" s="15"/>
      <c r="Z118" s="15"/>
    </row>
    <row r="119" spans="8:26" ht="15.75" hidden="1" customHeight="1" x14ac:dyDescent="0.25">
      <c r="H119" s="15"/>
      <c r="I119" s="15"/>
      <c r="J119" s="15"/>
      <c r="K119" s="15"/>
      <c r="L119" s="15"/>
      <c r="M119" s="15"/>
      <c r="N119" s="15"/>
      <c r="O119" s="15"/>
      <c r="P119" s="15"/>
      <c r="Q119" s="15"/>
      <c r="R119" s="15"/>
      <c r="S119" s="15"/>
      <c r="T119" s="15"/>
      <c r="U119" s="15"/>
      <c r="V119" s="15"/>
      <c r="W119" s="15"/>
      <c r="X119" s="15"/>
      <c r="Y119" s="15"/>
      <c r="Z119" s="15"/>
    </row>
    <row r="120" spans="8:26" ht="15.75" hidden="1" customHeight="1" x14ac:dyDescent="0.25">
      <c r="H120" s="15"/>
      <c r="I120" s="15"/>
      <c r="J120" s="15"/>
      <c r="K120" s="15"/>
      <c r="L120" s="15"/>
      <c r="M120" s="15"/>
      <c r="N120" s="15"/>
      <c r="O120" s="15"/>
      <c r="P120" s="15"/>
      <c r="Q120" s="15"/>
      <c r="R120" s="15"/>
      <c r="S120" s="15"/>
      <c r="T120" s="15"/>
      <c r="U120" s="15"/>
      <c r="V120" s="15"/>
      <c r="W120" s="15"/>
      <c r="X120" s="15"/>
      <c r="Y120" s="15"/>
      <c r="Z120" s="15"/>
    </row>
    <row r="121" spans="8:26" ht="15.75" hidden="1" customHeight="1" x14ac:dyDescent="0.25">
      <c r="H121" s="15"/>
      <c r="I121" s="15"/>
      <c r="J121" s="15"/>
      <c r="K121" s="15"/>
      <c r="L121" s="15"/>
      <c r="M121" s="15"/>
      <c r="N121" s="15"/>
      <c r="O121" s="15"/>
      <c r="P121" s="15"/>
      <c r="Q121" s="15"/>
      <c r="R121" s="15"/>
      <c r="S121" s="15"/>
      <c r="T121" s="15"/>
      <c r="U121" s="15"/>
      <c r="V121" s="15"/>
      <c r="W121" s="15"/>
      <c r="X121" s="15"/>
      <c r="Y121" s="15"/>
      <c r="Z121" s="15"/>
    </row>
    <row r="122" spans="8:26" ht="15.75" hidden="1" customHeight="1" x14ac:dyDescent="0.25">
      <c r="H122" s="15"/>
      <c r="I122" s="15"/>
      <c r="J122" s="15"/>
      <c r="K122" s="15"/>
      <c r="L122" s="15"/>
      <c r="M122" s="15"/>
      <c r="N122" s="15"/>
      <c r="O122" s="15"/>
      <c r="P122" s="15"/>
      <c r="Q122" s="15"/>
      <c r="R122" s="15"/>
      <c r="S122" s="15"/>
      <c r="T122" s="15"/>
      <c r="U122" s="15"/>
      <c r="V122" s="15"/>
      <c r="W122" s="15"/>
      <c r="X122" s="15"/>
      <c r="Y122" s="15"/>
      <c r="Z122" s="15"/>
    </row>
    <row r="123" spans="8:26" ht="15.75" hidden="1" customHeight="1" x14ac:dyDescent="0.25">
      <c r="H123" s="15"/>
      <c r="I123" s="15"/>
      <c r="J123" s="15"/>
      <c r="K123" s="15"/>
      <c r="L123" s="15"/>
      <c r="M123" s="15"/>
      <c r="N123" s="15"/>
      <c r="O123" s="15"/>
      <c r="P123" s="15"/>
      <c r="Q123" s="15"/>
      <c r="R123" s="15"/>
      <c r="S123" s="15"/>
      <c r="T123" s="15"/>
      <c r="U123" s="15"/>
      <c r="V123" s="15"/>
      <c r="W123" s="15"/>
      <c r="X123" s="15"/>
      <c r="Y123" s="15"/>
      <c r="Z123" s="15"/>
    </row>
    <row r="124" spans="8:26" ht="15.75" hidden="1" customHeight="1" x14ac:dyDescent="0.25">
      <c r="H124" s="15"/>
      <c r="I124" s="15"/>
      <c r="J124" s="15"/>
      <c r="K124" s="15"/>
      <c r="L124" s="15"/>
      <c r="M124" s="15"/>
      <c r="N124" s="15"/>
      <c r="O124" s="15"/>
      <c r="P124" s="15"/>
      <c r="Q124" s="15"/>
      <c r="R124" s="15"/>
      <c r="S124" s="15"/>
      <c r="T124" s="15"/>
      <c r="U124" s="15"/>
      <c r="V124" s="15"/>
      <c r="W124" s="15"/>
      <c r="X124" s="15"/>
      <c r="Y124" s="15"/>
      <c r="Z124" s="15"/>
    </row>
    <row r="125" spans="8:26" ht="15.75" hidden="1" customHeight="1" x14ac:dyDescent="0.25">
      <c r="H125" s="15"/>
      <c r="I125" s="15"/>
      <c r="J125" s="15"/>
      <c r="K125" s="15"/>
      <c r="L125" s="15"/>
      <c r="M125" s="15"/>
      <c r="N125" s="15"/>
      <c r="O125" s="15"/>
      <c r="P125" s="15"/>
      <c r="Q125" s="15"/>
      <c r="R125" s="15"/>
      <c r="S125" s="15"/>
      <c r="T125" s="15"/>
      <c r="U125" s="15"/>
      <c r="V125" s="15"/>
      <c r="W125" s="15"/>
      <c r="X125" s="15"/>
      <c r="Y125" s="15"/>
      <c r="Z125" s="15"/>
    </row>
    <row r="126" spans="8:26" ht="15.75" hidden="1" customHeight="1" x14ac:dyDescent="0.25">
      <c r="H126" s="15"/>
      <c r="I126" s="15"/>
      <c r="J126" s="15"/>
      <c r="K126" s="15"/>
      <c r="L126" s="15"/>
      <c r="M126" s="15"/>
      <c r="N126" s="15"/>
      <c r="O126" s="15"/>
      <c r="P126" s="15"/>
      <c r="Q126" s="15"/>
      <c r="R126" s="15"/>
      <c r="S126" s="15"/>
      <c r="T126" s="15"/>
      <c r="U126" s="15"/>
      <c r="V126" s="15"/>
      <c r="W126" s="15"/>
      <c r="X126" s="15"/>
      <c r="Y126" s="15"/>
      <c r="Z126" s="15"/>
    </row>
    <row r="127" spans="8:26" ht="15.75" hidden="1" customHeight="1" x14ac:dyDescent="0.25">
      <c r="H127" s="15"/>
      <c r="I127" s="15"/>
      <c r="J127" s="15"/>
      <c r="K127" s="15"/>
      <c r="L127" s="15"/>
      <c r="M127" s="15"/>
      <c r="N127" s="15"/>
      <c r="O127" s="15"/>
      <c r="P127" s="15"/>
      <c r="Q127" s="15"/>
      <c r="R127" s="15"/>
      <c r="S127" s="15"/>
      <c r="T127" s="15"/>
      <c r="U127" s="15"/>
      <c r="V127" s="15"/>
      <c r="W127" s="15"/>
      <c r="X127" s="15"/>
      <c r="Y127" s="15"/>
      <c r="Z127" s="15"/>
    </row>
    <row r="128" spans="8:26" ht="15.75" hidden="1" customHeight="1" x14ac:dyDescent="0.25">
      <c r="H128" s="15"/>
      <c r="I128" s="15"/>
      <c r="J128" s="15"/>
      <c r="K128" s="15"/>
      <c r="L128" s="15"/>
      <c r="M128" s="15"/>
      <c r="N128" s="15"/>
      <c r="O128" s="15"/>
      <c r="P128" s="15"/>
      <c r="Q128" s="15"/>
      <c r="R128" s="15"/>
      <c r="S128" s="15"/>
      <c r="T128" s="15"/>
      <c r="U128" s="15"/>
      <c r="V128" s="15"/>
      <c r="W128" s="15"/>
      <c r="X128" s="15"/>
      <c r="Y128" s="15"/>
      <c r="Z128" s="15"/>
    </row>
    <row r="129" spans="8:26" ht="15.75" hidden="1" customHeight="1" x14ac:dyDescent="0.25">
      <c r="H129" s="15"/>
      <c r="I129" s="15"/>
      <c r="J129" s="15"/>
      <c r="K129" s="15"/>
      <c r="L129" s="15"/>
      <c r="M129" s="15"/>
      <c r="N129" s="15"/>
      <c r="O129" s="15"/>
      <c r="P129" s="15"/>
      <c r="Q129" s="15"/>
      <c r="R129" s="15"/>
      <c r="S129" s="15"/>
      <c r="T129" s="15"/>
      <c r="U129" s="15"/>
      <c r="V129" s="15"/>
      <c r="W129" s="15"/>
      <c r="X129" s="15"/>
      <c r="Y129" s="15"/>
      <c r="Z129" s="15"/>
    </row>
    <row r="130" spans="8:26" ht="15.75" hidden="1" customHeight="1" x14ac:dyDescent="0.25">
      <c r="H130" s="15"/>
      <c r="I130" s="15"/>
      <c r="J130" s="15"/>
      <c r="K130" s="15"/>
      <c r="L130" s="15"/>
      <c r="M130" s="15"/>
      <c r="N130" s="15"/>
      <c r="O130" s="15"/>
      <c r="P130" s="15"/>
      <c r="Q130" s="15"/>
      <c r="R130" s="15"/>
      <c r="S130" s="15"/>
      <c r="T130" s="15"/>
      <c r="U130" s="15"/>
      <c r="V130" s="15"/>
      <c r="W130" s="15"/>
      <c r="X130" s="15"/>
      <c r="Y130" s="15"/>
      <c r="Z130" s="15"/>
    </row>
    <row r="131" spans="8:26" ht="15.75" hidden="1" customHeight="1" x14ac:dyDescent="0.25">
      <c r="H131" s="15"/>
      <c r="I131" s="15"/>
      <c r="J131" s="15"/>
      <c r="K131" s="15"/>
      <c r="L131" s="15"/>
      <c r="M131" s="15"/>
      <c r="N131" s="15"/>
      <c r="O131" s="15"/>
      <c r="P131" s="15"/>
      <c r="Q131" s="15"/>
      <c r="R131" s="15"/>
      <c r="S131" s="15"/>
      <c r="T131" s="15"/>
      <c r="U131" s="15"/>
      <c r="V131" s="15"/>
      <c r="W131" s="15"/>
      <c r="X131" s="15"/>
      <c r="Y131" s="15"/>
      <c r="Z131" s="15"/>
    </row>
    <row r="132" spans="8:26" ht="15.75" hidden="1" customHeight="1" x14ac:dyDescent="0.25">
      <c r="H132" s="15"/>
      <c r="I132" s="15"/>
      <c r="J132" s="15"/>
      <c r="K132" s="15"/>
      <c r="L132" s="15"/>
      <c r="M132" s="15"/>
      <c r="N132" s="15"/>
      <c r="O132" s="15"/>
      <c r="P132" s="15"/>
      <c r="Q132" s="15"/>
      <c r="R132" s="15"/>
      <c r="S132" s="15"/>
      <c r="T132" s="15"/>
      <c r="U132" s="15"/>
      <c r="V132" s="15"/>
      <c r="W132" s="15"/>
      <c r="X132" s="15"/>
      <c r="Y132" s="15"/>
      <c r="Z132" s="15"/>
    </row>
    <row r="133" spans="8:26" ht="15.75" hidden="1" customHeight="1" x14ac:dyDescent="0.25">
      <c r="H133" s="15"/>
      <c r="I133" s="15"/>
      <c r="J133" s="15"/>
      <c r="K133" s="15"/>
      <c r="L133" s="15"/>
      <c r="M133" s="15"/>
      <c r="N133" s="15"/>
      <c r="O133" s="15"/>
      <c r="P133" s="15"/>
      <c r="Q133" s="15"/>
      <c r="R133" s="15"/>
      <c r="S133" s="15"/>
      <c r="T133" s="15"/>
      <c r="U133" s="15"/>
      <c r="V133" s="15"/>
      <c r="W133" s="15"/>
      <c r="X133" s="15"/>
      <c r="Y133" s="15"/>
      <c r="Z133" s="15"/>
    </row>
    <row r="134" spans="8:26" ht="15.75" hidden="1" customHeight="1" x14ac:dyDescent="0.25">
      <c r="H134" s="15"/>
      <c r="I134" s="15"/>
      <c r="J134" s="15"/>
      <c r="K134" s="15"/>
      <c r="L134" s="15"/>
      <c r="M134" s="15"/>
      <c r="N134" s="15"/>
      <c r="O134" s="15"/>
      <c r="P134" s="15"/>
      <c r="Q134" s="15"/>
      <c r="R134" s="15"/>
      <c r="S134" s="15"/>
      <c r="T134" s="15"/>
      <c r="U134" s="15"/>
      <c r="V134" s="15"/>
      <c r="W134" s="15"/>
      <c r="X134" s="15"/>
      <c r="Y134" s="15"/>
      <c r="Z134" s="15"/>
    </row>
    <row r="135" spans="8:26" ht="15.75" hidden="1" customHeight="1" x14ac:dyDescent="0.25">
      <c r="H135" s="15"/>
      <c r="I135" s="15"/>
      <c r="J135" s="15"/>
      <c r="K135" s="15"/>
      <c r="L135" s="15"/>
      <c r="M135" s="15"/>
      <c r="N135" s="15"/>
      <c r="O135" s="15"/>
      <c r="P135" s="15"/>
      <c r="Q135" s="15"/>
      <c r="R135" s="15"/>
      <c r="S135" s="15"/>
      <c r="T135" s="15"/>
      <c r="U135" s="15"/>
      <c r="V135" s="15"/>
      <c r="W135" s="15"/>
      <c r="X135" s="15"/>
      <c r="Y135" s="15"/>
      <c r="Z135" s="15"/>
    </row>
    <row r="136" spans="8:26" ht="15.75" hidden="1" customHeight="1" x14ac:dyDescent="0.25">
      <c r="H136" s="15"/>
      <c r="I136" s="15"/>
      <c r="J136" s="15"/>
      <c r="K136" s="15"/>
      <c r="L136" s="15"/>
      <c r="M136" s="15"/>
      <c r="N136" s="15"/>
      <c r="O136" s="15"/>
      <c r="P136" s="15"/>
      <c r="Q136" s="15"/>
      <c r="R136" s="15"/>
      <c r="S136" s="15"/>
      <c r="T136" s="15"/>
      <c r="U136" s="15"/>
      <c r="V136" s="15"/>
      <c r="W136" s="15"/>
      <c r="X136" s="15"/>
      <c r="Y136" s="15"/>
      <c r="Z136" s="15"/>
    </row>
    <row r="137" spans="8:26" ht="15.75" hidden="1" customHeight="1" x14ac:dyDescent="0.25">
      <c r="H137" s="15"/>
      <c r="I137" s="15"/>
      <c r="J137" s="15"/>
      <c r="K137" s="15"/>
      <c r="L137" s="15"/>
      <c r="M137" s="15"/>
      <c r="N137" s="15"/>
      <c r="O137" s="15"/>
      <c r="P137" s="15"/>
      <c r="Q137" s="15"/>
      <c r="R137" s="15"/>
      <c r="S137" s="15"/>
      <c r="T137" s="15"/>
      <c r="U137" s="15"/>
      <c r="V137" s="15"/>
      <c r="W137" s="15"/>
      <c r="X137" s="15"/>
      <c r="Y137" s="15"/>
      <c r="Z137" s="15"/>
    </row>
    <row r="138" spans="8:26" ht="15.75" hidden="1" customHeight="1" x14ac:dyDescent="0.25">
      <c r="H138" s="15"/>
      <c r="I138" s="15"/>
      <c r="J138" s="15"/>
      <c r="K138" s="15"/>
      <c r="L138" s="15"/>
      <c r="M138" s="15"/>
      <c r="N138" s="15"/>
      <c r="O138" s="15"/>
      <c r="P138" s="15"/>
      <c r="Q138" s="15"/>
      <c r="R138" s="15"/>
      <c r="S138" s="15"/>
      <c r="T138" s="15"/>
      <c r="U138" s="15"/>
      <c r="V138" s="15"/>
      <c r="W138" s="15"/>
      <c r="X138" s="15"/>
      <c r="Y138" s="15"/>
      <c r="Z138" s="15"/>
    </row>
    <row r="139" spans="8:26" ht="15.75" hidden="1" customHeight="1" x14ac:dyDescent="0.25">
      <c r="H139" s="15"/>
      <c r="I139" s="15"/>
      <c r="J139" s="15"/>
      <c r="K139" s="15"/>
      <c r="L139" s="15"/>
      <c r="M139" s="15"/>
      <c r="N139" s="15"/>
      <c r="O139" s="15"/>
      <c r="P139" s="15"/>
      <c r="Q139" s="15"/>
      <c r="R139" s="15"/>
      <c r="S139" s="15"/>
      <c r="T139" s="15"/>
      <c r="U139" s="15"/>
      <c r="V139" s="15"/>
      <c r="W139" s="15"/>
      <c r="X139" s="15"/>
      <c r="Y139" s="15"/>
      <c r="Z139" s="15"/>
    </row>
    <row r="140" spans="8:26" ht="15.75" hidden="1" customHeight="1" x14ac:dyDescent="0.25">
      <c r="H140" s="15"/>
      <c r="I140" s="15"/>
      <c r="J140" s="15"/>
      <c r="K140" s="15"/>
      <c r="L140" s="15"/>
      <c r="M140" s="15"/>
      <c r="N140" s="15"/>
      <c r="O140" s="15"/>
      <c r="P140" s="15"/>
      <c r="Q140" s="15"/>
      <c r="R140" s="15"/>
      <c r="S140" s="15"/>
      <c r="T140" s="15"/>
      <c r="U140" s="15"/>
      <c r="V140" s="15"/>
      <c r="W140" s="15"/>
      <c r="X140" s="15"/>
      <c r="Y140" s="15"/>
      <c r="Z140" s="15"/>
    </row>
    <row r="141" spans="8:26" ht="15.75" hidden="1" customHeight="1" x14ac:dyDescent="0.25">
      <c r="H141" s="15"/>
      <c r="I141" s="15"/>
      <c r="J141" s="15"/>
      <c r="K141" s="15"/>
      <c r="L141" s="15"/>
      <c r="M141" s="15"/>
      <c r="N141" s="15"/>
      <c r="O141" s="15"/>
      <c r="P141" s="15"/>
      <c r="Q141" s="15"/>
      <c r="R141" s="15"/>
      <c r="S141" s="15"/>
      <c r="T141" s="15"/>
      <c r="U141" s="15"/>
      <c r="V141" s="15"/>
      <c r="W141" s="15"/>
      <c r="X141" s="15"/>
      <c r="Y141" s="15"/>
      <c r="Z141" s="15"/>
    </row>
    <row r="142" spans="8:26" ht="15.75" hidden="1" customHeight="1" x14ac:dyDescent="0.25">
      <c r="H142" s="15"/>
      <c r="I142" s="15"/>
      <c r="J142" s="15"/>
      <c r="K142" s="15"/>
      <c r="L142" s="15"/>
      <c r="M142" s="15"/>
      <c r="N142" s="15"/>
      <c r="O142" s="15"/>
      <c r="P142" s="15"/>
      <c r="Q142" s="15"/>
      <c r="R142" s="15"/>
      <c r="S142" s="15"/>
      <c r="T142" s="15"/>
      <c r="U142" s="15"/>
      <c r="V142" s="15"/>
      <c r="W142" s="15"/>
      <c r="X142" s="15"/>
      <c r="Y142" s="15"/>
      <c r="Z142" s="15"/>
    </row>
    <row r="143" spans="8:26" ht="15.75" hidden="1" customHeight="1" x14ac:dyDescent="0.25">
      <c r="H143" s="15"/>
      <c r="I143" s="15"/>
      <c r="J143" s="15"/>
      <c r="K143" s="15"/>
      <c r="L143" s="15"/>
      <c r="M143" s="15"/>
      <c r="N143" s="15"/>
      <c r="O143" s="15"/>
      <c r="P143" s="15"/>
      <c r="Q143" s="15"/>
      <c r="R143" s="15"/>
      <c r="S143" s="15"/>
      <c r="T143" s="15"/>
      <c r="U143" s="15"/>
      <c r="V143" s="15"/>
      <c r="W143" s="15"/>
      <c r="X143" s="15"/>
      <c r="Y143" s="15"/>
      <c r="Z143" s="15"/>
    </row>
    <row r="144" spans="8:26" ht="15.75" hidden="1" customHeight="1" x14ac:dyDescent="0.25">
      <c r="H144" s="15"/>
      <c r="I144" s="15"/>
      <c r="J144" s="15"/>
      <c r="K144" s="15"/>
      <c r="L144" s="15"/>
      <c r="M144" s="15"/>
      <c r="N144" s="15"/>
      <c r="O144" s="15"/>
      <c r="P144" s="15"/>
      <c r="Q144" s="15"/>
      <c r="R144" s="15"/>
      <c r="S144" s="15"/>
      <c r="T144" s="15"/>
      <c r="U144" s="15"/>
      <c r="V144" s="15"/>
      <c r="W144" s="15"/>
      <c r="X144" s="15"/>
      <c r="Y144" s="15"/>
      <c r="Z144" s="15"/>
    </row>
    <row r="145" spans="8:26" ht="15.75" hidden="1" customHeight="1" x14ac:dyDescent="0.25">
      <c r="H145" s="15"/>
      <c r="I145" s="15"/>
      <c r="J145" s="15"/>
      <c r="K145" s="15"/>
      <c r="L145" s="15"/>
      <c r="M145" s="15"/>
      <c r="N145" s="15"/>
      <c r="O145" s="15"/>
      <c r="P145" s="15"/>
      <c r="Q145" s="15"/>
      <c r="R145" s="15"/>
      <c r="S145" s="15"/>
      <c r="T145" s="15"/>
      <c r="U145" s="15"/>
      <c r="V145" s="15"/>
      <c r="W145" s="15"/>
      <c r="X145" s="15"/>
      <c r="Y145" s="15"/>
      <c r="Z145" s="15"/>
    </row>
    <row r="146" spans="8:26" ht="15.75" hidden="1" customHeight="1" x14ac:dyDescent="0.25">
      <c r="H146" s="15"/>
      <c r="I146" s="15"/>
      <c r="J146" s="15"/>
      <c r="K146" s="15"/>
      <c r="L146" s="15"/>
      <c r="M146" s="15"/>
      <c r="N146" s="15"/>
      <c r="O146" s="15"/>
      <c r="P146" s="15"/>
      <c r="Q146" s="15"/>
      <c r="R146" s="15"/>
      <c r="S146" s="15"/>
      <c r="T146" s="15"/>
      <c r="U146" s="15"/>
      <c r="V146" s="15"/>
      <c r="W146" s="15"/>
      <c r="X146" s="15"/>
      <c r="Y146" s="15"/>
      <c r="Z146" s="15"/>
    </row>
    <row r="147" spans="8:26" ht="15.75" hidden="1" customHeight="1" x14ac:dyDescent="0.25">
      <c r="H147" s="15"/>
      <c r="I147" s="15"/>
      <c r="J147" s="15"/>
      <c r="K147" s="15"/>
      <c r="L147" s="15"/>
      <c r="M147" s="15"/>
      <c r="N147" s="15"/>
      <c r="O147" s="15"/>
      <c r="P147" s="15"/>
      <c r="Q147" s="15"/>
      <c r="R147" s="15"/>
      <c r="S147" s="15"/>
      <c r="T147" s="15"/>
      <c r="U147" s="15"/>
      <c r="V147" s="15"/>
      <c r="W147" s="15"/>
      <c r="X147" s="15"/>
      <c r="Y147" s="15"/>
      <c r="Z147" s="15"/>
    </row>
    <row r="148" spans="8:26" ht="15.75" hidden="1" customHeight="1" x14ac:dyDescent="0.25">
      <c r="H148" s="15"/>
      <c r="I148" s="15"/>
      <c r="J148" s="15"/>
      <c r="K148" s="15"/>
      <c r="L148" s="15"/>
      <c r="M148" s="15"/>
      <c r="N148" s="15"/>
      <c r="O148" s="15"/>
      <c r="P148" s="15"/>
      <c r="Q148" s="15"/>
      <c r="R148" s="15"/>
      <c r="S148" s="15"/>
      <c r="T148" s="15"/>
      <c r="U148" s="15"/>
      <c r="V148" s="15"/>
      <c r="W148" s="15"/>
      <c r="X148" s="15"/>
      <c r="Y148" s="15"/>
      <c r="Z148" s="15"/>
    </row>
    <row r="149" spans="8:26" ht="15.75" hidden="1" customHeight="1" x14ac:dyDescent="0.25">
      <c r="H149" s="15"/>
      <c r="I149" s="15"/>
      <c r="J149" s="15"/>
      <c r="K149" s="15"/>
      <c r="L149" s="15"/>
      <c r="M149" s="15"/>
      <c r="N149" s="15"/>
      <c r="O149" s="15"/>
      <c r="P149" s="15"/>
      <c r="Q149" s="15"/>
      <c r="R149" s="15"/>
      <c r="S149" s="15"/>
      <c r="T149" s="15"/>
      <c r="U149" s="15"/>
      <c r="V149" s="15"/>
      <c r="W149" s="15"/>
      <c r="X149" s="15"/>
      <c r="Y149" s="15"/>
      <c r="Z149" s="15"/>
    </row>
    <row r="150" spans="8:26" ht="15.75" hidden="1" customHeight="1" x14ac:dyDescent="0.25">
      <c r="H150" s="15"/>
      <c r="I150" s="15"/>
      <c r="J150" s="15"/>
      <c r="K150" s="15"/>
      <c r="L150" s="15"/>
      <c r="M150" s="15"/>
      <c r="N150" s="15"/>
      <c r="O150" s="15"/>
      <c r="P150" s="15"/>
      <c r="Q150" s="15"/>
      <c r="R150" s="15"/>
      <c r="S150" s="15"/>
      <c r="T150" s="15"/>
      <c r="U150" s="15"/>
      <c r="V150" s="15"/>
      <c r="W150" s="15"/>
      <c r="X150" s="15"/>
      <c r="Y150" s="15"/>
      <c r="Z150" s="15"/>
    </row>
    <row r="151" spans="8:26" ht="15.75" hidden="1" customHeight="1" x14ac:dyDescent="0.25">
      <c r="H151" s="15"/>
      <c r="I151" s="15"/>
      <c r="J151" s="15"/>
      <c r="K151" s="15"/>
      <c r="L151" s="15"/>
      <c r="M151" s="15"/>
      <c r="N151" s="15"/>
      <c r="O151" s="15"/>
      <c r="P151" s="15"/>
      <c r="Q151" s="15"/>
      <c r="R151" s="15"/>
      <c r="S151" s="15"/>
      <c r="T151" s="15"/>
      <c r="U151" s="15"/>
      <c r="V151" s="15"/>
      <c r="W151" s="15"/>
      <c r="X151" s="15"/>
      <c r="Y151" s="15"/>
      <c r="Z151" s="15"/>
    </row>
    <row r="152" spans="8:26" ht="15.75" hidden="1" customHeight="1" x14ac:dyDescent="0.25">
      <c r="H152" s="15"/>
      <c r="I152" s="15"/>
      <c r="J152" s="15"/>
      <c r="K152" s="15"/>
      <c r="L152" s="15"/>
      <c r="M152" s="15"/>
      <c r="N152" s="15"/>
      <c r="O152" s="15"/>
      <c r="P152" s="15"/>
      <c r="Q152" s="15"/>
      <c r="R152" s="15"/>
      <c r="S152" s="15"/>
      <c r="T152" s="15"/>
      <c r="U152" s="15"/>
      <c r="V152" s="15"/>
      <c r="W152" s="15"/>
      <c r="X152" s="15"/>
      <c r="Y152" s="15"/>
      <c r="Z152" s="15"/>
    </row>
    <row r="153" spans="8:26" ht="15.75" hidden="1" customHeight="1" x14ac:dyDescent="0.25">
      <c r="H153" s="15"/>
      <c r="I153" s="15"/>
      <c r="J153" s="15"/>
      <c r="K153" s="15"/>
      <c r="L153" s="15"/>
      <c r="M153" s="15"/>
      <c r="N153" s="15"/>
      <c r="O153" s="15"/>
      <c r="P153" s="15"/>
      <c r="Q153" s="15"/>
      <c r="R153" s="15"/>
      <c r="S153" s="15"/>
      <c r="T153" s="15"/>
      <c r="U153" s="15"/>
      <c r="V153" s="15"/>
      <c r="W153" s="15"/>
      <c r="X153" s="15"/>
      <c r="Y153" s="15"/>
      <c r="Z153" s="15"/>
    </row>
    <row r="154" spans="8:26" ht="15.75" hidden="1" customHeight="1" x14ac:dyDescent="0.25">
      <c r="H154" s="15"/>
      <c r="I154" s="15"/>
      <c r="J154" s="15"/>
      <c r="K154" s="15"/>
      <c r="L154" s="15"/>
      <c r="M154" s="15"/>
      <c r="N154" s="15"/>
      <c r="O154" s="15"/>
      <c r="P154" s="15"/>
      <c r="Q154" s="15"/>
      <c r="R154" s="15"/>
      <c r="S154" s="15"/>
      <c r="T154" s="15"/>
      <c r="U154" s="15"/>
      <c r="V154" s="15"/>
      <c r="W154" s="15"/>
      <c r="X154" s="15"/>
      <c r="Y154" s="15"/>
      <c r="Z154" s="15"/>
    </row>
    <row r="155" spans="8:26" ht="15.75" hidden="1" customHeight="1" x14ac:dyDescent="0.25">
      <c r="H155" s="15"/>
      <c r="I155" s="15"/>
      <c r="J155" s="15"/>
      <c r="K155" s="15"/>
      <c r="L155" s="15"/>
      <c r="M155" s="15"/>
      <c r="N155" s="15"/>
      <c r="O155" s="15"/>
      <c r="P155" s="15"/>
      <c r="Q155" s="15"/>
      <c r="R155" s="15"/>
      <c r="S155" s="15"/>
      <c r="T155" s="15"/>
      <c r="U155" s="15"/>
      <c r="V155" s="15"/>
      <c r="W155" s="15"/>
      <c r="X155" s="15"/>
      <c r="Y155" s="15"/>
      <c r="Z155" s="15"/>
    </row>
    <row r="156" spans="8:26" ht="15.75" hidden="1" customHeight="1" x14ac:dyDescent="0.25">
      <c r="H156" s="15"/>
      <c r="I156" s="15"/>
      <c r="J156" s="15"/>
      <c r="K156" s="15"/>
      <c r="L156" s="15"/>
      <c r="M156" s="15"/>
      <c r="N156" s="15"/>
      <c r="O156" s="15"/>
      <c r="P156" s="15"/>
      <c r="Q156" s="15"/>
      <c r="R156" s="15"/>
      <c r="S156" s="15"/>
      <c r="T156" s="15"/>
      <c r="U156" s="15"/>
      <c r="V156" s="15"/>
      <c r="W156" s="15"/>
      <c r="X156" s="15"/>
      <c r="Y156" s="15"/>
      <c r="Z156" s="15"/>
    </row>
    <row r="157" spans="8:26" ht="15.75" hidden="1" customHeight="1" x14ac:dyDescent="0.25">
      <c r="H157" s="15"/>
      <c r="I157" s="15"/>
      <c r="J157" s="15"/>
      <c r="K157" s="15"/>
      <c r="L157" s="15"/>
      <c r="M157" s="15"/>
      <c r="N157" s="15"/>
      <c r="O157" s="15"/>
      <c r="P157" s="15"/>
      <c r="Q157" s="15"/>
      <c r="R157" s="15"/>
      <c r="S157" s="15"/>
      <c r="T157" s="15"/>
      <c r="U157" s="15"/>
      <c r="V157" s="15"/>
      <c r="W157" s="15"/>
      <c r="X157" s="15"/>
      <c r="Y157" s="15"/>
      <c r="Z157" s="15"/>
    </row>
    <row r="158" spans="8:26" ht="15.75" hidden="1" customHeight="1" x14ac:dyDescent="0.25">
      <c r="H158" s="15"/>
      <c r="I158" s="15"/>
      <c r="J158" s="15"/>
      <c r="K158" s="15"/>
      <c r="L158" s="15"/>
      <c r="M158" s="15"/>
      <c r="N158" s="15"/>
      <c r="O158" s="15"/>
      <c r="P158" s="15"/>
      <c r="Q158" s="15"/>
      <c r="R158" s="15"/>
      <c r="S158" s="15"/>
      <c r="T158" s="15"/>
      <c r="U158" s="15"/>
      <c r="V158" s="15"/>
      <c r="W158" s="15"/>
      <c r="X158" s="15"/>
      <c r="Y158" s="15"/>
      <c r="Z158" s="15"/>
    </row>
    <row r="159" spans="8:26" ht="15.75" hidden="1" customHeight="1" x14ac:dyDescent="0.25">
      <c r="H159" s="15"/>
      <c r="I159" s="15"/>
      <c r="J159" s="15"/>
      <c r="K159" s="15"/>
      <c r="L159" s="15"/>
      <c r="M159" s="15"/>
      <c r="N159" s="15"/>
      <c r="O159" s="15"/>
      <c r="P159" s="15"/>
      <c r="Q159" s="15"/>
      <c r="R159" s="15"/>
      <c r="S159" s="15"/>
      <c r="T159" s="15"/>
      <c r="U159" s="15"/>
      <c r="V159" s="15"/>
      <c r="W159" s="15"/>
      <c r="X159" s="15"/>
      <c r="Y159" s="15"/>
      <c r="Z159" s="15"/>
    </row>
    <row r="160" spans="8:26" ht="15.75" hidden="1" customHeight="1" x14ac:dyDescent="0.25">
      <c r="H160" s="15"/>
      <c r="I160" s="15"/>
      <c r="J160" s="15"/>
      <c r="K160" s="15"/>
      <c r="L160" s="15"/>
      <c r="M160" s="15"/>
      <c r="N160" s="15"/>
      <c r="O160" s="15"/>
      <c r="P160" s="15"/>
      <c r="Q160" s="15"/>
      <c r="R160" s="15"/>
      <c r="S160" s="15"/>
      <c r="T160" s="15"/>
      <c r="U160" s="15"/>
      <c r="V160" s="15"/>
      <c r="W160" s="15"/>
      <c r="X160" s="15"/>
      <c r="Y160" s="15"/>
      <c r="Z160" s="15"/>
    </row>
    <row r="161" spans="8:26" ht="15.75" hidden="1" customHeight="1" x14ac:dyDescent="0.25">
      <c r="H161" s="15"/>
      <c r="I161" s="15"/>
      <c r="J161" s="15"/>
      <c r="K161" s="15"/>
      <c r="L161" s="15"/>
      <c r="M161" s="15"/>
      <c r="N161" s="15"/>
      <c r="O161" s="15"/>
      <c r="P161" s="15"/>
      <c r="Q161" s="15"/>
      <c r="R161" s="15"/>
      <c r="S161" s="15"/>
      <c r="T161" s="15"/>
      <c r="U161" s="15"/>
      <c r="V161" s="15"/>
      <c r="W161" s="15"/>
      <c r="X161" s="15"/>
      <c r="Y161" s="15"/>
      <c r="Z161" s="15"/>
    </row>
    <row r="162" spans="8:26" ht="15.75" hidden="1" customHeight="1" x14ac:dyDescent="0.25">
      <c r="H162" s="15"/>
      <c r="I162" s="15"/>
      <c r="J162" s="15"/>
      <c r="K162" s="15"/>
      <c r="L162" s="15"/>
      <c r="M162" s="15"/>
      <c r="N162" s="15"/>
      <c r="O162" s="15"/>
      <c r="P162" s="15"/>
      <c r="Q162" s="15"/>
      <c r="R162" s="15"/>
      <c r="S162" s="15"/>
      <c r="T162" s="15"/>
      <c r="U162" s="15"/>
      <c r="V162" s="15"/>
      <c r="W162" s="15"/>
      <c r="X162" s="15"/>
      <c r="Y162" s="15"/>
      <c r="Z162" s="15"/>
    </row>
    <row r="163" spans="8:26" ht="15.75" hidden="1" customHeight="1" x14ac:dyDescent="0.25">
      <c r="H163" s="15"/>
      <c r="I163" s="15"/>
      <c r="J163" s="15"/>
      <c r="K163" s="15"/>
      <c r="L163" s="15"/>
      <c r="M163" s="15"/>
      <c r="N163" s="15"/>
      <c r="O163" s="15"/>
      <c r="P163" s="15"/>
      <c r="Q163" s="15"/>
      <c r="R163" s="15"/>
      <c r="S163" s="15"/>
      <c r="T163" s="15"/>
      <c r="U163" s="15"/>
      <c r="V163" s="15"/>
      <c r="W163" s="15"/>
      <c r="X163" s="15"/>
      <c r="Y163" s="15"/>
      <c r="Z163" s="15"/>
    </row>
    <row r="164" spans="8:26" ht="15.75" hidden="1" customHeight="1" x14ac:dyDescent="0.25">
      <c r="H164" s="15"/>
      <c r="I164" s="15"/>
      <c r="J164" s="15"/>
      <c r="K164" s="15"/>
      <c r="L164" s="15"/>
      <c r="M164" s="15"/>
      <c r="N164" s="15"/>
      <c r="O164" s="15"/>
      <c r="P164" s="15"/>
      <c r="Q164" s="15"/>
      <c r="R164" s="15"/>
      <c r="S164" s="15"/>
      <c r="T164" s="15"/>
      <c r="U164" s="15"/>
      <c r="V164" s="15"/>
      <c r="W164" s="15"/>
      <c r="X164" s="15"/>
      <c r="Y164" s="15"/>
      <c r="Z164" s="15"/>
    </row>
    <row r="165" spans="8:26" ht="15.75" hidden="1" customHeight="1" x14ac:dyDescent="0.25">
      <c r="H165" s="15"/>
      <c r="I165" s="15"/>
      <c r="J165" s="15"/>
      <c r="K165" s="15"/>
      <c r="L165" s="15"/>
      <c r="M165" s="15"/>
      <c r="N165" s="15"/>
      <c r="O165" s="15"/>
      <c r="P165" s="15"/>
      <c r="Q165" s="15"/>
      <c r="R165" s="15"/>
      <c r="S165" s="15"/>
      <c r="T165" s="15"/>
      <c r="U165" s="15"/>
      <c r="V165" s="15"/>
      <c r="W165" s="15"/>
      <c r="X165" s="15"/>
      <c r="Y165" s="15"/>
      <c r="Z165" s="15"/>
    </row>
    <row r="166" spans="8:26" ht="15.75" hidden="1" customHeight="1" x14ac:dyDescent="0.25">
      <c r="H166" s="15"/>
      <c r="I166" s="15"/>
      <c r="J166" s="15"/>
      <c r="K166" s="15"/>
      <c r="L166" s="15"/>
      <c r="M166" s="15"/>
      <c r="N166" s="15"/>
      <c r="O166" s="15"/>
      <c r="P166" s="15"/>
      <c r="Q166" s="15"/>
      <c r="R166" s="15"/>
      <c r="S166" s="15"/>
      <c r="T166" s="15"/>
      <c r="U166" s="15"/>
      <c r="V166" s="15"/>
      <c r="W166" s="15"/>
      <c r="X166" s="15"/>
      <c r="Y166" s="15"/>
      <c r="Z166" s="15"/>
    </row>
    <row r="167" spans="8:26" ht="15.75" hidden="1" customHeight="1" x14ac:dyDescent="0.25">
      <c r="H167" s="15"/>
      <c r="I167" s="15"/>
      <c r="J167" s="15"/>
      <c r="K167" s="15"/>
      <c r="L167" s="15"/>
      <c r="M167" s="15"/>
      <c r="N167" s="15"/>
      <c r="O167" s="15"/>
      <c r="P167" s="15"/>
      <c r="Q167" s="15"/>
      <c r="R167" s="15"/>
      <c r="S167" s="15"/>
      <c r="T167" s="15"/>
      <c r="U167" s="15"/>
      <c r="V167" s="15"/>
      <c r="W167" s="15"/>
      <c r="X167" s="15"/>
      <c r="Y167" s="15"/>
      <c r="Z167" s="15"/>
    </row>
    <row r="168" spans="8:26" ht="15.75" hidden="1" customHeight="1" x14ac:dyDescent="0.25">
      <c r="H168" s="15"/>
      <c r="I168" s="15"/>
      <c r="J168" s="15"/>
      <c r="K168" s="15"/>
      <c r="L168" s="15"/>
      <c r="M168" s="15"/>
      <c r="N168" s="15"/>
      <c r="O168" s="15"/>
      <c r="P168" s="15"/>
      <c r="Q168" s="15"/>
      <c r="R168" s="15"/>
      <c r="S168" s="15"/>
      <c r="T168" s="15"/>
      <c r="U168" s="15"/>
      <c r="V168" s="15"/>
      <c r="W168" s="15"/>
      <c r="X168" s="15"/>
      <c r="Y168" s="15"/>
      <c r="Z168" s="15"/>
    </row>
    <row r="169" spans="8:26" ht="15.75" hidden="1" customHeight="1" x14ac:dyDescent="0.25">
      <c r="H169" s="15"/>
      <c r="I169" s="15"/>
      <c r="J169" s="15"/>
      <c r="K169" s="15"/>
      <c r="L169" s="15"/>
      <c r="M169" s="15"/>
      <c r="N169" s="15"/>
      <c r="O169" s="15"/>
      <c r="P169" s="15"/>
      <c r="Q169" s="15"/>
      <c r="R169" s="15"/>
      <c r="S169" s="15"/>
      <c r="T169" s="15"/>
      <c r="U169" s="15"/>
      <c r="V169" s="15"/>
      <c r="W169" s="15"/>
      <c r="X169" s="15"/>
      <c r="Y169" s="15"/>
      <c r="Z169" s="15"/>
    </row>
    <row r="170" spans="8:26" ht="15.75" hidden="1" customHeight="1" x14ac:dyDescent="0.25">
      <c r="H170" s="15"/>
      <c r="I170" s="15"/>
      <c r="J170" s="15"/>
      <c r="K170" s="15"/>
      <c r="L170" s="15"/>
      <c r="M170" s="15"/>
      <c r="N170" s="15"/>
      <c r="O170" s="15"/>
      <c r="P170" s="15"/>
      <c r="Q170" s="15"/>
      <c r="R170" s="15"/>
      <c r="S170" s="15"/>
      <c r="T170" s="15"/>
      <c r="U170" s="15"/>
      <c r="V170" s="15"/>
      <c r="W170" s="15"/>
      <c r="X170" s="15"/>
      <c r="Y170" s="15"/>
      <c r="Z170" s="15"/>
    </row>
    <row r="171" spans="8:26" ht="15.75" hidden="1" customHeight="1" x14ac:dyDescent="0.25">
      <c r="H171" s="15"/>
      <c r="I171" s="15"/>
      <c r="J171" s="15"/>
      <c r="K171" s="15"/>
      <c r="L171" s="15"/>
      <c r="M171" s="15"/>
      <c r="N171" s="15"/>
      <c r="O171" s="15"/>
      <c r="P171" s="15"/>
      <c r="Q171" s="15"/>
      <c r="R171" s="15"/>
      <c r="S171" s="15"/>
      <c r="T171" s="15"/>
      <c r="U171" s="15"/>
      <c r="V171" s="15"/>
      <c r="W171" s="15"/>
      <c r="X171" s="15"/>
      <c r="Y171" s="15"/>
      <c r="Z171" s="15"/>
    </row>
    <row r="172" spans="8:26" ht="15.75" hidden="1" customHeight="1" x14ac:dyDescent="0.25">
      <c r="H172" s="15"/>
      <c r="I172" s="15"/>
      <c r="J172" s="15"/>
      <c r="K172" s="15"/>
      <c r="L172" s="15"/>
      <c r="M172" s="15"/>
      <c r="N172" s="15"/>
      <c r="O172" s="15"/>
      <c r="P172" s="15"/>
      <c r="Q172" s="15"/>
      <c r="R172" s="15"/>
      <c r="S172" s="15"/>
      <c r="T172" s="15"/>
      <c r="U172" s="15"/>
      <c r="V172" s="15"/>
      <c r="W172" s="15"/>
      <c r="X172" s="15"/>
      <c r="Y172" s="15"/>
      <c r="Z172" s="15"/>
    </row>
    <row r="173" spans="8:26" ht="15.75" hidden="1" customHeight="1" x14ac:dyDescent="0.25">
      <c r="H173" s="15"/>
      <c r="I173" s="15"/>
      <c r="J173" s="15"/>
      <c r="K173" s="15"/>
      <c r="L173" s="15"/>
      <c r="M173" s="15"/>
      <c r="N173" s="15"/>
      <c r="O173" s="15"/>
      <c r="P173" s="15"/>
      <c r="Q173" s="15"/>
      <c r="R173" s="15"/>
      <c r="S173" s="15"/>
      <c r="T173" s="15"/>
      <c r="U173" s="15"/>
      <c r="V173" s="15"/>
      <c r="W173" s="15"/>
      <c r="X173" s="15"/>
      <c r="Y173" s="15"/>
      <c r="Z173" s="15"/>
    </row>
    <row r="174" spans="8:26" ht="15.75" hidden="1" customHeight="1" x14ac:dyDescent="0.25">
      <c r="H174" s="15"/>
      <c r="I174" s="15"/>
      <c r="J174" s="15"/>
      <c r="K174" s="15"/>
      <c r="L174" s="15"/>
      <c r="M174" s="15"/>
      <c r="N174" s="15"/>
      <c r="O174" s="15"/>
      <c r="P174" s="15"/>
      <c r="Q174" s="15"/>
      <c r="R174" s="15"/>
      <c r="S174" s="15"/>
      <c r="T174" s="15"/>
      <c r="U174" s="15"/>
      <c r="V174" s="15"/>
      <c r="W174" s="15"/>
      <c r="X174" s="15"/>
      <c r="Y174" s="15"/>
      <c r="Z174" s="15"/>
    </row>
    <row r="175" spans="8:26" ht="15.75" hidden="1" customHeight="1" x14ac:dyDescent="0.25">
      <c r="H175" s="15"/>
      <c r="I175" s="15"/>
      <c r="J175" s="15"/>
      <c r="K175" s="15"/>
      <c r="L175" s="15"/>
      <c r="M175" s="15"/>
      <c r="N175" s="15"/>
      <c r="O175" s="15"/>
      <c r="P175" s="15"/>
      <c r="Q175" s="15"/>
      <c r="R175" s="15"/>
      <c r="S175" s="15"/>
      <c r="T175" s="15"/>
      <c r="U175" s="15"/>
      <c r="V175" s="15"/>
      <c r="W175" s="15"/>
      <c r="X175" s="15"/>
      <c r="Y175" s="15"/>
      <c r="Z175" s="15"/>
    </row>
    <row r="176" spans="8:26" ht="15.75" hidden="1" customHeight="1" x14ac:dyDescent="0.25">
      <c r="H176" s="15"/>
      <c r="I176" s="15"/>
      <c r="J176" s="15"/>
      <c r="K176" s="15"/>
      <c r="L176" s="15"/>
      <c r="M176" s="15"/>
      <c r="N176" s="15"/>
      <c r="O176" s="15"/>
      <c r="P176" s="15"/>
      <c r="Q176" s="15"/>
      <c r="R176" s="15"/>
      <c r="S176" s="15"/>
      <c r="T176" s="15"/>
      <c r="U176" s="15"/>
      <c r="V176" s="15"/>
      <c r="W176" s="15"/>
      <c r="X176" s="15"/>
      <c r="Y176" s="15"/>
      <c r="Z176" s="15"/>
    </row>
    <row r="177" spans="8:26" ht="15.75" hidden="1" customHeight="1" x14ac:dyDescent="0.25">
      <c r="H177" s="15"/>
      <c r="I177" s="15"/>
      <c r="J177" s="15"/>
      <c r="K177" s="15"/>
      <c r="L177" s="15"/>
      <c r="M177" s="15"/>
      <c r="N177" s="15"/>
      <c r="O177" s="15"/>
      <c r="P177" s="15"/>
      <c r="Q177" s="15"/>
      <c r="R177" s="15"/>
      <c r="S177" s="15"/>
      <c r="T177" s="15"/>
      <c r="U177" s="15"/>
      <c r="V177" s="15"/>
      <c r="W177" s="15"/>
      <c r="X177" s="15"/>
      <c r="Y177" s="15"/>
      <c r="Z177" s="15"/>
    </row>
    <row r="178" spans="8:26" ht="15.75" hidden="1" customHeight="1" x14ac:dyDescent="0.25">
      <c r="H178" s="15"/>
      <c r="I178" s="15"/>
      <c r="J178" s="15"/>
      <c r="K178" s="15"/>
      <c r="L178" s="15"/>
      <c r="M178" s="15"/>
      <c r="N178" s="15"/>
      <c r="O178" s="15"/>
      <c r="P178" s="15"/>
      <c r="Q178" s="15"/>
      <c r="R178" s="15"/>
      <c r="S178" s="15"/>
      <c r="T178" s="15"/>
      <c r="U178" s="15"/>
      <c r="V178" s="15"/>
      <c r="W178" s="15"/>
      <c r="X178" s="15"/>
      <c r="Y178" s="15"/>
      <c r="Z178" s="15"/>
    </row>
    <row r="179" spans="8:26" ht="15.75" hidden="1" customHeight="1" x14ac:dyDescent="0.25">
      <c r="H179" s="15"/>
      <c r="I179" s="15"/>
      <c r="J179" s="15"/>
      <c r="K179" s="15"/>
      <c r="L179" s="15"/>
      <c r="M179" s="15"/>
      <c r="N179" s="15"/>
      <c r="O179" s="15"/>
      <c r="P179" s="15"/>
      <c r="Q179" s="15"/>
      <c r="R179" s="15"/>
      <c r="S179" s="15"/>
      <c r="T179" s="15"/>
      <c r="U179" s="15"/>
      <c r="V179" s="15"/>
      <c r="W179" s="15"/>
      <c r="X179" s="15"/>
      <c r="Y179" s="15"/>
      <c r="Z179" s="15"/>
    </row>
    <row r="180" spans="8:26" ht="15.75" hidden="1" customHeight="1" x14ac:dyDescent="0.25">
      <c r="H180" s="15"/>
      <c r="I180" s="15"/>
      <c r="J180" s="15"/>
      <c r="K180" s="15"/>
      <c r="L180" s="15"/>
      <c r="M180" s="15"/>
      <c r="N180" s="15"/>
      <c r="O180" s="15"/>
      <c r="P180" s="15"/>
      <c r="Q180" s="15"/>
      <c r="R180" s="15"/>
      <c r="S180" s="15"/>
      <c r="T180" s="15"/>
      <c r="U180" s="15"/>
      <c r="V180" s="15"/>
      <c r="W180" s="15"/>
      <c r="X180" s="15"/>
      <c r="Y180" s="15"/>
      <c r="Z180" s="15"/>
    </row>
    <row r="181" spans="8:26" ht="15.75" hidden="1" customHeight="1" x14ac:dyDescent="0.25">
      <c r="H181" s="15"/>
      <c r="I181" s="15"/>
      <c r="J181" s="15"/>
      <c r="K181" s="15"/>
      <c r="L181" s="15"/>
      <c r="M181" s="15"/>
      <c r="N181" s="15"/>
      <c r="O181" s="15"/>
      <c r="P181" s="15"/>
      <c r="Q181" s="15"/>
      <c r="R181" s="15"/>
      <c r="S181" s="15"/>
      <c r="T181" s="15"/>
      <c r="U181" s="15"/>
      <c r="V181" s="15"/>
      <c r="W181" s="15"/>
      <c r="X181" s="15"/>
      <c r="Y181" s="15"/>
      <c r="Z181" s="15"/>
    </row>
    <row r="182" spans="8:26" ht="15.75" hidden="1" customHeight="1" x14ac:dyDescent="0.25">
      <c r="H182" s="15"/>
      <c r="I182" s="15"/>
      <c r="J182" s="15"/>
      <c r="K182" s="15"/>
      <c r="L182" s="15"/>
      <c r="M182" s="15"/>
      <c r="N182" s="15"/>
      <c r="O182" s="15"/>
      <c r="P182" s="15"/>
      <c r="Q182" s="15"/>
      <c r="R182" s="15"/>
      <c r="S182" s="15"/>
      <c r="T182" s="15"/>
      <c r="U182" s="15"/>
      <c r="V182" s="15"/>
      <c r="W182" s="15"/>
      <c r="X182" s="15"/>
      <c r="Y182" s="15"/>
      <c r="Z182" s="15"/>
    </row>
    <row r="183" spans="8:26" ht="15.75" hidden="1" customHeight="1" x14ac:dyDescent="0.25">
      <c r="H183" s="15"/>
      <c r="I183" s="15"/>
      <c r="J183" s="15"/>
      <c r="K183" s="15"/>
      <c r="L183" s="15"/>
      <c r="M183" s="15"/>
      <c r="N183" s="15"/>
      <c r="O183" s="15"/>
      <c r="P183" s="15"/>
      <c r="Q183" s="15"/>
      <c r="R183" s="15"/>
      <c r="S183" s="15"/>
      <c r="T183" s="15"/>
      <c r="U183" s="15"/>
      <c r="V183" s="15"/>
      <c r="W183" s="15"/>
      <c r="X183" s="15"/>
      <c r="Y183" s="15"/>
      <c r="Z183" s="15"/>
    </row>
    <row r="184" spans="8:26" ht="15.75" hidden="1" customHeight="1" x14ac:dyDescent="0.25">
      <c r="H184" s="15"/>
      <c r="I184" s="15"/>
      <c r="J184" s="15"/>
      <c r="K184" s="15"/>
      <c r="L184" s="15"/>
      <c r="M184" s="15"/>
      <c r="N184" s="15"/>
      <c r="O184" s="15"/>
      <c r="P184" s="15"/>
      <c r="Q184" s="15"/>
      <c r="R184" s="15"/>
      <c r="S184" s="15"/>
      <c r="T184" s="15"/>
      <c r="U184" s="15"/>
      <c r="V184" s="15"/>
      <c r="W184" s="15"/>
      <c r="X184" s="15"/>
      <c r="Y184" s="15"/>
      <c r="Z184" s="15"/>
    </row>
    <row r="185" spans="8:26" ht="15.75" hidden="1" customHeight="1" x14ac:dyDescent="0.25">
      <c r="H185" s="15"/>
      <c r="I185" s="15"/>
      <c r="J185" s="15"/>
      <c r="K185" s="15"/>
      <c r="L185" s="15"/>
      <c r="M185" s="15"/>
      <c r="N185" s="15"/>
      <c r="O185" s="15"/>
      <c r="P185" s="15"/>
      <c r="Q185" s="15"/>
      <c r="R185" s="15"/>
      <c r="S185" s="15"/>
      <c r="T185" s="15"/>
      <c r="U185" s="15"/>
      <c r="V185" s="15"/>
      <c r="W185" s="15"/>
      <c r="X185" s="15"/>
      <c r="Y185" s="15"/>
      <c r="Z185" s="15"/>
    </row>
    <row r="186" spans="8:26" ht="15.75" hidden="1" customHeight="1" x14ac:dyDescent="0.25">
      <c r="H186" s="15"/>
      <c r="I186" s="15"/>
      <c r="J186" s="15"/>
      <c r="K186" s="15"/>
      <c r="L186" s="15"/>
      <c r="M186" s="15"/>
      <c r="N186" s="15"/>
      <c r="O186" s="15"/>
      <c r="P186" s="15"/>
      <c r="Q186" s="15"/>
      <c r="R186" s="15"/>
      <c r="S186" s="15"/>
      <c r="T186" s="15"/>
      <c r="U186" s="15"/>
      <c r="V186" s="15"/>
      <c r="W186" s="15"/>
      <c r="X186" s="15"/>
      <c r="Y186" s="15"/>
      <c r="Z186" s="15"/>
    </row>
    <row r="187" spans="8:26" ht="15.75" hidden="1" customHeight="1" x14ac:dyDescent="0.25">
      <c r="H187" s="15"/>
      <c r="I187" s="15"/>
      <c r="J187" s="15"/>
      <c r="K187" s="15"/>
      <c r="L187" s="15"/>
      <c r="M187" s="15"/>
      <c r="N187" s="15"/>
      <c r="O187" s="15"/>
      <c r="P187" s="15"/>
      <c r="Q187" s="15"/>
      <c r="R187" s="15"/>
      <c r="S187" s="15"/>
      <c r="T187" s="15"/>
      <c r="U187" s="15"/>
      <c r="V187" s="15"/>
      <c r="W187" s="15"/>
      <c r="X187" s="15"/>
      <c r="Y187" s="15"/>
      <c r="Z187" s="15"/>
    </row>
    <row r="188" spans="8:26" ht="15.75" hidden="1" customHeight="1" x14ac:dyDescent="0.25">
      <c r="H188" s="15"/>
      <c r="I188" s="15"/>
      <c r="J188" s="15"/>
      <c r="K188" s="15"/>
      <c r="L188" s="15"/>
      <c r="M188" s="15"/>
      <c r="N188" s="15"/>
      <c r="O188" s="15"/>
      <c r="P188" s="15"/>
      <c r="Q188" s="15"/>
      <c r="R188" s="15"/>
      <c r="S188" s="15"/>
      <c r="T188" s="15"/>
      <c r="U188" s="15"/>
      <c r="V188" s="15"/>
      <c r="W188" s="15"/>
      <c r="X188" s="15"/>
      <c r="Y188" s="15"/>
      <c r="Z188" s="15"/>
    </row>
    <row r="189" spans="8:26" ht="15.75" hidden="1" customHeight="1" x14ac:dyDescent="0.25">
      <c r="H189" s="15"/>
      <c r="I189" s="15"/>
      <c r="J189" s="15"/>
      <c r="K189" s="15"/>
      <c r="L189" s="15"/>
      <c r="M189" s="15"/>
      <c r="N189" s="15"/>
      <c r="O189" s="15"/>
      <c r="P189" s="15"/>
      <c r="Q189" s="15"/>
      <c r="R189" s="15"/>
      <c r="S189" s="15"/>
      <c r="T189" s="15"/>
      <c r="U189" s="15"/>
      <c r="V189" s="15"/>
      <c r="W189" s="15"/>
      <c r="X189" s="15"/>
      <c r="Y189" s="15"/>
      <c r="Z189" s="15"/>
    </row>
    <row r="190" spans="8:26" ht="15.75" hidden="1" customHeight="1" x14ac:dyDescent="0.25">
      <c r="H190" s="15"/>
      <c r="I190" s="15"/>
      <c r="J190" s="15"/>
      <c r="K190" s="15"/>
      <c r="L190" s="15"/>
      <c r="M190" s="15"/>
      <c r="N190" s="15"/>
      <c r="O190" s="15"/>
      <c r="P190" s="15"/>
      <c r="Q190" s="15"/>
      <c r="R190" s="15"/>
      <c r="S190" s="15"/>
      <c r="T190" s="15"/>
      <c r="U190" s="15"/>
      <c r="V190" s="15"/>
      <c r="W190" s="15"/>
      <c r="X190" s="15"/>
      <c r="Y190" s="15"/>
      <c r="Z190" s="15"/>
    </row>
    <row r="191" spans="8:26" ht="15.75" hidden="1" customHeight="1" x14ac:dyDescent="0.25">
      <c r="H191" s="15"/>
      <c r="I191" s="15"/>
      <c r="J191" s="15"/>
      <c r="K191" s="15"/>
      <c r="L191" s="15"/>
      <c r="M191" s="15"/>
      <c r="N191" s="15"/>
      <c r="O191" s="15"/>
      <c r="P191" s="15"/>
      <c r="Q191" s="15"/>
      <c r="R191" s="15"/>
      <c r="S191" s="15"/>
      <c r="T191" s="15"/>
      <c r="U191" s="15"/>
      <c r="V191" s="15"/>
      <c r="W191" s="15"/>
      <c r="X191" s="15"/>
      <c r="Y191" s="15"/>
      <c r="Z191" s="15"/>
    </row>
    <row r="192" spans="8:26" ht="15.75" hidden="1" customHeight="1" x14ac:dyDescent="0.25">
      <c r="H192" s="15"/>
      <c r="I192" s="15"/>
      <c r="J192" s="15"/>
      <c r="K192" s="15"/>
      <c r="L192" s="15"/>
      <c r="M192" s="15"/>
      <c r="N192" s="15"/>
      <c r="O192" s="15"/>
      <c r="P192" s="15"/>
      <c r="Q192" s="15"/>
      <c r="R192" s="15"/>
      <c r="S192" s="15"/>
      <c r="T192" s="15"/>
      <c r="U192" s="15"/>
      <c r="V192" s="15"/>
      <c r="W192" s="15"/>
      <c r="X192" s="15"/>
      <c r="Y192" s="15"/>
      <c r="Z192" s="15"/>
    </row>
    <row r="193" spans="8:26" ht="15.75" hidden="1" customHeight="1" x14ac:dyDescent="0.25">
      <c r="H193" s="15"/>
      <c r="I193" s="15"/>
      <c r="J193" s="15"/>
      <c r="K193" s="15"/>
      <c r="L193" s="15"/>
      <c r="M193" s="15"/>
      <c r="N193" s="15"/>
      <c r="O193" s="15"/>
      <c r="P193" s="15"/>
      <c r="Q193" s="15"/>
      <c r="R193" s="15"/>
      <c r="S193" s="15"/>
      <c r="T193" s="15"/>
      <c r="U193" s="15"/>
      <c r="V193" s="15"/>
      <c r="W193" s="15"/>
      <c r="X193" s="15"/>
      <c r="Y193" s="15"/>
      <c r="Z193" s="15"/>
    </row>
    <row r="194" spans="8:26" ht="15.75" hidden="1" customHeight="1" x14ac:dyDescent="0.25">
      <c r="H194" s="15"/>
      <c r="I194" s="15"/>
      <c r="J194" s="15"/>
      <c r="K194" s="15"/>
      <c r="L194" s="15"/>
      <c r="M194" s="15"/>
      <c r="N194" s="15"/>
      <c r="O194" s="15"/>
      <c r="P194" s="15"/>
      <c r="Q194" s="15"/>
      <c r="R194" s="15"/>
      <c r="S194" s="15"/>
      <c r="T194" s="15"/>
      <c r="U194" s="15"/>
      <c r="V194" s="15"/>
      <c r="W194" s="15"/>
      <c r="X194" s="15"/>
      <c r="Y194" s="15"/>
      <c r="Z194" s="15"/>
    </row>
    <row r="195" spans="8:26" ht="15.75" hidden="1" customHeight="1" x14ac:dyDescent="0.25">
      <c r="H195" s="15"/>
      <c r="I195" s="15"/>
      <c r="J195" s="15"/>
      <c r="K195" s="15"/>
      <c r="L195" s="15"/>
      <c r="M195" s="15"/>
      <c r="N195" s="15"/>
      <c r="O195" s="15"/>
      <c r="P195" s="15"/>
      <c r="Q195" s="15"/>
      <c r="R195" s="15"/>
      <c r="S195" s="15"/>
      <c r="T195" s="15"/>
      <c r="U195" s="15"/>
      <c r="V195" s="15"/>
      <c r="W195" s="15"/>
      <c r="X195" s="15"/>
      <c r="Y195" s="15"/>
      <c r="Z195" s="15"/>
    </row>
    <row r="196" spans="8:26" ht="15.75" hidden="1" customHeight="1" x14ac:dyDescent="0.25">
      <c r="H196" s="15"/>
      <c r="I196" s="15"/>
      <c r="J196" s="15"/>
      <c r="K196" s="15"/>
      <c r="L196" s="15"/>
      <c r="M196" s="15"/>
      <c r="N196" s="15"/>
      <c r="O196" s="15"/>
      <c r="P196" s="15"/>
      <c r="Q196" s="15"/>
      <c r="R196" s="15"/>
      <c r="S196" s="15"/>
      <c r="T196" s="15"/>
      <c r="U196" s="15"/>
      <c r="V196" s="15"/>
      <c r="W196" s="15"/>
      <c r="X196" s="15"/>
      <c r="Y196" s="15"/>
      <c r="Z196" s="15"/>
    </row>
    <row r="197" spans="8:26" ht="15.75" hidden="1" customHeight="1" x14ac:dyDescent="0.25">
      <c r="H197" s="15"/>
      <c r="I197" s="15"/>
      <c r="J197" s="15"/>
      <c r="K197" s="15"/>
      <c r="L197" s="15"/>
      <c r="M197" s="15"/>
      <c r="N197" s="15"/>
      <c r="O197" s="15"/>
      <c r="P197" s="15"/>
      <c r="Q197" s="15"/>
      <c r="R197" s="15"/>
      <c r="S197" s="15"/>
      <c r="T197" s="15"/>
      <c r="U197" s="15"/>
      <c r="V197" s="15"/>
      <c r="W197" s="15"/>
      <c r="X197" s="15"/>
      <c r="Y197" s="15"/>
      <c r="Z197" s="15"/>
    </row>
    <row r="198" spans="8:26" ht="15.75" hidden="1" customHeight="1" x14ac:dyDescent="0.25">
      <c r="H198" s="15"/>
      <c r="I198" s="15"/>
      <c r="J198" s="15"/>
      <c r="K198" s="15"/>
      <c r="L198" s="15"/>
      <c r="M198" s="15"/>
      <c r="N198" s="15"/>
      <c r="O198" s="15"/>
      <c r="P198" s="15"/>
      <c r="Q198" s="15"/>
      <c r="R198" s="15"/>
      <c r="S198" s="15"/>
      <c r="T198" s="15"/>
      <c r="U198" s="15"/>
      <c r="V198" s="15"/>
      <c r="W198" s="15"/>
      <c r="X198" s="15"/>
      <c r="Y198" s="15"/>
      <c r="Z198" s="15"/>
    </row>
    <row r="199" spans="8:26" ht="15.75" hidden="1" customHeight="1" x14ac:dyDescent="0.25">
      <c r="H199" s="15"/>
      <c r="I199" s="15"/>
      <c r="J199" s="15"/>
      <c r="K199" s="15"/>
      <c r="L199" s="15"/>
      <c r="M199" s="15"/>
      <c r="N199" s="15"/>
      <c r="O199" s="15"/>
      <c r="P199" s="15"/>
      <c r="Q199" s="15"/>
      <c r="R199" s="15"/>
      <c r="S199" s="15"/>
      <c r="T199" s="15"/>
      <c r="U199" s="15"/>
      <c r="V199" s="15"/>
      <c r="W199" s="15"/>
      <c r="X199" s="15"/>
      <c r="Y199" s="15"/>
      <c r="Z199" s="15"/>
    </row>
    <row r="200" spans="8:26" ht="15.75" hidden="1" customHeight="1" x14ac:dyDescent="0.25">
      <c r="H200" s="15"/>
      <c r="I200" s="15"/>
      <c r="J200" s="15"/>
      <c r="K200" s="15"/>
      <c r="L200" s="15"/>
      <c r="M200" s="15"/>
      <c r="N200" s="15"/>
      <c r="O200" s="15"/>
      <c r="P200" s="15"/>
      <c r="Q200" s="15"/>
      <c r="R200" s="15"/>
      <c r="S200" s="15"/>
      <c r="T200" s="15"/>
      <c r="U200" s="15"/>
      <c r="V200" s="15"/>
      <c r="W200" s="15"/>
      <c r="X200" s="15"/>
      <c r="Y200" s="15"/>
      <c r="Z200" s="15"/>
    </row>
    <row r="201" spans="8:26" ht="15.75" hidden="1" customHeight="1" x14ac:dyDescent="0.25">
      <c r="H201" s="15"/>
      <c r="I201" s="15"/>
      <c r="J201" s="15"/>
      <c r="K201" s="15"/>
      <c r="L201" s="15"/>
      <c r="M201" s="15"/>
      <c r="N201" s="15"/>
      <c r="O201" s="15"/>
      <c r="P201" s="15"/>
      <c r="Q201" s="15"/>
      <c r="R201" s="15"/>
      <c r="S201" s="15"/>
      <c r="T201" s="15"/>
      <c r="U201" s="15"/>
      <c r="V201" s="15"/>
      <c r="W201" s="15"/>
      <c r="X201" s="15"/>
      <c r="Y201" s="15"/>
      <c r="Z201" s="15"/>
    </row>
    <row r="202" spans="8:26" ht="15.75" hidden="1" customHeight="1" x14ac:dyDescent="0.25">
      <c r="H202" s="15"/>
      <c r="I202" s="15"/>
      <c r="J202" s="15"/>
      <c r="K202" s="15"/>
      <c r="L202" s="15"/>
      <c r="M202" s="15"/>
      <c r="N202" s="15"/>
      <c r="O202" s="15"/>
      <c r="P202" s="15"/>
      <c r="Q202" s="15"/>
      <c r="R202" s="15"/>
      <c r="S202" s="15"/>
      <c r="T202" s="15"/>
      <c r="U202" s="15"/>
      <c r="V202" s="15"/>
      <c r="W202" s="15"/>
      <c r="X202" s="15"/>
      <c r="Y202" s="15"/>
      <c r="Z202" s="15"/>
    </row>
    <row r="203" spans="8:26" ht="15.75" hidden="1" customHeight="1" x14ac:dyDescent="0.25">
      <c r="H203" s="15"/>
      <c r="I203" s="15"/>
      <c r="J203" s="15"/>
      <c r="K203" s="15"/>
      <c r="L203" s="15"/>
      <c r="M203" s="15"/>
      <c r="N203" s="15"/>
      <c r="O203" s="15"/>
      <c r="P203" s="15"/>
      <c r="Q203" s="15"/>
      <c r="R203" s="15"/>
      <c r="S203" s="15"/>
      <c r="T203" s="15"/>
      <c r="U203" s="15"/>
      <c r="V203" s="15"/>
      <c r="W203" s="15"/>
      <c r="X203" s="15"/>
      <c r="Y203" s="15"/>
      <c r="Z203" s="15"/>
    </row>
    <row r="204" spans="8:26" ht="15.75" hidden="1" customHeight="1" x14ac:dyDescent="0.25">
      <c r="H204" s="15"/>
      <c r="I204" s="15"/>
      <c r="J204" s="15"/>
      <c r="K204" s="15"/>
      <c r="L204" s="15"/>
      <c r="M204" s="15"/>
      <c r="N204" s="15"/>
      <c r="O204" s="15"/>
      <c r="P204" s="15"/>
      <c r="Q204" s="15"/>
      <c r="R204" s="15"/>
      <c r="S204" s="15"/>
      <c r="T204" s="15"/>
      <c r="U204" s="15"/>
      <c r="V204" s="15"/>
      <c r="W204" s="15"/>
      <c r="X204" s="15"/>
      <c r="Y204" s="15"/>
      <c r="Z204" s="15"/>
    </row>
    <row r="205" spans="8:26" ht="15.75" hidden="1" customHeight="1" x14ac:dyDescent="0.25">
      <c r="H205" s="15"/>
      <c r="I205" s="15"/>
      <c r="J205" s="15"/>
      <c r="K205" s="15"/>
      <c r="L205" s="15"/>
      <c r="M205" s="15"/>
      <c r="N205" s="15"/>
      <c r="O205" s="15"/>
      <c r="P205" s="15"/>
      <c r="Q205" s="15"/>
      <c r="R205" s="15"/>
      <c r="S205" s="15"/>
      <c r="T205" s="15"/>
      <c r="U205" s="15"/>
      <c r="V205" s="15"/>
      <c r="W205" s="15"/>
      <c r="X205" s="15"/>
      <c r="Y205" s="15"/>
      <c r="Z205" s="15"/>
    </row>
    <row r="206" spans="8:26" ht="15.75" hidden="1" customHeight="1" x14ac:dyDescent="0.25">
      <c r="H206" s="15"/>
      <c r="I206" s="15"/>
      <c r="J206" s="15"/>
      <c r="K206" s="15"/>
      <c r="L206" s="15"/>
      <c r="M206" s="15"/>
      <c r="N206" s="15"/>
      <c r="O206" s="15"/>
      <c r="P206" s="15"/>
      <c r="Q206" s="15"/>
      <c r="R206" s="15"/>
      <c r="S206" s="15"/>
      <c r="T206" s="15"/>
      <c r="U206" s="15"/>
      <c r="V206" s="15"/>
      <c r="W206" s="15"/>
      <c r="X206" s="15"/>
      <c r="Y206" s="15"/>
      <c r="Z206" s="15"/>
    </row>
    <row r="207" spans="8:26" ht="15.75" hidden="1" customHeight="1" x14ac:dyDescent="0.25">
      <c r="H207" s="15"/>
      <c r="I207" s="15"/>
      <c r="J207" s="15"/>
      <c r="K207" s="15"/>
      <c r="L207" s="15"/>
      <c r="M207" s="15"/>
      <c r="N207" s="15"/>
      <c r="O207" s="15"/>
      <c r="P207" s="15"/>
      <c r="Q207" s="15"/>
      <c r="R207" s="15"/>
      <c r="S207" s="15"/>
      <c r="T207" s="15"/>
      <c r="U207" s="15"/>
      <c r="V207" s="15"/>
      <c r="W207" s="15"/>
      <c r="X207" s="15"/>
      <c r="Y207" s="15"/>
      <c r="Z207" s="15"/>
    </row>
    <row r="208" spans="8:26" ht="15.75" hidden="1" customHeight="1" x14ac:dyDescent="0.25">
      <c r="H208" s="15"/>
      <c r="I208" s="15"/>
      <c r="J208" s="15"/>
      <c r="K208" s="15"/>
      <c r="L208" s="15"/>
      <c r="M208" s="15"/>
      <c r="N208" s="15"/>
      <c r="O208" s="15"/>
      <c r="P208" s="15"/>
      <c r="Q208" s="15"/>
      <c r="R208" s="15"/>
      <c r="S208" s="15"/>
      <c r="T208" s="15"/>
      <c r="U208" s="15"/>
      <c r="V208" s="15"/>
      <c r="W208" s="15"/>
      <c r="X208" s="15"/>
      <c r="Y208" s="15"/>
      <c r="Z208" s="15"/>
    </row>
    <row r="209" spans="8:26" ht="15.75" hidden="1" customHeight="1" x14ac:dyDescent="0.25">
      <c r="H209" s="15"/>
      <c r="I209" s="15"/>
      <c r="J209" s="15"/>
      <c r="K209" s="15"/>
      <c r="L209" s="15"/>
      <c r="M209" s="15"/>
      <c r="N209" s="15"/>
      <c r="O209" s="15"/>
      <c r="P209" s="15"/>
      <c r="Q209" s="15"/>
      <c r="R209" s="15"/>
      <c r="S209" s="15"/>
      <c r="T209" s="15"/>
      <c r="U209" s="15"/>
      <c r="V209" s="15"/>
      <c r="W209" s="15"/>
      <c r="X209" s="15"/>
      <c r="Y209" s="15"/>
      <c r="Z209" s="15"/>
    </row>
    <row r="210" spans="8:26" ht="15.75" hidden="1" customHeight="1" x14ac:dyDescent="0.25">
      <c r="H210" s="15"/>
      <c r="I210" s="15"/>
      <c r="J210" s="15"/>
      <c r="K210" s="15"/>
      <c r="L210" s="15"/>
      <c r="M210" s="15"/>
      <c r="N210" s="15"/>
      <c r="O210" s="15"/>
      <c r="P210" s="15"/>
      <c r="Q210" s="15"/>
      <c r="R210" s="15"/>
      <c r="S210" s="15"/>
      <c r="T210" s="15"/>
      <c r="U210" s="15"/>
      <c r="V210" s="15"/>
      <c r="W210" s="15"/>
      <c r="X210" s="15"/>
      <c r="Y210" s="15"/>
      <c r="Z210" s="15"/>
    </row>
    <row r="211" spans="8:26" ht="15.75" hidden="1" customHeight="1" x14ac:dyDescent="0.25">
      <c r="H211" s="15"/>
      <c r="I211" s="15"/>
      <c r="J211" s="15"/>
      <c r="K211" s="15"/>
      <c r="L211" s="15"/>
      <c r="M211" s="15"/>
      <c r="N211" s="15"/>
      <c r="O211" s="15"/>
      <c r="P211" s="15"/>
      <c r="Q211" s="15"/>
      <c r="R211" s="15"/>
      <c r="S211" s="15"/>
      <c r="T211" s="15"/>
      <c r="U211" s="15"/>
      <c r="V211" s="15"/>
      <c r="W211" s="15"/>
      <c r="X211" s="15"/>
      <c r="Y211" s="15"/>
      <c r="Z211" s="15"/>
    </row>
    <row r="212" spans="8:26" ht="15.75" hidden="1" customHeight="1" x14ac:dyDescent="0.25">
      <c r="H212" s="15"/>
      <c r="I212" s="15"/>
      <c r="J212" s="15"/>
      <c r="K212" s="15"/>
      <c r="L212" s="15"/>
      <c r="M212" s="15"/>
      <c r="N212" s="15"/>
      <c r="O212" s="15"/>
      <c r="P212" s="15"/>
      <c r="Q212" s="15"/>
      <c r="R212" s="15"/>
      <c r="S212" s="15"/>
      <c r="T212" s="15"/>
      <c r="U212" s="15"/>
      <c r="V212" s="15"/>
      <c r="W212" s="15"/>
      <c r="X212" s="15"/>
      <c r="Y212" s="15"/>
      <c r="Z212" s="15"/>
    </row>
    <row r="213" spans="8:26" ht="15.75" hidden="1" customHeight="1" x14ac:dyDescent="0.25">
      <c r="H213" s="15"/>
      <c r="I213" s="15"/>
      <c r="J213" s="15"/>
      <c r="K213" s="15"/>
      <c r="L213" s="15"/>
      <c r="M213" s="15"/>
      <c r="N213" s="15"/>
      <c r="O213" s="15"/>
      <c r="P213" s="15"/>
      <c r="Q213" s="15"/>
      <c r="R213" s="15"/>
      <c r="S213" s="15"/>
      <c r="T213" s="15"/>
      <c r="U213" s="15"/>
      <c r="V213" s="15"/>
      <c r="W213" s="15"/>
      <c r="X213" s="15"/>
      <c r="Y213" s="15"/>
      <c r="Z213" s="15"/>
    </row>
    <row r="214" spans="8:26" ht="15.75" hidden="1" customHeight="1" x14ac:dyDescent="0.25">
      <c r="H214" s="15"/>
      <c r="I214" s="15"/>
      <c r="J214" s="15"/>
      <c r="K214" s="15"/>
      <c r="L214" s="15"/>
      <c r="M214" s="15"/>
      <c r="N214" s="15"/>
      <c r="O214" s="15"/>
      <c r="P214" s="15"/>
      <c r="Q214" s="15"/>
      <c r="R214" s="15"/>
      <c r="S214" s="15"/>
      <c r="T214" s="15"/>
      <c r="U214" s="15"/>
      <c r="V214" s="15"/>
      <c r="W214" s="15"/>
      <c r="X214" s="15"/>
      <c r="Y214" s="15"/>
      <c r="Z214" s="15"/>
    </row>
    <row r="215" spans="8:26" ht="15.75" hidden="1" customHeight="1" x14ac:dyDescent="0.25">
      <c r="H215" s="15"/>
      <c r="I215" s="15"/>
      <c r="J215" s="15"/>
      <c r="K215" s="15"/>
      <c r="L215" s="15"/>
      <c r="M215" s="15"/>
      <c r="N215" s="15"/>
      <c r="O215" s="15"/>
      <c r="P215" s="15"/>
      <c r="Q215" s="15"/>
      <c r="R215" s="15"/>
      <c r="S215" s="15"/>
      <c r="T215" s="15"/>
      <c r="U215" s="15"/>
      <c r="V215" s="15"/>
      <c r="W215" s="15"/>
      <c r="X215" s="15"/>
      <c r="Y215" s="15"/>
      <c r="Z215" s="15"/>
    </row>
    <row r="216" spans="8:26" ht="15.75" hidden="1" customHeight="1" x14ac:dyDescent="0.25">
      <c r="H216" s="15"/>
      <c r="I216" s="15"/>
      <c r="J216" s="15"/>
      <c r="K216" s="15"/>
      <c r="L216" s="15"/>
      <c r="M216" s="15"/>
      <c r="N216" s="15"/>
      <c r="O216" s="15"/>
      <c r="P216" s="15"/>
      <c r="Q216" s="15"/>
      <c r="R216" s="15"/>
      <c r="S216" s="15"/>
      <c r="T216" s="15"/>
      <c r="U216" s="15"/>
      <c r="V216" s="15"/>
      <c r="W216" s="15"/>
      <c r="X216" s="15"/>
      <c r="Y216" s="15"/>
      <c r="Z216" s="15"/>
    </row>
    <row r="217" spans="8:26" ht="15.75" hidden="1" customHeight="1" x14ac:dyDescent="0.25">
      <c r="H217" s="15"/>
      <c r="I217" s="15"/>
      <c r="J217" s="15"/>
      <c r="K217" s="15"/>
      <c r="L217" s="15"/>
      <c r="M217" s="15"/>
      <c r="N217" s="15"/>
      <c r="O217" s="15"/>
      <c r="P217" s="15"/>
      <c r="Q217" s="15"/>
      <c r="R217" s="15"/>
      <c r="S217" s="15"/>
      <c r="T217" s="15"/>
      <c r="U217" s="15"/>
      <c r="V217" s="15"/>
      <c r="W217" s="15"/>
      <c r="X217" s="15"/>
      <c r="Y217" s="15"/>
      <c r="Z217" s="15"/>
    </row>
    <row r="218" spans="8:26" ht="15.75" hidden="1" customHeight="1" x14ac:dyDescent="0.25">
      <c r="H218" s="15"/>
      <c r="I218" s="15"/>
      <c r="J218" s="15"/>
      <c r="K218" s="15"/>
      <c r="L218" s="15"/>
      <c r="M218" s="15"/>
      <c r="N218" s="15"/>
      <c r="O218" s="15"/>
      <c r="P218" s="15"/>
      <c r="Q218" s="15"/>
      <c r="R218" s="15"/>
      <c r="S218" s="15"/>
      <c r="T218" s="15"/>
      <c r="U218" s="15"/>
      <c r="V218" s="15"/>
      <c r="W218" s="15"/>
      <c r="X218" s="15"/>
      <c r="Y218" s="15"/>
      <c r="Z218" s="15"/>
    </row>
    <row r="219" spans="8:26" ht="15.75" hidden="1" customHeight="1" x14ac:dyDescent="0.25">
      <c r="H219" s="15"/>
      <c r="I219" s="15"/>
      <c r="J219" s="15"/>
      <c r="K219" s="15"/>
      <c r="L219" s="15"/>
      <c r="M219" s="15"/>
      <c r="N219" s="15"/>
      <c r="O219" s="15"/>
      <c r="P219" s="15"/>
      <c r="Q219" s="15"/>
      <c r="R219" s="15"/>
      <c r="S219" s="15"/>
      <c r="T219" s="15"/>
      <c r="U219" s="15"/>
      <c r="V219" s="15"/>
      <c r="W219" s="15"/>
      <c r="X219" s="15"/>
      <c r="Y219" s="15"/>
      <c r="Z219" s="15"/>
    </row>
    <row r="220" spans="8:26" ht="15.75" hidden="1" customHeight="1" x14ac:dyDescent="0.25">
      <c r="H220" s="15"/>
      <c r="I220" s="15"/>
      <c r="J220" s="15"/>
      <c r="K220" s="15"/>
      <c r="L220" s="15"/>
      <c r="M220" s="15"/>
      <c r="N220" s="15"/>
      <c r="O220" s="15"/>
      <c r="P220" s="15"/>
      <c r="Q220" s="15"/>
      <c r="R220" s="15"/>
      <c r="S220" s="15"/>
      <c r="T220" s="15"/>
      <c r="U220" s="15"/>
      <c r="V220" s="15"/>
      <c r="W220" s="15"/>
      <c r="X220" s="15"/>
      <c r="Y220" s="15"/>
      <c r="Z220" s="15"/>
    </row>
    <row r="221" spans="8:26" ht="15.75" hidden="1" customHeight="1" x14ac:dyDescent="0.25">
      <c r="H221" s="15"/>
      <c r="I221" s="15"/>
      <c r="J221" s="15"/>
      <c r="K221" s="15"/>
      <c r="L221" s="15"/>
      <c r="M221" s="15"/>
      <c r="N221" s="15"/>
      <c r="O221" s="15"/>
      <c r="P221" s="15"/>
      <c r="Q221" s="15"/>
      <c r="R221" s="15"/>
      <c r="S221" s="15"/>
      <c r="T221" s="15"/>
      <c r="U221" s="15"/>
      <c r="V221" s="15"/>
      <c r="W221" s="15"/>
      <c r="X221" s="15"/>
      <c r="Y221" s="15"/>
      <c r="Z221" s="15"/>
    </row>
    <row r="222" spans="8:26" ht="15.75" hidden="1" customHeight="1" x14ac:dyDescent="0.25">
      <c r="H222" s="15"/>
      <c r="I222" s="15"/>
      <c r="J222" s="15"/>
      <c r="K222" s="15"/>
      <c r="L222" s="15"/>
      <c r="M222" s="15"/>
      <c r="N222" s="15"/>
      <c r="O222" s="15"/>
      <c r="P222" s="15"/>
      <c r="Q222" s="15"/>
      <c r="R222" s="15"/>
      <c r="S222" s="15"/>
      <c r="T222" s="15"/>
      <c r="U222" s="15"/>
      <c r="V222" s="15"/>
      <c r="W222" s="15"/>
      <c r="X222" s="15"/>
      <c r="Y222" s="15"/>
      <c r="Z222" s="15"/>
    </row>
    <row r="223" spans="8:26" ht="15.75" hidden="1" customHeight="1" x14ac:dyDescent="0.25">
      <c r="H223" s="15"/>
      <c r="I223" s="15"/>
      <c r="J223" s="15"/>
      <c r="K223" s="15"/>
      <c r="L223" s="15"/>
      <c r="M223" s="15"/>
      <c r="N223" s="15"/>
      <c r="O223" s="15"/>
      <c r="P223" s="15"/>
      <c r="Q223" s="15"/>
      <c r="R223" s="15"/>
      <c r="S223" s="15"/>
      <c r="T223" s="15"/>
      <c r="U223" s="15"/>
      <c r="V223" s="15"/>
      <c r="W223" s="15"/>
      <c r="X223" s="15"/>
      <c r="Y223" s="15"/>
      <c r="Z223" s="15"/>
    </row>
    <row r="224" spans="8:26" ht="15.75" hidden="1" customHeight="1" x14ac:dyDescent="0.25">
      <c r="H224" s="15"/>
      <c r="I224" s="15"/>
      <c r="J224" s="15"/>
      <c r="K224" s="15"/>
      <c r="L224" s="15"/>
      <c r="M224" s="15"/>
      <c r="N224" s="15"/>
      <c r="O224" s="15"/>
      <c r="P224" s="15"/>
      <c r="Q224" s="15"/>
      <c r="R224" s="15"/>
      <c r="S224" s="15"/>
      <c r="T224" s="15"/>
      <c r="U224" s="15"/>
      <c r="V224" s="15"/>
      <c r="W224" s="15"/>
      <c r="X224" s="15"/>
      <c r="Y224" s="15"/>
      <c r="Z224" s="15"/>
    </row>
    <row r="225" spans="8:26" ht="15.75" hidden="1" customHeight="1" x14ac:dyDescent="0.25">
      <c r="H225" s="15"/>
      <c r="I225" s="15"/>
      <c r="J225" s="15"/>
      <c r="K225" s="15"/>
      <c r="L225" s="15"/>
      <c r="M225" s="15"/>
      <c r="N225" s="15"/>
      <c r="O225" s="15"/>
      <c r="P225" s="15"/>
      <c r="Q225" s="15"/>
      <c r="R225" s="15"/>
      <c r="S225" s="15"/>
      <c r="T225" s="15"/>
      <c r="U225" s="15"/>
      <c r="V225" s="15"/>
      <c r="W225" s="15"/>
      <c r="X225" s="15"/>
      <c r="Y225" s="15"/>
      <c r="Z225" s="15"/>
    </row>
    <row r="226" spans="8:26" ht="15.75" hidden="1" customHeight="1" x14ac:dyDescent="0.25">
      <c r="H226" s="15"/>
      <c r="I226" s="15"/>
      <c r="J226" s="15"/>
      <c r="K226" s="15"/>
      <c r="L226" s="15"/>
      <c r="M226" s="15"/>
      <c r="N226" s="15"/>
      <c r="O226" s="15"/>
      <c r="P226" s="15"/>
      <c r="Q226" s="15"/>
      <c r="R226" s="15"/>
      <c r="S226" s="15"/>
      <c r="T226" s="15"/>
      <c r="U226" s="15"/>
      <c r="V226" s="15"/>
      <c r="W226" s="15"/>
      <c r="X226" s="15"/>
      <c r="Y226" s="15"/>
      <c r="Z226" s="15"/>
    </row>
    <row r="227" spans="8:26" ht="15.75" hidden="1" customHeight="1" x14ac:dyDescent="0.25">
      <c r="H227" s="15"/>
      <c r="I227" s="15"/>
      <c r="J227" s="15"/>
      <c r="K227" s="15"/>
      <c r="L227" s="15"/>
      <c r="M227" s="15"/>
      <c r="N227" s="15"/>
      <c r="O227" s="15"/>
      <c r="P227" s="15"/>
      <c r="Q227" s="15"/>
      <c r="R227" s="15"/>
      <c r="S227" s="15"/>
      <c r="T227" s="15"/>
      <c r="U227" s="15"/>
      <c r="V227" s="15"/>
      <c r="W227" s="15"/>
      <c r="X227" s="15"/>
      <c r="Y227" s="15"/>
      <c r="Z227" s="15"/>
    </row>
    <row r="228" spans="8:26" ht="15.75" hidden="1" customHeight="1" x14ac:dyDescent="0.25">
      <c r="H228" s="15"/>
      <c r="I228" s="15"/>
      <c r="J228" s="15"/>
      <c r="K228" s="15"/>
      <c r="L228" s="15"/>
      <c r="M228" s="15"/>
      <c r="N228" s="15"/>
      <c r="O228" s="15"/>
      <c r="P228" s="15"/>
      <c r="Q228" s="15"/>
      <c r="R228" s="15"/>
      <c r="S228" s="15"/>
      <c r="T228" s="15"/>
      <c r="U228" s="15"/>
      <c r="V228" s="15"/>
      <c r="W228" s="15"/>
      <c r="X228" s="15"/>
      <c r="Y228" s="15"/>
      <c r="Z228" s="15"/>
    </row>
    <row r="229" spans="8:26" ht="15.75" hidden="1" customHeight="1" x14ac:dyDescent="0.25">
      <c r="H229" s="15"/>
      <c r="I229" s="15"/>
      <c r="J229" s="15"/>
      <c r="K229" s="15"/>
      <c r="L229" s="15"/>
      <c r="M229" s="15"/>
      <c r="N229" s="15"/>
      <c r="O229" s="15"/>
      <c r="P229" s="15"/>
      <c r="Q229" s="15"/>
      <c r="R229" s="15"/>
      <c r="S229" s="15"/>
      <c r="T229" s="15"/>
      <c r="U229" s="15"/>
      <c r="V229" s="15"/>
      <c r="W229" s="15"/>
      <c r="X229" s="15"/>
      <c r="Y229" s="15"/>
      <c r="Z229" s="15"/>
    </row>
    <row r="230" spans="8:26" ht="15.75" hidden="1" customHeight="1" x14ac:dyDescent="0.25">
      <c r="H230" s="15"/>
      <c r="I230" s="15"/>
      <c r="J230" s="15"/>
      <c r="K230" s="15"/>
      <c r="L230" s="15"/>
      <c r="M230" s="15"/>
      <c r="N230" s="15"/>
      <c r="O230" s="15"/>
      <c r="P230" s="15"/>
      <c r="Q230" s="15"/>
      <c r="R230" s="15"/>
      <c r="S230" s="15"/>
      <c r="T230" s="15"/>
      <c r="U230" s="15"/>
      <c r="V230" s="15"/>
      <c r="W230" s="15"/>
      <c r="X230" s="15"/>
      <c r="Y230" s="15"/>
      <c r="Z230" s="15"/>
    </row>
    <row r="231" spans="8:26" ht="15.75" hidden="1" customHeight="1" x14ac:dyDescent="0.25">
      <c r="H231" s="15"/>
      <c r="I231" s="15"/>
      <c r="J231" s="15"/>
      <c r="K231" s="15"/>
      <c r="L231" s="15"/>
      <c r="M231" s="15"/>
      <c r="N231" s="15"/>
      <c r="O231" s="15"/>
      <c r="P231" s="15"/>
      <c r="Q231" s="15"/>
      <c r="R231" s="15"/>
      <c r="S231" s="15"/>
      <c r="T231" s="15"/>
      <c r="U231" s="15"/>
      <c r="V231" s="15"/>
      <c r="W231" s="15"/>
      <c r="X231" s="15"/>
      <c r="Y231" s="15"/>
      <c r="Z231" s="15"/>
    </row>
    <row r="232" spans="8:26" ht="15.75" hidden="1" customHeight="1" x14ac:dyDescent="0.25">
      <c r="H232" s="15"/>
      <c r="I232" s="15"/>
      <c r="J232" s="15"/>
      <c r="K232" s="15"/>
      <c r="L232" s="15"/>
      <c r="M232" s="15"/>
      <c r="N232" s="15"/>
      <c r="O232" s="15"/>
      <c r="P232" s="15"/>
      <c r="Q232" s="15"/>
      <c r="R232" s="15"/>
      <c r="S232" s="15"/>
      <c r="T232" s="15"/>
      <c r="U232" s="15"/>
      <c r="V232" s="15"/>
      <c r="W232" s="15"/>
      <c r="X232" s="15"/>
      <c r="Y232" s="15"/>
      <c r="Z232" s="15"/>
    </row>
    <row r="233" spans="8:26" ht="15.75" hidden="1" customHeight="1" x14ac:dyDescent="0.25">
      <c r="H233" s="15"/>
      <c r="I233" s="15"/>
      <c r="J233" s="15"/>
      <c r="K233" s="15"/>
      <c r="L233" s="15"/>
      <c r="M233" s="15"/>
      <c r="N233" s="15"/>
      <c r="O233" s="15"/>
      <c r="P233" s="15"/>
      <c r="Q233" s="15"/>
      <c r="R233" s="15"/>
      <c r="S233" s="15"/>
      <c r="T233" s="15"/>
      <c r="U233" s="15"/>
      <c r="V233" s="15"/>
      <c r="W233" s="15"/>
      <c r="X233" s="15"/>
      <c r="Y233" s="15"/>
      <c r="Z233" s="15"/>
    </row>
    <row r="234" spans="8:26" ht="15.75" hidden="1" customHeight="1" x14ac:dyDescent="0.25">
      <c r="H234" s="15"/>
      <c r="I234" s="15"/>
      <c r="J234" s="15"/>
      <c r="K234" s="15"/>
      <c r="L234" s="15"/>
      <c r="M234" s="15"/>
      <c r="N234" s="15"/>
      <c r="O234" s="15"/>
      <c r="P234" s="15"/>
      <c r="Q234" s="15"/>
      <c r="R234" s="15"/>
      <c r="S234" s="15"/>
      <c r="T234" s="15"/>
      <c r="U234" s="15"/>
      <c r="V234" s="15"/>
      <c r="W234" s="15"/>
      <c r="X234" s="15"/>
      <c r="Y234" s="15"/>
      <c r="Z234" s="15"/>
    </row>
    <row r="235" spans="8:26" ht="15.75" hidden="1" customHeight="1" x14ac:dyDescent="0.25">
      <c r="H235" s="15"/>
      <c r="I235" s="15"/>
      <c r="J235" s="15"/>
      <c r="K235" s="15"/>
      <c r="L235" s="15"/>
      <c r="M235" s="15"/>
      <c r="N235" s="15"/>
      <c r="O235" s="15"/>
      <c r="P235" s="15"/>
      <c r="Q235" s="15"/>
      <c r="R235" s="15"/>
      <c r="S235" s="15"/>
      <c r="T235" s="15"/>
      <c r="U235" s="15"/>
      <c r="V235" s="15"/>
      <c r="W235" s="15"/>
      <c r="X235" s="15"/>
      <c r="Y235" s="15"/>
      <c r="Z235" s="15"/>
    </row>
    <row r="236" spans="8:26" ht="15.75" hidden="1" customHeight="1" x14ac:dyDescent="0.25">
      <c r="H236" s="15"/>
      <c r="I236" s="15"/>
      <c r="J236" s="15"/>
      <c r="K236" s="15"/>
      <c r="L236" s="15"/>
      <c r="M236" s="15"/>
      <c r="N236" s="15"/>
      <c r="O236" s="15"/>
      <c r="P236" s="15"/>
      <c r="Q236" s="15"/>
      <c r="R236" s="15"/>
      <c r="S236" s="15"/>
      <c r="T236" s="15"/>
      <c r="U236" s="15"/>
      <c r="V236" s="15"/>
      <c r="W236" s="15"/>
      <c r="X236" s="15"/>
      <c r="Y236" s="15"/>
      <c r="Z236" s="15"/>
    </row>
    <row r="237" spans="8:26" ht="15.75" hidden="1" customHeight="1" x14ac:dyDescent="0.25">
      <c r="H237" s="15"/>
      <c r="I237" s="15"/>
      <c r="J237" s="15"/>
      <c r="K237" s="15"/>
      <c r="L237" s="15"/>
      <c r="M237" s="15"/>
      <c r="N237" s="15"/>
      <c r="O237" s="15"/>
      <c r="P237" s="15"/>
      <c r="Q237" s="15"/>
      <c r="R237" s="15"/>
      <c r="S237" s="15"/>
      <c r="T237" s="15"/>
      <c r="U237" s="15"/>
      <c r="V237" s="15"/>
      <c r="W237" s="15"/>
      <c r="X237" s="15"/>
      <c r="Y237" s="15"/>
      <c r="Z237" s="15"/>
    </row>
    <row r="238" spans="8:26" ht="15.75" hidden="1" customHeight="1" x14ac:dyDescent="0.25">
      <c r="H238" s="15"/>
      <c r="I238" s="15"/>
      <c r="J238" s="15"/>
      <c r="K238" s="15"/>
      <c r="L238" s="15"/>
      <c r="M238" s="15"/>
      <c r="N238" s="15"/>
      <c r="O238" s="15"/>
      <c r="P238" s="15"/>
      <c r="Q238" s="15"/>
      <c r="R238" s="15"/>
      <c r="S238" s="15"/>
      <c r="T238" s="15"/>
      <c r="U238" s="15"/>
      <c r="V238" s="15"/>
      <c r="W238" s="15"/>
      <c r="X238" s="15"/>
      <c r="Y238" s="15"/>
      <c r="Z238" s="15"/>
    </row>
    <row r="239" spans="8:26" ht="15.75" hidden="1" customHeight="1" x14ac:dyDescent="0.25">
      <c r="H239" s="15"/>
      <c r="I239" s="15"/>
      <c r="J239" s="15"/>
      <c r="K239" s="15"/>
      <c r="L239" s="15"/>
      <c r="M239" s="15"/>
      <c r="N239" s="15"/>
      <c r="O239" s="15"/>
      <c r="P239" s="15"/>
      <c r="Q239" s="15"/>
      <c r="R239" s="15"/>
      <c r="S239" s="15"/>
      <c r="T239" s="15"/>
      <c r="U239" s="15"/>
      <c r="V239" s="15"/>
      <c r="W239" s="15"/>
      <c r="X239" s="15"/>
      <c r="Y239" s="15"/>
      <c r="Z239" s="15"/>
    </row>
    <row r="240" spans="8:26" ht="15.75" hidden="1" customHeight="1" x14ac:dyDescent="0.25">
      <c r="H240" s="15"/>
      <c r="I240" s="15"/>
      <c r="J240" s="15"/>
      <c r="K240" s="15"/>
      <c r="L240" s="15"/>
      <c r="M240" s="15"/>
      <c r="N240" s="15"/>
      <c r="O240" s="15"/>
      <c r="P240" s="15"/>
      <c r="Q240" s="15"/>
      <c r="R240" s="15"/>
      <c r="S240" s="15"/>
      <c r="T240" s="15"/>
      <c r="U240" s="15"/>
      <c r="V240" s="15"/>
      <c r="W240" s="15"/>
      <c r="X240" s="15"/>
      <c r="Y240" s="15"/>
      <c r="Z240" s="15"/>
    </row>
    <row r="241" spans="8:26" ht="15.75" hidden="1" customHeight="1" x14ac:dyDescent="0.25">
      <c r="H241" s="15"/>
      <c r="I241" s="15"/>
      <c r="J241" s="15"/>
      <c r="K241" s="15"/>
      <c r="L241" s="15"/>
      <c r="M241" s="15"/>
      <c r="N241" s="15"/>
      <c r="O241" s="15"/>
      <c r="P241" s="15"/>
      <c r="Q241" s="15"/>
      <c r="R241" s="15"/>
      <c r="S241" s="15"/>
      <c r="T241" s="15"/>
      <c r="U241" s="15"/>
      <c r="V241" s="15"/>
      <c r="W241" s="15"/>
      <c r="X241" s="15"/>
      <c r="Y241" s="15"/>
      <c r="Z241" s="15"/>
    </row>
    <row r="242" spans="8:26" ht="15.75" hidden="1" customHeight="1" x14ac:dyDescent="0.25">
      <c r="H242" s="15"/>
      <c r="I242" s="15"/>
      <c r="J242" s="15"/>
      <c r="K242" s="15"/>
      <c r="L242" s="15"/>
      <c r="M242" s="15"/>
      <c r="N242" s="15"/>
      <c r="O242" s="15"/>
      <c r="P242" s="15"/>
      <c r="Q242" s="15"/>
      <c r="R242" s="15"/>
      <c r="S242" s="15"/>
      <c r="T242" s="15"/>
      <c r="U242" s="15"/>
      <c r="V242" s="15"/>
      <c r="W242" s="15"/>
      <c r="X242" s="15"/>
      <c r="Y242" s="15"/>
      <c r="Z242" s="15"/>
    </row>
    <row r="243" spans="8:26" ht="15.75" hidden="1" customHeight="1" x14ac:dyDescent="0.25">
      <c r="H243" s="15"/>
      <c r="I243" s="15"/>
      <c r="J243" s="15"/>
      <c r="K243" s="15"/>
      <c r="L243" s="15"/>
      <c r="M243" s="15"/>
      <c r="N243" s="15"/>
      <c r="O243" s="15"/>
      <c r="P243" s="15"/>
      <c r="Q243" s="15"/>
      <c r="R243" s="15"/>
      <c r="S243" s="15"/>
      <c r="T243" s="15"/>
      <c r="U243" s="15"/>
      <c r="V243" s="15"/>
      <c r="W243" s="15"/>
      <c r="X243" s="15"/>
      <c r="Y243" s="15"/>
      <c r="Z243" s="15"/>
    </row>
    <row r="244" spans="8:26" ht="15.75" hidden="1" customHeight="1" x14ac:dyDescent="0.25">
      <c r="H244" s="15"/>
      <c r="I244" s="15"/>
      <c r="J244" s="15"/>
      <c r="K244" s="15"/>
      <c r="L244" s="15"/>
      <c r="M244" s="15"/>
      <c r="N244" s="15"/>
      <c r="O244" s="15"/>
      <c r="P244" s="15"/>
      <c r="Q244" s="15"/>
      <c r="R244" s="15"/>
      <c r="S244" s="15"/>
      <c r="T244" s="15"/>
      <c r="U244" s="15"/>
      <c r="V244" s="15"/>
      <c r="W244" s="15"/>
      <c r="X244" s="15"/>
      <c r="Y244" s="15"/>
      <c r="Z244" s="15"/>
    </row>
    <row r="245" spans="8:26" ht="15.75" hidden="1" customHeight="1" x14ac:dyDescent="0.25">
      <c r="H245" s="15"/>
      <c r="I245" s="15"/>
      <c r="J245" s="15"/>
      <c r="K245" s="15"/>
      <c r="L245" s="15"/>
      <c r="M245" s="15"/>
      <c r="N245" s="15"/>
      <c r="O245" s="15"/>
      <c r="P245" s="15"/>
      <c r="Q245" s="15"/>
      <c r="R245" s="15"/>
      <c r="S245" s="15"/>
      <c r="T245" s="15"/>
      <c r="U245" s="15"/>
      <c r="V245" s="15"/>
      <c r="W245" s="15"/>
      <c r="X245" s="15"/>
      <c r="Y245" s="15"/>
      <c r="Z245" s="15"/>
    </row>
    <row r="246" spans="8:26" ht="15.75" hidden="1" customHeight="1" x14ac:dyDescent="0.25">
      <c r="H246" s="15"/>
      <c r="I246" s="15"/>
      <c r="J246" s="15"/>
      <c r="K246" s="15"/>
      <c r="L246" s="15"/>
      <c r="M246" s="15"/>
      <c r="N246" s="15"/>
      <c r="O246" s="15"/>
      <c r="P246" s="15"/>
      <c r="Q246" s="15"/>
      <c r="R246" s="15"/>
      <c r="S246" s="15"/>
      <c r="T246" s="15"/>
      <c r="U246" s="15"/>
      <c r="V246" s="15"/>
      <c r="W246" s="15"/>
      <c r="X246" s="15"/>
      <c r="Y246" s="15"/>
      <c r="Z246" s="15"/>
    </row>
    <row r="247" spans="8:26" ht="15.75" hidden="1" customHeight="1" x14ac:dyDescent="0.25">
      <c r="H247" s="15"/>
      <c r="I247" s="15"/>
      <c r="J247" s="15"/>
      <c r="K247" s="15"/>
      <c r="L247" s="15"/>
      <c r="M247" s="15"/>
      <c r="N247" s="15"/>
      <c r="O247" s="15"/>
      <c r="P247" s="15"/>
      <c r="Q247" s="15"/>
      <c r="R247" s="15"/>
      <c r="S247" s="15"/>
      <c r="T247" s="15"/>
      <c r="U247" s="15"/>
      <c r="V247" s="15"/>
      <c r="W247" s="15"/>
      <c r="X247" s="15"/>
      <c r="Y247" s="15"/>
      <c r="Z247" s="15"/>
    </row>
    <row r="248" spans="8:26" ht="15.75" hidden="1" customHeight="1" x14ac:dyDescent="0.25">
      <c r="H248" s="15"/>
      <c r="I248" s="15"/>
      <c r="J248" s="15"/>
      <c r="K248" s="15"/>
      <c r="L248" s="15"/>
      <c r="M248" s="15"/>
      <c r="N248" s="15"/>
      <c r="O248" s="15"/>
      <c r="P248" s="15"/>
      <c r="Q248" s="15"/>
      <c r="R248" s="15"/>
      <c r="S248" s="15"/>
      <c r="T248" s="15"/>
      <c r="U248" s="15"/>
      <c r="V248" s="15"/>
      <c r="W248" s="15"/>
      <c r="X248" s="15"/>
      <c r="Y248" s="15"/>
      <c r="Z248" s="15"/>
    </row>
    <row r="249" spans="8:26" ht="15.75" hidden="1" customHeight="1" x14ac:dyDescent="0.25">
      <c r="H249" s="15"/>
      <c r="I249" s="15"/>
      <c r="J249" s="15"/>
      <c r="K249" s="15"/>
      <c r="L249" s="15"/>
      <c r="M249" s="15"/>
      <c r="N249" s="15"/>
      <c r="O249" s="15"/>
      <c r="P249" s="15"/>
      <c r="Q249" s="15"/>
      <c r="R249" s="15"/>
      <c r="S249" s="15"/>
      <c r="T249" s="15"/>
      <c r="U249" s="15"/>
      <c r="V249" s="15"/>
      <c r="W249" s="15"/>
      <c r="X249" s="15"/>
      <c r="Y249" s="15"/>
      <c r="Z249" s="15"/>
    </row>
    <row r="250" spans="8:26" ht="15.75" hidden="1" customHeight="1" x14ac:dyDescent="0.25">
      <c r="H250" s="15"/>
      <c r="I250" s="15"/>
      <c r="J250" s="15"/>
      <c r="K250" s="15"/>
      <c r="L250" s="15"/>
      <c r="M250" s="15"/>
      <c r="N250" s="15"/>
      <c r="O250" s="15"/>
      <c r="P250" s="15"/>
      <c r="Q250" s="15"/>
      <c r="R250" s="15"/>
      <c r="S250" s="15"/>
      <c r="T250" s="15"/>
      <c r="U250" s="15"/>
      <c r="V250" s="15"/>
      <c r="W250" s="15"/>
      <c r="X250" s="15"/>
      <c r="Y250" s="15"/>
      <c r="Z250" s="15"/>
    </row>
    <row r="251" spans="8:26" ht="15.75" hidden="1" customHeight="1" x14ac:dyDescent="0.25">
      <c r="H251" s="15"/>
      <c r="I251" s="15"/>
      <c r="J251" s="15"/>
      <c r="K251" s="15"/>
      <c r="L251" s="15"/>
      <c r="M251" s="15"/>
      <c r="N251" s="15"/>
      <c r="O251" s="15"/>
      <c r="P251" s="15"/>
      <c r="Q251" s="15"/>
      <c r="R251" s="15"/>
      <c r="S251" s="15"/>
      <c r="T251" s="15"/>
      <c r="U251" s="15"/>
      <c r="V251" s="15"/>
      <c r="W251" s="15"/>
      <c r="X251" s="15"/>
      <c r="Y251" s="15"/>
      <c r="Z251" s="15"/>
    </row>
    <row r="252" spans="8:26" ht="15.75" hidden="1" customHeight="1" x14ac:dyDescent="0.25">
      <c r="H252" s="15"/>
      <c r="I252" s="15"/>
      <c r="J252" s="15"/>
      <c r="K252" s="15"/>
      <c r="L252" s="15"/>
      <c r="M252" s="15"/>
      <c r="N252" s="15"/>
      <c r="O252" s="15"/>
      <c r="P252" s="15"/>
      <c r="Q252" s="15"/>
      <c r="R252" s="15"/>
      <c r="S252" s="15"/>
      <c r="T252" s="15"/>
      <c r="U252" s="15"/>
      <c r="V252" s="15"/>
      <c r="W252" s="15"/>
      <c r="X252" s="15"/>
      <c r="Y252" s="15"/>
      <c r="Z252" s="15"/>
    </row>
    <row r="253" spans="8:26" ht="15.75" hidden="1" customHeight="1" x14ac:dyDescent="0.25">
      <c r="H253" s="15"/>
      <c r="I253" s="15"/>
      <c r="J253" s="15"/>
      <c r="K253" s="15"/>
      <c r="L253" s="15"/>
      <c r="M253" s="15"/>
      <c r="N253" s="15"/>
      <c r="O253" s="15"/>
      <c r="P253" s="15"/>
      <c r="Q253" s="15"/>
      <c r="R253" s="15"/>
      <c r="S253" s="15"/>
      <c r="T253" s="15"/>
      <c r="U253" s="15"/>
      <c r="V253" s="15"/>
      <c r="W253" s="15"/>
      <c r="X253" s="15"/>
      <c r="Y253" s="15"/>
      <c r="Z253" s="15"/>
    </row>
    <row r="254" spans="8:26" ht="15.75" hidden="1" customHeight="1" x14ac:dyDescent="0.25">
      <c r="H254" s="15"/>
      <c r="I254" s="15"/>
      <c r="J254" s="15"/>
      <c r="K254" s="15"/>
      <c r="L254" s="15"/>
      <c r="M254" s="15"/>
      <c r="N254" s="15"/>
      <c r="O254" s="15"/>
      <c r="P254" s="15"/>
      <c r="Q254" s="15"/>
      <c r="R254" s="15"/>
      <c r="S254" s="15"/>
      <c r="T254" s="15"/>
      <c r="U254" s="15"/>
      <c r="V254" s="15"/>
      <c r="W254" s="15"/>
      <c r="X254" s="15"/>
      <c r="Y254" s="15"/>
      <c r="Z254" s="15"/>
    </row>
    <row r="255" spans="8:26" ht="15.75" hidden="1" customHeight="1" x14ac:dyDescent="0.25">
      <c r="H255" s="15"/>
      <c r="I255" s="15"/>
      <c r="J255" s="15"/>
      <c r="K255" s="15"/>
      <c r="L255" s="15"/>
      <c r="M255" s="15"/>
      <c r="N255" s="15"/>
      <c r="O255" s="15"/>
      <c r="P255" s="15"/>
      <c r="Q255" s="15"/>
      <c r="R255" s="15"/>
      <c r="S255" s="15"/>
      <c r="T255" s="15"/>
      <c r="U255" s="15"/>
      <c r="V255" s="15"/>
      <c r="W255" s="15"/>
      <c r="X255" s="15"/>
      <c r="Y255" s="15"/>
      <c r="Z255" s="15"/>
    </row>
    <row r="256" spans="8:26" ht="15.75" hidden="1" customHeight="1" x14ac:dyDescent="0.25">
      <c r="H256" s="15"/>
      <c r="I256" s="15"/>
      <c r="J256" s="15"/>
      <c r="K256" s="15"/>
      <c r="L256" s="15"/>
      <c r="M256" s="15"/>
      <c r="N256" s="15"/>
      <c r="O256" s="15"/>
      <c r="P256" s="15"/>
      <c r="Q256" s="15"/>
      <c r="R256" s="15"/>
      <c r="S256" s="15"/>
      <c r="T256" s="15"/>
      <c r="U256" s="15"/>
      <c r="V256" s="15"/>
      <c r="W256" s="15"/>
      <c r="X256" s="15"/>
      <c r="Y256" s="15"/>
      <c r="Z256" s="15"/>
    </row>
    <row r="257" spans="8:26" ht="15.75" hidden="1" customHeight="1" x14ac:dyDescent="0.25">
      <c r="H257" s="15"/>
      <c r="I257" s="15"/>
      <c r="J257" s="15"/>
      <c r="K257" s="15"/>
      <c r="L257" s="15"/>
      <c r="M257" s="15"/>
      <c r="N257" s="15"/>
      <c r="O257" s="15"/>
      <c r="P257" s="15"/>
      <c r="Q257" s="15"/>
      <c r="R257" s="15"/>
      <c r="S257" s="15"/>
      <c r="T257" s="15"/>
      <c r="U257" s="15"/>
      <c r="V257" s="15"/>
      <c r="W257" s="15"/>
      <c r="X257" s="15"/>
      <c r="Y257" s="15"/>
      <c r="Z257" s="15"/>
    </row>
    <row r="258" spans="8:26" ht="15.75" hidden="1" customHeight="1" x14ac:dyDescent="0.25">
      <c r="H258" s="15"/>
      <c r="I258" s="15"/>
      <c r="J258" s="15"/>
      <c r="K258" s="15"/>
      <c r="L258" s="15"/>
      <c r="M258" s="15"/>
      <c r="N258" s="15"/>
      <c r="O258" s="15"/>
      <c r="P258" s="15"/>
      <c r="Q258" s="15"/>
      <c r="R258" s="15"/>
      <c r="S258" s="15"/>
      <c r="T258" s="15"/>
      <c r="U258" s="15"/>
      <c r="V258" s="15"/>
      <c r="W258" s="15"/>
      <c r="X258" s="15"/>
      <c r="Y258" s="15"/>
      <c r="Z258" s="15"/>
    </row>
    <row r="259" spans="8:26" ht="15.75" hidden="1" customHeight="1" x14ac:dyDescent="0.25">
      <c r="H259" s="15"/>
      <c r="I259" s="15"/>
      <c r="J259" s="15"/>
      <c r="K259" s="15"/>
      <c r="L259" s="15"/>
      <c r="M259" s="15"/>
      <c r="N259" s="15"/>
      <c r="O259" s="15"/>
      <c r="P259" s="15"/>
      <c r="Q259" s="15"/>
      <c r="R259" s="15"/>
      <c r="S259" s="15"/>
      <c r="T259" s="15"/>
      <c r="U259" s="15"/>
      <c r="V259" s="15"/>
      <c r="W259" s="15"/>
      <c r="X259" s="15"/>
      <c r="Y259" s="15"/>
      <c r="Z259" s="15"/>
    </row>
    <row r="260" spans="8:26" ht="15.75" hidden="1" customHeight="1" x14ac:dyDescent="0.25">
      <c r="H260" s="15"/>
      <c r="I260" s="15"/>
      <c r="J260" s="15"/>
      <c r="K260" s="15"/>
      <c r="L260" s="15"/>
      <c r="M260" s="15"/>
      <c r="N260" s="15"/>
      <c r="O260" s="15"/>
      <c r="P260" s="15"/>
      <c r="Q260" s="15"/>
      <c r="R260" s="15"/>
      <c r="S260" s="15"/>
      <c r="T260" s="15"/>
      <c r="U260" s="15"/>
      <c r="V260" s="15"/>
      <c r="W260" s="15"/>
      <c r="X260" s="15"/>
      <c r="Y260" s="15"/>
      <c r="Z260" s="15"/>
    </row>
    <row r="261" spans="8:26" ht="15.75" hidden="1" customHeight="1" x14ac:dyDescent="0.25">
      <c r="H261" s="15"/>
      <c r="I261" s="15"/>
      <c r="J261" s="15"/>
      <c r="K261" s="15"/>
      <c r="L261" s="15"/>
      <c r="M261" s="15"/>
      <c r="N261" s="15"/>
      <c r="O261" s="15"/>
      <c r="P261" s="15"/>
      <c r="Q261" s="15"/>
      <c r="R261" s="15"/>
      <c r="S261" s="15"/>
      <c r="T261" s="15"/>
      <c r="U261" s="15"/>
      <c r="V261" s="15"/>
      <c r="W261" s="15"/>
      <c r="X261" s="15"/>
      <c r="Y261" s="15"/>
      <c r="Z261" s="15"/>
    </row>
    <row r="262" spans="8:26" ht="15.75" hidden="1" customHeight="1" x14ac:dyDescent="0.25">
      <c r="H262" s="15"/>
      <c r="I262" s="15"/>
      <c r="J262" s="15"/>
      <c r="K262" s="15"/>
      <c r="L262" s="15"/>
      <c r="M262" s="15"/>
      <c r="N262" s="15"/>
      <c r="O262" s="15"/>
      <c r="P262" s="15"/>
      <c r="Q262" s="15"/>
      <c r="R262" s="15"/>
      <c r="S262" s="15"/>
      <c r="T262" s="15"/>
      <c r="U262" s="15"/>
      <c r="V262" s="15"/>
      <c r="W262" s="15"/>
      <c r="X262" s="15"/>
      <c r="Y262" s="15"/>
      <c r="Z262" s="15"/>
    </row>
    <row r="263" spans="8:26" ht="15.75" hidden="1" customHeight="1" x14ac:dyDescent="0.25">
      <c r="H263" s="15"/>
      <c r="I263" s="15"/>
      <c r="J263" s="15"/>
      <c r="K263" s="15"/>
      <c r="L263" s="15"/>
      <c r="M263" s="15"/>
      <c r="N263" s="15"/>
      <c r="O263" s="15"/>
      <c r="P263" s="15"/>
      <c r="Q263" s="15"/>
      <c r="R263" s="15"/>
      <c r="S263" s="15"/>
      <c r="T263" s="15"/>
      <c r="U263" s="15"/>
      <c r="V263" s="15"/>
      <c r="W263" s="15"/>
      <c r="X263" s="15"/>
      <c r="Y263" s="15"/>
      <c r="Z263" s="15"/>
    </row>
    <row r="264" spans="8:26" ht="15.75" hidden="1" customHeight="1" x14ac:dyDescent="0.25">
      <c r="H264" s="15"/>
      <c r="I264" s="15"/>
      <c r="J264" s="15"/>
      <c r="K264" s="15"/>
      <c r="L264" s="15"/>
      <c r="M264" s="15"/>
      <c r="N264" s="15"/>
      <c r="O264" s="15"/>
      <c r="P264" s="15"/>
      <c r="Q264" s="15"/>
      <c r="R264" s="15"/>
      <c r="S264" s="15"/>
      <c r="T264" s="15"/>
      <c r="U264" s="15"/>
      <c r="V264" s="15"/>
      <c r="W264" s="15"/>
      <c r="X264" s="15"/>
      <c r="Y264" s="15"/>
      <c r="Z264" s="15"/>
    </row>
    <row r="265" spans="8:26" ht="15.75" hidden="1" customHeight="1" x14ac:dyDescent="0.25">
      <c r="H265" s="15"/>
      <c r="I265" s="15"/>
      <c r="J265" s="15"/>
      <c r="K265" s="15"/>
      <c r="L265" s="15"/>
      <c r="M265" s="15"/>
      <c r="N265" s="15"/>
      <c r="O265" s="15"/>
      <c r="P265" s="15"/>
      <c r="Q265" s="15"/>
      <c r="R265" s="15"/>
      <c r="S265" s="15"/>
      <c r="T265" s="15"/>
      <c r="U265" s="15"/>
      <c r="V265" s="15"/>
      <c r="W265" s="15"/>
      <c r="X265" s="15"/>
      <c r="Y265" s="15"/>
      <c r="Z265" s="15"/>
    </row>
    <row r="266" spans="8:26" ht="15.75" hidden="1" customHeight="1" x14ac:dyDescent="0.25">
      <c r="H266" s="15"/>
      <c r="I266" s="15"/>
      <c r="J266" s="15"/>
      <c r="K266" s="15"/>
      <c r="L266" s="15"/>
      <c r="M266" s="15"/>
      <c r="N266" s="15"/>
      <c r="O266" s="15"/>
      <c r="P266" s="15"/>
      <c r="Q266" s="15"/>
      <c r="R266" s="15"/>
      <c r="S266" s="15"/>
      <c r="T266" s="15"/>
      <c r="U266" s="15"/>
      <c r="V266" s="15"/>
      <c r="W266" s="15"/>
      <c r="X266" s="15"/>
      <c r="Y266" s="15"/>
      <c r="Z266" s="15"/>
    </row>
    <row r="267" spans="8:26" ht="15.75" hidden="1" customHeight="1" x14ac:dyDescent="0.25">
      <c r="H267" s="15"/>
      <c r="I267" s="15"/>
      <c r="J267" s="15"/>
      <c r="K267" s="15"/>
      <c r="L267" s="15"/>
      <c r="M267" s="15"/>
      <c r="N267" s="15"/>
      <c r="O267" s="15"/>
      <c r="P267" s="15"/>
      <c r="Q267" s="15"/>
      <c r="R267" s="15"/>
      <c r="S267" s="15"/>
      <c r="T267" s="15"/>
      <c r="U267" s="15"/>
      <c r="V267" s="15"/>
      <c r="W267" s="15"/>
      <c r="X267" s="15"/>
      <c r="Y267" s="15"/>
      <c r="Z267" s="15"/>
    </row>
    <row r="268" spans="8:26" ht="15.75" hidden="1" customHeight="1" x14ac:dyDescent="0.25">
      <c r="H268" s="15"/>
      <c r="I268" s="15"/>
      <c r="J268" s="15"/>
      <c r="K268" s="15"/>
      <c r="L268" s="15"/>
      <c r="M268" s="15"/>
      <c r="N268" s="15"/>
      <c r="O268" s="15"/>
      <c r="P268" s="15"/>
      <c r="Q268" s="15"/>
      <c r="R268" s="15"/>
      <c r="S268" s="15"/>
      <c r="T268" s="15"/>
      <c r="U268" s="15"/>
      <c r="V268" s="15"/>
      <c r="W268" s="15"/>
      <c r="X268" s="15"/>
      <c r="Y268" s="15"/>
      <c r="Z268" s="15"/>
    </row>
    <row r="269" spans="8:26" ht="15.75" hidden="1" customHeight="1" x14ac:dyDescent="0.25">
      <c r="H269" s="15"/>
      <c r="I269" s="15"/>
      <c r="J269" s="15"/>
      <c r="K269" s="15"/>
      <c r="L269" s="15"/>
      <c r="M269" s="15"/>
      <c r="N269" s="15"/>
      <c r="O269" s="15"/>
      <c r="P269" s="15"/>
      <c r="Q269" s="15"/>
      <c r="R269" s="15"/>
      <c r="S269" s="15"/>
      <c r="T269" s="15"/>
      <c r="U269" s="15"/>
      <c r="V269" s="15"/>
      <c r="W269" s="15"/>
      <c r="X269" s="15"/>
      <c r="Y269" s="15"/>
      <c r="Z269" s="15"/>
    </row>
    <row r="270" spans="8:26" ht="15.75" hidden="1" customHeight="1" x14ac:dyDescent="0.25">
      <c r="H270" s="15"/>
      <c r="I270" s="15"/>
      <c r="J270" s="15"/>
      <c r="K270" s="15"/>
      <c r="L270" s="15"/>
      <c r="M270" s="15"/>
      <c r="N270" s="15"/>
      <c r="O270" s="15"/>
      <c r="P270" s="15"/>
      <c r="Q270" s="15"/>
      <c r="R270" s="15"/>
      <c r="S270" s="15"/>
      <c r="T270" s="15"/>
      <c r="U270" s="15"/>
      <c r="V270" s="15"/>
      <c r="W270" s="15"/>
      <c r="X270" s="15"/>
      <c r="Y270" s="15"/>
      <c r="Z270" s="15"/>
    </row>
    <row r="271" spans="8:26" ht="15.75" hidden="1" customHeight="1" x14ac:dyDescent="0.25">
      <c r="H271" s="15"/>
      <c r="I271" s="15"/>
      <c r="J271" s="15"/>
      <c r="K271" s="15"/>
      <c r="L271" s="15"/>
      <c r="M271" s="15"/>
      <c r="N271" s="15"/>
      <c r="O271" s="15"/>
      <c r="P271" s="15"/>
      <c r="Q271" s="15"/>
      <c r="R271" s="15"/>
      <c r="S271" s="15"/>
      <c r="T271" s="15"/>
      <c r="U271" s="15"/>
      <c r="V271" s="15"/>
      <c r="W271" s="15"/>
      <c r="X271" s="15"/>
      <c r="Y271" s="15"/>
      <c r="Z271" s="15"/>
    </row>
    <row r="272" spans="8:26" ht="15.75" hidden="1" customHeight="1" x14ac:dyDescent="0.25">
      <c r="H272" s="15"/>
      <c r="I272" s="15"/>
      <c r="J272" s="15"/>
      <c r="K272" s="15"/>
      <c r="L272" s="15"/>
      <c r="M272" s="15"/>
      <c r="N272" s="15"/>
      <c r="O272" s="15"/>
      <c r="P272" s="15"/>
      <c r="Q272" s="15"/>
      <c r="R272" s="15"/>
      <c r="S272" s="15"/>
      <c r="T272" s="15"/>
      <c r="U272" s="15"/>
      <c r="V272" s="15"/>
      <c r="W272" s="15"/>
      <c r="X272" s="15"/>
      <c r="Y272" s="15"/>
      <c r="Z272" s="15"/>
    </row>
    <row r="273" spans="8:26" ht="15.75" hidden="1" customHeight="1" x14ac:dyDescent="0.25">
      <c r="H273" s="15"/>
      <c r="I273" s="15"/>
      <c r="J273" s="15"/>
      <c r="K273" s="15"/>
      <c r="L273" s="15"/>
      <c r="M273" s="15"/>
      <c r="N273" s="15"/>
      <c r="O273" s="15"/>
      <c r="P273" s="15"/>
      <c r="Q273" s="15"/>
      <c r="R273" s="15"/>
      <c r="S273" s="15"/>
      <c r="T273" s="15"/>
      <c r="U273" s="15"/>
      <c r="V273" s="15"/>
      <c r="W273" s="15"/>
      <c r="X273" s="15"/>
      <c r="Y273" s="15"/>
      <c r="Z273" s="15"/>
    </row>
    <row r="274" spans="8:26" ht="15.75" hidden="1" customHeight="1" x14ac:dyDescent="0.25">
      <c r="H274" s="15"/>
      <c r="I274" s="15"/>
      <c r="J274" s="15"/>
      <c r="K274" s="15"/>
      <c r="L274" s="15"/>
      <c r="M274" s="15"/>
      <c r="N274" s="15"/>
      <c r="O274" s="15"/>
      <c r="P274" s="15"/>
      <c r="Q274" s="15"/>
      <c r="R274" s="15"/>
      <c r="S274" s="15"/>
      <c r="T274" s="15"/>
      <c r="U274" s="15"/>
      <c r="V274" s="15"/>
      <c r="W274" s="15"/>
      <c r="X274" s="15"/>
      <c r="Y274" s="15"/>
      <c r="Z274" s="15"/>
    </row>
    <row r="275" spans="8:26" ht="15.75" hidden="1" customHeight="1" x14ac:dyDescent="0.25">
      <c r="H275" s="15"/>
      <c r="I275" s="15"/>
      <c r="J275" s="15"/>
      <c r="K275" s="15"/>
      <c r="L275" s="15"/>
      <c r="M275" s="15"/>
      <c r="N275" s="15"/>
      <c r="O275" s="15"/>
      <c r="P275" s="15"/>
      <c r="Q275" s="15"/>
      <c r="R275" s="15"/>
      <c r="S275" s="15"/>
      <c r="T275" s="15"/>
      <c r="U275" s="15"/>
      <c r="V275" s="15"/>
      <c r="W275" s="15"/>
      <c r="X275" s="15"/>
      <c r="Y275" s="15"/>
      <c r="Z275" s="15"/>
    </row>
    <row r="276" spans="8:26" ht="15.75" hidden="1" customHeight="1" x14ac:dyDescent="0.25">
      <c r="H276" s="15"/>
      <c r="I276" s="15"/>
      <c r="J276" s="15"/>
      <c r="K276" s="15"/>
      <c r="L276" s="15"/>
      <c r="M276" s="15"/>
      <c r="N276" s="15"/>
      <c r="O276" s="15"/>
      <c r="P276" s="15"/>
      <c r="Q276" s="15"/>
      <c r="R276" s="15"/>
      <c r="S276" s="15"/>
      <c r="T276" s="15"/>
      <c r="U276" s="15"/>
      <c r="V276" s="15"/>
      <c r="W276" s="15"/>
      <c r="X276" s="15"/>
      <c r="Y276" s="15"/>
      <c r="Z276" s="15"/>
    </row>
    <row r="277" spans="8:26" ht="15.75" hidden="1" customHeight="1" x14ac:dyDescent="0.25">
      <c r="H277" s="15"/>
      <c r="I277" s="15"/>
      <c r="J277" s="15"/>
      <c r="K277" s="15"/>
      <c r="L277" s="15"/>
      <c r="M277" s="15"/>
      <c r="N277" s="15"/>
      <c r="O277" s="15"/>
      <c r="P277" s="15"/>
      <c r="Q277" s="15"/>
      <c r="R277" s="15"/>
      <c r="S277" s="15"/>
      <c r="T277" s="15"/>
      <c r="U277" s="15"/>
      <c r="V277" s="15"/>
      <c r="W277" s="15"/>
      <c r="X277" s="15"/>
      <c r="Y277" s="15"/>
      <c r="Z277" s="15"/>
    </row>
    <row r="278" spans="8:26" ht="15.75" hidden="1" customHeight="1" x14ac:dyDescent="0.25">
      <c r="H278" s="15"/>
      <c r="I278" s="15"/>
      <c r="J278" s="15"/>
      <c r="K278" s="15"/>
      <c r="L278" s="15"/>
      <c r="M278" s="15"/>
      <c r="N278" s="15"/>
      <c r="O278" s="15"/>
      <c r="P278" s="15"/>
      <c r="Q278" s="15"/>
      <c r="R278" s="15"/>
      <c r="S278" s="15"/>
      <c r="T278" s="15"/>
      <c r="U278" s="15"/>
      <c r="V278" s="15"/>
      <c r="W278" s="15"/>
      <c r="X278" s="15"/>
      <c r="Y278" s="15"/>
      <c r="Z278" s="15"/>
    </row>
    <row r="279" spans="8:26" ht="15.75" hidden="1" customHeight="1" x14ac:dyDescent="0.25">
      <c r="H279" s="15"/>
      <c r="I279" s="15"/>
      <c r="J279" s="15"/>
      <c r="K279" s="15"/>
      <c r="L279" s="15"/>
      <c r="M279" s="15"/>
      <c r="N279" s="15"/>
      <c r="O279" s="15"/>
      <c r="P279" s="15"/>
      <c r="Q279" s="15"/>
      <c r="R279" s="15"/>
      <c r="S279" s="15"/>
      <c r="T279" s="15"/>
      <c r="U279" s="15"/>
      <c r="V279" s="15"/>
      <c r="W279" s="15"/>
      <c r="X279" s="15"/>
      <c r="Y279" s="15"/>
      <c r="Z279" s="15"/>
    </row>
    <row r="280" spans="8:26" ht="15.75" hidden="1" customHeight="1" x14ac:dyDescent="0.25">
      <c r="H280" s="15"/>
      <c r="I280" s="15"/>
      <c r="J280" s="15"/>
      <c r="K280" s="15"/>
      <c r="L280" s="15"/>
      <c r="M280" s="15"/>
      <c r="N280" s="15"/>
      <c r="O280" s="15"/>
      <c r="P280" s="15"/>
      <c r="Q280" s="15"/>
      <c r="R280" s="15"/>
      <c r="S280" s="15"/>
      <c r="T280" s="15"/>
      <c r="U280" s="15"/>
      <c r="V280" s="15"/>
      <c r="W280" s="15"/>
      <c r="X280" s="15"/>
      <c r="Y280" s="15"/>
      <c r="Z280" s="15"/>
    </row>
    <row r="281" spans="8:26" ht="15.75" hidden="1" customHeight="1" x14ac:dyDescent="0.25">
      <c r="H281" s="15"/>
      <c r="I281" s="15"/>
      <c r="J281" s="15"/>
      <c r="K281" s="15"/>
      <c r="L281" s="15"/>
      <c r="M281" s="15"/>
      <c r="N281" s="15"/>
      <c r="O281" s="15"/>
      <c r="P281" s="15"/>
      <c r="Q281" s="15"/>
      <c r="R281" s="15"/>
      <c r="S281" s="15"/>
      <c r="T281" s="15"/>
      <c r="U281" s="15"/>
      <c r="V281" s="15"/>
      <c r="W281" s="15"/>
      <c r="X281" s="15"/>
      <c r="Y281" s="15"/>
      <c r="Z281" s="15"/>
    </row>
    <row r="282" spans="8:26" ht="15.75" hidden="1" customHeight="1" x14ac:dyDescent="0.25">
      <c r="H282" s="15"/>
      <c r="I282" s="15"/>
      <c r="J282" s="15"/>
      <c r="K282" s="15"/>
      <c r="L282" s="15"/>
      <c r="M282" s="15"/>
      <c r="N282" s="15"/>
      <c r="O282" s="15"/>
      <c r="P282" s="15"/>
      <c r="Q282" s="15"/>
      <c r="R282" s="15"/>
      <c r="S282" s="15"/>
      <c r="T282" s="15"/>
      <c r="U282" s="15"/>
      <c r="V282" s="15"/>
      <c r="W282" s="15"/>
      <c r="X282" s="15"/>
      <c r="Y282" s="15"/>
      <c r="Z282" s="15"/>
    </row>
    <row r="283" spans="8:26" ht="15.75" hidden="1" customHeight="1" x14ac:dyDescent="0.25">
      <c r="H283" s="15"/>
      <c r="I283" s="15"/>
      <c r="J283" s="15"/>
      <c r="K283" s="15"/>
      <c r="L283" s="15"/>
      <c r="M283" s="15"/>
      <c r="N283" s="15"/>
      <c r="O283" s="15"/>
      <c r="P283" s="15"/>
      <c r="Q283" s="15"/>
      <c r="R283" s="15"/>
      <c r="S283" s="15"/>
      <c r="T283" s="15"/>
      <c r="U283" s="15"/>
      <c r="V283" s="15"/>
      <c r="W283" s="15"/>
      <c r="X283" s="15"/>
      <c r="Y283" s="15"/>
      <c r="Z283" s="15"/>
    </row>
    <row r="284" spans="8:26" ht="15.75" hidden="1" customHeight="1" x14ac:dyDescent="0.25">
      <c r="H284" s="15"/>
      <c r="I284" s="15"/>
      <c r="J284" s="15"/>
      <c r="K284" s="15"/>
      <c r="L284" s="15"/>
      <c r="M284" s="15"/>
      <c r="N284" s="15"/>
      <c r="O284" s="15"/>
      <c r="P284" s="15"/>
      <c r="Q284" s="15"/>
      <c r="R284" s="15"/>
      <c r="S284" s="15"/>
      <c r="T284" s="15"/>
      <c r="U284" s="15"/>
      <c r="V284" s="15"/>
      <c r="W284" s="15"/>
      <c r="X284" s="15"/>
      <c r="Y284" s="15"/>
      <c r="Z284" s="15"/>
    </row>
    <row r="285" spans="8:26" ht="15.75" hidden="1" customHeight="1" x14ac:dyDescent="0.25">
      <c r="H285" s="15"/>
      <c r="I285" s="15"/>
      <c r="J285" s="15"/>
      <c r="K285" s="15"/>
      <c r="L285" s="15"/>
      <c r="M285" s="15"/>
      <c r="N285" s="15"/>
      <c r="O285" s="15"/>
      <c r="P285" s="15"/>
      <c r="Q285" s="15"/>
      <c r="R285" s="15"/>
      <c r="S285" s="15"/>
      <c r="T285" s="15"/>
      <c r="U285" s="15"/>
      <c r="V285" s="15"/>
      <c r="W285" s="15"/>
      <c r="X285" s="15"/>
      <c r="Y285" s="15"/>
      <c r="Z285" s="15"/>
    </row>
    <row r="286" spans="8:26" ht="15.75" hidden="1" customHeight="1" x14ac:dyDescent="0.25">
      <c r="H286" s="15"/>
      <c r="I286" s="15"/>
      <c r="J286" s="15"/>
      <c r="K286" s="15"/>
      <c r="L286" s="15"/>
      <c r="M286" s="15"/>
      <c r="N286" s="15"/>
      <c r="O286" s="15"/>
      <c r="P286" s="15"/>
      <c r="Q286" s="15"/>
      <c r="R286" s="15"/>
      <c r="S286" s="15"/>
      <c r="T286" s="15"/>
      <c r="U286" s="15"/>
      <c r="V286" s="15"/>
      <c r="W286" s="15"/>
      <c r="X286" s="15"/>
      <c r="Y286" s="15"/>
      <c r="Z286" s="15"/>
    </row>
    <row r="287" spans="8:26" ht="15.75" hidden="1" customHeight="1" x14ac:dyDescent="0.25">
      <c r="H287" s="15"/>
      <c r="I287" s="15"/>
      <c r="J287" s="15"/>
      <c r="K287" s="15"/>
      <c r="L287" s="15"/>
      <c r="M287" s="15"/>
      <c r="N287" s="15"/>
      <c r="O287" s="15"/>
      <c r="P287" s="15"/>
      <c r="Q287" s="15"/>
      <c r="R287" s="15"/>
      <c r="S287" s="15"/>
      <c r="T287" s="15"/>
      <c r="U287" s="15"/>
      <c r="V287" s="15"/>
      <c r="W287" s="15"/>
      <c r="X287" s="15"/>
      <c r="Y287" s="15"/>
      <c r="Z287" s="15"/>
    </row>
    <row r="288" spans="8:26" ht="15.75" hidden="1" customHeight="1" x14ac:dyDescent="0.25">
      <c r="H288" s="15"/>
      <c r="I288" s="15"/>
      <c r="J288" s="15"/>
      <c r="K288" s="15"/>
      <c r="L288" s="15"/>
      <c r="M288" s="15"/>
      <c r="N288" s="15"/>
      <c r="O288" s="15"/>
      <c r="P288" s="15"/>
      <c r="Q288" s="15"/>
      <c r="R288" s="15"/>
      <c r="S288" s="15"/>
      <c r="T288" s="15"/>
      <c r="U288" s="15"/>
      <c r="V288" s="15"/>
      <c r="W288" s="15"/>
      <c r="X288" s="15"/>
      <c r="Y288" s="15"/>
      <c r="Z288" s="15"/>
    </row>
    <row r="289" spans="8:26" ht="15.75" hidden="1" customHeight="1" x14ac:dyDescent="0.25">
      <c r="H289" s="15"/>
      <c r="I289" s="15"/>
      <c r="J289" s="15"/>
      <c r="K289" s="15"/>
      <c r="L289" s="15"/>
      <c r="M289" s="15"/>
      <c r="N289" s="15"/>
      <c r="O289" s="15"/>
      <c r="P289" s="15"/>
      <c r="Q289" s="15"/>
      <c r="R289" s="15"/>
      <c r="S289" s="15"/>
      <c r="T289" s="15"/>
      <c r="U289" s="15"/>
      <c r="V289" s="15"/>
      <c r="W289" s="15"/>
      <c r="X289" s="15"/>
      <c r="Y289" s="15"/>
      <c r="Z289" s="15"/>
    </row>
    <row r="290" spans="8:26" ht="15.75" hidden="1" customHeight="1" x14ac:dyDescent="0.25">
      <c r="H290" s="15"/>
      <c r="I290" s="15"/>
      <c r="J290" s="15"/>
      <c r="K290" s="15"/>
      <c r="L290" s="15"/>
      <c r="M290" s="15"/>
      <c r="N290" s="15"/>
      <c r="O290" s="15"/>
      <c r="P290" s="15"/>
      <c r="Q290" s="15"/>
      <c r="R290" s="15"/>
      <c r="S290" s="15"/>
      <c r="T290" s="15"/>
      <c r="U290" s="15"/>
      <c r="V290" s="15"/>
      <c r="W290" s="15"/>
      <c r="X290" s="15"/>
      <c r="Y290" s="15"/>
      <c r="Z290" s="15"/>
    </row>
    <row r="291" spans="8:26" ht="15.75" hidden="1" customHeight="1" x14ac:dyDescent="0.25">
      <c r="H291" s="15"/>
      <c r="I291" s="15"/>
      <c r="J291" s="15"/>
      <c r="K291" s="15"/>
      <c r="L291" s="15"/>
      <c r="M291" s="15"/>
      <c r="N291" s="15"/>
      <c r="O291" s="15"/>
      <c r="P291" s="15"/>
      <c r="Q291" s="15"/>
      <c r="R291" s="15"/>
      <c r="S291" s="15"/>
      <c r="T291" s="15"/>
      <c r="U291" s="15"/>
      <c r="V291" s="15"/>
      <c r="W291" s="15"/>
      <c r="X291" s="15"/>
      <c r="Y291" s="15"/>
      <c r="Z291" s="15"/>
    </row>
    <row r="292" spans="8:26" ht="15.75" hidden="1" customHeight="1" x14ac:dyDescent="0.25">
      <c r="H292" s="15"/>
      <c r="I292" s="15"/>
      <c r="J292" s="15"/>
      <c r="K292" s="15"/>
      <c r="L292" s="15"/>
      <c r="M292" s="15"/>
      <c r="N292" s="15"/>
      <c r="O292" s="15"/>
      <c r="P292" s="15"/>
      <c r="Q292" s="15"/>
      <c r="R292" s="15"/>
      <c r="S292" s="15"/>
      <c r="T292" s="15"/>
      <c r="U292" s="15"/>
      <c r="V292" s="15"/>
      <c r="W292" s="15"/>
      <c r="X292" s="15"/>
      <c r="Y292" s="15"/>
      <c r="Z292" s="15"/>
    </row>
    <row r="293" spans="8:26" ht="15.75" hidden="1" customHeight="1" x14ac:dyDescent="0.25">
      <c r="H293" s="15"/>
      <c r="I293" s="15"/>
      <c r="J293" s="15"/>
      <c r="K293" s="15"/>
      <c r="L293" s="15"/>
      <c r="M293" s="15"/>
      <c r="N293" s="15"/>
      <c r="O293" s="15"/>
      <c r="P293" s="15"/>
      <c r="Q293" s="15"/>
      <c r="R293" s="15"/>
      <c r="S293" s="15"/>
      <c r="T293" s="15"/>
      <c r="U293" s="15"/>
      <c r="V293" s="15"/>
      <c r="W293" s="15"/>
      <c r="X293" s="15"/>
      <c r="Y293" s="15"/>
      <c r="Z293" s="15"/>
    </row>
    <row r="294" spans="8:26" ht="15.75" hidden="1" customHeight="1" x14ac:dyDescent="0.25">
      <c r="H294" s="15"/>
      <c r="I294" s="15"/>
      <c r="J294" s="15"/>
      <c r="K294" s="15"/>
      <c r="L294" s="15"/>
      <c r="M294" s="15"/>
      <c r="N294" s="15"/>
      <c r="O294" s="15"/>
      <c r="P294" s="15"/>
      <c r="Q294" s="15"/>
      <c r="R294" s="15"/>
      <c r="S294" s="15"/>
      <c r="T294" s="15"/>
      <c r="U294" s="15"/>
      <c r="V294" s="15"/>
      <c r="W294" s="15"/>
      <c r="X294" s="15"/>
      <c r="Y294" s="15"/>
      <c r="Z294" s="15"/>
    </row>
    <row r="295" spans="8:26" ht="15.75" hidden="1" customHeight="1" x14ac:dyDescent="0.25">
      <c r="H295" s="15"/>
      <c r="I295" s="15"/>
      <c r="J295" s="15"/>
      <c r="K295" s="15"/>
      <c r="L295" s="15"/>
      <c r="M295" s="15"/>
      <c r="N295" s="15"/>
      <c r="O295" s="15"/>
      <c r="P295" s="15"/>
      <c r="Q295" s="15"/>
      <c r="R295" s="15"/>
      <c r="S295" s="15"/>
      <c r="T295" s="15"/>
      <c r="U295" s="15"/>
      <c r="V295" s="15"/>
      <c r="W295" s="15"/>
      <c r="X295" s="15"/>
      <c r="Y295" s="15"/>
      <c r="Z295" s="15"/>
    </row>
    <row r="296" spans="8:26" ht="15.75" hidden="1" customHeight="1" x14ac:dyDescent="0.25">
      <c r="H296" s="15"/>
      <c r="I296" s="15"/>
      <c r="J296" s="15"/>
      <c r="K296" s="15"/>
      <c r="L296" s="15"/>
      <c r="M296" s="15"/>
      <c r="N296" s="15"/>
      <c r="O296" s="15"/>
      <c r="P296" s="15"/>
      <c r="Q296" s="15"/>
      <c r="R296" s="15"/>
      <c r="S296" s="15"/>
      <c r="T296" s="15"/>
      <c r="U296" s="15"/>
      <c r="V296" s="15"/>
      <c r="W296" s="15"/>
      <c r="X296" s="15"/>
      <c r="Y296" s="15"/>
      <c r="Z296" s="15"/>
    </row>
    <row r="297" spans="8:26" ht="15.75" hidden="1" customHeight="1" x14ac:dyDescent="0.25">
      <c r="H297" s="15"/>
      <c r="I297" s="15"/>
      <c r="J297" s="15"/>
      <c r="K297" s="15"/>
      <c r="L297" s="15"/>
      <c r="M297" s="15"/>
      <c r="N297" s="15"/>
      <c r="O297" s="15"/>
      <c r="P297" s="15"/>
      <c r="Q297" s="15"/>
      <c r="R297" s="15"/>
      <c r="S297" s="15"/>
      <c r="T297" s="15"/>
      <c r="U297" s="15"/>
      <c r="V297" s="15"/>
      <c r="W297" s="15"/>
      <c r="X297" s="15"/>
      <c r="Y297" s="15"/>
      <c r="Z297" s="15"/>
    </row>
    <row r="298" spans="8:26" ht="15.75" hidden="1" customHeight="1" x14ac:dyDescent="0.25">
      <c r="H298" s="15"/>
      <c r="I298" s="15"/>
      <c r="J298" s="15"/>
      <c r="K298" s="15"/>
      <c r="L298" s="15"/>
      <c r="M298" s="15"/>
      <c r="N298" s="15"/>
      <c r="O298" s="15"/>
      <c r="P298" s="15"/>
      <c r="Q298" s="15"/>
      <c r="R298" s="15"/>
      <c r="S298" s="15"/>
      <c r="T298" s="15"/>
      <c r="U298" s="15"/>
      <c r="V298" s="15"/>
      <c r="W298" s="15"/>
      <c r="X298" s="15"/>
      <c r="Y298" s="15"/>
      <c r="Z298" s="15"/>
    </row>
    <row r="299" spans="8:26" ht="15.75" hidden="1" customHeight="1" x14ac:dyDescent="0.25">
      <c r="H299" s="15"/>
      <c r="I299" s="15"/>
      <c r="J299" s="15"/>
      <c r="K299" s="15"/>
      <c r="L299" s="15"/>
      <c r="M299" s="15"/>
      <c r="N299" s="15"/>
      <c r="O299" s="15"/>
      <c r="P299" s="15"/>
      <c r="Q299" s="15"/>
      <c r="R299" s="15"/>
      <c r="S299" s="15"/>
      <c r="T299" s="15"/>
      <c r="U299" s="15"/>
      <c r="V299" s="15"/>
      <c r="W299" s="15"/>
      <c r="X299" s="15"/>
      <c r="Y299" s="15"/>
      <c r="Z299" s="15"/>
    </row>
    <row r="300" spans="8:26" ht="15.75" hidden="1" customHeight="1" x14ac:dyDescent="0.25">
      <c r="H300" s="15"/>
      <c r="I300" s="15"/>
      <c r="J300" s="15"/>
      <c r="K300" s="15"/>
      <c r="L300" s="15"/>
      <c r="M300" s="15"/>
      <c r="N300" s="15"/>
      <c r="O300" s="15"/>
      <c r="P300" s="15"/>
      <c r="Q300" s="15"/>
      <c r="R300" s="15"/>
      <c r="S300" s="15"/>
      <c r="T300" s="15"/>
      <c r="U300" s="15"/>
      <c r="V300" s="15"/>
      <c r="W300" s="15"/>
      <c r="X300" s="15"/>
      <c r="Y300" s="15"/>
      <c r="Z300" s="15"/>
    </row>
    <row r="301" spans="8:26" ht="15.75" hidden="1" customHeight="1" x14ac:dyDescent="0.25">
      <c r="H301" s="15"/>
      <c r="I301" s="15"/>
      <c r="J301" s="15"/>
      <c r="K301" s="15"/>
      <c r="L301" s="15"/>
      <c r="M301" s="15"/>
      <c r="N301" s="15"/>
      <c r="O301" s="15"/>
      <c r="P301" s="15"/>
      <c r="Q301" s="15"/>
      <c r="R301" s="15"/>
      <c r="S301" s="15"/>
      <c r="T301" s="15"/>
      <c r="U301" s="15"/>
      <c r="V301" s="15"/>
      <c r="W301" s="15"/>
      <c r="X301" s="15"/>
      <c r="Y301" s="15"/>
      <c r="Z301" s="15"/>
    </row>
    <row r="302" spans="8:26" ht="15.75" hidden="1" customHeight="1" x14ac:dyDescent="0.25">
      <c r="H302" s="15"/>
      <c r="I302" s="15"/>
      <c r="J302" s="15"/>
      <c r="K302" s="15"/>
      <c r="L302" s="15"/>
      <c r="M302" s="15"/>
      <c r="N302" s="15"/>
      <c r="O302" s="15"/>
      <c r="P302" s="15"/>
      <c r="Q302" s="15"/>
      <c r="R302" s="15"/>
      <c r="S302" s="15"/>
      <c r="T302" s="15"/>
      <c r="U302" s="15"/>
      <c r="V302" s="15"/>
      <c r="W302" s="15"/>
      <c r="X302" s="15"/>
      <c r="Y302" s="15"/>
      <c r="Z302" s="15"/>
    </row>
    <row r="303" spans="8:26" ht="15.75" hidden="1" customHeight="1" x14ac:dyDescent="0.25">
      <c r="H303" s="15"/>
      <c r="I303" s="15"/>
      <c r="J303" s="15"/>
      <c r="K303" s="15"/>
      <c r="L303" s="15"/>
      <c r="M303" s="15"/>
      <c r="N303" s="15"/>
      <c r="O303" s="15"/>
      <c r="P303" s="15"/>
      <c r="Q303" s="15"/>
      <c r="R303" s="15"/>
      <c r="S303" s="15"/>
      <c r="T303" s="15"/>
      <c r="U303" s="15"/>
      <c r="V303" s="15"/>
      <c r="W303" s="15"/>
      <c r="X303" s="15"/>
      <c r="Y303" s="15"/>
      <c r="Z303" s="15"/>
    </row>
    <row r="304" spans="8:26" ht="15.75" hidden="1" customHeight="1" x14ac:dyDescent="0.25">
      <c r="H304" s="15"/>
      <c r="I304" s="15"/>
      <c r="J304" s="15"/>
      <c r="K304" s="15"/>
      <c r="L304" s="15"/>
      <c r="M304" s="15"/>
      <c r="N304" s="15"/>
      <c r="O304" s="15"/>
      <c r="P304" s="15"/>
      <c r="Q304" s="15"/>
      <c r="R304" s="15"/>
      <c r="S304" s="15"/>
      <c r="T304" s="15"/>
      <c r="U304" s="15"/>
      <c r="V304" s="15"/>
      <c r="W304" s="15"/>
      <c r="X304" s="15"/>
      <c r="Y304" s="15"/>
      <c r="Z304" s="15"/>
    </row>
    <row r="305" spans="8:26" ht="15.75" hidden="1" customHeight="1" x14ac:dyDescent="0.25">
      <c r="H305" s="15"/>
      <c r="I305" s="15"/>
      <c r="J305" s="15"/>
      <c r="K305" s="15"/>
      <c r="L305" s="15"/>
      <c r="M305" s="15"/>
      <c r="N305" s="15"/>
      <c r="O305" s="15"/>
      <c r="P305" s="15"/>
      <c r="Q305" s="15"/>
      <c r="R305" s="15"/>
      <c r="S305" s="15"/>
      <c r="T305" s="15"/>
      <c r="U305" s="15"/>
      <c r="V305" s="15"/>
      <c r="W305" s="15"/>
      <c r="X305" s="15"/>
      <c r="Y305" s="15"/>
      <c r="Z305" s="15"/>
    </row>
    <row r="306" spans="8:26" ht="15.75" hidden="1" customHeight="1" x14ac:dyDescent="0.25">
      <c r="H306" s="15"/>
      <c r="I306" s="15"/>
      <c r="J306" s="15"/>
      <c r="K306" s="15"/>
      <c r="L306" s="15"/>
      <c r="M306" s="15"/>
      <c r="N306" s="15"/>
      <c r="O306" s="15"/>
      <c r="P306" s="15"/>
      <c r="Q306" s="15"/>
      <c r="R306" s="15"/>
      <c r="S306" s="15"/>
      <c r="T306" s="15"/>
      <c r="U306" s="15"/>
      <c r="V306" s="15"/>
      <c r="W306" s="15"/>
      <c r="X306" s="15"/>
      <c r="Y306" s="15"/>
      <c r="Z306" s="15"/>
    </row>
    <row r="307" spans="8:26" ht="15.75" hidden="1" customHeight="1" x14ac:dyDescent="0.25">
      <c r="H307" s="15"/>
      <c r="I307" s="15"/>
      <c r="J307" s="15"/>
      <c r="K307" s="15"/>
      <c r="L307" s="15"/>
      <c r="M307" s="15"/>
      <c r="N307" s="15"/>
      <c r="O307" s="15"/>
      <c r="P307" s="15"/>
      <c r="Q307" s="15"/>
      <c r="R307" s="15"/>
      <c r="S307" s="15"/>
      <c r="T307" s="15"/>
      <c r="U307" s="15"/>
      <c r="V307" s="15"/>
      <c r="W307" s="15"/>
      <c r="X307" s="15"/>
      <c r="Y307" s="15"/>
      <c r="Z307" s="15"/>
    </row>
    <row r="308" spans="8:26" ht="15.75" hidden="1" customHeight="1" x14ac:dyDescent="0.25">
      <c r="H308" s="15"/>
      <c r="I308" s="15"/>
      <c r="J308" s="15"/>
      <c r="K308" s="15"/>
      <c r="L308" s="15"/>
      <c r="M308" s="15"/>
      <c r="N308" s="15"/>
      <c r="O308" s="15"/>
      <c r="P308" s="15"/>
      <c r="Q308" s="15"/>
      <c r="R308" s="15"/>
      <c r="S308" s="15"/>
      <c r="T308" s="15"/>
      <c r="U308" s="15"/>
      <c r="V308" s="15"/>
      <c r="W308" s="15"/>
      <c r="X308" s="15"/>
      <c r="Y308" s="15"/>
      <c r="Z308" s="15"/>
    </row>
    <row r="309" spans="8:26" ht="15.75" hidden="1" customHeight="1" x14ac:dyDescent="0.25">
      <c r="H309" s="15"/>
      <c r="I309" s="15"/>
      <c r="J309" s="15"/>
      <c r="K309" s="15"/>
      <c r="L309" s="15"/>
      <c r="M309" s="15"/>
      <c r="N309" s="15"/>
      <c r="O309" s="15"/>
      <c r="P309" s="15"/>
      <c r="Q309" s="15"/>
      <c r="R309" s="15"/>
      <c r="S309" s="15"/>
      <c r="T309" s="15"/>
      <c r="U309" s="15"/>
      <c r="V309" s="15"/>
      <c r="W309" s="15"/>
      <c r="X309" s="15"/>
      <c r="Y309" s="15"/>
      <c r="Z309" s="15"/>
    </row>
    <row r="310" spans="8:26" ht="15.75" hidden="1" customHeight="1" x14ac:dyDescent="0.25">
      <c r="H310" s="15"/>
      <c r="I310" s="15"/>
      <c r="J310" s="15"/>
      <c r="K310" s="15"/>
      <c r="L310" s="15"/>
      <c r="M310" s="15"/>
      <c r="N310" s="15"/>
      <c r="O310" s="15"/>
      <c r="P310" s="15"/>
      <c r="Q310" s="15"/>
      <c r="R310" s="15"/>
      <c r="S310" s="15"/>
      <c r="T310" s="15"/>
      <c r="U310" s="15"/>
      <c r="V310" s="15"/>
      <c r="W310" s="15"/>
      <c r="X310" s="15"/>
      <c r="Y310" s="15"/>
      <c r="Z310" s="15"/>
    </row>
    <row r="311" spans="8:26" ht="15.75" hidden="1" customHeight="1" x14ac:dyDescent="0.25">
      <c r="H311" s="15"/>
      <c r="I311" s="15"/>
      <c r="J311" s="15"/>
      <c r="K311" s="15"/>
      <c r="L311" s="15"/>
      <c r="M311" s="15"/>
      <c r="N311" s="15"/>
      <c r="O311" s="15"/>
      <c r="P311" s="15"/>
      <c r="Q311" s="15"/>
      <c r="R311" s="15"/>
      <c r="S311" s="15"/>
      <c r="T311" s="15"/>
      <c r="U311" s="15"/>
      <c r="V311" s="15"/>
      <c r="W311" s="15"/>
      <c r="X311" s="15"/>
      <c r="Y311" s="15"/>
      <c r="Z311" s="15"/>
    </row>
    <row r="312" spans="8:26" ht="15.75" hidden="1" customHeight="1" x14ac:dyDescent="0.25">
      <c r="H312" s="15"/>
      <c r="I312" s="15"/>
      <c r="J312" s="15"/>
      <c r="K312" s="15"/>
      <c r="L312" s="15"/>
      <c r="M312" s="15"/>
      <c r="N312" s="15"/>
      <c r="O312" s="15"/>
      <c r="P312" s="15"/>
      <c r="Q312" s="15"/>
      <c r="R312" s="15"/>
      <c r="S312" s="15"/>
      <c r="T312" s="15"/>
      <c r="U312" s="15"/>
      <c r="V312" s="15"/>
      <c r="W312" s="15"/>
      <c r="X312" s="15"/>
      <c r="Y312" s="15"/>
      <c r="Z312" s="15"/>
    </row>
    <row r="313" spans="8:26" ht="15.75" hidden="1" customHeight="1" x14ac:dyDescent="0.25">
      <c r="H313" s="15"/>
      <c r="I313" s="15"/>
      <c r="J313" s="15"/>
      <c r="K313" s="15"/>
      <c r="L313" s="15"/>
      <c r="M313" s="15"/>
      <c r="N313" s="15"/>
      <c r="O313" s="15"/>
      <c r="P313" s="15"/>
      <c r="Q313" s="15"/>
      <c r="R313" s="15"/>
      <c r="S313" s="15"/>
      <c r="T313" s="15"/>
      <c r="U313" s="15"/>
      <c r="V313" s="15"/>
      <c r="W313" s="15"/>
      <c r="X313" s="15"/>
      <c r="Y313" s="15"/>
      <c r="Z313" s="15"/>
    </row>
    <row r="314" spans="8:26" ht="15.75" hidden="1" customHeight="1" x14ac:dyDescent="0.25">
      <c r="H314" s="15"/>
      <c r="I314" s="15"/>
      <c r="J314" s="15"/>
      <c r="K314" s="15"/>
      <c r="L314" s="15"/>
      <c r="M314" s="15"/>
      <c r="N314" s="15"/>
      <c r="O314" s="15"/>
      <c r="P314" s="15"/>
      <c r="Q314" s="15"/>
      <c r="R314" s="15"/>
      <c r="S314" s="15"/>
      <c r="T314" s="15"/>
      <c r="U314" s="15"/>
      <c r="V314" s="15"/>
      <c r="W314" s="15"/>
      <c r="X314" s="15"/>
      <c r="Y314" s="15"/>
      <c r="Z314" s="15"/>
    </row>
    <row r="315" spans="8:26" ht="15.75" hidden="1" customHeight="1" x14ac:dyDescent="0.25">
      <c r="H315" s="15"/>
      <c r="I315" s="15"/>
      <c r="J315" s="15"/>
      <c r="K315" s="15"/>
      <c r="L315" s="15"/>
      <c r="M315" s="15"/>
      <c r="N315" s="15"/>
      <c r="O315" s="15"/>
      <c r="P315" s="15"/>
      <c r="Q315" s="15"/>
      <c r="R315" s="15"/>
      <c r="S315" s="15"/>
      <c r="T315" s="15"/>
      <c r="U315" s="15"/>
      <c r="V315" s="15"/>
      <c r="W315" s="15"/>
      <c r="X315" s="15"/>
      <c r="Y315" s="15"/>
      <c r="Z315" s="15"/>
    </row>
    <row r="316" spans="8:26" ht="15.75" hidden="1" customHeight="1" x14ac:dyDescent="0.25">
      <c r="H316" s="15"/>
      <c r="I316" s="15"/>
      <c r="J316" s="15"/>
      <c r="K316" s="15"/>
      <c r="L316" s="15"/>
      <c r="M316" s="15"/>
      <c r="N316" s="15"/>
      <c r="O316" s="15"/>
      <c r="P316" s="15"/>
      <c r="Q316" s="15"/>
      <c r="R316" s="15"/>
      <c r="S316" s="15"/>
      <c r="T316" s="15"/>
      <c r="U316" s="15"/>
      <c r="V316" s="15"/>
      <c r="W316" s="15"/>
      <c r="X316" s="15"/>
      <c r="Y316" s="15"/>
      <c r="Z316" s="15"/>
    </row>
    <row r="317" spans="8:26" ht="15.75" hidden="1" customHeight="1" x14ac:dyDescent="0.25">
      <c r="H317" s="15"/>
      <c r="I317" s="15"/>
      <c r="J317" s="15"/>
      <c r="K317" s="15"/>
      <c r="L317" s="15"/>
      <c r="M317" s="15"/>
      <c r="N317" s="15"/>
      <c r="O317" s="15"/>
      <c r="P317" s="15"/>
      <c r="Q317" s="15"/>
      <c r="R317" s="15"/>
      <c r="S317" s="15"/>
      <c r="T317" s="15"/>
      <c r="U317" s="15"/>
      <c r="V317" s="15"/>
      <c r="W317" s="15"/>
      <c r="X317" s="15"/>
      <c r="Y317" s="15"/>
      <c r="Z317" s="15"/>
    </row>
    <row r="318" spans="8:26" ht="15.75" hidden="1" customHeight="1" x14ac:dyDescent="0.25">
      <c r="H318" s="15"/>
      <c r="I318" s="15"/>
      <c r="J318" s="15"/>
      <c r="K318" s="15"/>
      <c r="L318" s="15"/>
      <c r="M318" s="15"/>
      <c r="N318" s="15"/>
      <c r="O318" s="15"/>
      <c r="P318" s="15"/>
      <c r="Q318" s="15"/>
      <c r="R318" s="15"/>
      <c r="S318" s="15"/>
      <c r="T318" s="15"/>
      <c r="U318" s="15"/>
      <c r="V318" s="15"/>
      <c r="W318" s="15"/>
      <c r="X318" s="15"/>
      <c r="Y318" s="15"/>
      <c r="Z318" s="15"/>
    </row>
    <row r="319" spans="8:26" ht="15.75" hidden="1" customHeight="1" x14ac:dyDescent="0.25">
      <c r="H319" s="15"/>
      <c r="I319" s="15"/>
      <c r="J319" s="15"/>
      <c r="K319" s="15"/>
      <c r="L319" s="15"/>
      <c r="M319" s="15"/>
      <c r="N319" s="15"/>
      <c r="O319" s="15"/>
      <c r="P319" s="15"/>
      <c r="Q319" s="15"/>
      <c r="R319" s="15"/>
      <c r="S319" s="15"/>
      <c r="T319" s="15"/>
      <c r="U319" s="15"/>
      <c r="V319" s="15"/>
      <c r="W319" s="15"/>
      <c r="X319" s="15"/>
      <c r="Y319" s="15"/>
      <c r="Z319" s="15"/>
    </row>
    <row r="320" spans="8:26" ht="15.75" hidden="1" customHeight="1" x14ac:dyDescent="0.25">
      <c r="H320" s="15"/>
      <c r="I320" s="15"/>
      <c r="J320" s="15"/>
      <c r="K320" s="15"/>
      <c r="L320" s="15"/>
      <c r="M320" s="15"/>
      <c r="N320" s="15"/>
      <c r="O320" s="15"/>
      <c r="P320" s="15"/>
      <c r="Q320" s="15"/>
      <c r="R320" s="15"/>
      <c r="S320" s="15"/>
      <c r="T320" s="15"/>
      <c r="U320" s="15"/>
      <c r="V320" s="15"/>
      <c r="W320" s="15"/>
      <c r="X320" s="15"/>
      <c r="Y320" s="15"/>
      <c r="Z320" s="15"/>
    </row>
    <row r="321" spans="8:26" ht="15.75" hidden="1" customHeight="1" x14ac:dyDescent="0.25">
      <c r="H321" s="15"/>
      <c r="I321" s="15"/>
      <c r="J321" s="15"/>
      <c r="K321" s="15"/>
      <c r="L321" s="15"/>
      <c r="M321" s="15"/>
      <c r="N321" s="15"/>
      <c r="O321" s="15"/>
      <c r="P321" s="15"/>
      <c r="Q321" s="15"/>
      <c r="R321" s="15"/>
      <c r="S321" s="15"/>
      <c r="T321" s="15"/>
      <c r="U321" s="15"/>
      <c r="V321" s="15"/>
      <c r="W321" s="15"/>
      <c r="X321" s="15"/>
      <c r="Y321" s="15"/>
      <c r="Z321" s="15"/>
    </row>
    <row r="322" spans="8:26" ht="15.75" hidden="1" customHeight="1" x14ac:dyDescent="0.25">
      <c r="H322" s="15"/>
      <c r="I322" s="15"/>
      <c r="J322" s="15"/>
      <c r="K322" s="15"/>
      <c r="L322" s="15"/>
      <c r="M322" s="15"/>
      <c r="N322" s="15"/>
      <c r="O322" s="15"/>
      <c r="P322" s="15"/>
      <c r="Q322" s="15"/>
      <c r="R322" s="15"/>
      <c r="S322" s="15"/>
      <c r="T322" s="15"/>
      <c r="U322" s="15"/>
      <c r="V322" s="15"/>
      <c r="W322" s="15"/>
      <c r="X322" s="15"/>
      <c r="Y322" s="15"/>
      <c r="Z322" s="15"/>
    </row>
    <row r="323" spans="8:26" ht="15.75" hidden="1" customHeight="1" x14ac:dyDescent="0.25">
      <c r="H323" s="15"/>
      <c r="I323" s="15"/>
      <c r="J323" s="15"/>
      <c r="K323" s="15"/>
      <c r="L323" s="15"/>
      <c r="M323" s="15"/>
      <c r="N323" s="15"/>
      <c r="O323" s="15"/>
      <c r="P323" s="15"/>
      <c r="Q323" s="15"/>
      <c r="R323" s="15"/>
      <c r="S323" s="15"/>
      <c r="T323" s="15"/>
      <c r="U323" s="15"/>
      <c r="V323" s="15"/>
      <c r="W323" s="15"/>
      <c r="X323" s="15"/>
      <c r="Y323" s="15"/>
      <c r="Z323" s="15"/>
    </row>
    <row r="324" spans="8:26" ht="15.75" hidden="1" customHeight="1" x14ac:dyDescent="0.25">
      <c r="H324" s="15"/>
      <c r="I324" s="15"/>
      <c r="J324" s="15"/>
      <c r="K324" s="15"/>
      <c r="L324" s="15"/>
      <c r="M324" s="15"/>
      <c r="N324" s="15"/>
      <c r="O324" s="15"/>
      <c r="P324" s="15"/>
      <c r="Q324" s="15"/>
      <c r="R324" s="15"/>
      <c r="S324" s="15"/>
      <c r="T324" s="15"/>
      <c r="U324" s="15"/>
      <c r="V324" s="15"/>
      <c r="W324" s="15"/>
      <c r="X324" s="15"/>
      <c r="Y324" s="15"/>
      <c r="Z324" s="15"/>
    </row>
    <row r="325" spans="8:26" ht="15.75" hidden="1" customHeight="1" x14ac:dyDescent="0.25">
      <c r="H325" s="15"/>
      <c r="I325" s="15"/>
      <c r="J325" s="15"/>
      <c r="K325" s="15"/>
      <c r="L325" s="15"/>
      <c r="M325" s="15"/>
      <c r="N325" s="15"/>
      <c r="O325" s="15"/>
      <c r="P325" s="15"/>
      <c r="Q325" s="15"/>
      <c r="R325" s="15"/>
      <c r="S325" s="15"/>
      <c r="T325" s="15"/>
      <c r="U325" s="15"/>
      <c r="V325" s="15"/>
      <c r="W325" s="15"/>
      <c r="X325" s="15"/>
      <c r="Y325" s="15"/>
      <c r="Z325" s="15"/>
    </row>
    <row r="326" spans="8:26" ht="15.75" hidden="1" customHeight="1" x14ac:dyDescent="0.25">
      <c r="H326" s="15"/>
      <c r="I326" s="15"/>
      <c r="J326" s="15"/>
      <c r="K326" s="15"/>
      <c r="L326" s="15"/>
      <c r="M326" s="15"/>
      <c r="N326" s="15"/>
      <c r="O326" s="15"/>
      <c r="P326" s="15"/>
      <c r="Q326" s="15"/>
      <c r="R326" s="15"/>
      <c r="S326" s="15"/>
      <c r="T326" s="15"/>
      <c r="U326" s="15"/>
      <c r="V326" s="15"/>
      <c r="W326" s="15"/>
      <c r="X326" s="15"/>
      <c r="Y326" s="15"/>
      <c r="Z326" s="15"/>
    </row>
    <row r="327" spans="8:26" ht="15.75" hidden="1" customHeight="1" x14ac:dyDescent="0.25">
      <c r="H327" s="15"/>
      <c r="I327" s="15"/>
      <c r="J327" s="15"/>
      <c r="K327" s="15"/>
      <c r="L327" s="15"/>
      <c r="M327" s="15"/>
      <c r="N327" s="15"/>
      <c r="O327" s="15"/>
      <c r="P327" s="15"/>
      <c r="Q327" s="15"/>
      <c r="R327" s="15"/>
      <c r="S327" s="15"/>
      <c r="T327" s="15"/>
      <c r="U327" s="15"/>
      <c r="V327" s="15"/>
      <c r="W327" s="15"/>
      <c r="X327" s="15"/>
      <c r="Y327" s="15"/>
      <c r="Z327" s="15"/>
    </row>
    <row r="328" spans="8:26" ht="15.75" hidden="1" customHeight="1" x14ac:dyDescent="0.25">
      <c r="H328" s="15"/>
      <c r="I328" s="15"/>
      <c r="J328" s="15"/>
      <c r="K328" s="15"/>
      <c r="L328" s="15"/>
      <c r="M328" s="15"/>
      <c r="N328" s="15"/>
      <c r="O328" s="15"/>
      <c r="P328" s="15"/>
      <c r="Q328" s="15"/>
      <c r="R328" s="15"/>
      <c r="S328" s="15"/>
      <c r="T328" s="15"/>
      <c r="U328" s="15"/>
      <c r="V328" s="15"/>
      <c r="W328" s="15"/>
      <c r="X328" s="15"/>
      <c r="Y328" s="15"/>
      <c r="Z328" s="15"/>
    </row>
    <row r="329" spans="8:26" ht="15.75" hidden="1" customHeight="1" x14ac:dyDescent="0.25">
      <c r="H329" s="15"/>
      <c r="I329" s="15"/>
      <c r="J329" s="15"/>
      <c r="K329" s="15"/>
      <c r="L329" s="15"/>
      <c r="M329" s="15"/>
      <c r="N329" s="15"/>
      <c r="O329" s="15"/>
      <c r="P329" s="15"/>
      <c r="Q329" s="15"/>
      <c r="R329" s="15"/>
      <c r="S329" s="15"/>
      <c r="T329" s="15"/>
      <c r="U329" s="15"/>
      <c r="V329" s="15"/>
      <c r="W329" s="15"/>
      <c r="X329" s="15"/>
      <c r="Y329" s="15"/>
      <c r="Z329" s="15"/>
    </row>
    <row r="330" spans="8:26" ht="15.75" hidden="1" customHeight="1" x14ac:dyDescent="0.25">
      <c r="H330" s="15"/>
      <c r="I330" s="15"/>
      <c r="J330" s="15"/>
      <c r="K330" s="15"/>
      <c r="L330" s="15"/>
      <c r="M330" s="15"/>
      <c r="N330" s="15"/>
      <c r="O330" s="15"/>
      <c r="P330" s="15"/>
      <c r="Q330" s="15"/>
      <c r="R330" s="15"/>
      <c r="S330" s="15"/>
      <c r="T330" s="15"/>
      <c r="U330" s="15"/>
      <c r="V330" s="15"/>
      <c r="W330" s="15"/>
      <c r="X330" s="15"/>
      <c r="Y330" s="15"/>
      <c r="Z330" s="15"/>
    </row>
    <row r="331" spans="8:26" ht="15.75" hidden="1" customHeight="1" x14ac:dyDescent="0.25">
      <c r="H331" s="15"/>
      <c r="I331" s="15"/>
      <c r="J331" s="15"/>
      <c r="K331" s="15"/>
      <c r="L331" s="15"/>
      <c r="M331" s="15"/>
      <c r="N331" s="15"/>
      <c r="O331" s="15"/>
      <c r="P331" s="15"/>
      <c r="Q331" s="15"/>
      <c r="R331" s="15"/>
      <c r="S331" s="15"/>
      <c r="T331" s="15"/>
      <c r="U331" s="15"/>
      <c r="V331" s="15"/>
      <c r="W331" s="15"/>
      <c r="X331" s="15"/>
      <c r="Y331" s="15"/>
      <c r="Z331" s="15"/>
    </row>
    <row r="332" spans="8:26" ht="15.75" hidden="1" customHeight="1" x14ac:dyDescent="0.25">
      <c r="H332" s="15"/>
      <c r="I332" s="15"/>
      <c r="J332" s="15"/>
      <c r="K332" s="15"/>
      <c r="L332" s="15"/>
      <c r="M332" s="15"/>
      <c r="N332" s="15"/>
      <c r="O332" s="15"/>
      <c r="P332" s="15"/>
      <c r="Q332" s="15"/>
      <c r="R332" s="15"/>
      <c r="S332" s="15"/>
      <c r="T332" s="15"/>
      <c r="U332" s="15"/>
      <c r="V332" s="15"/>
      <c r="W332" s="15"/>
      <c r="X332" s="15"/>
      <c r="Y332" s="15"/>
      <c r="Z332" s="15"/>
    </row>
    <row r="333" spans="8:26" ht="15.75" hidden="1" customHeight="1" x14ac:dyDescent="0.25">
      <c r="H333" s="15"/>
      <c r="I333" s="15"/>
      <c r="J333" s="15"/>
      <c r="K333" s="15"/>
      <c r="L333" s="15"/>
      <c r="M333" s="15"/>
      <c r="N333" s="15"/>
      <c r="O333" s="15"/>
      <c r="P333" s="15"/>
      <c r="Q333" s="15"/>
      <c r="R333" s="15"/>
      <c r="S333" s="15"/>
      <c r="T333" s="15"/>
      <c r="U333" s="15"/>
      <c r="V333" s="15"/>
      <c r="W333" s="15"/>
      <c r="X333" s="15"/>
      <c r="Y333" s="15"/>
      <c r="Z333" s="15"/>
    </row>
    <row r="334" spans="8:26" ht="15.75" hidden="1" customHeight="1" x14ac:dyDescent="0.25">
      <c r="H334" s="15"/>
      <c r="I334" s="15"/>
      <c r="J334" s="15"/>
      <c r="K334" s="15"/>
      <c r="L334" s="15"/>
      <c r="M334" s="15"/>
      <c r="N334" s="15"/>
      <c r="O334" s="15"/>
      <c r="P334" s="15"/>
      <c r="Q334" s="15"/>
      <c r="R334" s="15"/>
      <c r="S334" s="15"/>
      <c r="T334" s="15"/>
      <c r="U334" s="15"/>
      <c r="V334" s="15"/>
      <c r="W334" s="15"/>
      <c r="X334" s="15"/>
      <c r="Y334" s="15"/>
      <c r="Z334" s="15"/>
    </row>
    <row r="335" spans="8:26" ht="15.75" hidden="1" customHeight="1" x14ac:dyDescent="0.25">
      <c r="H335" s="15"/>
      <c r="I335" s="15"/>
      <c r="J335" s="15"/>
      <c r="K335" s="15"/>
      <c r="L335" s="15"/>
      <c r="M335" s="15"/>
      <c r="N335" s="15"/>
      <c r="O335" s="15"/>
      <c r="P335" s="15"/>
      <c r="Q335" s="15"/>
      <c r="R335" s="15"/>
      <c r="S335" s="15"/>
      <c r="T335" s="15"/>
      <c r="U335" s="15"/>
      <c r="V335" s="15"/>
      <c r="W335" s="15"/>
      <c r="X335" s="15"/>
      <c r="Y335" s="15"/>
      <c r="Z335" s="15"/>
    </row>
    <row r="336" spans="8:26" ht="15.75" hidden="1" customHeight="1" x14ac:dyDescent="0.25">
      <c r="H336" s="15"/>
      <c r="I336" s="15"/>
      <c r="J336" s="15"/>
      <c r="K336" s="15"/>
      <c r="L336" s="15"/>
      <c r="M336" s="15"/>
      <c r="N336" s="15"/>
      <c r="O336" s="15"/>
      <c r="P336" s="15"/>
      <c r="Q336" s="15"/>
      <c r="R336" s="15"/>
      <c r="S336" s="15"/>
      <c r="T336" s="15"/>
      <c r="U336" s="15"/>
      <c r="V336" s="15"/>
      <c r="W336" s="15"/>
      <c r="X336" s="15"/>
      <c r="Y336" s="15"/>
      <c r="Z336" s="15"/>
    </row>
    <row r="337" spans="8:26" ht="15.75" hidden="1" customHeight="1" x14ac:dyDescent="0.25">
      <c r="H337" s="15"/>
      <c r="I337" s="15"/>
      <c r="J337" s="15"/>
      <c r="K337" s="15"/>
      <c r="L337" s="15"/>
      <c r="M337" s="15"/>
      <c r="N337" s="15"/>
      <c r="O337" s="15"/>
      <c r="P337" s="15"/>
      <c r="Q337" s="15"/>
      <c r="R337" s="15"/>
      <c r="S337" s="15"/>
      <c r="T337" s="15"/>
      <c r="U337" s="15"/>
      <c r="V337" s="15"/>
      <c r="W337" s="15"/>
      <c r="X337" s="15"/>
      <c r="Y337" s="15"/>
      <c r="Z337" s="15"/>
    </row>
    <row r="338" spans="8:26" ht="15.75" hidden="1" customHeight="1" x14ac:dyDescent="0.25">
      <c r="H338" s="15"/>
      <c r="I338" s="15"/>
      <c r="J338" s="15"/>
      <c r="K338" s="15"/>
      <c r="L338" s="15"/>
      <c r="M338" s="15"/>
      <c r="N338" s="15"/>
      <c r="O338" s="15"/>
      <c r="P338" s="15"/>
      <c r="Q338" s="15"/>
      <c r="R338" s="15"/>
      <c r="S338" s="15"/>
      <c r="T338" s="15"/>
      <c r="U338" s="15"/>
      <c r="V338" s="15"/>
      <c r="W338" s="15"/>
      <c r="X338" s="15"/>
      <c r="Y338" s="15"/>
      <c r="Z338" s="15"/>
    </row>
    <row r="339" spans="8:26" ht="15.75" hidden="1" customHeight="1" x14ac:dyDescent="0.25">
      <c r="H339" s="15"/>
      <c r="I339" s="15"/>
      <c r="J339" s="15"/>
      <c r="K339" s="15"/>
      <c r="L339" s="15"/>
      <c r="M339" s="15"/>
      <c r="N339" s="15"/>
      <c r="O339" s="15"/>
      <c r="P339" s="15"/>
      <c r="Q339" s="15"/>
      <c r="R339" s="15"/>
      <c r="S339" s="15"/>
      <c r="T339" s="15"/>
      <c r="U339" s="15"/>
      <c r="V339" s="15"/>
      <c r="W339" s="15"/>
      <c r="X339" s="15"/>
      <c r="Y339" s="15"/>
      <c r="Z339" s="15"/>
    </row>
    <row r="340" spans="8:26" ht="15.75" hidden="1" customHeight="1" x14ac:dyDescent="0.25">
      <c r="H340" s="15"/>
      <c r="I340" s="15"/>
      <c r="J340" s="15"/>
      <c r="K340" s="15"/>
      <c r="L340" s="15"/>
      <c r="M340" s="15"/>
      <c r="N340" s="15"/>
      <c r="O340" s="15"/>
      <c r="P340" s="15"/>
      <c r="Q340" s="15"/>
      <c r="R340" s="15"/>
      <c r="S340" s="15"/>
      <c r="T340" s="15"/>
      <c r="U340" s="15"/>
      <c r="V340" s="15"/>
      <c r="W340" s="15"/>
      <c r="X340" s="15"/>
      <c r="Y340" s="15"/>
      <c r="Z340" s="15"/>
    </row>
    <row r="341" spans="8:26" ht="15.75" hidden="1" customHeight="1" x14ac:dyDescent="0.25">
      <c r="H341" s="15"/>
      <c r="I341" s="15"/>
      <c r="J341" s="15"/>
      <c r="K341" s="15"/>
      <c r="L341" s="15"/>
      <c r="M341" s="15"/>
      <c r="N341" s="15"/>
      <c r="O341" s="15"/>
      <c r="P341" s="15"/>
      <c r="Q341" s="15"/>
      <c r="R341" s="15"/>
      <c r="S341" s="15"/>
      <c r="T341" s="15"/>
      <c r="U341" s="15"/>
      <c r="V341" s="15"/>
      <c r="W341" s="15"/>
      <c r="X341" s="15"/>
      <c r="Y341" s="15"/>
      <c r="Z341" s="15"/>
    </row>
    <row r="342" spans="8:26" ht="15.75" hidden="1" customHeight="1" x14ac:dyDescent="0.25">
      <c r="H342" s="15"/>
      <c r="I342" s="15"/>
      <c r="J342" s="15"/>
      <c r="K342" s="15"/>
      <c r="L342" s="15"/>
      <c r="M342" s="15"/>
      <c r="N342" s="15"/>
      <c r="O342" s="15"/>
      <c r="P342" s="15"/>
      <c r="Q342" s="15"/>
      <c r="R342" s="15"/>
      <c r="S342" s="15"/>
      <c r="T342" s="15"/>
      <c r="U342" s="15"/>
      <c r="V342" s="15"/>
      <c r="W342" s="15"/>
      <c r="X342" s="15"/>
      <c r="Y342" s="15"/>
      <c r="Z342" s="15"/>
    </row>
    <row r="343" spans="8:26" ht="15.75" hidden="1" customHeight="1" x14ac:dyDescent="0.25">
      <c r="H343" s="15"/>
      <c r="I343" s="15"/>
      <c r="J343" s="15"/>
      <c r="K343" s="15"/>
      <c r="L343" s="15"/>
      <c r="M343" s="15"/>
      <c r="N343" s="15"/>
      <c r="O343" s="15"/>
      <c r="P343" s="15"/>
      <c r="Q343" s="15"/>
      <c r="R343" s="15"/>
      <c r="S343" s="15"/>
      <c r="T343" s="15"/>
      <c r="U343" s="15"/>
      <c r="V343" s="15"/>
      <c r="W343" s="15"/>
      <c r="X343" s="15"/>
      <c r="Y343" s="15"/>
      <c r="Z343" s="15"/>
    </row>
    <row r="344" spans="8:26" ht="15.75" hidden="1" customHeight="1" x14ac:dyDescent="0.25">
      <c r="H344" s="15"/>
      <c r="I344" s="15"/>
      <c r="J344" s="15"/>
      <c r="K344" s="15"/>
      <c r="L344" s="15"/>
      <c r="M344" s="15"/>
      <c r="N344" s="15"/>
      <c r="O344" s="15"/>
      <c r="P344" s="15"/>
      <c r="Q344" s="15"/>
      <c r="R344" s="15"/>
      <c r="S344" s="15"/>
      <c r="T344" s="15"/>
      <c r="U344" s="15"/>
      <c r="V344" s="15"/>
      <c r="W344" s="15"/>
      <c r="X344" s="15"/>
      <c r="Y344" s="15"/>
      <c r="Z344" s="15"/>
    </row>
    <row r="345" spans="8:26" ht="15.75" hidden="1" customHeight="1" x14ac:dyDescent="0.25">
      <c r="H345" s="15"/>
      <c r="I345" s="15"/>
      <c r="J345" s="15"/>
      <c r="K345" s="15"/>
      <c r="L345" s="15"/>
      <c r="M345" s="15"/>
      <c r="N345" s="15"/>
      <c r="O345" s="15"/>
      <c r="P345" s="15"/>
      <c r="Q345" s="15"/>
      <c r="R345" s="15"/>
      <c r="S345" s="15"/>
      <c r="T345" s="15"/>
      <c r="U345" s="15"/>
      <c r="V345" s="15"/>
      <c r="W345" s="15"/>
      <c r="X345" s="15"/>
      <c r="Y345" s="15"/>
      <c r="Z345" s="15"/>
    </row>
    <row r="346" spans="8:26" ht="15.75" hidden="1" customHeight="1" x14ac:dyDescent="0.25">
      <c r="H346" s="15"/>
      <c r="I346" s="15"/>
      <c r="J346" s="15"/>
      <c r="K346" s="15"/>
      <c r="L346" s="15"/>
      <c r="M346" s="15"/>
      <c r="N346" s="15"/>
      <c r="O346" s="15"/>
      <c r="P346" s="15"/>
      <c r="Q346" s="15"/>
      <c r="R346" s="15"/>
      <c r="S346" s="15"/>
      <c r="T346" s="15"/>
      <c r="U346" s="15"/>
      <c r="V346" s="15"/>
      <c r="W346" s="15"/>
      <c r="X346" s="15"/>
      <c r="Y346" s="15"/>
      <c r="Z346" s="15"/>
    </row>
    <row r="347" spans="8:26" ht="15.75" hidden="1" customHeight="1" x14ac:dyDescent="0.25">
      <c r="H347" s="15"/>
      <c r="I347" s="15"/>
      <c r="J347" s="15"/>
      <c r="K347" s="15"/>
      <c r="L347" s="15"/>
      <c r="M347" s="15"/>
      <c r="N347" s="15"/>
      <c r="O347" s="15"/>
      <c r="P347" s="15"/>
      <c r="Q347" s="15"/>
      <c r="R347" s="15"/>
      <c r="S347" s="15"/>
      <c r="T347" s="15"/>
      <c r="U347" s="15"/>
      <c r="V347" s="15"/>
      <c r="W347" s="15"/>
      <c r="X347" s="15"/>
      <c r="Y347" s="15"/>
      <c r="Z347" s="15"/>
    </row>
    <row r="348" spans="8:26" ht="15.75" hidden="1" customHeight="1" x14ac:dyDescent="0.25">
      <c r="H348" s="15"/>
      <c r="I348" s="15"/>
      <c r="J348" s="15"/>
      <c r="K348" s="15"/>
      <c r="L348" s="15"/>
      <c r="M348" s="15"/>
      <c r="N348" s="15"/>
      <c r="O348" s="15"/>
      <c r="P348" s="15"/>
      <c r="Q348" s="15"/>
      <c r="R348" s="15"/>
      <c r="S348" s="15"/>
      <c r="T348" s="15"/>
      <c r="U348" s="15"/>
      <c r="V348" s="15"/>
      <c r="W348" s="15"/>
      <c r="X348" s="15"/>
      <c r="Y348" s="15"/>
      <c r="Z348" s="15"/>
    </row>
    <row r="349" spans="8:26" ht="15.75" hidden="1" customHeight="1" x14ac:dyDescent="0.25">
      <c r="H349" s="15"/>
      <c r="I349" s="15"/>
      <c r="J349" s="15"/>
      <c r="K349" s="15"/>
      <c r="L349" s="15"/>
      <c r="M349" s="15"/>
      <c r="N349" s="15"/>
      <c r="O349" s="15"/>
      <c r="P349" s="15"/>
      <c r="Q349" s="15"/>
      <c r="R349" s="15"/>
      <c r="S349" s="15"/>
      <c r="T349" s="15"/>
      <c r="U349" s="15"/>
      <c r="V349" s="15"/>
      <c r="W349" s="15"/>
      <c r="X349" s="15"/>
      <c r="Y349" s="15"/>
      <c r="Z349" s="15"/>
    </row>
    <row r="350" spans="8:26" ht="15.75" hidden="1" customHeight="1" x14ac:dyDescent="0.25">
      <c r="H350" s="15"/>
      <c r="I350" s="15"/>
      <c r="J350" s="15"/>
      <c r="K350" s="15"/>
      <c r="L350" s="15"/>
      <c r="M350" s="15"/>
      <c r="N350" s="15"/>
      <c r="O350" s="15"/>
      <c r="P350" s="15"/>
      <c r="Q350" s="15"/>
      <c r="R350" s="15"/>
      <c r="S350" s="15"/>
      <c r="T350" s="15"/>
      <c r="U350" s="15"/>
      <c r="V350" s="15"/>
      <c r="W350" s="15"/>
      <c r="X350" s="15"/>
      <c r="Y350" s="15"/>
      <c r="Z350" s="15"/>
    </row>
    <row r="351" spans="8:26" ht="15.75" hidden="1" customHeight="1" x14ac:dyDescent="0.25">
      <c r="H351" s="15"/>
      <c r="I351" s="15"/>
      <c r="J351" s="15"/>
      <c r="K351" s="15"/>
      <c r="L351" s="15"/>
      <c r="M351" s="15"/>
      <c r="N351" s="15"/>
      <c r="O351" s="15"/>
      <c r="P351" s="15"/>
      <c r="Q351" s="15"/>
      <c r="R351" s="15"/>
      <c r="S351" s="15"/>
      <c r="T351" s="15"/>
      <c r="U351" s="15"/>
      <c r="V351" s="15"/>
      <c r="W351" s="15"/>
      <c r="X351" s="15"/>
      <c r="Y351" s="15"/>
      <c r="Z351" s="15"/>
    </row>
    <row r="352" spans="8:26" ht="15.75" hidden="1" customHeight="1" x14ac:dyDescent="0.25">
      <c r="H352" s="15"/>
      <c r="I352" s="15"/>
      <c r="J352" s="15"/>
      <c r="K352" s="15"/>
      <c r="L352" s="15"/>
      <c r="M352" s="15"/>
      <c r="N352" s="15"/>
      <c r="O352" s="15"/>
      <c r="P352" s="15"/>
      <c r="Q352" s="15"/>
      <c r="R352" s="15"/>
      <c r="S352" s="15"/>
      <c r="T352" s="15"/>
      <c r="U352" s="15"/>
      <c r="V352" s="15"/>
      <c r="W352" s="15"/>
      <c r="X352" s="15"/>
      <c r="Y352" s="15"/>
      <c r="Z352" s="15"/>
    </row>
    <row r="353" spans="8:26" ht="15.75" hidden="1" customHeight="1" x14ac:dyDescent="0.25">
      <c r="H353" s="15"/>
      <c r="I353" s="15"/>
      <c r="J353" s="15"/>
      <c r="K353" s="15"/>
      <c r="L353" s="15"/>
      <c r="M353" s="15"/>
      <c r="N353" s="15"/>
      <c r="O353" s="15"/>
      <c r="P353" s="15"/>
      <c r="Q353" s="15"/>
      <c r="R353" s="15"/>
      <c r="S353" s="15"/>
      <c r="T353" s="15"/>
      <c r="U353" s="15"/>
      <c r="V353" s="15"/>
      <c r="W353" s="15"/>
      <c r="X353" s="15"/>
      <c r="Y353" s="15"/>
      <c r="Z353" s="15"/>
    </row>
    <row r="354" spans="8:26" ht="15.75" hidden="1" customHeight="1" x14ac:dyDescent="0.25">
      <c r="H354" s="15"/>
      <c r="I354" s="15"/>
      <c r="J354" s="15"/>
      <c r="K354" s="15"/>
      <c r="L354" s="15"/>
      <c r="M354" s="15"/>
      <c r="N354" s="15"/>
      <c r="O354" s="15"/>
      <c r="P354" s="15"/>
      <c r="Q354" s="15"/>
      <c r="R354" s="15"/>
      <c r="S354" s="15"/>
      <c r="T354" s="15"/>
      <c r="U354" s="15"/>
      <c r="V354" s="15"/>
      <c r="W354" s="15"/>
      <c r="X354" s="15"/>
      <c r="Y354" s="15"/>
      <c r="Z354" s="15"/>
    </row>
    <row r="355" spans="8:26" ht="15.75" hidden="1" customHeight="1" x14ac:dyDescent="0.25">
      <c r="H355" s="15"/>
      <c r="I355" s="15"/>
      <c r="J355" s="15"/>
      <c r="K355" s="15"/>
      <c r="L355" s="15"/>
      <c r="M355" s="15"/>
      <c r="N355" s="15"/>
      <c r="O355" s="15"/>
      <c r="P355" s="15"/>
      <c r="Q355" s="15"/>
      <c r="R355" s="15"/>
      <c r="S355" s="15"/>
      <c r="T355" s="15"/>
      <c r="U355" s="15"/>
      <c r="V355" s="15"/>
      <c r="W355" s="15"/>
      <c r="X355" s="15"/>
      <c r="Y355" s="15"/>
      <c r="Z355" s="15"/>
    </row>
    <row r="356" spans="8:26" ht="15.75" hidden="1" customHeight="1" x14ac:dyDescent="0.25">
      <c r="H356" s="15"/>
      <c r="I356" s="15"/>
      <c r="J356" s="15"/>
      <c r="K356" s="15"/>
      <c r="L356" s="15"/>
      <c r="M356" s="15"/>
      <c r="N356" s="15"/>
      <c r="O356" s="15"/>
      <c r="P356" s="15"/>
      <c r="Q356" s="15"/>
      <c r="R356" s="15"/>
      <c r="S356" s="15"/>
      <c r="T356" s="15"/>
      <c r="U356" s="15"/>
      <c r="V356" s="15"/>
      <c r="W356" s="15"/>
      <c r="X356" s="15"/>
      <c r="Y356" s="15"/>
      <c r="Z356" s="15"/>
    </row>
    <row r="357" spans="8:26" ht="15.75" hidden="1" customHeight="1" x14ac:dyDescent="0.25">
      <c r="H357" s="15"/>
      <c r="I357" s="15"/>
      <c r="J357" s="15"/>
      <c r="K357" s="15"/>
      <c r="L357" s="15"/>
      <c r="M357" s="15"/>
      <c r="N357" s="15"/>
      <c r="O357" s="15"/>
      <c r="P357" s="15"/>
      <c r="Q357" s="15"/>
      <c r="R357" s="15"/>
      <c r="S357" s="15"/>
      <c r="T357" s="15"/>
      <c r="U357" s="15"/>
      <c r="V357" s="15"/>
      <c r="W357" s="15"/>
      <c r="X357" s="15"/>
      <c r="Y357" s="15"/>
      <c r="Z357" s="15"/>
    </row>
    <row r="358" spans="8:26" ht="15.75" hidden="1" customHeight="1" x14ac:dyDescent="0.25">
      <c r="H358" s="15"/>
      <c r="I358" s="15"/>
      <c r="J358" s="15"/>
      <c r="K358" s="15"/>
      <c r="L358" s="15"/>
      <c r="M358" s="15"/>
      <c r="N358" s="15"/>
      <c r="O358" s="15"/>
      <c r="P358" s="15"/>
      <c r="Q358" s="15"/>
      <c r="R358" s="15"/>
      <c r="S358" s="15"/>
      <c r="T358" s="15"/>
      <c r="U358" s="15"/>
      <c r="V358" s="15"/>
      <c r="W358" s="15"/>
      <c r="X358" s="15"/>
      <c r="Y358" s="15"/>
      <c r="Z358" s="15"/>
    </row>
    <row r="359" spans="8:26" ht="15.75" hidden="1" customHeight="1" x14ac:dyDescent="0.25">
      <c r="H359" s="15"/>
      <c r="I359" s="15"/>
      <c r="J359" s="15"/>
      <c r="K359" s="15"/>
      <c r="L359" s="15"/>
      <c r="M359" s="15"/>
      <c r="N359" s="15"/>
      <c r="O359" s="15"/>
      <c r="P359" s="15"/>
      <c r="Q359" s="15"/>
      <c r="R359" s="15"/>
      <c r="S359" s="15"/>
      <c r="T359" s="15"/>
      <c r="U359" s="15"/>
      <c r="V359" s="15"/>
      <c r="W359" s="15"/>
      <c r="X359" s="15"/>
      <c r="Y359" s="15"/>
      <c r="Z359" s="15"/>
    </row>
    <row r="360" spans="8:26" ht="15.75" hidden="1" customHeight="1" x14ac:dyDescent="0.25">
      <c r="H360" s="15"/>
      <c r="I360" s="15"/>
      <c r="J360" s="15"/>
      <c r="K360" s="15"/>
      <c r="L360" s="15"/>
      <c r="M360" s="15"/>
      <c r="N360" s="15"/>
      <c r="O360" s="15"/>
      <c r="P360" s="15"/>
      <c r="Q360" s="15"/>
      <c r="R360" s="15"/>
      <c r="S360" s="15"/>
      <c r="T360" s="15"/>
      <c r="U360" s="15"/>
      <c r="V360" s="15"/>
      <c r="W360" s="15"/>
      <c r="X360" s="15"/>
      <c r="Y360" s="15"/>
      <c r="Z360" s="15"/>
    </row>
    <row r="361" spans="8:26" ht="15.75" hidden="1" customHeight="1" x14ac:dyDescent="0.25">
      <c r="H361" s="15"/>
      <c r="I361" s="15"/>
      <c r="J361" s="15"/>
      <c r="K361" s="15"/>
      <c r="L361" s="15"/>
      <c r="M361" s="15"/>
      <c r="N361" s="15"/>
      <c r="O361" s="15"/>
      <c r="P361" s="15"/>
      <c r="Q361" s="15"/>
      <c r="R361" s="15"/>
      <c r="S361" s="15"/>
      <c r="T361" s="15"/>
      <c r="U361" s="15"/>
      <c r="V361" s="15"/>
      <c r="W361" s="15"/>
      <c r="X361" s="15"/>
      <c r="Y361" s="15"/>
      <c r="Z361" s="15"/>
    </row>
    <row r="362" spans="8:26" ht="15.75" hidden="1" customHeight="1" x14ac:dyDescent="0.25">
      <c r="H362" s="15"/>
      <c r="I362" s="15"/>
      <c r="J362" s="15"/>
      <c r="K362" s="15"/>
      <c r="L362" s="15"/>
      <c r="M362" s="15"/>
      <c r="N362" s="15"/>
      <c r="O362" s="15"/>
      <c r="P362" s="15"/>
      <c r="Q362" s="15"/>
      <c r="R362" s="15"/>
      <c r="S362" s="15"/>
      <c r="T362" s="15"/>
      <c r="U362" s="15"/>
      <c r="V362" s="15"/>
      <c r="W362" s="15"/>
      <c r="X362" s="15"/>
      <c r="Y362" s="15"/>
      <c r="Z362" s="15"/>
    </row>
    <row r="363" spans="8:26" ht="15.75" hidden="1" customHeight="1" x14ac:dyDescent="0.25">
      <c r="H363" s="15"/>
      <c r="I363" s="15"/>
      <c r="J363" s="15"/>
      <c r="K363" s="15"/>
      <c r="L363" s="15"/>
      <c r="M363" s="15"/>
      <c r="N363" s="15"/>
      <c r="O363" s="15"/>
      <c r="P363" s="15"/>
      <c r="Q363" s="15"/>
      <c r="R363" s="15"/>
      <c r="S363" s="15"/>
      <c r="T363" s="15"/>
      <c r="U363" s="15"/>
      <c r="V363" s="15"/>
      <c r="W363" s="15"/>
      <c r="X363" s="15"/>
      <c r="Y363" s="15"/>
      <c r="Z363" s="15"/>
    </row>
    <row r="364" spans="8:26" ht="15.75" hidden="1" customHeight="1" x14ac:dyDescent="0.25">
      <c r="H364" s="15"/>
      <c r="I364" s="15"/>
      <c r="J364" s="15"/>
      <c r="K364" s="15"/>
      <c r="L364" s="15"/>
      <c r="M364" s="15"/>
      <c r="N364" s="15"/>
      <c r="O364" s="15"/>
      <c r="P364" s="15"/>
      <c r="Q364" s="15"/>
      <c r="R364" s="15"/>
      <c r="S364" s="15"/>
      <c r="T364" s="15"/>
      <c r="U364" s="15"/>
      <c r="V364" s="15"/>
      <c r="W364" s="15"/>
      <c r="X364" s="15"/>
      <c r="Y364" s="15"/>
      <c r="Z364" s="15"/>
    </row>
    <row r="365" spans="8:26" ht="15.75" hidden="1" customHeight="1" x14ac:dyDescent="0.25">
      <c r="H365" s="15"/>
      <c r="I365" s="15"/>
      <c r="J365" s="15"/>
      <c r="K365" s="15"/>
      <c r="L365" s="15"/>
      <c r="M365" s="15"/>
      <c r="N365" s="15"/>
      <c r="O365" s="15"/>
      <c r="P365" s="15"/>
      <c r="Q365" s="15"/>
      <c r="R365" s="15"/>
      <c r="S365" s="15"/>
      <c r="T365" s="15"/>
      <c r="U365" s="15"/>
      <c r="V365" s="15"/>
      <c r="W365" s="15"/>
      <c r="X365" s="15"/>
      <c r="Y365" s="15"/>
      <c r="Z365" s="15"/>
    </row>
    <row r="366" spans="8:26" ht="15.75" hidden="1" customHeight="1" x14ac:dyDescent="0.25">
      <c r="H366" s="15"/>
      <c r="I366" s="15"/>
      <c r="J366" s="15"/>
      <c r="K366" s="15"/>
      <c r="L366" s="15"/>
      <c r="M366" s="15"/>
      <c r="N366" s="15"/>
      <c r="O366" s="15"/>
      <c r="P366" s="15"/>
      <c r="Q366" s="15"/>
      <c r="R366" s="15"/>
      <c r="S366" s="15"/>
      <c r="T366" s="15"/>
      <c r="U366" s="15"/>
      <c r="V366" s="15"/>
      <c r="W366" s="15"/>
      <c r="X366" s="15"/>
      <c r="Y366" s="15"/>
      <c r="Z366" s="15"/>
    </row>
    <row r="367" spans="8:26" ht="15.75" hidden="1" customHeight="1" x14ac:dyDescent="0.25">
      <c r="H367" s="15"/>
      <c r="I367" s="15"/>
      <c r="J367" s="15"/>
      <c r="K367" s="15"/>
      <c r="L367" s="15"/>
      <c r="M367" s="15"/>
      <c r="N367" s="15"/>
      <c r="O367" s="15"/>
      <c r="P367" s="15"/>
      <c r="Q367" s="15"/>
      <c r="R367" s="15"/>
      <c r="S367" s="15"/>
      <c r="T367" s="15"/>
      <c r="U367" s="15"/>
      <c r="V367" s="15"/>
      <c r="W367" s="15"/>
      <c r="X367" s="15"/>
      <c r="Y367" s="15"/>
      <c r="Z367" s="15"/>
    </row>
    <row r="368" spans="8:26" ht="15.75" hidden="1" customHeight="1" x14ac:dyDescent="0.25">
      <c r="H368" s="15"/>
      <c r="I368" s="15"/>
      <c r="J368" s="15"/>
      <c r="K368" s="15"/>
      <c r="L368" s="15"/>
      <c r="M368" s="15"/>
      <c r="N368" s="15"/>
      <c r="O368" s="15"/>
      <c r="P368" s="15"/>
      <c r="Q368" s="15"/>
      <c r="R368" s="15"/>
      <c r="S368" s="15"/>
      <c r="T368" s="15"/>
      <c r="U368" s="15"/>
      <c r="V368" s="15"/>
      <c r="W368" s="15"/>
      <c r="X368" s="15"/>
      <c r="Y368" s="15"/>
      <c r="Z368" s="15"/>
    </row>
    <row r="369" spans="8:26" ht="15.75" hidden="1" customHeight="1" x14ac:dyDescent="0.25">
      <c r="H369" s="15"/>
      <c r="I369" s="15"/>
      <c r="J369" s="15"/>
      <c r="K369" s="15"/>
      <c r="L369" s="15"/>
      <c r="M369" s="15"/>
      <c r="N369" s="15"/>
      <c r="O369" s="15"/>
      <c r="P369" s="15"/>
      <c r="Q369" s="15"/>
      <c r="R369" s="15"/>
      <c r="S369" s="15"/>
      <c r="T369" s="15"/>
      <c r="U369" s="15"/>
      <c r="V369" s="15"/>
      <c r="W369" s="15"/>
      <c r="X369" s="15"/>
      <c r="Y369" s="15"/>
      <c r="Z369" s="15"/>
    </row>
    <row r="370" spans="8:26" ht="15.75" hidden="1" customHeight="1" x14ac:dyDescent="0.25">
      <c r="H370" s="15"/>
      <c r="I370" s="15"/>
      <c r="J370" s="15"/>
      <c r="K370" s="15"/>
      <c r="L370" s="15"/>
      <c r="M370" s="15"/>
      <c r="N370" s="15"/>
      <c r="O370" s="15"/>
      <c r="P370" s="15"/>
      <c r="Q370" s="15"/>
      <c r="R370" s="15"/>
      <c r="S370" s="15"/>
      <c r="T370" s="15"/>
      <c r="U370" s="15"/>
      <c r="V370" s="15"/>
      <c r="W370" s="15"/>
      <c r="X370" s="15"/>
      <c r="Y370" s="15"/>
      <c r="Z370" s="15"/>
    </row>
    <row r="371" spans="8:26" ht="15.75" hidden="1" customHeight="1" x14ac:dyDescent="0.25">
      <c r="H371" s="15"/>
      <c r="I371" s="15"/>
      <c r="J371" s="15"/>
      <c r="K371" s="15"/>
      <c r="L371" s="15"/>
      <c r="M371" s="15"/>
      <c r="N371" s="15"/>
      <c r="O371" s="15"/>
      <c r="P371" s="15"/>
      <c r="Q371" s="15"/>
      <c r="R371" s="15"/>
      <c r="S371" s="15"/>
      <c r="T371" s="15"/>
      <c r="U371" s="15"/>
      <c r="V371" s="15"/>
      <c r="W371" s="15"/>
      <c r="X371" s="15"/>
      <c r="Y371" s="15"/>
      <c r="Z371" s="15"/>
    </row>
    <row r="372" spans="8:26" ht="15.75" hidden="1" customHeight="1" x14ac:dyDescent="0.25">
      <c r="H372" s="15"/>
      <c r="I372" s="15"/>
      <c r="J372" s="15"/>
      <c r="K372" s="15"/>
      <c r="L372" s="15"/>
      <c r="M372" s="15"/>
      <c r="N372" s="15"/>
      <c r="O372" s="15"/>
      <c r="P372" s="15"/>
      <c r="Q372" s="15"/>
      <c r="R372" s="15"/>
      <c r="S372" s="15"/>
      <c r="T372" s="15"/>
      <c r="U372" s="15"/>
      <c r="V372" s="15"/>
      <c r="W372" s="15"/>
      <c r="X372" s="15"/>
      <c r="Y372" s="15"/>
      <c r="Z372" s="15"/>
    </row>
    <row r="373" spans="8:26" ht="15.75" hidden="1" customHeight="1" x14ac:dyDescent="0.25">
      <c r="H373" s="15"/>
      <c r="I373" s="15"/>
      <c r="J373" s="15"/>
      <c r="K373" s="15"/>
      <c r="L373" s="15"/>
      <c r="M373" s="15"/>
      <c r="N373" s="15"/>
      <c r="O373" s="15"/>
      <c r="P373" s="15"/>
      <c r="Q373" s="15"/>
      <c r="R373" s="15"/>
      <c r="S373" s="15"/>
      <c r="T373" s="15"/>
      <c r="U373" s="15"/>
      <c r="V373" s="15"/>
      <c r="W373" s="15"/>
      <c r="X373" s="15"/>
      <c r="Y373" s="15"/>
      <c r="Z373" s="15"/>
    </row>
    <row r="374" spans="8:26" ht="15.75" hidden="1" customHeight="1" x14ac:dyDescent="0.25">
      <c r="H374" s="15"/>
      <c r="I374" s="15"/>
      <c r="J374" s="15"/>
      <c r="K374" s="15"/>
      <c r="L374" s="15"/>
      <c r="M374" s="15"/>
      <c r="N374" s="15"/>
      <c r="O374" s="15"/>
      <c r="P374" s="15"/>
      <c r="Q374" s="15"/>
      <c r="R374" s="15"/>
      <c r="S374" s="15"/>
      <c r="T374" s="15"/>
      <c r="U374" s="15"/>
      <c r="V374" s="15"/>
      <c r="W374" s="15"/>
      <c r="X374" s="15"/>
      <c r="Y374" s="15"/>
      <c r="Z374" s="15"/>
    </row>
    <row r="375" spans="8:26" ht="15.75" hidden="1" customHeight="1" x14ac:dyDescent="0.25">
      <c r="H375" s="15"/>
      <c r="I375" s="15"/>
      <c r="J375" s="15"/>
      <c r="K375" s="15"/>
      <c r="L375" s="15"/>
      <c r="M375" s="15"/>
      <c r="N375" s="15"/>
      <c r="O375" s="15"/>
      <c r="P375" s="15"/>
      <c r="Q375" s="15"/>
      <c r="R375" s="15"/>
      <c r="S375" s="15"/>
      <c r="T375" s="15"/>
      <c r="U375" s="15"/>
      <c r="V375" s="15"/>
      <c r="W375" s="15"/>
      <c r="X375" s="15"/>
      <c r="Y375" s="15"/>
      <c r="Z375" s="15"/>
    </row>
    <row r="376" spans="8:26" ht="15.75" hidden="1" customHeight="1" x14ac:dyDescent="0.25">
      <c r="H376" s="15"/>
      <c r="I376" s="15"/>
      <c r="J376" s="15"/>
      <c r="K376" s="15"/>
      <c r="L376" s="15"/>
      <c r="M376" s="15"/>
      <c r="N376" s="15"/>
      <c r="O376" s="15"/>
      <c r="P376" s="15"/>
      <c r="Q376" s="15"/>
      <c r="R376" s="15"/>
      <c r="S376" s="15"/>
      <c r="T376" s="15"/>
      <c r="U376" s="15"/>
      <c r="V376" s="15"/>
      <c r="W376" s="15"/>
      <c r="X376" s="15"/>
      <c r="Y376" s="15"/>
      <c r="Z376" s="15"/>
    </row>
    <row r="377" spans="8:26" ht="15.75" hidden="1" customHeight="1" x14ac:dyDescent="0.25">
      <c r="H377" s="15"/>
      <c r="I377" s="15"/>
      <c r="J377" s="15"/>
      <c r="K377" s="15"/>
      <c r="L377" s="15"/>
      <c r="M377" s="15"/>
      <c r="N377" s="15"/>
      <c r="O377" s="15"/>
      <c r="P377" s="15"/>
      <c r="Q377" s="15"/>
      <c r="R377" s="15"/>
      <c r="S377" s="15"/>
      <c r="T377" s="15"/>
      <c r="U377" s="15"/>
      <c r="V377" s="15"/>
      <c r="W377" s="15"/>
      <c r="X377" s="15"/>
      <c r="Y377" s="15"/>
      <c r="Z377" s="15"/>
    </row>
    <row r="378" spans="8:26" ht="15.75" hidden="1" customHeight="1" x14ac:dyDescent="0.25">
      <c r="H378" s="15"/>
      <c r="I378" s="15"/>
      <c r="J378" s="15"/>
      <c r="K378" s="15"/>
      <c r="L378" s="15"/>
      <c r="M378" s="15"/>
      <c r="N378" s="15"/>
      <c r="O378" s="15"/>
      <c r="P378" s="15"/>
      <c r="Q378" s="15"/>
      <c r="R378" s="15"/>
      <c r="S378" s="15"/>
      <c r="T378" s="15"/>
      <c r="U378" s="15"/>
      <c r="V378" s="15"/>
      <c r="W378" s="15"/>
      <c r="X378" s="15"/>
      <c r="Y378" s="15"/>
      <c r="Z378" s="15"/>
    </row>
    <row r="379" spans="8:26" ht="15.75" hidden="1" customHeight="1" x14ac:dyDescent="0.25">
      <c r="H379" s="15"/>
      <c r="I379" s="15"/>
      <c r="J379" s="15"/>
      <c r="K379" s="15"/>
      <c r="L379" s="15"/>
      <c r="M379" s="15"/>
      <c r="N379" s="15"/>
      <c r="O379" s="15"/>
      <c r="P379" s="15"/>
      <c r="Q379" s="15"/>
      <c r="R379" s="15"/>
      <c r="S379" s="15"/>
      <c r="T379" s="15"/>
      <c r="U379" s="15"/>
      <c r="V379" s="15"/>
      <c r="W379" s="15"/>
      <c r="X379" s="15"/>
      <c r="Y379" s="15"/>
      <c r="Z379" s="15"/>
    </row>
    <row r="380" spans="8:26" ht="15.75" hidden="1" customHeight="1" x14ac:dyDescent="0.25">
      <c r="H380" s="15"/>
      <c r="I380" s="15"/>
      <c r="J380" s="15"/>
      <c r="K380" s="15"/>
      <c r="L380" s="15"/>
      <c r="M380" s="15"/>
      <c r="N380" s="15"/>
      <c r="O380" s="15"/>
      <c r="P380" s="15"/>
      <c r="Q380" s="15"/>
      <c r="R380" s="15"/>
      <c r="S380" s="15"/>
      <c r="T380" s="15"/>
      <c r="U380" s="15"/>
      <c r="V380" s="15"/>
      <c r="W380" s="15"/>
      <c r="X380" s="15"/>
      <c r="Y380" s="15"/>
      <c r="Z380" s="15"/>
    </row>
    <row r="381" spans="8:26" ht="15.75" hidden="1" customHeight="1" x14ac:dyDescent="0.25">
      <c r="H381" s="15"/>
      <c r="I381" s="15"/>
      <c r="J381" s="15"/>
      <c r="K381" s="15"/>
      <c r="L381" s="15"/>
      <c r="M381" s="15"/>
      <c r="N381" s="15"/>
      <c r="O381" s="15"/>
      <c r="P381" s="15"/>
      <c r="Q381" s="15"/>
      <c r="R381" s="15"/>
      <c r="S381" s="15"/>
      <c r="T381" s="15"/>
      <c r="U381" s="15"/>
      <c r="V381" s="15"/>
      <c r="W381" s="15"/>
      <c r="X381" s="15"/>
      <c r="Y381" s="15"/>
      <c r="Z381" s="15"/>
    </row>
    <row r="382" spans="8:26" ht="15.75" hidden="1" customHeight="1" x14ac:dyDescent="0.25">
      <c r="H382" s="15"/>
      <c r="I382" s="15"/>
      <c r="J382" s="15"/>
      <c r="K382" s="15"/>
      <c r="L382" s="15"/>
      <c r="M382" s="15"/>
      <c r="N382" s="15"/>
      <c r="O382" s="15"/>
      <c r="P382" s="15"/>
      <c r="Q382" s="15"/>
      <c r="R382" s="15"/>
      <c r="S382" s="15"/>
      <c r="T382" s="15"/>
      <c r="U382" s="15"/>
      <c r="V382" s="15"/>
      <c r="W382" s="15"/>
      <c r="X382" s="15"/>
      <c r="Y382" s="15"/>
      <c r="Z382" s="15"/>
    </row>
    <row r="383" spans="8:26" ht="15.75" hidden="1" customHeight="1" x14ac:dyDescent="0.25">
      <c r="H383" s="15"/>
      <c r="I383" s="15"/>
      <c r="J383" s="15"/>
      <c r="K383" s="15"/>
      <c r="L383" s="15"/>
      <c r="M383" s="15"/>
      <c r="N383" s="15"/>
      <c r="O383" s="15"/>
      <c r="P383" s="15"/>
      <c r="Q383" s="15"/>
      <c r="R383" s="15"/>
      <c r="S383" s="15"/>
      <c r="T383" s="15"/>
      <c r="U383" s="15"/>
      <c r="V383" s="15"/>
      <c r="W383" s="15"/>
      <c r="X383" s="15"/>
      <c r="Y383" s="15"/>
      <c r="Z383" s="15"/>
    </row>
    <row r="384" spans="8:26" ht="15.75" hidden="1" customHeight="1" x14ac:dyDescent="0.25">
      <c r="H384" s="15"/>
      <c r="I384" s="15"/>
      <c r="J384" s="15"/>
      <c r="K384" s="15"/>
      <c r="L384" s="15"/>
      <c r="M384" s="15"/>
      <c r="N384" s="15"/>
      <c r="O384" s="15"/>
      <c r="P384" s="15"/>
      <c r="Q384" s="15"/>
      <c r="R384" s="15"/>
      <c r="S384" s="15"/>
      <c r="T384" s="15"/>
      <c r="U384" s="15"/>
      <c r="V384" s="15"/>
      <c r="W384" s="15"/>
      <c r="X384" s="15"/>
      <c r="Y384" s="15"/>
      <c r="Z384" s="15"/>
    </row>
    <row r="385" spans="8:26" ht="15.75" hidden="1" customHeight="1" x14ac:dyDescent="0.25">
      <c r="H385" s="15"/>
      <c r="I385" s="15"/>
      <c r="J385" s="15"/>
      <c r="K385" s="15"/>
      <c r="L385" s="15"/>
      <c r="M385" s="15"/>
      <c r="N385" s="15"/>
      <c r="O385" s="15"/>
      <c r="P385" s="15"/>
      <c r="Q385" s="15"/>
      <c r="R385" s="15"/>
      <c r="S385" s="15"/>
      <c r="T385" s="15"/>
      <c r="U385" s="15"/>
      <c r="V385" s="15"/>
      <c r="W385" s="15"/>
      <c r="X385" s="15"/>
      <c r="Y385" s="15"/>
      <c r="Z385" s="15"/>
    </row>
    <row r="386" spans="8:26" ht="15.75" hidden="1" customHeight="1" x14ac:dyDescent="0.25">
      <c r="H386" s="15"/>
      <c r="I386" s="15"/>
      <c r="J386" s="15"/>
      <c r="K386" s="15"/>
      <c r="L386" s="15"/>
      <c r="M386" s="15"/>
      <c r="N386" s="15"/>
      <c r="O386" s="15"/>
      <c r="P386" s="15"/>
      <c r="Q386" s="15"/>
      <c r="R386" s="15"/>
      <c r="S386" s="15"/>
      <c r="T386" s="15"/>
      <c r="U386" s="15"/>
      <c r="V386" s="15"/>
      <c r="W386" s="15"/>
      <c r="X386" s="15"/>
      <c r="Y386" s="15"/>
      <c r="Z386" s="15"/>
    </row>
    <row r="387" spans="8:26" ht="15.75" hidden="1" customHeight="1" x14ac:dyDescent="0.25">
      <c r="H387" s="15"/>
      <c r="I387" s="15"/>
      <c r="J387" s="15"/>
      <c r="K387" s="15"/>
      <c r="L387" s="15"/>
      <c r="M387" s="15"/>
      <c r="N387" s="15"/>
      <c r="O387" s="15"/>
      <c r="P387" s="15"/>
      <c r="Q387" s="15"/>
      <c r="R387" s="15"/>
      <c r="S387" s="15"/>
      <c r="T387" s="15"/>
      <c r="U387" s="15"/>
      <c r="V387" s="15"/>
      <c r="W387" s="15"/>
      <c r="X387" s="15"/>
      <c r="Y387" s="15"/>
      <c r="Z387" s="15"/>
    </row>
    <row r="388" spans="8:26" ht="15.75" hidden="1" customHeight="1" x14ac:dyDescent="0.25">
      <c r="H388" s="15"/>
      <c r="I388" s="15"/>
      <c r="J388" s="15"/>
      <c r="K388" s="15"/>
      <c r="L388" s="15"/>
      <c r="M388" s="15"/>
      <c r="N388" s="15"/>
      <c r="O388" s="15"/>
      <c r="P388" s="15"/>
      <c r="Q388" s="15"/>
      <c r="R388" s="15"/>
      <c r="S388" s="15"/>
      <c r="T388" s="15"/>
      <c r="U388" s="15"/>
      <c r="V388" s="15"/>
      <c r="W388" s="15"/>
      <c r="X388" s="15"/>
      <c r="Y388" s="15"/>
      <c r="Z388" s="15"/>
    </row>
    <row r="389" spans="8:26" ht="15.75" hidden="1" customHeight="1" x14ac:dyDescent="0.25">
      <c r="H389" s="15"/>
      <c r="I389" s="15"/>
      <c r="J389" s="15"/>
      <c r="K389" s="15"/>
      <c r="L389" s="15"/>
      <c r="M389" s="15"/>
      <c r="N389" s="15"/>
      <c r="O389" s="15"/>
      <c r="P389" s="15"/>
      <c r="Q389" s="15"/>
      <c r="R389" s="15"/>
      <c r="S389" s="15"/>
      <c r="T389" s="15"/>
      <c r="U389" s="15"/>
      <c r="V389" s="15"/>
      <c r="W389" s="15"/>
      <c r="X389" s="15"/>
      <c r="Y389" s="15"/>
      <c r="Z389" s="15"/>
    </row>
    <row r="390" spans="8:26" ht="15.75" hidden="1" customHeight="1" x14ac:dyDescent="0.25">
      <c r="H390" s="15"/>
      <c r="I390" s="15"/>
      <c r="J390" s="15"/>
      <c r="K390" s="15"/>
      <c r="L390" s="15"/>
      <c r="M390" s="15"/>
      <c r="N390" s="15"/>
      <c r="O390" s="15"/>
      <c r="P390" s="15"/>
      <c r="Q390" s="15"/>
      <c r="R390" s="15"/>
      <c r="S390" s="15"/>
      <c r="T390" s="15"/>
      <c r="U390" s="15"/>
      <c r="V390" s="15"/>
      <c r="W390" s="15"/>
      <c r="X390" s="15"/>
      <c r="Y390" s="15"/>
      <c r="Z390" s="15"/>
    </row>
    <row r="391" spans="8:26" ht="15.75" hidden="1" customHeight="1" x14ac:dyDescent="0.25">
      <c r="H391" s="15"/>
      <c r="I391" s="15"/>
      <c r="J391" s="15"/>
      <c r="K391" s="15"/>
      <c r="L391" s="15"/>
      <c r="M391" s="15"/>
      <c r="N391" s="15"/>
      <c r="O391" s="15"/>
      <c r="P391" s="15"/>
      <c r="Q391" s="15"/>
      <c r="R391" s="15"/>
      <c r="S391" s="15"/>
      <c r="T391" s="15"/>
      <c r="U391" s="15"/>
      <c r="V391" s="15"/>
      <c r="W391" s="15"/>
      <c r="X391" s="15"/>
      <c r="Y391" s="15"/>
      <c r="Z391" s="15"/>
    </row>
    <row r="392" spans="8:26" ht="15.75" hidden="1" customHeight="1" x14ac:dyDescent="0.25">
      <c r="H392" s="15"/>
      <c r="I392" s="15"/>
      <c r="J392" s="15"/>
      <c r="K392" s="15"/>
      <c r="L392" s="15"/>
      <c r="M392" s="15"/>
      <c r="N392" s="15"/>
      <c r="O392" s="15"/>
      <c r="P392" s="15"/>
      <c r="Q392" s="15"/>
      <c r="R392" s="15"/>
      <c r="S392" s="15"/>
      <c r="T392" s="15"/>
      <c r="U392" s="15"/>
      <c r="V392" s="15"/>
      <c r="W392" s="15"/>
      <c r="X392" s="15"/>
      <c r="Y392" s="15"/>
      <c r="Z392" s="15"/>
    </row>
    <row r="393" spans="8:26" ht="15.75" hidden="1" customHeight="1" x14ac:dyDescent="0.25">
      <c r="H393" s="15"/>
      <c r="I393" s="15"/>
      <c r="J393" s="15"/>
      <c r="K393" s="15"/>
      <c r="L393" s="15"/>
      <c r="M393" s="15"/>
      <c r="N393" s="15"/>
      <c r="O393" s="15"/>
      <c r="P393" s="15"/>
      <c r="Q393" s="15"/>
      <c r="R393" s="15"/>
      <c r="S393" s="15"/>
      <c r="T393" s="15"/>
      <c r="U393" s="15"/>
      <c r="V393" s="15"/>
      <c r="W393" s="15"/>
      <c r="X393" s="15"/>
      <c r="Y393" s="15"/>
      <c r="Z393" s="15"/>
    </row>
    <row r="394" spans="8:26" ht="15.75" hidden="1" customHeight="1" x14ac:dyDescent="0.25">
      <c r="H394" s="15"/>
      <c r="I394" s="15"/>
      <c r="J394" s="15"/>
      <c r="K394" s="15"/>
      <c r="L394" s="15"/>
      <c r="M394" s="15"/>
      <c r="N394" s="15"/>
      <c r="O394" s="15"/>
      <c r="P394" s="15"/>
      <c r="Q394" s="15"/>
      <c r="R394" s="15"/>
      <c r="S394" s="15"/>
      <c r="T394" s="15"/>
      <c r="U394" s="15"/>
      <c r="V394" s="15"/>
      <c r="W394" s="15"/>
      <c r="X394" s="15"/>
      <c r="Y394" s="15"/>
      <c r="Z394" s="15"/>
    </row>
    <row r="395" spans="8:26" ht="15.75" hidden="1" customHeight="1" x14ac:dyDescent="0.25">
      <c r="H395" s="15"/>
      <c r="I395" s="15"/>
      <c r="J395" s="15"/>
      <c r="K395" s="15"/>
      <c r="L395" s="15"/>
      <c r="M395" s="15"/>
      <c r="N395" s="15"/>
      <c r="O395" s="15"/>
      <c r="P395" s="15"/>
      <c r="Q395" s="15"/>
      <c r="R395" s="15"/>
      <c r="S395" s="15"/>
      <c r="T395" s="15"/>
      <c r="U395" s="15"/>
      <c r="V395" s="15"/>
      <c r="W395" s="15"/>
      <c r="X395" s="15"/>
      <c r="Y395" s="15"/>
      <c r="Z395" s="15"/>
    </row>
    <row r="396" spans="8:26" ht="15.75" hidden="1" customHeight="1" x14ac:dyDescent="0.25">
      <c r="H396" s="15"/>
      <c r="I396" s="15"/>
      <c r="J396" s="15"/>
      <c r="K396" s="15"/>
      <c r="L396" s="15"/>
      <c r="M396" s="15"/>
      <c r="N396" s="15"/>
      <c r="O396" s="15"/>
      <c r="P396" s="15"/>
      <c r="Q396" s="15"/>
      <c r="R396" s="15"/>
      <c r="S396" s="15"/>
      <c r="T396" s="15"/>
      <c r="U396" s="15"/>
      <c r="V396" s="15"/>
      <c r="W396" s="15"/>
      <c r="X396" s="15"/>
      <c r="Y396" s="15"/>
      <c r="Z396" s="15"/>
    </row>
    <row r="397" spans="8:26" ht="15.75" hidden="1" customHeight="1" x14ac:dyDescent="0.25">
      <c r="H397" s="15"/>
      <c r="I397" s="15"/>
      <c r="J397" s="15"/>
      <c r="K397" s="15"/>
      <c r="L397" s="15"/>
      <c r="M397" s="15"/>
      <c r="N397" s="15"/>
      <c r="O397" s="15"/>
      <c r="P397" s="15"/>
      <c r="Q397" s="15"/>
      <c r="R397" s="15"/>
      <c r="S397" s="15"/>
      <c r="T397" s="15"/>
      <c r="U397" s="15"/>
      <c r="V397" s="15"/>
      <c r="W397" s="15"/>
      <c r="X397" s="15"/>
      <c r="Y397" s="15"/>
      <c r="Z397" s="15"/>
    </row>
    <row r="398" spans="8:26" ht="15.75" hidden="1" customHeight="1" x14ac:dyDescent="0.25">
      <c r="H398" s="15"/>
      <c r="I398" s="15"/>
      <c r="J398" s="15"/>
      <c r="K398" s="15"/>
      <c r="L398" s="15"/>
      <c r="M398" s="15"/>
      <c r="N398" s="15"/>
      <c r="O398" s="15"/>
      <c r="P398" s="15"/>
      <c r="Q398" s="15"/>
      <c r="R398" s="15"/>
      <c r="S398" s="15"/>
      <c r="T398" s="15"/>
      <c r="U398" s="15"/>
      <c r="V398" s="15"/>
      <c r="W398" s="15"/>
      <c r="X398" s="15"/>
      <c r="Y398" s="15"/>
      <c r="Z398" s="15"/>
    </row>
    <row r="399" spans="8:26" ht="15.75" hidden="1" customHeight="1" x14ac:dyDescent="0.25">
      <c r="H399" s="15"/>
      <c r="I399" s="15"/>
      <c r="J399" s="15"/>
      <c r="K399" s="15"/>
      <c r="L399" s="15"/>
      <c r="M399" s="15"/>
      <c r="N399" s="15"/>
      <c r="O399" s="15"/>
      <c r="P399" s="15"/>
      <c r="Q399" s="15"/>
      <c r="R399" s="15"/>
      <c r="S399" s="15"/>
      <c r="T399" s="15"/>
      <c r="U399" s="15"/>
      <c r="V399" s="15"/>
      <c r="W399" s="15"/>
      <c r="X399" s="15"/>
      <c r="Y399" s="15"/>
      <c r="Z399" s="15"/>
    </row>
    <row r="400" spans="8:26" ht="15.75" hidden="1" customHeight="1" x14ac:dyDescent="0.25">
      <c r="H400" s="15"/>
      <c r="I400" s="15"/>
      <c r="J400" s="15"/>
      <c r="K400" s="15"/>
      <c r="L400" s="15"/>
      <c r="M400" s="15"/>
      <c r="N400" s="15"/>
      <c r="O400" s="15"/>
      <c r="P400" s="15"/>
      <c r="Q400" s="15"/>
      <c r="R400" s="15"/>
      <c r="S400" s="15"/>
      <c r="T400" s="15"/>
      <c r="U400" s="15"/>
      <c r="V400" s="15"/>
      <c r="W400" s="15"/>
      <c r="X400" s="15"/>
      <c r="Y400" s="15"/>
      <c r="Z400" s="15"/>
    </row>
    <row r="401" spans="8:26" ht="15.75" hidden="1" customHeight="1" x14ac:dyDescent="0.25">
      <c r="H401" s="15"/>
      <c r="I401" s="15"/>
      <c r="J401" s="15"/>
      <c r="K401" s="15"/>
      <c r="L401" s="15"/>
      <c r="M401" s="15"/>
      <c r="N401" s="15"/>
      <c r="O401" s="15"/>
      <c r="P401" s="15"/>
      <c r="Q401" s="15"/>
      <c r="R401" s="15"/>
      <c r="S401" s="15"/>
      <c r="T401" s="15"/>
      <c r="U401" s="15"/>
      <c r="V401" s="15"/>
      <c r="W401" s="15"/>
      <c r="X401" s="15"/>
      <c r="Y401" s="15"/>
      <c r="Z401" s="15"/>
    </row>
    <row r="402" spans="8:26" ht="15.75" hidden="1" customHeight="1" x14ac:dyDescent="0.25">
      <c r="H402" s="15"/>
      <c r="I402" s="15"/>
      <c r="J402" s="15"/>
      <c r="K402" s="15"/>
      <c r="L402" s="15"/>
      <c r="M402" s="15"/>
      <c r="N402" s="15"/>
      <c r="O402" s="15"/>
      <c r="P402" s="15"/>
      <c r="Q402" s="15"/>
      <c r="R402" s="15"/>
      <c r="S402" s="15"/>
      <c r="T402" s="15"/>
      <c r="U402" s="15"/>
      <c r="V402" s="15"/>
      <c r="W402" s="15"/>
      <c r="X402" s="15"/>
      <c r="Y402" s="15"/>
      <c r="Z402" s="15"/>
    </row>
    <row r="403" spans="8:26" ht="15.75" hidden="1" customHeight="1" x14ac:dyDescent="0.25">
      <c r="H403" s="15"/>
      <c r="I403" s="15"/>
      <c r="J403" s="15"/>
      <c r="K403" s="15"/>
      <c r="L403" s="15"/>
      <c r="M403" s="15"/>
      <c r="N403" s="15"/>
      <c r="O403" s="15"/>
      <c r="P403" s="15"/>
      <c r="Q403" s="15"/>
      <c r="R403" s="15"/>
      <c r="S403" s="15"/>
      <c r="T403" s="15"/>
      <c r="U403" s="15"/>
      <c r="V403" s="15"/>
      <c r="W403" s="15"/>
      <c r="X403" s="15"/>
      <c r="Y403" s="15"/>
      <c r="Z403" s="15"/>
    </row>
    <row r="404" spans="8:26" ht="15.75" hidden="1" customHeight="1" x14ac:dyDescent="0.25">
      <c r="H404" s="15"/>
      <c r="I404" s="15"/>
      <c r="J404" s="15"/>
      <c r="K404" s="15"/>
      <c r="L404" s="15"/>
      <c r="M404" s="15"/>
      <c r="N404" s="15"/>
      <c r="O404" s="15"/>
      <c r="P404" s="15"/>
      <c r="Q404" s="15"/>
      <c r="R404" s="15"/>
      <c r="S404" s="15"/>
      <c r="T404" s="15"/>
      <c r="U404" s="15"/>
      <c r="V404" s="15"/>
      <c r="W404" s="15"/>
      <c r="X404" s="15"/>
      <c r="Y404" s="15"/>
      <c r="Z404" s="15"/>
    </row>
    <row r="405" spans="8:26" ht="15.75" hidden="1" customHeight="1" x14ac:dyDescent="0.25">
      <c r="H405" s="15"/>
      <c r="I405" s="15"/>
      <c r="J405" s="15"/>
      <c r="K405" s="15"/>
      <c r="L405" s="15"/>
      <c r="M405" s="15"/>
      <c r="N405" s="15"/>
      <c r="O405" s="15"/>
      <c r="P405" s="15"/>
      <c r="Q405" s="15"/>
      <c r="R405" s="15"/>
      <c r="S405" s="15"/>
      <c r="T405" s="15"/>
      <c r="U405" s="15"/>
      <c r="V405" s="15"/>
      <c r="W405" s="15"/>
      <c r="X405" s="15"/>
      <c r="Y405" s="15"/>
      <c r="Z405" s="15"/>
    </row>
    <row r="406" spans="8:26" ht="15.75" hidden="1" customHeight="1" x14ac:dyDescent="0.25">
      <c r="H406" s="15"/>
      <c r="I406" s="15"/>
      <c r="J406" s="15"/>
      <c r="K406" s="15"/>
      <c r="L406" s="15"/>
      <c r="M406" s="15"/>
      <c r="N406" s="15"/>
      <c r="O406" s="15"/>
      <c r="P406" s="15"/>
      <c r="Q406" s="15"/>
      <c r="R406" s="15"/>
      <c r="S406" s="15"/>
      <c r="T406" s="15"/>
      <c r="U406" s="15"/>
      <c r="V406" s="15"/>
      <c r="W406" s="15"/>
      <c r="X406" s="15"/>
      <c r="Y406" s="15"/>
      <c r="Z406" s="15"/>
    </row>
    <row r="407" spans="8:26" ht="15.75" hidden="1" customHeight="1" x14ac:dyDescent="0.25">
      <c r="H407" s="15"/>
      <c r="I407" s="15"/>
      <c r="J407" s="15"/>
      <c r="K407" s="15"/>
      <c r="L407" s="15"/>
      <c r="M407" s="15"/>
      <c r="N407" s="15"/>
      <c r="O407" s="15"/>
      <c r="P407" s="15"/>
      <c r="Q407" s="15"/>
      <c r="R407" s="15"/>
      <c r="S407" s="15"/>
      <c r="T407" s="15"/>
      <c r="U407" s="15"/>
      <c r="V407" s="15"/>
      <c r="W407" s="15"/>
      <c r="X407" s="15"/>
      <c r="Y407" s="15"/>
      <c r="Z407" s="15"/>
    </row>
    <row r="408" spans="8:26" ht="15.75" hidden="1" customHeight="1" x14ac:dyDescent="0.25">
      <c r="H408" s="15"/>
      <c r="I408" s="15"/>
      <c r="J408" s="15"/>
      <c r="K408" s="15"/>
      <c r="L408" s="15"/>
      <c r="M408" s="15"/>
      <c r="N408" s="15"/>
      <c r="O408" s="15"/>
      <c r="P408" s="15"/>
      <c r="Q408" s="15"/>
      <c r="R408" s="15"/>
      <c r="S408" s="15"/>
      <c r="T408" s="15"/>
      <c r="U408" s="15"/>
      <c r="V408" s="15"/>
      <c r="W408" s="15"/>
      <c r="X408" s="15"/>
      <c r="Y408" s="15"/>
      <c r="Z408" s="15"/>
    </row>
    <row r="409" spans="8:26" ht="15.75" hidden="1" customHeight="1" x14ac:dyDescent="0.25">
      <c r="H409" s="15"/>
      <c r="I409" s="15"/>
      <c r="J409" s="15"/>
      <c r="K409" s="15"/>
      <c r="L409" s="15"/>
      <c r="M409" s="15"/>
      <c r="N409" s="15"/>
      <c r="O409" s="15"/>
      <c r="P409" s="15"/>
      <c r="Q409" s="15"/>
      <c r="R409" s="15"/>
      <c r="S409" s="15"/>
      <c r="T409" s="15"/>
      <c r="U409" s="15"/>
      <c r="V409" s="15"/>
      <c r="W409" s="15"/>
      <c r="X409" s="15"/>
      <c r="Y409" s="15"/>
      <c r="Z409" s="15"/>
    </row>
    <row r="410" spans="8:26" ht="15.75" hidden="1" customHeight="1" x14ac:dyDescent="0.25">
      <c r="H410" s="15"/>
      <c r="I410" s="15"/>
      <c r="J410" s="15"/>
      <c r="K410" s="15"/>
      <c r="L410" s="15"/>
      <c r="M410" s="15"/>
      <c r="N410" s="15"/>
      <c r="O410" s="15"/>
      <c r="P410" s="15"/>
      <c r="Q410" s="15"/>
      <c r="R410" s="15"/>
      <c r="S410" s="15"/>
      <c r="T410" s="15"/>
      <c r="U410" s="15"/>
      <c r="V410" s="15"/>
      <c r="W410" s="15"/>
      <c r="X410" s="15"/>
      <c r="Y410" s="15"/>
      <c r="Z410" s="15"/>
    </row>
    <row r="411" spans="8:26" ht="15.75" hidden="1" customHeight="1" x14ac:dyDescent="0.25">
      <c r="H411" s="15"/>
      <c r="I411" s="15"/>
      <c r="J411" s="15"/>
      <c r="K411" s="15"/>
      <c r="L411" s="15"/>
      <c r="M411" s="15"/>
      <c r="N411" s="15"/>
      <c r="O411" s="15"/>
      <c r="P411" s="15"/>
      <c r="Q411" s="15"/>
      <c r="R411" s="15"/>
      <c r="S411" s="15"/>
      <c r="T411" s="15"/>
      <c r="U411" s="15"/>
      <c r="V411" s="15"/>
      <c r="W411" s="15"/>
      <c r="X411" s="15"/>
      <c r="Y411" s="15"/>
      <c r="Z411" s="15"/>
    </row>
    <row r="412" spans="8:26" ht="15.75" hidden="1" customHeight="1" x14ac:dyDescent="0.25">
      <c r="H412" s="15"/>
      <c r="I412" s="15"/>
      <c r="J412" s="15"/>
      <c r="K412" s="15"/>
      <c r="L412" s="15"/>
      <c r="M412" s="15"/>
      <c r="N412" s="15"/>
      <c r="O412" s="15"/>
      <c r="P412" s="15"/>
      <c r="Q412" s="15"/>
      <c r="R412" s="15"/>
      <c r="S412" s="15"/>
      <c r="T412" s="15"/>
      <c r="U412" s="15"/>
      <c r="V412" s="15"/>
      <c r="W412" s="15"/>
      <c r="X412" s="15"/>
      <c r="Y412" s="15"/>
      <c r="Z412" s="15"/>
    </row>
    <row r="413" spans="8:26" ht="15.75" hidden="1" customHeight="1" x14ac:dyDescent="0.25">
      <c r="H413" s="15"/>
      <c r="I413" s="15"/>
      <c r="J413" s="15"/>
      <c r="K413" s="15"/>
      <c r="L413" s="15"/>
      <c r="M413" s="15"/>
      <c r="N413" s="15"/>
      <c r="O413" s="15"/>
      <c r="P413" s="15"/>
      <c r="Q413" s="15"/>
      <c r="R413" s="15"/>
      <c r="S413" s="15"/>
      <c r="T413" s="15"/>
      <c r="U413" s="15"/>
      <c r="V413" s="15"/>
      <c r="W413" s="15"/>
      <c r="X413" s="15"/>
      <c r="Y413" s="15"/>
      <c r="Z413" s="15"/>
    </row>
    <row r="414" spans="8:26" ht="15.75" hidden="1" customHeight="1" x14ac:dyDescent="0.25">
      <c r="H414" s="15"/>
      <c r="I414" s="15"/>
      <c r="J414" s="15"/>
      <c r="K414" s="15"/>
      <c r="L414" s="15"/>
      <c r="M414" s="15"/>
      <c r="N414" s="15"/>
      <c r="O414" s="15"/>
      <c r="P414" s="15"/>
      <c r="Q414" s="15"/>
      <c r="R414" s="15"/>
      <c r="S414" s="15"/>
      <c r="T414" s="15"/>
      <c r="U414" s="15"/>
      <c r="V414" s="15"/>
      <c r="W414" s="15"/>
      <c r="X414" s="15"/>
      <c r="Y414" s="15"/>
      <c r="Z414" s="15"/>
    </row>
    <row r="415" spans="8:26" ht="15.75" hidden="1" customHeight="1" x14ac:dyDescent="0.25">
      <c r="H415" s="15"/>
      <c r="I415" s="15"/>
      <c r="J415" s="15"/>
      <c r="K415" s="15"/>
      <c r="L415" s="15"/>
      <c r="M415" s="15"/>
      <c r="N415" s="15"/>
      <c r="O415" s="15"/>
      <c r="P415" s="15"/>
      <c r="Q415" s="15"/>
      <c r="R415" s="15"/>
      <c r="S415" s="15"/>
      <c r="T415" s="15"/>
      <c r="U415" s="15"/>
      <c r="V415" s="15"/>
      <c r="W415" s="15"/>
      <c r="X415" s="15"/>
      <c r="Y415" s="15"/>
      <c r="Z415" s="15"/>
    </row>
    <row r="416" spans="8:26" ht="15.75" hidden="1" customHeight="1" x14ac:dyDescent="0.25">
      <c r="H416" s="15"/>
      <c r="I416" s="15"/>
      <c r="J416" s="15"/>
      <c r="K416" s="15"/>
      <c r="L416" s="15"/>
      <c r="M416" s="15"/>
      <c r="N416" s="15"/>
      <c r="O416" s="15"/>
      <c r="P416" s="15"/>
      <c r="Q416" s="15"/>
      <c r="R416" s="15"/>
      <c r="S416" s="15"/>
      <c r="T416" s="15"/>
      <c r="U416" s="15"/>
      <c r="V416" s="15"/>
      <c r="W416" s="15"/>
      <c r="X416" s="15"/>
      <c r="Y416" s="15"/>
      <c r="Z416" s="15"/>
    </row>
    <row r="417" spans="8:26" ht="15.75" hidden="1" customHeight="1" x14ac:dyDescent="0.25">
      <c r="H417" s="15"/>
      <c r="I417" s="15"/>
      <c r="J417" s="15"/>
      <c r="K417" s="15"/>
      <c r="L417" s="15"/>
      <c r="M417" s="15"/>
      <c r="N417" s="15"/>
      <c r="O417" s="15"/>
      <c r="P417" s="15"/>
      <c r="Q417" s="15"/>
      <c r="R417" s="15"/>
      <c r="S417" s="15"/>
      <c r="T417" s="15"/>
      <c r="U417" s="15"/>
      <c r="V417" s="15"/>
      <c r="W417" s="15"/>
      <c r="X417" s="15"/>
      <c r="Y417" s="15"/>
      <c r="Z417" s="15"/>
    </row>
    <row r="418" spans="8:26" ht="15.75" hidden="1" customHeight="1" x14ac:dyDescent="0.25">
      <c r="H418" s="15"/>
      <c r="I418" s="15"/>
      <c r="J418" s="15"/>
      <c r="K418" s="15"/>
      <c r="L418" s="15"/>
      <c r="M418" s="15"/>
      <c r="N418" s="15"/>
      <c r="O418" s="15"/>
      <c r="P418" s="15"/>
      <c r="Q418" s="15"/>
      <c r="R418" s="15"/>
      <c r="S418" s="15"/>
      <c r="T418" s="15"/>
      <c r="U418" s="15"/>
      <c r="V418" s="15"/>
      <c r="W418" s="15"/>
      <c r="X418" s="15"/>
      <c r="Y418" s="15"/>
      <c r="Z418" s="15"/>
    </row>
    <row r="419" spans="8:26" ht="15.75" hidden="1" customHeight="1" x14ac:dyDescent="0.25">
      <c r="H419" s="15"/>
      <c r="I419" s="15"/>
      <c r="J419" s="15"/>
      <c r="K419" s="15"/>
      <c r="L419" s="15"/>
      <c r="M419" s="15"/>
      <c r="N419" s="15"/>
      <c r="O419" s="15"/>
      <c r="P419" s="15"/>
      <c r="Q419" s="15"/>
      <c r="R419" s="15"/>
      <c r="S419" s="15"/>
      <c r="T419" s="15"/>
      <c r="U419" s="15"/>
      <c r="V419" s="15"/>
      <c r="W419" s="15"/>
      <c r="X419" s="15"/>
      <c r="Y419" s="15"/>
      <c r="Z419" s="15"/>
    </row>
    <row r="420" spans="8:26" ht="15.75" hidden="1" customHeight="1" x14ac:dyDescent="0.25">
      <c r="H420" s="15"/>
      <c r="I420" s="15"/>
      <c r="J420" s="15"/>
      <c r="K420" s="15"/>
      <c r="L420" s="15"/>
      <c r="M420" s="15"/>
      <c r="N420" s="15"/>
      <c r="O420" s="15"/>
      <c r="P420" s="15"/>
      <c r="Q420" s="15"/>
      <c r="R420" s="15"/>
      <c r="S420" s="15"/>
      <c r="T420" s="15"/>
      <c r="U420" s="15"/>
      <c r="V420" s="15"/>
      <c r="W420" s="15"/>
      <c r="X420" s="15"/>
      <c r="Y420" s="15"/>
      <c r="Z420" s="15"/>
    </row>
    <row r="421" spans="8:26" ht="15.75" hidden="1" customHeight="1" x14ac:dyDescent="0.25">
      <c r="H421" s="15"/>
      <c r="I421" s="15"/>
      <c r="J421" s="15"/>
      <c r="K421" s="15"/>
      <c r="L421" s="15"/>
      <c r="M421" s="15"/>
      <c r="N421" s="15"/>
      <c r="O421" s="15"/>
      <c r="P421" s="15"/>
      <c r="Q421" s="15"/>
      <c r="R421" s="15"/>
      <c r="S421" s="15"/>
      <c r="T421" s="15"/>
      <c r="U421" s="15"/>
      <c r="V421" s="15"/>
      <c r="W421" s="15"/>
      <c r="X421" s="15"/>
      <c r="Y421" s="15"/>
      <c r="Z421" s="15"/>
    </row>
    <row r="422" spans="8:26" ht="15.75" hidden="1" customHeight="1" x14ac:dyDescent="0.25">
      <c r="H422" s="15"/>
      <c r="I422" s="15"/>
      <c r="J422" s="15"/>
      <c r="K422" s="15"/>
      <c r="L422" s="15"/>
      <c r="M422" s="15"/>
      <c r="N422" s="15"/>
      <c r="O422" s="15"/>
      <c r="P422" s="15"/>
      <c r="Q422" s="15"/>
      <c r="R422" s="15"/>
      <c r="S422" s="15"/>
      <c r="T422" s="15"/>
      <c r="U422" s="15"/>
      <c r="V422" s="15"/>
      <c r="W422" s="15"/>
      <c r="X422" s="15"/>
      <c r="Y422" s="15"/>
      <c r="Z422" s="15"/>
    </row>
    <row r="423" spans="8:26" ht="15.75" hidden="1" customHeight="1" x14ac:dyDescent="0.25">
      <c r="H423" s="15"/>
      <c r="I423" s="15"/>
      <c r="J423" s="15"/>
      <c r="K423" s="15"/>
      <c r="L423" s="15"/>
      <c r="M423" s="15"/>
      <c r="N423" s="15"/>
      <c r="O423" s="15"/>
      <c r="P423" s="15"/>
      <c r="Q423" s="15"/>
      <c r="R423" s="15"/>
      <c r="S423" s="15"/>
      <c r="T423" s="15"/>
      <c r="U423" s="15"/>
      <c r="V423" s="15"/>
      <c r="W423" s="15"/>
      <c r="X423" s="15"/>
      <c r="Y423" s="15"/>
      <c r="Z423" s="15"/>
    </row>
    <row r="424" spans="8:26" ht="15.75" hidden="1" customHeight="1" x14ac:dyDescent="0.25">
      <c r="H424" s="15"/>
      <c r="I424" s="15"/>
      <c r="J424" s="15"/>
      <c r="K424" s="15"/>
      <c r="L424" s="15"/>
      <c r="M424" s="15"/>
      <c r="N424" s="15"/>
      <c r="O424" s="15"/>
      <c r="P424" s="15"/>
      <c r="Q424" s="15"/>
      <c r="R424" s="15"/>
      <c r="S424" s="15"/>
      <c r="T424" s="15"/>
      <c r="U424" s="15"/>
      <c r="V424" s="15"/>
      <c r="W424" s="15"/>
      <c r="X424" s="15"/>
      <c r="Y424" s="15"/>
      <c r="Z424" s="15"/>
    </row>
    <row r="425" spans="8:26" ht="15.75" hidden="1" customHeight="1" x14ac:dyDescent="0.25">
      <c r="H425" s="15"/>
      <c r="I425" s="15"/>
      <c r="J425" s="15"/>
      <c r="K425" s="15"/>
      <c r="L425" s="15"/>
      <c r="M425" s="15"/>
      <c r="N425" s="15"/>
      <c r="O425" s="15"/>
      <c r="P425" s="15"/>
      <c r="Q425" s="15"/>
      <c r="R425" s="15"/>
      <c r="S425" s="15"/>
      <c r="T425" s="15"/>
      <c r="U425" s="15"/>
      <c r="V425" s="15"/>
      <c r="W425" s="15"/>
      <c r="X425" s="15"/>
      <c r="Y425" s="15"/>
      <c r="Z425" s="15"/>
    </row>
    <row r="426" spans="8:26" ht="15.75" hidden="1" customHeight="1" x14ac:dyDescent="0.25">
      <c r="H426" s="15"/>
      <c r="I426" s="15"/>
      <c r="J426" s="15"/>
      <c r="K426" s="15"/>
      <c r="L426" s="15"/>
      <c r="M426" s="15"/>
      <c r="N426" s="15"/>
      <c r="O426" s="15"/>
      <c r="P426" s="15"/>
      <c r="Q426" s="15"/>
      <c r="R426" s="15"/>
      <c r="S426" s="15"/>
      <c r="T426" s="15"/>
      <c r="U426" s="15"/>
      <c r="V426" s="15"/>
      <c r="W426" s="15"/>
      <c r="X426" s="15"/>
      <c r="Y426" s="15"/>
      <c r="Z426" s="15"/>
    </row>
    <row r="427" spans="8:26" ht="15.75" hidden="1" customHeight="1" x14ac:dyDescent="0.25">
      <c r="H427" s="15"/>
      <c r="I427" s="15"/>
      <c r="J427" s="15"/>
      <c r="K427" s="15"/>
      <c r="L427" s="15"/>
      <c r="M427" s="15"/>
      <c r="N427" s="15"/>
      <c r="O427" s="15"/>
      <c r="P427" s="15"/>
      <c r="Q427" s="15"/>
      <c r="R427" s="15"/>
      <c r="S427" s="15"/>
      <c r="T427" s="15"/>
      <c r="U427" s="15"/>
      <c r="V427" s="15"/>
      <c r="W427" s="15"/>
      <c r="X427" s="15"/>
      <c r="Y427" s="15"/>
      <c r="Z427" s="15"/>
    </row>
    <row r="428" spans="8:26" ht="15.75" hidden="1" customHeight="1" x14ac:dyDescent="0.25">
      <c r="H428" s="15"/>
      <c r="I428" s="15"/>
      <c r="J428" s="15"/>
      <c r="K428" s="15"/>
      <c r="L428" s="15"/>
      <c r="M428" s="15"/>
      <c r="N428" s="15"/>
      <c r="O428" s="15"/>
      <c r="P428" s="15"/>
      <c r="Q428" s="15"/>
      <c r="R428" s="15"/>
      <c r="S428" s="15"/>
      <c r="T428" s="15"/>
      <c r="U428" s="15"/>
      <c r="V428" s="15"/>
      <c r="W428" s="15"/>
      <c r="X428" s="15"/>
      <c r="Y428" s="15"/>
      <c r="Z428" s="15"/>
    </row>
    <row r="429" spans="8:26" ht="15.75" hidden="1" customHeight="1" x14ac:dyDescent="0.25">
      <c r="H429" s="15"/>
      <c r="I429" s="15"/>
      <c r="J429" s="15"/>
      <c r="K429" s="15"/>
      <c r="L429" s="15"/>
      <c r="M429" s="15"/>
      <c r="N429" s="15"/>
      <c r="O429" s="15"/>
      <c r="P429" s="15"/>
      <c r="Q429" s="15"/>
      <c r="R429" s="15"/>
      <c r="S429" s="15"/>
      <c r="T429" s="15"/>
      <c r="U429" s="15"/>
      <c r="V429" s="15"/>
      <c r="W429" s="15"/>
      <c r="X429" s="15"/>
      <c r="Y429" s="15"/>
      <c r="Z429" s="15"/>
    </row>
    <row r="430" spans="8:26" ht="15.75" hidden="1" customHeight="1" x14ac:dyDescent="0.25">
      <c r="H430" s="15"/>
      <c r="I430" s="15"/>
      <c r="J430" s="15"/>
      <c r="K430" s="15"/>
      <c r="L430" s="15"/>
      <c r="M430" s="15"/>
      <c r="N430" s="15"/>
      <c r="O430" s="15"/>
      <c r="P430" s="15"/>
      <c r="Q430" s="15"/>
      <c r="R430" s="15"/>
      <c r="S430" s="15"/>
      <c r="T430" s="15"/>
      <c r="U430" s="15"/>
      <c r="V430" s="15"/>
      <c r="W430" s="15"/>
      <c r="X430" s="15"/>
      <c r="Y430" s="15"/>
      <c r="Z430" s="15"/>
    </row>
    <row r="431" spans="8:26" ht="15.75" hidden="1" customHeight="1" x14ac:dyDescent="0.25">
      <c r="H431" s="15"/>
      <c r="I431" s="15"/>
      <c r="J431" s="15"/>
      <c r="K431" s="15"/>
      <c r="L431" s="15"/>
      <c r="M431" s="15"/>
      <c r="N431" s="15"/>
      <c r="O431" s="15"/>
      <c r="P431" s="15"/>
      <c r="Q431" s="15"/>
      <c r="R431" s="15"/>
      <c r="S431" s="15"/>
      <c r="T431" s="15"/>
      <c r="U431" s="15"/>
      <c r="V431" s="15"/>
      <c r="W431" s="15"/>
      <c r="X431" s="15"/>
      <c r="Y431" s="15"/>
      <c r="Z431" s="15"/>
    </row>
    <row r="432" spans="8:26" ht="15.75" hidden="1" customHeight="1" x14ac:dyDescent="0.25">
      <c r="H432" s="15"/>
      <c r="I432" s="15"/>
      <c r="J432" s="15"/>
      <c r="K432" s="15"/>
      <c r="L432" s="15"/>
      <c r="M432" s="15"/>
      <c r="N432" s="15"/>
      <c r="O432" s="15"/>
      <c r="P432" s="15"/>
      <c r="Q432" s="15"/>
      <c r="R432" s="15"/>
      <c r="S432" s="15"/>
      <c r="T432" s="15"/>
      <c r="U432" s="15"/>
      <c r="V432" s="15"/>
      <c r="W432" s="15"/>
      <c r="X432" s="15"/>
      <c r="Y432" s="15"/>
      <c r="Z432" s="15"/>
    </row>
    <row r="433" spans="8:26" ht="15.75" hidden="1" customHeight="1" x14ac:dyDescent="0.25">
      <c r="H433" s="15"/>
      <c r="I433" s="15"/>
      <c r="J433" s="15"/>
      <c r="K433" s="15"/>
      <c r="L433" s="15"/>
      <c r="M433" s="15"/>
      <c r="N433" s="15"/>
      <c r="O433" s="15"/>
      <c r="P433" s="15"/>
      <c r="Q433" s="15"/>
      <c r="R433" s="15"/>
      <c r="S433" s="15"/>
      <c r="T433" s="15"/>
      <c r="U433" s="15"/>
      <c r="V433" s="15"/>
      <c r="W433" s="15"/>
      <c r="X433" s="15"/>
      <c r="Y433" s="15"/>
      <c r="Z433" s="15"/>
    </row>
    <row r="434" spans="8:26" ht="15.75" hidden="1" customHeight="1" x14ac:dyDescent="0.25">
      <c r="H434" s="15"/>
      <c r="I434" s="15"/>
      <c r="J434" s="15"/>
      <c r="K434" s="15"/>
      <c r="L434" s="15"/>
      <c r="M434" s="15"/>
      <c r="N434" s="15"/>
      <c r="O434" s="15"/>
      <c r="P434" s="15"/>
      <c r="Q434" s="15"/>
      <c r="R434" s="15"/>
      <c r="S434" s="15"/>
      <c r="T434" s="15"/>
      <c r="U434" s="15"/>
      <c r="V434" s="15"/>
      <c r="W434" s="15"/>
      <c r="X434" s="15"/>
      <c r="Y434" s="15"/>
      <c r="Z434" s="15"/>
    </row>
    <row r="435" spans="8:26" ht="15.75" hidden="1" customHeight="1" x14ac:dyDescent="0.25">
      <c r="H435" s="15"/>
      <c r="I435" s="15"/>
      <c r="J435" s="15"/>
      <c r="K435" s="15"/>
      <c r="L435" s="15"/>
      <c r="M435" s="15"/>
      <c r="N435" s="15"/>
      <c r="O435" s="15"/>
      <c r="P435" s="15"/>
      <c r="Q435" s="15"/>
      <c r="R435" s="15"/>
      <c r="S435" s="15"/>
      <c r="T435" s="15"/>
      <c r="U435" s="15"/>
      <c r="V435" s="15"/>
      <c r="W435" s="15"/>
      <c r="X435" s="15"/>
      <c r="Y435" s="15"/>
      <c r="Z435" s="15"/>
    </row>
    <row r="436" spans="8:26" ht="15.75" hidden="1" customHeight="1" x14ac:dyDescent="0.25">
      <c r="H436" s="15"/>
      <c r="I436" s="15"/>
      <c r="J436" s="15"/>
      <c r="K436" s="15"/>
      <c r="L436" s="15"/>
      <c r="M436" s="15"/>
      <c r="N436" s="15"/>
      <c r="O436" s="15"/>
      <c r="P436" s="15"/>
      <c r="Q436" s="15"/>
      <c r="R436" s="15"/>
      <c r="S436" s="15"/>
      <c r="T436" s="15"/>
      <c r="U436" s="15"/>
      <c r="V436" s="15"/>
      <c r="W436" s="15"/>
      <c r="X436" s="15"/>
      <c r="Y436" s="15"/>
      <c r="Z436" s="15"/>
    </row>
    <row r="437" spans="8:26" ht="15.75" hidden="1" customHeight="1" x14ac:dyDescent="0.25">
      <c r="H437" s="15"/>
      <c r="I437" s="15"/>
      <c r="J437" s="15"/>
      <c r="K437" s="15"/>
      <c r="L437" s="15"/>
      <c r="M437" s="15"/>
      <c r="N437" s="15"/>
      <c r="O437" s="15"/>
      <c r="P437" s="15"/>
      <c r="Q437" s="15"/>
      <c r="R437" s="15"/>
      <c r="S437" s="15"/>
      <c r="T437" s="15"/>
      <c r="U437" s="15"/>
      <c r="V437" s="15"/>
      <c r="W437" s="15"/>
      <c r="X437" s="15"/>
      <c r="Y437" s="15"/>
      <c r="Z437" s="15"/>
    </row>
    <row r="438" spans="8:26" ht="15.75" hidden="1" customHeight="1" x14ac:dyDescent="0.25">
      <c r="H438" s="15"/>
      <c r="I438" s="15"/>
      <c r="J438" s="15"/>
      <c r="K438" s="15"/>
      <c r="L438" s="15"/>
      <c r="M438" s="15"/>
      <c r="N438" s="15"/>
      <c r="O438" s="15"/>
      <c r="P438" s="15"/>
      <c r="Q438" s="15"/>
      <c r="R438" s="15"/>
      <c r="S438" s="15"/>
      <c r="T438" s="15"/>
      <c r="U438" s="15"/>
      <c r="V438" s="15"/>
      <c r="W438" s="15"/>
      <c r="X438" s="15"/>
      <c r="Y438" s="15"/>
      <c r="Z438" s="15"/>
    </row>
    <row r="439" spans="8:26" ht="15.75" hidden="1" customHeight="1" x14ac:dyDescent="0.25">
      <c r="H439" s="15"/>
      <c r="I439" s="15"/>
      <c r="J439" s="15"/>
      <c r="K439" s="15"/>
      <c r="L439" s="15"/>
      <c r="M439" s="15"/>
      <c r="N439" s="15"/>
      <c r="O439" s="15"/>
      <c r="P439" s="15"/>
      <c r="Q439" s="15"/>
      <c r="R439" s="15"/>
      <c r="S439" s="15"/>
      <c r="T439" s="15"/>
      <c r="U439" s="15"/>
      <c r="V439" s="15"/>
      <c r="W439" s="15"/>
      <c r="X439" s="15"/>
      <c r="Y439" s="15"/>
      <c r="Z439" s="15"/>
    </row>
    <row r="440" spans="8:26" ht="15.75" hidden="1" customHeight="1" x14ac:dyDescent="0.25">
      <c r="H440" s="15"/>
      <c r="I440" s="15"/>
      <c r="J440" s="15"/>
      <c r="K440" s="15"/>
      <c r="L440" s="15"/>
      <c r="M440" s="15"/>
      <c r="N440" s="15"/>
      <c r="O440" s="15"/>
      <c r="P440" s="15"/>
      <c r="Q440" s="15"/>
      <c r="R440" s="15"/>
      <c r="S440" s="15"/>
      <c r="T440" s="15"/>
      <c r="U440" s="15"/>
      <c r="V440" s="15"/>
      <c r="W440" s="15"/>
      <c r="X440" s="15"/>
      <c r="Y440" s="15"/>
      <c r="Z440" s="15"/>
    </row>
    <row r="441" spans="8:26" ht="15.75" hidden="1" customHeight="1" x14ac:dyDescent="0.25">
      <c r="H441" s="15"/>
      <c r="I441" s="15"/>
      <c r="J441" s="15"/>
      <c r="K441" s="15"/>
      <c r="L441" s="15"/>
      <c r="M441" s="15"/>
      <c r="N441" s="15"/>
      <c r="O441" s="15"/>
      <c r="P441" s="15"/>
      <c r="Q441" s="15"/>
      <c r="R441" s="15"/>
      <c r="S441" s="15"/>
      <c r="T441" s="15"/>
      <c r="U441" s="15"/>
      <c r="V441" s="15"/>
      <c r="W441" s="15"/>
      <c r="X441" s="15"/>
      <c r="Y441" s="15"/>
      <c r="Z441" s="15"/>
    </row>
    <row r="442" spans="8:26" ht="15.75" hidden="1" customHeight="1" x14ac:dyDescent="0.25">
      <c r="H442" s="15"/>
      <c r="I442" s="15"/>
      <c r="J442" s="15"/>
      <c r="K442" s="15"/>
      <c r="L442" s="15"/>
      <c r="M442" s="15"/>
      <c r="N442" s="15"/>
      <c r="O442" s="15"/>
      <c r="P442" s="15"/>
      <c r="Q442" s="15"/>
      <c r="R442" s="15"/>
      <c r="S442" s="15"/>
      <c r="T442" s="15"/>
      <c r="U442" s="15"/>
      <c r="V442" s="15"/>
      <c r="W442" s="15"/>
      <c r="X442" s="15"/>
      <c r="Y442" s="15"/>
      <c r="Z442" s="15"/>
    </row>
    <row r="443" spans="8:26" ht="15.75" hidden="1" customHeight="1" x14ac:dyDescent="0.25">
      <c r="H443" s="15"/>
      <c r="I443" s="15"/>
      <c r="J443" s="15"/>
      <c r="K443" s="15"/>
      <c r="L443" s="15"/>
      <c r="M443" s="15"/>
      <c r="N443" s="15"/>
      <c r="O443" s="15"/>
      <c r="P443" s="15"/>
      <c r="Q443" s="15"/>
      <c r="R443" s="15"/>
      <c r="S443" s="15"/>
      <c r="T443" s="15"/>
      <c r="U443" s="15"/>
      <c r="V443" s="15"/>
      <c r="W443" s="15"/>
      <c r="X443" s="15"/>
      <c r="Y443" s="15"/>
      <c r="Z443" s="15"/>
    </row>
    <row r="444" spans="8:26" ht="15.75" hidden="1" customHeight="1" x14ac:dyDescent="0.25">
      <c r="H444" s="15"/>
      <c r="I444" s="15"/>
      <c r="J444" s="15"/>
      <c r="K444" s="15"/>
      <c r="L444" s="15"/>
      <c r="M444" s="15"/>
      <c r="N444" s="15"/>
      <c r="O444" s="15"/>
      <c r="P444" s="15"/>
      <c r="Q444" s="15"/>
      <c r="R444" s="15"/>
      <c r="S444" s="15"/>
      <c r="T444" s="15"/>
      <c r="U444" s="15"/>
      <c r="V444" s="15"/>
      <c r="W444" s="15"/>
      <c r="X444" s="15"/>
      <c r="Y444" s="15"/>
      <c r="Z444" s="15"/>
    </row>
    <row r="445" spans="8:26" ht="15.75" hidden="1" customHeight="1" x14ac:dyDescent="0.25">
      <c r="H445" s="15"/>
      <c r="I445" s="15"/>
      <c r="J445" s="15"/>
      <c r="K445" s="15"/>
      <c r="L445" s="15"/>
      <c r="M445" s="15"/>
      <c r="N445" s="15"/>
      <c r="O445" s="15"/>
      <c r="P445" s="15"/>
      <c r="Q445" s="15"/>
      <c r="R445" s="15"/>
      <c r="S445" s="15"/>
      <c r="T445" s="15"/>
      <c r="U445" s="15"/>
      <c r="V445" s="15"/>
      <c r="W445" s="15"/>
      <c r="X445" s="15"/>
      <c r="Y445" s="15"/>
      <c r="Z445" s="15"/>
    </row>
    <row r="446" spans="8:26" ht="15.75" hidden="1" customHeight="1" x14ac:dyDescent="0.25">
      <c r="H446" s="15"/>
      <c r="I446" s="15"/>
      <c r="J446" s="15"/>
      <c r="K446" s="15"/>
      <c r="L446" s="15"/>
      <c r="M446" s="15"/>
      <c r="N446" s="15"/>
      <c r="O446" s="15"/>
      <c r="P446" s="15"/>
      <c r="Q446" s="15"/>
      <c r="R446" s="15"/>
      <c r="S446" s="15"/>
      <c r="T446" s="15"/>
      <c r="U446" s="15"/>
      <c r="V446" s="15"/>
      <c r="W446" s="15"/>
      <c r="X446" s="15"/>
      <c r="Y446" s="15"/>
      <c r="Z446" s="15"/>
    </row>
    <row r="447" spans="8:26" ht="15.75" hidden="1" customHeight="1" x14ac:dyDescent="0.25">
      <c r="H447" s="15"/>
      <c r="I447" s="15"/>
      <c r="J447" s="15"/>
      <c r="K447" s="15"/>
      <c r="L447" s="15"/>
      <c r="M447" s="15"/>
      <c r="N447" s="15"/>
      <c r="O447" s="15"/>
      <c r="P447" s="15"/>
      <c r="Q447" s="15"/>
      <c r="R447" s="15"/>
      <c r="S447" s="15"/>
      <c r="T447" s="15"/>
      <c r="U447" s="15"/>
      <c r="V447" s="15"/>
      <c r="W447" s="15"/>
      <c r="X447" s="15"/>
      <c r="Y447" s="15"/>
      <c r="Z447" s="15"/>
    </row>
    <row r="448" spans="8:26" ht="15.75" hidden="1" customHeight="1" x14ac:dyDescent="0.25">
      <c r="H448" s="15"/>
      <c r="I448" s="15"/>
      <c r="J448" s="15"/>
      <c r="K448" s="15"/>
      <c r="L448" s="15"/>
      <c r="M448" s="15"/>
      <c r="N448" s="15"/>
      <c r="O448" s="15"/>
      <c r="P448" s="15"/>
      <c r="Q448" s="15"/>
      <c r="R448" s="15"/>
      <c r="S448" s="15"/>
      <c r="T448" s="15"/>
      <c r="U448" s="15"/>
      <c r="V448" s="15"/>
      <c r="W448" s="15"/>
      <c r="X448" s="15"/>
      <c r="Y448" s="15"/>
      <c r="Z448" s="15"/>
    </row>
    <row r="449" spans="8:26" ht="15.75" hidden="1" customHeight="1" x14ac:dyDescent="0.25">
      <c r="H449" s="15"/>
      <c r="I449" s="15"/>
      <c r="J449" s="15"/>
      <c r="K449" s="15"/>
      <c r="L449" s="15"/>
      <c r="M449" s="15"/>
      <c r="N449" s="15"/>
      <c r="O449" s="15"/>
      <c r="P449" s="15"/>
      <c r="Q449" s="15"/>
      <c r="R449" s="15"/>
      <c r="S449" s="15"/>
      <c r="T449" s="15"/>
      <c r="U449" s="15"/>
      <c r="V449" s="15"/>
      <c r="W449" s="15"/>
      <c r="X449" s="15"/>
      <c r="Y449" s="15"/>
      <c r="Z449" s="15"/>
    </row>
    <row r="450" spans="8:26" ht="15.75" hidden="1" customHeight="1" x14ac:dyDescent="0.25">
      <c r="H450" s="15"/>
      <c r="I450" s="15"/>
      <c r="J450" s="15"/>
      <c r="K450" s="15"/>
      <c r="L450" s="15"/>
      <c r="M450" s="15"/>
      <c r="N450" s="15"/>
      <c r="O450" s="15"/>
      <c r="P450" s="15"/>
      <c r="Q450" s="15"/>
      <c r="R450" s="15"/>
      <c r="S450" s="15"/>
      <c r="T450" s="15"/>
      <c r="U450" s="15"/>
      <c r="V450" s="15"/>
      <c r="W450" s="15"/>
      <c r="X450" s="15"/>
      <c r="Y450" s="15"/>
      <c r="Z450" s="15"/>
    </row>
    <row r="451" spans="8:26" ht="15.75" hidden="1" customHeight="1" x14ac:dyDescent="0.25">
      <c r="H451" s="15"/>
      <c r="I451" s="15"/>
      <c r="J451" s="15"/>
      <c r="K451" s="15"/>
      <c r="L451" s="15"/>
      <c r="M451" s="15"/>
      <c r="N451" s="15"/>
      <c r="O451" s="15"/>
      <c r="P451" s="15"/>
      <c r="Q451" s="15"/>
      <c r="R451" s="15"/>
      <c r="S451" s="15"/>
      <c r="T451" s="15"/>
      <c r="U451" s="15"/>
      <c r="V451" s="15"/>
      <c r="W451" s="15"/>
      <c r="X451" s="15"/>
      <c r="Y451" s="15"/>
      <c r="Z451" s="15"/>
    </row>
    <row r="452" spans="8:26" ht="15.75" hidden="1" customHeight="1" x14ac:dyDescent="0.25">
      <c r="H452" s="15"/>
      <c r="I452" s="15"/>
      <c r="J452" s="15"/>
      <c r="K452" s="15"/>
      <c r="L452" s="15"/>
      <c r="M452" s="15"/>
      <c r="N452" s="15"/>
      <c r="O452" s="15"/>
      <c r="P452" s="15"/>
      <c r="Q452" s="15"/>
      <c r="R452" s="15"/>
      <c r="S452" s="15"/>
      <c r="T452" s="15"/>
      <c r="U452" s="15"/>
      <c r="V452" s="15"/>
      <c r="W452" s="15"/>
      <c r="X452" s="15"/>
      <c r="Y452" s="15"/>
      <c r="Z452" s="15"/>
    </row>
    <row r="453" spans="8:26" ht="15.75" hidden="1" customHeight="1" x14ac:dyDescent="0.25">
      <c r="H453" s="15"/>
      <c r="I453" s="15"/>
      <c r="J453" s="15"/>
      <c r="K453" s="15"/>
      <c r="L453" s="15"/>
      <c r="M453" s="15"/>
      <c r="N453" s="15"/>
      <c r="O453" s="15"/>
      <c r="P453" s="15"/>
      <c r="Q453" s="15"/>
      <c r="R453" s="15"/>
      <c r="S453" s="15"/>
      <c r="T453" s="15"/>
      <c r="U453" s="15"/>
      <c r="V453" s="15"/>
      <c r="W453" s="15"/>
      <c r="X453" s="15"/>
      <c r="Y453" s="15"/>
      <c r="Z453" s="15"/>
    </row>
    <row r="454" spans="8:26" ht="15.75" hidden="1" customHeight="1" x14ac:dyDescent="0.25">
      <c r="H454" s="15"/>
      <c r="I454" s="15"/>
      <c r="J454" s="15"/>
      <c r="K454" s="15"/>
      <c r="L454" s="15"/>
      <c r="M454" s="15"/>
      <c r="N454" s="15"/>
      <c r="O454" s="15"/>
      <c r="P454" s="15"/>
      <c r="Q454" s="15"/>
      <c r="R454" s="15"/>
      <c r="S454" s="15"/>
      <c r="T454" s="15"/>
      <c r="U454" s="15"/>
      <c r="V454" s="15"/>
      <c r="W454" s="15"/>
      <c r="X454" s="15"/>
      <c r="Y454" s="15"/>
      <c r="Z454" s="15"/>
    </row>
    <row r="455" spans="8:26" ht="15.75" hidden="1" customHeight="1" x14ac:dyDescent="0.25">
      <c r="H455" s="15"/>
      <c r="I455" s="15"/>
      <c r="J455" s="15"/>
      <c r="K455" s="15"/>
      <c r="L455" s="15"/>
      <c r="M455" s="15"/>
      <c r="N455" s="15"/>
      <c r="O455" s="15"/>
      <c r="P455" s="15"/>
      <c r="Q455" s="15"/>
      <c r="R455" s="15"/>
      <c r="S455" s="15"/>
      <c r="T455" s="15"/>
      <c r="U455" s="15"/>
      <c r="V455" s="15"/>
      <c r="W455" s="15"/>
      <c r="X455" s="15"/>
      <c r="Y455" s="15"/>
      <c r="Z455" s="15"/>
    </row>
    <row r="456" spans="8:26" ht="15.75" hidden="1" customHeight="1" x14ac:dyDescent="0.25">
      <c r="H456" s="15"/>
      <c r="I456" s="15"/>
      <c r="J456" s="15"/>
      <c r="K456" s="15"/>
      <c r="L456" s="15"/>
      <c r="M456" s="15"/>
      <c r="N456" s="15"/>
      <c r="O456" s="15"/>
      <c r="P456" s="15"/>
      <c r="Q456" s="15"/>
      <c r="R456" s="15"/>
      <c r="S456" s="15"/>
      <c r="T456" s="15"/>
      <c r="U456" s="15"/>
      <c r="V456" s="15"/>
      <c r="W456" s="15"/>
      <c r="X456" s="15"/>
      <c r="Y456" s="15"/>
      <c r="Z456" s="15"/>
    </row>
    <row r="457" spans="8:26" ht="15.75" hidden="1" customHeight="1" x14ac:dyDescent="0.25">
      <c r="H457" s="15"/>
      <c r="I457" s="15"/>
      <c r="J457" s="15"/>
      <c r="K457" s="15"/>
      <c r="L457" s="15"/>
      <c r="M457" s="15"/>
      <c r="N457" s="15"/>
      <c r="O457" s="15"/>
      <c r="P457" s="15"/>
      <c r="Q457" s="15"/>
      <c r="R457" s="15"/>
      <c r="S457" s="15"/>
      <c r="T457" s="15"/>
      <c r="U457" s="15"/>
      <c r="V457" s="15"/>
      <c r="W457" s="15"/>
      <c r="X457" s="15"/>
      <c r="Y457" s="15"/>
      <c r="Z457" s="15"/>
    </row>
    <row r="458" spans="8:26" ht="15.75" hidden="1" customHeight="1" x14ac:dyDescent="0.25">
      <c r="H458" s="15"/>
      <c r="I458" s="15"/>
      <c r="J458" s="15"/>
      <c r="K458" s="15"/>
      <c r="L458" s="15"/>
      <c r="M458" s="15"/>
      <c r="N458" s="15"/>
      <c r="O458" s="15"/>
      <c r="P458" s="15"/>
      <c r="Q458" s="15"/>
      <c r="R458" s="15"/>
      <c r="S458" s="15"/>
      <c r="T458" s="15"/>
      <c r="U458" s="15"/>
      <c r="V458" s="15"/>
      <c r="W458" s="15"/>
      <c r="X458" s="15"/>
      <c r="Y458" s="15"/>
      <c r="Z458" s="15"/>
    </row>
    <row r="459" spans="8:26" ht="15.75" hidden="1" customHeight="1" x14ac:dyDescent="0.25">
      <c r="H459" s="15"/>
      <c r="I459" s="15"/>
      <c r="J459" s="15"/>
      <c r="K459" s="15"/>
      <c r="L459" s="15"/>
      <c r="M459" s="15"/>
      <c r="N459" s="15"/>
      <c r="O459" s="15"/>
      <c r="P459" s="15"/>
      <c r="Q459" s="15"/>
      <c r="R459" s="15"/>
      <c r="S459" s="15"/>
      <c r="T459" s="15"/>
      <c r="U459" s="15"/>
      <c r="V459" s="15"/>
      <c r="W459" s="15"/>
      <c r="X459" s="15"/>
      <c r="Y459" s="15"/>
      <c r="Z459" s="15"/>
    </row>
    <row r="460" spans="8:26" ht="15.75" hidden="1" customHeight="1" x14ac:dyDescent="0.25">
      <c r="H460" s="15"/>
      <c r="I460" s="15"/>
      <c r="J460" s="15"/>
      <c r="K460" s="15"/>
      <c r="L460" s="15"/>
      <c r="M460" s="15"/>
      <c r="N460" s="15"/>
      <c r="O460" s="15"/>
      <c r="P460" s="15"/>
      <c r="Q460" s="15"/>
      <c r="R460" s="15"/>
      <c r="S460" s="15"/>
      <c r="T460" s="15"/>
      <c r="U460" s="15"/>
      <c r="V460" s="15"/>
      <c r="W460" s="15"/>
      <c r="X460" s="15"/>
      <c r="Y460" s="15"/>
      <c r="Z460" s="15"/>
    </row>
    <row r="461" spans="8:26" ht="15.75" hidden="1" customHeight="1" x14ac:dyDescent="0.25">
      <c r="H461" s="15"/>
      <c r="I461" s="15"/>
      <c r="J461" s="15"/>
      <c r="K461" s="15"/>
      <c r="L461" s="15"/>
      <c r="M461" s="15"/>
      <c r="N461" s="15"/>
      <c r="O461" s="15"/>
      <c r="P461" s="15"/>
      <c r="Q461" s="15"/>
      <c r="R461" s="15"/>
      <c r="S461" s="15"/>
      <c r="T461" s="15"/>
      <c r="U461" s="15"/>
      <c r="V461" s="15"/>
      <c r="W461" s="15"/>
      <c r="X461" s="15"/>
      <c r="Y461" s="15"/>
      <c r="Z461" s="15"/>
    </row>
    <row r="462" spans="8:26" ht="15.75" hidden="1" customHeight="1" x14ac:dyDescent="0.25">
      <c r="H462" s="15"/>
      <c r="I462" s="15"/>
      <c r="J462" s="15"/>
      <c r="K462" s="15"/>
      <c r="L462" s="15"/>
      <c r="M462" s="15"/>
      <c r="N462" s="15"/>
      <c r="O462" s="15"/>
      <c r="P462" s="15"/>
      <c r="Q462" s="15"/>
      <c r="R462" s="15"/>
      <c r="S462" s="15"/>
      <c r="T462" s="15"/>
      <c r="U462" s="15"/>
      <c r="V462" s="15"/>
      <c r="W462" s="15"/>
      <c r="X462" s="15"/>
      <c r="Y462" s="15"/>
      <c r="Z462" s="15"/>
    </row>
    <row r="463" spans="8:26" ht="15.75" hidden="1" customHeight="1" x14ac:dyDescent="0.25">
      <c r="H463" s="15"/>
      <c r="I463" s="15"/>
      <c r="J463" s="15"/>
      <c r="K463" s="15"/>
      <c r="L463" s="15"/>
      <c r="M463" s="15"/>
      <c r="N463" s="15"/>
      <c r="O463" s="15"/>
      <c r="P463" s="15"/>
      <c r="Q463" s="15"/>
      <c r="R463" s="15"/>
      <c r="S463" s="15"/>
      <c r="T463" s="15"/>
      <c r="U463" s="15"/>
      <c r="V463" s="15"/>
      <c r="W463" s="15"/>
      <c r="X463" s="15"/>
      <c r="Y463" s="15"/>
      <c r="Z463" s="15"/>
    </row>
    <row r="464" spans="8:26" ht="15.75" hidden="1" customHeight="1" x14ac:dyDescent="0.25">
      <c r="H464" s="15"/>
      <c r="I464" s="15"/>
      <c r="J464" s="15"/>
      <c r="K464" s="15"/>
      <c r="L464" s="15"/>
      <c r="M464" s="15"/>
      <c r="N464" s="15"/>
      <c r="O464" s="15"/>
      <c r="P464" s="15"/>
      <c r="Q464" s="15"/>
      <c r="R464" s="15"/>
      <c r="S464" s="15"/>
      <c r="T464" s="15"/>
      <c r="U464" s="15"/>
      <c r="V464" s="15"/>
      <c r="W464" s="15"/>
      <c r="X464" s="15"/>
      <c r="Y464" s="15"/>
      <c r="Z464" s="15"/>
    </row>
    <row r="465" spans="8:26" ht="15.75" hidden="1" customHeight="1" x14ac:dyDescent="0.25">
      <c r="H465" s="15"/>
      <c r="I465" s="15"/>
      <c r="J465" s="15"/>
      <c r="K465" s="15"/>
      <c r="L465" s="15"/>
      <c r="M465" s="15"/>
      <c r="N465" s="15"/>
      <c r="O465" s="15"/>
      <c r="P465" s="15"/>
      <c r="Q465" s="15"/>
      <c r="R465" s="15"/>
      <c r="S465" s="15"/>
      <c r="T465" s="15"/>
      <c r="U465" s="15"/>
      <c r="V465" s="15"/>
      <c r="W465" s="15"/>
      <c r="X465" s="15"/>
      <c r="Y465" s="15"/>
      <c r="Z465" s="15"/>
    </row>
    <row r="466" spans="8:26" ht="15.75" hidden="1" customHeight="1" x14ac:dyDescent="0.25">
      <c r="H466" s="15"/>
      <c r="I466" s="15"/>
      <c r="J466" s="15"/>
      <c r="K466" s="15"/>
      <c r="L466" s="15"/>
      <c r="M466" s="15"/>
      <c r="N466" s="15"/>
      <c r="O466" s="15"/>
      <c r="P466" s="15"/>
      <c r="Q466" s="15"/>
      <c r="R466" s="15"/>
      <c r="S466" s="15"/>
      <c r="T466" s="15"/>
      <c r="U466" s="15"/>
      <c r="V466" s="15"/>
      <c r="W466" s="15"/>
      <c r="X466" s="15"/>
      <c r="Y466" s="15"/>
      <c r="Z466" s="15"/>
    </row>
    <row r="467" spans="8:26" ht="15.75" hidden="1" customHeight="1" x14ac:dyDescent="0.25">
      <c r="H467" s="15"/>
      <c r="I467" s="15"/>
      <c r="J467" s="15"/>
      <c r="K467" s="15"/>
      <c r="L467" s="15"/>
      <c r="M467" s="15"/>
      <c r="N467" s="15"/>
      <c r="O467" s="15"/>
      <c r="P467" s="15"/>
      <c r="Q467" s="15"/>
      <c r="R467" s="15"/>
      <c r="S467" s="15"/>
      <c r="T467" s="15"/>
      <c r="U467" s="15"/>
      <c r="V467" s="15"/>
      <c r="W467" s="15"/>
      <c r="X467" s="15"/>
      <c r="Y467" s="15"/>
      <c r="Z467" s="15"/>
    </row>
    <row r="468" spans="8:26" ht="15.75" hidden="1" customHeight="1" x14ac:dyDescent="0.25">
      <c r="H468" s="15"/>
      <c r="I468" s="15"/>
      <c r="J468" s="15"/>
      <c r="K468" s="15"/>
      <c r="L468" s="15"/>
      <c r="M468" s="15"/>
      <c r="N468" s="15"/>
      <c r="O468" s="15"/>
      <c r="P468" s="15"/>
      <c r="Q468" s="15"/>
      <c r="R468" s="15"/>
      <c r="S468" s="15"/>
      <c r="T468" s="15"/>
      <c r="U468" s="15"/>
      <c r="V468" s="15"/>
      <c r="W468" s="15"/>
      <c r="X468" s="15"/>
      <c r="Y468" s="15"/>
      <c r="Z468" s="15"/>
    </row>
    <row r="469" spans="8:26" ht="15.75" hidden="1" customHeight="1" x14ac:dyDescent="0.25">
      <c r="H469" s="15"/>
      <c r="I469" s="15"/>
      <c r="J469" s="15"/>
      <c r="K469" s="15"/>
      <c r="L469" s="15"/>
      <c r="M469" s="15"/>
      <c r="N469" s="15"/>
      <c r="O469" s="15"/>
      <c r="P469" s="15"/>
      <c r="Q469" s="15"/>
      <c r="R469" s="15"/>
      <c r="S469" s="15"/>
      <c r="T469" s="15"/>
      <c r="U469" s="15"/>
      <c r="V469" s="15"/>
      <c r="W469" s="15"/>
      <c r="X469" s="15"/>
      <c r="Y469" s="15"/>
      <c r="Z469" s="15"/>
    </row>
    <row r="470" spans="8:26" ht="15.75" hidden="1" customHeight="1" x14ac:dyDescent="0.25">
      <c r="H470" s="15"/>
      <c r="I470" s="15"/>
      <c r="J470" s="15"/>
      <c r="K470" s="15"/>
      <c r="L470" s="15"/>
      <c r="M470" s="15"/>
      <c r="N470" s="15"/>
      <c r="O470" s="15"/>
      <c r="P470" s="15"/>
      <c r="Q470" s="15"/>
      <c r="R470" s="15"/>
      <c r="S470" s="15"/>
      <c r="T470" s="15"/>
      <c r="U470" s="15"/>
      <c r="V470" s="15"/>
      <c r="W470" s="15"/>
      <c r="X470" s="15"/>
      <c r="Y470" s="15"/>
      <c r="Z470" s="15"/>
    </row>
    <row r="471" spans="8:26" ht="15.75" hidden="1" customHeight="1" x14ac:dyDescent="0.25">
      <c r="H471" s="15"/>
      <c r="I471" s="15"/>
      <c r="J471" s="15"/>
      <c r="K471" s="15"/>
      <c r="L471" s="15"/>
      <c r="M471" s="15"/>
      <c r="N471" s="15"/>
      <c r="O471" s="15"/>
      <c r="P471" s="15"/>
      <c r="Q471" s="15"/>
      <c r="R471" s="15"/>
      <c r="S471" s="15"/>
      <c r="T471" s="15"/>
      <c r="U471" s="15"/>
      <c r="V471" s="15"/>
      <c r="W471" s="15"/>
      <c r="X471" s="15"/>
      <c r="Y471" s="15"/>
      <c r="Z471" s="15"/>
    </row>
    <row r="472" spans="8:26" ht="15.75" hidden="1" customHeight="1" x14ac:dyDescent="0.25">
      <c r="H472" s="15"/>
      <c r="I472" s="15"/>
      <c r="J472" s="15"/>
      <c r="K472" s="15"/>
      <c r="L472" s="15"/>
      <c r="M472" s="15"/>
      <c r="N472" s="15"/>
      <c r="O472" s="15"/>
      <c r="P472" s="15"/>
      <c r="Q472" s="15"/>
      <c r="R472" s="15"/>
      <c r="S472" s="15"/>
      <c r="T472" s="15"/>
      <c r="U472" s="15"/>
      <c r="V472" s="15"/>
      <c r="W472" s="15"/>
      <c r="X472" s="15"/>
      <c r="Y472" s="15"/>
      <c r="Z472" s="15"/>
    </row>
    <row r="473" spans="8:26" ht="15.75" hidden="1" customHeight="1" x14ac:dyDescent="0.25">
      <c r="H473" s="15"/>
      <c r="I473" s="15"/>
      <c r="J473" s="15"/>
      <c r="K473" s="15"/>
      <c r="L473" s="15"/>
      <c r="M473" s="15"/>
      <c r="N473" s="15"/>
      <c r="O473" s="15"/>
      <c r="P473" s="15"/>
      <c r="Q473" s="15"/>
      <c r="R473" s="15"/>
      <c r="S473" s="15"/>
      <c r="T473" s="15"/>
      <c r="U473" s="15"/>
      <c r="V473" s="15"/>
      <c r="W473" s="15"/>
      <c r="X473" s="15"/>
      <c r="Y473" s="15"/>
      <c r="Z473" s="15"/>
    </row>
    <row r="474" spans="8:26" ht="15.75" hidden="1" customHeight="1" x14ac:dyDescent="0.25">
      <c r="H474" s="15"/>
      <c r="I474" s="15"/>
      <c r="J474" s="15"/>
      <c r="K474" s="15"/>
      <c r="L474" s="15"/>
      <c r="M474" s="15"/>
      <c r="N474" s="15"/>
      <c r="O474" s="15"/>
      <c r="P474" s="15"/>
      <c r="Q474" s="15"/>
      <c r="R474" s="15"/>
      <c r="S474" s="15"/>
      <c r="T474" s="15"/>
      <c r="U474" s="15"/>
      <c r="V474" s="15"/>
      <c r="W474" s="15"/>
      <c r="X474" s="15"/>
      <c r="Y474" s="15"/>
      <c r="Z474" s="15"/>
    </row>
    <row r="475" spans="8:26" ht="15.75" hidden="1" customHeight="1" x14ac:dyDescent="0.25">
      <c r="H475" s="15"/>
      <c r="I475" s="15"/>
      <c r="J475" s="15"/>
      <c r="K475" s="15"/>
      <c r="L475" s="15"/>
      <c r="M475" s="15"/>
      <c r="N475" s="15"/>
      <c r="O475" s="15"/>
      <c r="P475" s="15"/>
      <c r="Q475" s="15"/>
      <c r="R475" s="15"/>
      <c r="S475" s="15"/>
      <c r="T475" s="15"/>
      <c r="U475" s="15"/>
      <c r="V475" s="15"/>
      <c r="W475" s="15"/>
      <c r="X475" s="15"/>
      <c r="Y475" s="15"/>
      <c r="Z475" s="15"/>
    </row>
    <row r="476" spans="8:26" ht="15.75" hidden="1" customHeight="1" x14ac:dyDescent="0.25">
      <c r="H476" s="15"/>
      <c r="I476" s="15"/>
      <c r="J476" s="15"/>
      <c r="K476" s="15"/>
      <c r="L476" s="15"/>
      <c r="M476" s="15"/>
      <c r="N476" s="15"/>
      <c r="O476" s="15"/>
      <c r="P476" s="15"/>
      <c r="Q476" s="15"/>
      <c r="R476" s="15"/>
      <c r="S476" s="15"/>
      <c r="T476" s="15"/>
      <c r="U476" s="15"/>
      <c r="V476" s="15"/>
      <c r="W476" s="15"/>
      <c r="X476" s="15"/>
      <c r="Y476" s="15"/>
      <c r="Z476" s="15"/>
    </row>
    <row r="477" spans="8:26" ht="15.75" hidden="1" customHeight="1" x14ac:dyDescent="0.25">
      <c r="H477" s="15"/>
      <c r="I477" s="15"/>
      <c r="J477" s="15"/>
      <c r="K477" s="15"/>
      <c r="L477" s="15"/>
      <c r="M477" s="15"/>
      <c r="N477" s="15"/>
      <c r="O477" s="15"/>
      <c r="P477" s="15"/>
      <c r="Q477" s="15"/>
      <c r="R477" s="15"/>
      <c r="S477" s="15"/>
      <c r="T477" s="15"/>
      <c r="U477" s="15"/>
      <c r="V477" s="15"/>
      <c r="W477" s="15"/>
      <c r="X477" s="15"/>
      <c r="Y477" s="15"/>
      <c r="Z477" s="15"/>
    </row>
    <row r="478" spans="8:26" ht="15.75" hidden="1" customHeight="1" x14ac:dyDescent="0.25">
      <c r="H478" s="15"/>
      <c r="I478" s="15"/>
      <c r="J478" s="15"/>
      <c r="K478" s="15"/>
      <c r="L478" s="15"/>
      <c r="M478" s="15"/>
      <c r="N478" s="15"/>
      <c r="O478" s="15"/>
      <c r="P478" s="15"/>
      <c r="Q478" s="15"/>
      <c r="R478" s="15"/>
      <c r="S478" s="15"/>
      <c r="T478" s="15"/>
      <c r="U478" s="15"/>
      <c r="V478" s="15"/>
      <c r="W478" s="15"/>
      <c r="X478" s="15"/>
      <c r="Y478" s="15"/>
      <c r="Z478" s="15"/>
    </row>
    <row r="479" spans="8:26" ht="15.75" hidden="1" customHeight="1" x14ac:dyDescent="0.25">
      <c r="H479" s="15"/>
      <c r="I479" s="15"/>
      <c r="J479" s="15"/>
      <c r="K479" s="15"/>
      <c r="L479" s="15"/>
      <c r="M479" s="15"/>
      <c r="N479" s="15"/>
      <c r="O479" s="15"/>
      <c r="P479" s="15"/>
      <c r="Q479" s="15"/>
      <c r="R479" s="15"/>
      <c r="S479" s="15"/>
      <c r="T479" s="15"/>
      <c r="U479" s="15"/>
      <c r="V479" s="15"/>
      <c r="W479" s="15"/>
      <c r="X479" s="15"/>
      <c r="Y479" s="15"/>
      <c r="Z479" s="15"/>
    </row>
    <row r="480" spans="8:26" ht="15.75" hidden="1" customHeight="1" x14ac:dyDescent="0.25">
      <c r="H480" s="15"/>
      <c r="I480" s="15"/>
      <c r="J480" s="15"/>
      <c r="K480" s="15"/>
      <c r="L480" s="15"/>
      <c r="M480" s="15"/>
      <c r="N480" s="15"/>
      <c r="O480" s="15"/>
      <c r="P480" s="15"/>
      <c r="Q480" s="15"/>
      <c r="R480" s="15"/>
      <c r="S480" s="15"/>
      <c r="T480" s="15"/>
      <c r="U480" s="15"/>
      <c r="V480" s="15"/>
      <c r="W480" s="15"/>
      <c r="X480" s="15"/>
      <c r="Y480" s="15"/>
      <c r="Z480" s="15"/>
    </row>
    <row r="481" spans="8:26" ht="15.75" hidden="1" customHeight="1" x14ac:dyDescent="0.25">
      <c r="H481" s="15"/>
      <c r="I481" s="15"/>
      <c r="J481" s="15"/>
      <c r="K481" s="15"/>
      <c r="L481" s="15"/>
      <c r="M481" s="15"/>
      <c r="N481" s="15"/>
      <c r="O481" s="15"/>
      <c r="P481" s="15"/>
      <c r="Q481" s="15"/>
      <c r="R481" s="15"/>
      <c r="S481" s="15"/>
      <c r="T481" s="15"/>
      <c r="U481" s="15"/>
      <c r="V481" s="15"/>
      <c r="W481" s="15"/>
      <c r="X481" s="15"/>
      <c r="Y481" s="15"/>
      <c r="Z481" s="15"/>
    </row>
    <row r="482" spans="8:26" ht="15.75" hidden="1" customHeight="1" x14ac:dyDescent="0.25">
      <c r="H482" s="15"/>
      <c r="I482" s="15"/>
      <c r="J482" s="15"/>
      <c r="K482" s="15"/>
      <c r="L482" s="15"/>
      <c r="M482" s="15"/>
      <c r="N482" s="15"/>
      <c r="O482" s="15"/>
      <c r="P482" s="15"/>
      <c r="Q482" s="15"/>
      <c r="R482" s="15"/>
      <c r="S482" s="15"/>
      <c r="T482" s="15"/>
      <c r="U482" s="15"/>
      <c r="V482" s="15"/>
      <c r="W482" s="15"/>
      <c r="X482" s="15"/>
      <c r="Y482" s="15"/>
      <c r="Z482" s="15"/>
    </row>
    <row r="483" spans="8:26" ht="15.75" hidden="1" customHeight="1" x14ac:dyDescent="0.25">
      <c r="H483" s="15"/>
      <c r="I483" s="15"/>
      <c r="J483" s="15"/>
      <c r="K483" s="15"/>
      <c r="L483" s="15"/>
      <c r="M483" s="15"/>
      <c r="N483" s="15"/>
      <c r="O483" s="15"/>
      <c r="P483" s="15"/>
      <c r="Q483" s="15"/>
      <c r="R483" s="15"/>
      <c r="S483" s="15"/>
      <c r="T483" s="15"/>
      <c r="U483" s="15"/>
      <c r="V483" s="15"/>
      <c r="W483" s="15"/>
      <c r="X483" s="15"/>
      <c r="Y483" s="15"/>
      <c r="Z483" s="15"/>
    </row>
    <row r="484" spans="8:26" ht="15.75" hidden="1" customHeight="1" x14ac:dyDescent="0.25">
      <c r="H484" s="15"/>
      <c r="I484" s="15"/>
      <c r="J484" s="15"/>
      <c r="K484" s="15"/>
      <c r="L484" s="15"/>
      <c r="M484" s="15"/>
      <c r="N484" s="15"/>
      <c r="O484" s="15"/>
      <c r="P484" s="15"/>
      <c r="Q484" s="15"/>
      <c r="R484" s="15"/>
      <c r="S484" s="15"/>
      <c r="T484" s="15"/>
      <c r="U484" s="15"/>
      <c r="V484" s="15"/>
      <c r="W484" s="15"/>
      <c r="X484" s="15"/>
      <c r="Y484" s="15"/>
      <c r="Z484" s="15"/>
    </row>
    <row r="485" spans="8:26" ht="15.75" hidden="1" customHeight="1" x14ac:dyDescent="0.25">
      <c r="H485" s="15"/>
      <c r="I485" s="15"/>
      <c r="J485" s="15"/>
      <c r="K485" s="15"/>
      <c r="L485" s="15"/>
      <c r="M485" s="15"/>
      <c r="N485" s="15"/>
      <c r="O485" s="15"/>
      <c r="P485" s="15"/>
      <c r="Q485" s="15"/>
      <c r="R485" s="15"/>
      <c r="S485" s="15"/>
      <c r="T485" s="15"/>
      <c r="U485" s="15"/>
      <c r="V485" s="15"/>
      <c r="W485" s="15"/>
      <c r="X485" s="15"/>
      <c r="Y485" s="15"/>
      <c r="Z485" s="15"/>
    </row>
    <row r="486" spans="8:26" ht="15.75" hidden="1" customHeight="1" x14ac:dyDescent="0.25">
      <c r="H486" s="15"/>
      <c r="I486" s="15"/>
      <c r="J486" s="15"/>
      <c r="K486" s="15"/>
      <c r="L486" s="15"/>
      <c r="M486" s="15"/>
      <c r="N486" s="15"/>
      <c r="O486" s="15"/>
      <c r="P486" s="15"/>
      <c r="Q486" s="15"/>
      <c r="R486" s="15"/>
      <c r="S486" s="15"/>
      <c r="T486" s="15"/>
      <c r="U486" s="15"/>
      <c r="V486" s="15"/>
      <c r="W486" s="15"/>
      <c r="X486" s="15"/>
      <c r="Y486" s="15"/>
      <c r="Z486" s="15"/>
    </row>
    <row r="487" spans="8:26" ht="15.75" hidden="1" customHeight="1" x14ac:dyDescent="0.25">
      <c r="H487" s="15"/>
      <c r="I487" s="15"/>
      <c r="J487" s="15"/>
      <c r="K487" s="15"/>
      <c r="L487" s="15"/>
      <c r="M487" s="15"/>
      <c r="N487" s="15"/>
      <c r="O487" s="15"/>
      <c r="P487" s="15"/>
      <c r="Q487" s="15"/>
      <c r="R487" s="15"/>
      <c r="S487" s="15"/>
      <c r="T487" s="15"/>
      <c r="U487" s="15"/>
      <c r="V487" s="15"/>
      <c r="W487" s="15"/>
      <c r="X487" s="15"/>
      <c r="Y487" s="15"/>
      <c r="Z487" s="15"/>
    </row>
    <row r="488" spans="8:26" ht="15.75" hidden="1" customHeight="1" x14ac:dyDescent="0.25">
      <c r="H488" s="15"/>
      <c r="I488" s="15"/>
      <c r="J488" s="15"/>
      <c r="K488" s="15"/>
      <c r="L488" s="15"/>
      <c r="M488" s="15"/>
      <c r="N488" s="15"/>
      <c r="O488" s="15"/>
      <c r="P488" s="15"/>
      <c r="Q488" s="15"/>
      <c r="R488" s="15"/>
      <c r="S488" s="15"/>
      <c r="T488" s="15"/>
      <c r="U488" s="15"/>
      <c r="V488" s="15"/>
      <c r="W488" s="15"/>
      <c r="X488" s="15"/>
      <c r="Y488" s="15"/>
      <c r="Z488" s="15"/>
    </row>
    <row r="489" spans="8:26" ht="15.75" hidden="1" customHeight="1" x14ac:dyDescent="0.25">
      <c r="H489" s="15"/>
      <c r="I489" s="15"/>
      <c r="J489" s="15"/>
      <c r="K489" s="15"/>
      <c r="L489" s="15"/>
      <c r="M489" s="15"/>
      <c r="N489" s="15"/>
      <c r="O489" s="15"/>
      <c r="P489" s="15"/>
      <c r="Q489" s="15"/>
      <c r="R489" s="15"/>
      <c r="S489" s="15"/>
      <c r="T489" s="15"/>
      <c r="U489" s="15"/>
      <c r="V489" s="15"/>
      <c r="W489" s="15"/>
      <c r="X489" s="15"/>
      <c r="Y489" s="15"/>
      <c r="Z489" s="15"/>
    </row>
    <row r="490" spans="8:26" ht="15.75" hidden="1" customHeight="1" x14ac:dyDescent="0.25">
      <c r="H490" s="15"/>
      <c r="I490" s="15"/>
      <c r="J490" s="15"/>
      <c r="K490" s="15"/>
      <c r="L490" s="15"/>
      <c r="M490" s="15"/>
      <c r="N490" s="15"/>
      <c r="O490" s="15"/>
      <c r="P490" s="15"/>
      <c r="Q490" s="15"/>
      <c r="R490" s="15"/>
      <c r="S490" s="15"/>
      <c r="T490" s="15"/>
      <c r="U490" s="15"/>
      <c r="V490" s="15"/>
      <c r="W490" s="15"/>
      <c r="X490" s="15"/>
      <c r="Y490" s="15"/>
      <c r="Z490" s="15"/>
    </row>
    <row r="491" spans="8:26" ht="15.75" hidden="1" customHeight="1" x14ac:dyDescent="0.25">
      <c r="H491" s="15"/>
      <c r="I491" s="15"/>
      <c r="J491" s="15"/>
      <c r="K491" s="15"/>
      <c r="L491" s="15"/>
      <c r="M491" s="15"/>
      <c r="N491" s="15"/>
      <c r="O491" s="15"/>
      <c r="P491" s="15"/>
      <c r="Q491" s="15"/>
      <c r="R491" s="15"/>
      <c r="S491" s="15"/>
      <c r="T491" s="15"/>
      <c r="U491" s="15"/>
      <c r="V491" s="15"/>
      <c r="W491" s="15"/>
      <c r="X491" s="15"/>
      <c r="Y491" s="15"/>
      <c r="Z491" s="15"/>
    </row>
    <row r="492" spans="8:26" ht="15.75" hidden="1" customHeight="1" x14ac:dyDescent="0.25">
      <c r="H492" s="15"/>
      <c r="I492" s="15"/>
      <c r="J492" s="15"/>
      <c r="K492" s="15"/>
      <c r="L492" s="15"/>
      <c r="M492" s="15"/>
      <c r="N492" s="15"/>
      <c r="O492" s="15"/>
      <c r="P492" s="15"/>
      <c r="Q492" s="15"/>
      <c r="R492" s="15"/>
      <c r="S492" s="15"/>
      <c r="T492" s="15"/>
      <c r="U492" s="15"/>
      <c r="V492" s="15"/>
      <c r="W492" s="15"/>
      <c r="X492" s="15"/>
      <c r="Y492" s="15"/>
      <c r="Z492" s="15"/>
    </row>
    <row r="493" spans="8:26" ht="15.75" hidden="1" customHeight="1" x14ac:dyDescent="0.25">
      <c r="H493" s="15"/>
      <c r="I493" s="15"/>
      <c r="J493" s="15"/>
      <c r="K493" s="15"/>
      <c r="L493" s="15"/>
      <c r="M493" s="15"/>
      <c r="N493" s="15"/>
      <c r="O493" s="15"/>
      <c r="P493" s="15"/>
      <c r="Q493" s="15"/>
      <c r="R493" s="15"/>
      <c r="S493" s="15"/>
      <c r="T493" s="15"/>
      <c r="U493" s="15"/>
      <c r="V493" s="15"/>
      <c r="W493" s="15"/>
      <c r="X493" s="15"/>
      <c r="Y493" s="15"/>
      <c r="Z493" s="15"/>
    </row>
    <row r="494" spans="8:26" ht="15.75" hidden="1" customHeight="1" x14ac:dyDescent="0.25">
      <c r="H494" s="15"/>
      <c r="I494" s="15"/>
      <c r="J494" s="15"/>
      <c r="K494" s="15"/>
      <c r="L494" s="15"/>
      <c r="M494" s="15"/>
      <c r="N494" s="15"/>
      <c r="O494" s="15"/>
      <c r="P494" s="15"/>
      <c r="Q494" s="15"/>
      <c r="R494" s="15"/>
      <c r="S494" s="15"/>
      <c r="T494" s="15"/>
      <c r="U494" s="15"/>
      <c r="V494" s="15"/>
      <c r="W494" s="15"/>
      <c r="X494" s="15"/>
      <c r="Y494" s="15"/>
      <c r="Z494" s="15"/>
    </row>
    <row r="495" spans="8:26" ht="15.75" hidden="1" customHeight="1" x14ac:dyDescent="0.25">
      <c r="H495" s="15"/>
      <c r="I495" s="15"/>
      <c r="J495" s="15"/>
      <c r="K495" s="15"/>
      <c r="L495" s="15"/>
      <c r="M495" s="15"/>
      <c r="N495" s="15"/>
      <c r="O495" s="15"/>
      <c r="P495" s="15"/>
      <c r="Q495" s="15"/>
      <c r="R495" s="15"/>
      <c r="S495" s="15"/>
      <c r="T495" s="15"/>
      <c r="U495" s="15"/>
      <c r="V495" s="15"/>
      <c r="W495" s="15"/>
      <c r="X495" s="15"/>
      <c r="Y495" s="15"/>
      <c r="Z495" s="15"/>
    </row>
    <row r="496" spans="8:26" ht="15.75" hidden="1" customHeight="1" x14ac:dyDescent="0.25">
      <c r="H496" s="15"/>
      <c r="I496" s="15"/>
      <c r="J496" s="15"/>
      <c r="K496" s="15"/>
      <c r="L496" s="15"/>
      <c r="M496" s="15"/>
      <c r="N496" s="15"/>
      <c r="O496" s="15"/>
      <c r="P496" s="15"/>
      <c r="Q496" s="15"/>
      <c r="R496" s="15"/>
      <c r="S496" s="15"/>
      <c r="T496" s="15"/>
      <c r="U496" s="15"/>
      <c r="V496" s="15"/>
      <c r="W496" s="15"/>
      <c r="X496" s="15"/>
      <c r="Y496" s="15"/>
      <c r="Z496" s="15"/>
    </row>
    <row r="497" spans="8:26" ht="15.75" hidden="1" customHeight="1" x14ac:dyDescent="0.25">
      <c r="H497" s="15"/>
      <c r="I497" s="15"/>
      <c r="J497" s="15"/>
      <c r="K497" s="15"/>
      <c r="L497" s="15"/>
      <c r="M497" s="15"/>
      <c r="N497" s="15"/>
      <c r="O497" s="15"/>
      <c r="P497" s="15"/>
      <c r="Q497" s="15"/>
      <c r="R497" s="15"/>
      <c r="S497" s="15"/>
      <c r="T497" s="15"/>
      <c r="U497" s="15"/>
      <c r="V497" s="15"/>
      <c r="W497" s="15"/>
      <c r="X497" s="15"/>
      <c r="Y497" s="15"/>
      <c r="Z497" s="15"/>
    </row>
    <row r="498" spans="8:26" ht="15.75" hidden="1" customHeight="1" x14ac:dyDescent="0.25">
      <c r="H498" s="15"/>
      <c r="I498" s="15"/>
      <c r="J498" s="15"/>
      <c r="K498" s="15"/>
      <c r="L498" s="15"/>
      <c r="M498" s="15"/>
      <c r="N498" s="15"/>
      <c r="O498" s="15"/>
      <c r="P498" s="15"/>
      <c r="Q498" s="15"/>
      <c r="R498" s="15"/>
      <c r="S498" s="15"/>
      <c r="T498" s="15"/>
      <c r="U498" s="15"/>
      <c r="V498" s="15"/>
      <c r="W498" s="15"/>
      <c r="X498" s="15"/>
      <c r="Y498" s="15"/>
      <c r="Z498" s="15"/>
    </row>
    <row r="499" spans="8:26" ht="15.75" hidden="1" customHeight="1" x14ac:dyDescent="0.25">
      <c r="H499" s="15"/>
      <c r="I499" s="15"/>
      <c r="J499" s="15"/>
      <c r="K499" s="15"/>
      <c r="L499" s="15"/>
      <c r="M499" s="15"/>
      <c r="N499" s="15"/>
      <c r="O499" s="15"/>
      <c r="P499" s="15"/>
      <c r="Q499" s="15"/>
      <c r="R499" s="15"/>
      <c r="S499" s="15"/>
      <c r="T499" s="15"/>
      <c r="U499" s="15"/>
      <c r="V499" s="15"/>
      <c r="W499" s="15"/>
      <c r="X499" s="15"/>
      <c r="Y499" s="15"/>
      <c r="Z499" s="15"/>
    </row>
    <row r="500" spans="8:26" ht="15.75" hidden="1" customHeight="1" x14ac:dyDescent="0.25">
      <c r="H500" s="15"/>
      <c r="I500" s="15"/>
      <c r="J500" s="15"/>
      <c r="K500" s="15"/>
      <c r="L500" s="15"/>
      <c r="M500" s="15"/>
      <c r="N500" s="15"/>
      <c r="O500" s="15"/>
      <c r="P500" s="15"/>
      <c r="Q500" s="15"/>
      <c r="R500" s="15"/>
      <c r="S500" s="15"/>
      <c r="T500" s="15"/>
      <c r="U500" s="15"/>
      <c r="V500" s="15"/>
      <c r="W500" s="15"/>
      <c r="X500" s="15"/>
      <c r="Y500" s="15"/>
      <c r="Z500" s="15"/>
    </row>
    <row r="501" spans="8:26" ht="15.75" hidden="1" customHeight="1" x14ac:dyDescent="0.25">
      <c r="H501" s="15"/>
      <c r="I501" s="15"/>
      <c r="J501" s="15"/>
      <c r="K501" s="15"/>
      <c r="L501" s="15"/>
      <c r="M501" s="15"/>
      <c r="N501" s="15"/>
      <c r="O501" s="15"/>
      <c r="P501" s="15"/>
      <c r="Q501" s="15"/>
      <c r="R501" s="15"/>
      <c r="S501" s="15"/>
      <c r="T501" s="15"/>
      <c r="U501" s="15"/>
      <c r="V501" s="15"/>
      <c r="W501" s="15"/>
      <c r="X501" s="15"/>
      <c r="Y501" s="15"/>
      <c r="Z501" s="15"/>
    </row>
    <row r="502" spans="8:26" ht="15.75" hidden="1" customHeight="1" x14ac:dyDescent="0.25">
      <c r="H502" s="15"/>
      <c r="I502" s="15"/>
      <c r="J502" s="15"/>
      <c r="K502" s="15"/>
      <c r="L502" s="15"/>
      <c r="M502" s="15"/>
      <c r="N502" s="15"/>
      <c r="O502" s="15"/>
      <c r="P502" s="15"/>
      <c r="Q502" s="15"/>
      <c r="R502" s="15"/>
      <c r="S502" s="15"/>
      <c r="T502" s="15"/>
      <c r="U502" s="15"/>
      <c r="V502" s="15"/>
      <c r="W502" s="15"/>
      <c r="X502" s="15"/>
      <c r="Y502" s="15"/>
      <c r="Z502" s="15"/>
    </row>
    <row r="503" spans="8:26" ht="15.75" hidden="1" customHeight="1" x14ac:dyDescent="0.25">
      <c r="H503" s="15"/>
      <c r="I503" s="15"/>
      <c r="J503" s="15"/>
      <c r="K503" s="15"/>
      <c r="L503" s="15"/>
      <c r="M503" s="15"/>
      <c r="N503" s="15"/>
      <c r="O503" s="15"/>
      <c r="P503" s="15"/>
      <c r="Q503" s="15"/>
      <c r="R503" s="15"/>
      <c r="S503" s="15"/>
      <c r="T503" s="15"/>
      <c r="U503" s="15"/>
      <c r="V503" s="15"/>
      <c r="W503" s="15"/>
      <c r="X503" s="15"/>
      <c r="Y503" s="15"/>
      <c r="Z503" s="15"/>
    </row>
    <row r="504" spans="8:26" ht="15.75" hidden="1" customHeight="1" x14ac:dyDescent="0.25">
      <c r="H504" s="15"/>
      <c r="I504" s="15"/>
      <c r="J504" s="15"/>
      <c r="K504" s="15"/>
      <c r="L504" s="15"/>
      <c r="M504" s="15"/>
      <c r="N504" s="15"/>
      <c r="O504" s="15"/>
      <c r="P504" s="15"/>
      <c r="Q504" s="15"/>
      <c r="R504" s="15"/>
      <c r="S504" s="15"/>
      <c r="T504" s="15"/>
      <c r="U504" s="15"/>
      <c r="V504" s="15"/>
      <c r="W504" s="15"/>
      <c r="X504" s="15"/>
      <c r="Y504" s="15"/>
      <c r="Z504" s="15"/>
    </row>
    <row r="505" spans="8:26" ht="15.75" hidden="1" customHeight="1" x14ac:dyDescent="0.25">
      <c r="H505" s="15"/>
      <c r="I505" s="15"/>
      <c r="J505" s="15"/>
      <c r="K505" s="15"/>
      <c r="L505" s="15"/>
      <c r="M505" s="15"/>
      <c r="N505" s="15"/>
      <c r="O505" s="15"/>
      <c r="P505" s="15"/>
      <c r="Q505" s="15"/>
      <c r="R505" s="15"/>
      <c r="S505" s="15"/>
      <c r="T505" s="15"/>
      <c r="U505" s="15"/>
      <c r="V505" s="15"/>
      <c r="W505" s="15"/>
      <c r="X505" s="15"/>
      <c r="Y505" s="15"/>
      <c r="Z505" s="15"/>
    </row>
    <row r="506" spans="8:26" ht="15.75" hidden="1" customHeight="1" x14ac:dyDescent="0.25">
      <c r="H506" s="15"/>
      <c r="I506" s="15"/>
      <c r="J506" s="15"/>
      <c r="K506" s="15"/>
      <c r="L506" s="15"/>
      <c r="M506" s="15"/>
      <c r="N506" s="15"/>
      <c r="O506" s="15"/>
      <c r="P506" s="15"/>
      <c r="Q506" s="15"/>
      <c r="R506" s="15"/>
      <c r="S506" s="15"/>
      <c r="T506" s="15"/>
      <c r="U506" s="15"/>
      <c r="V506" s="15"/>
      <c r="W506" s="15"/>
      <c r="X506" s="15"/>
      <c r="Y506" s="15"/>
      <c r="Z506" s="15"/>
    </row>
    <row r="507" spans="8:26" ht="15.75" hidden="1" customHeight="1" x14ac:dyDescent="0.25">
      <c r="H507" s="15"/>
      <c r="I507" s="15"/>
      <c r="J507" s="15"/>
      <c r="K507" s="15"/>
      <c r="L507" s="15"/>
      <c r="M507" s="15"/>
      <c r="N507" s="15"/>
      <c r="O507" s="15"/>
      <c r="P507" s="15"/>
      <c r="Q507" s="15"/>
      <c r="R507" s="15"/>
      <c r="S507" s="15"/>
      <c r="T507" s="15"/>
      <c r="U507" s="15"/>
      <c r="V507" s="15"/>
      <c r="W507" s="15"/>
      <c r="X507" s="15"/>
      <c r="Y507" s="15"/>
      <c r="Z507" s="15"/>
    </row>
    <row r="508" spans="8:26" ht="15.75" hidden="1" customHeight="1" x14ac:dyDescent="0.25">
      <c r="H508" s="15"/>
      <c r="I508" s="15"/>
      <c r="J508" s="15"/>
      <c r="K508" s="15"/>
      <c r="L508" s="15"/>
      <c r="M508" s="15"/>
      <c r="N508" s="15"/>
      <c r="O508" s="15"/>
      <c r="P508" s="15"/>
      <c r="Q508" s="15"/>
      <c r="R508" s="15"/>
      <c r="S508" s="15"/>
      <c r="T508" s="15"/>
      <c r="U508" s="15"/>
      <c r="V508" s="15"/>
      <c r="W508" s="15"/>
      <c r="X508" s="15"/>
      <c r="Y508" s="15"/>
      <c r="Z508" s="15"/>
    </row>
    <row r="509" spans="8:26" ht="15.75" hidden="1" customHeight="1" x14ac:dyDescent="0.25">
      <c r="H509" s="15"/>
      <c r="I509" s="15"/>
      <c r="J509" s="15"/>
      <c r="K509" s="15"/>
      <c r="L509" s="15"/>
      <c r="M509" s="15"/>
      <c r="N509" s="15"/>
      <c r="O509" s="15"/>
      <c r="P509" s="15"/>
      <c r="Q509" s="15"/>
      <c r="R509" s="15"/>
      <c r="S509" s="15"/>
      <c r="T509" s="15"/>
      <c r="U509" s="15"/>
      <c r="V509" s="15"/>
      <c r="W509" s="15"/>
      <c r="X509" s="15"/>
      <c r="Y509" s="15"/>
      <c r="Z509" s="15"/>
    </row>
    <row r="510" spans="8:26" ht="15.75" hidden="1" customHeight="1" x14ac:dyDescent="0.25">
      <c r="H510" s="15"/>
      <c r="I510" s="15"/>
      <c r="J510" s="15"/>
      <c r="K510" s="15"/>
      <c r="L510" s="15"/>
      <c r="M510" s="15"/>
      <c r="N510" s="15"/>
      <c r="O510" s="15"/>
      <c r="P510" s="15"/>
      <c r="Q510" s="15"/>
      <c r="R510" s="15"/>
      <c r="S510" s="15"/>
      <c r="T510" s="15"/>
      <c r="U510" s="15"/>
      <c r="V510" s="15"/>
      <c r="W510" s="15"/>
      <c r="X510" s="15"/>
      <c r="Y510" s="15"/>
      <c r="Z510" s="15"/>
    </row>
    <row r="511" spans="8:26" ht="15.75" hidden="1" customHeight="1" x14ac:dyDescent="0.25">
      <c r="H511" s="15"/>
      <c r="I511" s="15"/>
      <c r="J511" s="15"/>
      <c r="K511" s="15"/>
      <c r="L511" s="15"/>
      <c r="M511" s="15"/>
      <c r="N511" s="15"/>
      <c r="O511" s="15"/>
      <c r="P511" s="15"/>
      <c r="Q511" s="15"/>
      <c r="R511" s="15"/>
      <c r="S511" s="15"/>
      <c r="T511" s="15"/>
      <c r="U511" s="15"/>
      <c r="V511" s="15"/>
      <c r="W511" s="15"/>
      <c r="X511" s="15"/>
      <c r="Y511" s="15"/>
      <c r="Z511" s="15"/>
    </row>
    <row r="512" spans="8:26" ht="15.75" hidden="1" customHeight="1" x14ac:dyDescent="0.25">
      <c r="H512" s="15"/>
      <c r="I512" s="15"/>
      <c r="J512" s="15"/>
      <c r="K512" s="15"/>
      <c r="L512" s="15"/>
      <c r="M512" s="15"/>
      <c r="N512" s="15"/>
      <c r="O512" s="15"/>
      <c r="P512" s="15"/>
      <c r="Q512" s="15"/>
      <c r="R512" s="15"/>
      <c r="S512" s="15"/>
      <c r="T512" s="15"/>
      <c r="U512" s="15"/>
      <c r="V512" s="15"/>
      <c r="W512" s="15"/>
      <c r="X512" s="15"/>
      <c r="Y512" s="15"/>
      <c r="Z512" s="15"/>
    </row>
    <row r="513" spans="8:26" ht="15.75" hidden="1" customHeight="1" x14ac:dyDescent="0.25">
      <c r="H513" s="15"/>
      <c r="I513" s="15"/>
      <c r="J513" s="15"/>
      <c r="K513" s="15"/>
      <c r="L513" s="15"/>
      <c r="M513" s="15"/>
      <c r="N513" s="15"/>
      <c r="O513" s="15"/>
      <c r="P513" s="15"/>
      <c r="Q513" s="15"/>
      <c r="R513" s="15"/>
      <c r="S513" s="15"/>
      <c r="T513" s="15"/>
      <c r="U513" s="15"/>
      <c r="V513" s="15"/>
      <c r="W513" s="15"/>
      <c r="X513" s="15"/>
      <c r="Y513" s="15"/>
      <c r="Z513" s="15"/>
    </row>
    <row r="514" spans="8:26" ht="15.75" hidden="1" customHeight="1" x14ac:dyDescent="0.25">
      <c r="H514" s="15"/>
      <c r="I514" s="15"/>
      <c r="J514" s="15"/>
      <c r="K514" s="15"/>
      <c r="L514" s="15"/>
      <c r="M514" s="15"/>
      <c r="N514" s="15"/>
      <c r="O514" s="15"/>
      <c r="P514" s="15"/>
      <c r="Q514" s="15"/>
      <c r="R514" s="15"/>
      <c r="S514" s="15"/>
      <c r="T514" s="15"/>
      <c r="U514" s="15"/>
      <c r="V514" s="15"/>
      <c r="W514" s="15"/>
      <c r="X514" s="15"/>
      <c r="Y514" s="15"/>
      <c r="Z514" s="15"/>
    </row>
    <row r="515" spans="8:26" ht="15.75" hidden="1" customHeight="1" x14ac:dyDescent="0.25">
      <c r="H515" s="15"/>
      <c r="I515" s="15"/>
      <c r="J515" s="15"/>
      <c r="K515" s="15"/>
      <c r="L515" s="15"/>
      <c r="M515" s="15"/>
      <c r="N515" s="15"/>
      <c r="O515" s="15"/>
      <c r="P515" s="15"/>
      <c r="Q515" s="15"/>
      <c r="R515" s="15"/>
      <c r="S515" s="15"/>
      <c r="T515" s="15"/>
      <c r="U515" s="15"/>
      <c r="V515" s="15"/>
      <c r="W515" s="15"/>
      <c r="X515" s="15"/>
      <c r="Y515" s="15"/>
      <c r="Z515" s="15"/>
    </row>
    <row r="516" spans="8:26" ht="15.75" hidden="1" customHeight="1" x14ac:dyDescent="0.25">
      <c r="H516" s="15"/>
      <c r="I516" s="15"/>
      <c r="J516" s="15"/>
      <c r="K516" s="15"/>
      <c r="L516" s="15"/>
      <c r="M516" s="15"/>
      <c r="N516" s="15"/>
      <c r="O516" s="15"/>
      <c r="P516" s="15"/>
      <c r="Q516" s="15"/>
      <c r="R516" s="15"/>
      <c r="S516" s="15"/>
      <c r="T516" s="15"/>
      <c r="U516" s="15"/>
      <c r="V516" s="15"/>
      <c r="W516" s="15"/>
      <c r="X516" s="15"/>
      <c r="Y516" s="15"/>
      <c r="Z516" s="15"/>
    </row>
    <row r="517" spans="8:26" ht="15.75" hidden="1" customHeight="1" x14ac:dyDescent="0.25">
      <c r="H517" s="15"/>
      <c r="I517" s="15"/>
      <c r="J517" s="15"/>
      <c r="K517" s="15"/>
      <c r="L517" s="15"/>
      <c r="M517" s="15"/>
      <c r="N517" s="15"/>
      <c r="O517" s="15"/>
      <c r="P517" s="15"/>
      <c r="Q517" s="15"/>
      <c r="R517" s="15"/>
      <c r="S517" s="15"/>
      <c r="T517" s="15"/>
      <c r="U517" s="15"/>
      <c r="V517" s="15"/>
      <c r="W517" s="15"/>
      <c r="X517" s="15"/>
      <c r="Y517" s="15"/>
      <c r="Z517" s="15"/>
    </row>
    <row r="518" spans="8:26" ht="15.75" hidden="1" customHeight="1" x14ac:dyDescent="0.25">
      <c r="H518" s="15"/>
      <c r="I518" s="15"/>
      <c r="J518" s="15"/>
      <c r="K518" s="15"/>
      <c r="L518" s="15"/>
      <c r="M518" s="15"/>
      <c r="N518" s="15"/>
      <c r="O518" s="15"/>
      <c r="P518" s="15"/>
      <c r="Q518" s="15"/>
      <c r="R518" s="15"/>
      <c r="S518" s="15"/>
      <c r="T518" s="15"/>
      <c r="U518" s="15"/>
      <c r="V518" s="15"/>
      <c r="W518" s="15"/>
      <c r="X518" s="15"/>
      <c r="Y518" s="15"/>
      <c r="Z518" s="15"/>
    </row>
    <row r="519" spans="8:26" ht="15.75" hidden="1" customHeight="1" x14ac:dyDescent="0.25">
      <c r="H519" s="15"/>
      <c r="I519" s="15"/>
      <c r="J519" s="15"/>
      <c r="K519" s="15"/>
      <c r="L519" s="15"/>
      <c r="M519" s="15"/>
      <c r="N519" s="15"/>
      <c r="O519" s="15"/>
      <c r="P519" s="15"/>
      <c r="Q519" s="15"/>
      <c r="R519" s="15"/>
      <c r="S519" s="15"/>
      <c r="T519" s="15"/>
      <c r="U519" s="15"/>
      <c r="V519" s="15"/>
      <c r="W519" s="15"/>
      <c r="X519" s="15"/>
      <c r="Y519" s="15"/>
      <c r="Z519" s="15"/>
    </row>
    <row r="520" spans="8:26" ht="15.75" hidden="1" customHeight="1" x14ac:dyDescent="0.25">
      <c r="H520" s="15"/>
      <c r="I520" s="15"/>
      <c r="J520" s="15"/>
      <c r="K520" s="15"/>
      <c r="L520" s="15"/>
      <c r="M520" s="15"/>
      <c r="N520" s="15"/>
      <c r="O520" s="15"/>
      <c r="P520" s="15"/>
      <c r="Q520" s="15"/>
      <c r="R520" s="15"/>
      <c r="S520" s="15"/>
      <c r="T520" s="15"/>
      <c r="U520" s="15"/>
      <c r="V520" s="15"/>
      <c r="W520" s="15"/>
      <c r="X520" s="15"/>
      <c r="Y520" s="15"/>
      <c r="Z520" s="15"/>
    </row>
    <row r="521" spans="8:26" ht="15.75" hidden="1" customHeight="1" x14ac:dyDescent="0.25">
      <c r="H521" s="15"/>
      <c r="I521" s="15"/>
      <c r="J521" s="15"/>
      <c r="K521" s="15"/>
      <c r="L521" s="15"/>
      <c r="M521" s="15"/>
      <c r="N521" s="15"/>
      <c r="O521" s="15"/>
      <c r="P521" s="15"/>
      <c r="Q521" s="15"/>
      <c r="R521" s="15"/>
      <c r="S521" s="15"/>
      <c r="T521" s="15"/>
      <c r="U521" s="15"/>
      <c r="V521" s="15"/>
      <c r="W521" s="15"/>
      <c r="X521" s="15"/>
      <c r="Y521" s="15"/>
      <c r="Z521" s="15"/>
    </row>
    <row r="522" spans="8:26" ht="15.75" hidden="1" customHeight="1" x14ac:dyDescent="0.25">
      <c r="H522" s="15"/>
      <c r="I522" s="15"/>
      <c r="J522" s="15"/>
      <c r="K522" s="15"/>
      <c r="L522" s="15"/>
      <c r="M522" s="15"/>
      <c r="N522" s="15"/>
      <c r="O522" s="15"/>
      <c r="P522" s="15"/>
      <c r="Q522" s="15"/>
      <c r="R522" s="15"/>
      <c r="S522" s="15"/>
      <c r="T522" s="15"/>
      <c r="U522" s="15"/>
      <c r="V522" s="15"/>
      <c r="W522" s="15"/>
      <c r="X522" s="15"/>
      <c r="Y522" s="15"/>
      <c r="Z522" s="15"/>
    </row>
    <row r="523" spans="8:26" ht="15.75" hidden="1" customHeight="1" x14ac:dyDescent="0.25">
      <c r="H523" s="15"/>
      <c r="I523" s="15"/>
      <c r="J523" s="15"/>
      <c r="K523" s="15"/>
      <c r="L523" s="15"/>
      <c r="M523" s="15"/>
      <c r="N523" s="15"/>
      <c r="O523" s="15"/>
      <c r="P523" s="15"/>
      <c r="Q523" s="15"/>
      <c r="R523" s="15"/>
      <c r="S523" s="15"/>
      <c r="T523" s="15"/>
      <c r="U523" s="15"/>
      <c r="V523" s="15"/>
      <c r="W523" s="15"/>
      <c r="X523" s="15"/>
      <c r="Y523" s="15"/>
      <c r="Z523" s="15"/>
    </row>
    <row r="524" spans="8:26" ht="15.75" hidden="1" customHeight="1" x14ac:dyDescent="0.25">
      <c r="H524" s="15"/>
      <c r="I524" s="15"/>
      <c r="J524" s="15"/>
      <c r="K524" s="15"/>
      <c r="L524" s="15"/>
      <c r="M524" s="15"/>
      <c r="N524" s="15"/>
      <c r="O524" s="15"/>
      <c r="P524" s="15"/>
      <c r="Q524" s="15"/>
      <c r="R524" s="15"/>
      <c r="S524" s="15"/>
      <c r="T524" s="15"/>
      <c r="U524" s="15"/>
      <c r="V524" s="15"/>
      <c r="W524" s="15"/>
      <c r="X524" s="15"/>
      <c r="Y524" s="15"/>
      <c r="Z524" s="15"/>
    </row>
    <row r="525" spans="8:26" ht="15.75" hidden="1" customHeight="1" x14ac:dyDescent="0.25">
      <c r="H525" s="15"/>
      <c r="I525" s="15"/>
      <c r="J525" s="15"/>
      <c r="K525" s="15"/>
      <c r="L525" s="15"/>
      <c r="M525" s="15"/>
      <c r="N525" s="15"/>
      <c r="O525" s="15"/>
      <c r="P525" s="15"/>
      <c r="Q525" s="15"/>
      <c r="R525" s="15"/>
      <c r="S525" s="15"/>
      <c r="T525" s="15"/>
      <c r="U525" s="15"/>
      <c r="V525" s="15"/>
      <c r="W525" s="15"/>
      <c r="X525" s="15"/>
      <c r="Y525" s="15"/>
      <c r="Z525" s="15"/>
    </row>
    <row r="526" spans="8:26" ht="15.75" hidden="1" customHeight="1" x14ac:dyDescent="0.25">
      <c r="H526" s="15"/>
      <c r="I526" s="15"/>
      <c r="J526" s="15"/>
      <c r="K526" s="15"/>
      <c r="L526" s="15"/>
      <c r="M526" s="15"/>
      <c r="N526" s="15"/>
      <c r="O526" s="15"/>
      <c r="P526" s="15"/>
      <c r="Q526" s="15"/>
      <c r="R526" s="15"/>
      <c r="S526" s="15"/>
      <c r="T526" s="15"/>
      <c r="U526" s="15"/>
      <c r="V526" s="15"/>
      <c r="W526" s="15"/>
      <c r="X526" s="15"/>
      <c r="Y526" s="15"/>
      <c r="Z526" s="15"/>
    </row>
    <row r="527" spans="8:26" ht="15.75" hidden="1" customHeight="1" x14ac:dyDescent="0.25">
      <c r="H527" s="15"/>
      <c r="I527" s="15"/>
      <c r="J527" s="15"/>
      <c r="K527" s="15"/>
      <c r="L527" s="15"/>
      <c r="M527" s="15"/>
      <c r="N527" s="15"/>
      <c r="O527" s="15"/>
      <c r="P527" s="15"/>
      <c r="Q527" s="15"/>
      <c r="R527" s="15"/>
      <c r="S527" s="15"/>
      <c r="T527" s="15"/>
      <c r="U527" s="15"/>
      <c r="V527" s="15"/>
      <c r="W527" s="15"/>
      <c r="X527" s="15"/>
      <c r="Y527" s="15"/>
      <c r="Z527" s="15"/>
    </row>
    <row r="528" spans="8:26" ht="15.75" hidden="1" customHeight="1" x14ac:dyDescent="0.25">
      <c r="H528" s="15"/>
      <c r="I528" s="15"/>
      <c r="J528" s="15"/>
      <c r="K528" s="15"/>
      <c r="L528" s="15"/>
      <c r="M528" s="15"/>
      <c r="N528" s="15"/>
      <c r="O528" s="15"/>
      <c r="P528" s="15"/>
      <c r="Q528" s="15"/>
      <c r="R528" s="15"/>
      <c r="S528" s="15"/>
      <c r="T528" s="15"/>
      <c r="U528" s="15"/>
      <c r="V528" s="15"/>
      <c r="W528" s="15"/>
      <c r="X528" s="15"/>
      <c r="Y528" s="15"/>
      <c r="Z528" s="15"/>
    </row>
    <row r="529" spans="8:26" ht="15.75" hidden="1" customHeight="1" x14ac:dyDescent="0.25">
      <c r="H529" s="15"/>
      <c r="I529" s="15"/>
      <c r="J529" s="15"/>
      <c r="K529" s="15"/>
      <c r="L529" s="15"/>
      <c r="M529" s="15"/>
      <c r="N529" s="15"/>
      <c r="O529" s="15"/>
      <c r="P529" s="15"/>
      <c r="Q529" s="15"/>
      <c r="R529" s="15"/>
      <c r="S529" s="15"/>
      <c r="T529" s="15"/>
      <c r="U529" s="15"/>
      <c r="V529" s="15"/>
      <c r="W529" s="15"/>
      <c r="X529" s="15"/>
      <c r="Y529" s="15"/>
      <c r="Z529" s="15"/>
    </row>
    <row r="530" spans="8:26" ht="15.75" hidden="1" customHeight="1" x14ac:dyDescent="0.25">
      <c r="H530" s="15"/>
      <c r="I530" s="15"/>
      <c r="J530" s="15"/>
      <c r="K530" s="15"/>
      <c r="L530" s="15"/>
      <c r="M530" s="15"/>
      <c r="N530" s="15"/>
      <c r="O530" s="15"/>
      <c r="P530" s="15"/>
      <c r="Q530" s="15"/>
      <c r="R530" s="15"/>
      <c r="S530" s="15"/>
      <c r="T530" s="15"/>
      <c r="U530" s="15"/>
      <c r="V530" s="15"/>
      <c r="W530" s="15"/>
      <c r="X530" s="15"/>
      <c r="Y530" s="15"/>
      <c r="Z530" s="15"/>
    </row>
    <row r="531" spans="8:26" ht="15.75" hidden="1" customHeight="1" x14ac:dyDescent="0.25">
      <c r="H531" s="15"/>
      <c r="I531" s="15"/>
      <c r="J531" s="15"/>
      <c r="K531" s="15"/>
      <c r="L531" s="15"/>
      <c r="M531" s="15"/>
      <c r="N531" s="15"/>
      <c r="O531" s="15"/>
      <c r="P531" s="15"/>
      <c r="Q531" s="15"/>
      <c r="R531" s="15"/>
      <c r="S531" s="15"/>
      <c r="T531" s="15"/>
      <c r="U531" s="15"/>
      <c r="V531" s="15"/>
      <c r="W531" s="15"/>
      <c r="X531" s="15"/>
      <c r="Y531" s="15"/>
      <c r="Z531" s="15"/>
    </row>
    <row r="532" spans="8:26" ht="15.75" hidden="1" customHeight="1" x14ac:dyDescent="0.25">
      <c r="H532" s="15"/>
      <c r="I532" s="15"/>
      <c r="J532" s="15"/>
      <c r="K532" s="15"/>
      <c r="L532" s="15"/>
      <c r="M532" s="15"/>
      <c r="N532" s="15"/>
      <c r="O532" s="15"/>
      <c r="P532" s="15"/>
      <c r="Q532" s="15"/>
      <c r="R532" s="15"/>
      <c r="S532" s="15"/>
      <c r="T532" s="15"/>
      <c r="U532" s="15"/>
      <c r="V532" s="15"/>
      <c r="W532" s="15"/>
      <c r="X532" s="15"/>
      <c r="Y532" s="15"/>
      <c r="Z532" s="15"/>
    </row>
    <row r="533" spans="8:26" ht="15.75" hidden="1" customHeight="1" x14ac:dyDescent="0.25">
      <c r="H533" s="15"/>
      <c r="I533" s="15"/>
      <c r="J533" s="15"/>
      <c r="K533" s="15"/>
      <c r="L533" s="15"/>
      <c r="M533" s="15"/>
      <c r="N533" s="15"/>
      <c r="O533" s="15"/>
      <c r="P533" s="15"/>
      <c r="Q533" s="15"/>
      <c r="R533" s="15"/>
      <c r="S533" s="15"/>
      <c r="T533" s="15"/>
      <c r="U533" s="15"/>
      <c r="V533" s="15"/>
      <c r="W533" s="15"/>
      <c r="X533" s="15"/>
      <c r="Y533" s="15"/>
      <c r="Z533" s="15"/>
    </row>
    <row r="534" spans="8:26" ht="15.75" hidden="1" customHeight="1" x14ac:dyDescent="0.25">
      <c r="H534" s="15"/>
      <c r="I534" s="15"/>
      <c r="J534" s="15"/>
      <c r="K534" s="15"/>
      <c r="L534" s="15"/>
      <c r="M534" s="15"/>
      <c r="N534" s="15"/>
      <c r="O534" s="15"/>
      <c r="P534" s="15"/>
      <c r="Q534" s="15"/>
      <c r="R534" s="15"/>
      <c r="S534" s="15"/>
      <c r="T534" s="15"/>
      <c r="U534" s="15"/>
      <c r="V534" s="15"/>
      <c r="W534" s="15"/>
      <c r="X534" s="15"/>
      <c r="Y534" s="15"/>
      <c r="Z534" s="15"/>
    </row>
    <row r="535" spans="8:26" ht="15.75" hidden="1" customHeight="1" x14ac:dyDescent="0.25">
      <c r="H535" s="15"/>
      <c r="I535" s="15"/>
      <c r="J535" s="15"/>
      <c r="K535" s="15"/>
      <c r="L535" s="15"/>
      <c r="M535" s="15"/>
      <c r="N535" s="15"/>
      <c r="O535" s="15"/>
      <c r="P535" s="15"/>
      <c r="Q535" s="15"/>
      <c r="R535" s="15"/>
      <c r="S535" s="15"/>
      <c r="T535" s="15"/>
      <c r="U535" s="15"/>
      <c r="V535" s="15"/>
      <c r="W535" s="15"/>
      <c r="X535" s="15"/>
      <c r="Y535" s="15"/>
      <c r="Z535" s="15"/>
    </row>
    <row r="536" spans="8:26" ht="15.75" hidden="1" customHeight="1" x14ac:dyDescent="0.25">
      <c r="H536" s="15"/>
      <c r="I536" s="15"/>
      <c r="J536" s="15"/>
      <c r="K536" s="15"/>
      <c r="L536" s="15"/>
      <c r="M536" s="15"/>
      <c r="N536" s="15"/>
      <c r="O536" s="15"/>
      <c r="P536" s="15"/>
      <c r="Q536" s="15"/>
      <c r="R536" s="15"/>
      <c r="S536" s="15"/>
      <c r="T536" s="15"/>
      <c r="U536" s="15"/>
      <c r="V536" s="15"/>
      <c r="W536" s="15"/>
      <c r="X536" s="15"/>
      <c r="Y536" s="15"/>
      <c r="Z536" s="15"/>
    </row>
    <row r="537" spans="8:26" ht="15.75" hidden="1" customHeight="1" x14ac:dyDescent="0.25">
      <c r="H537" s="15"/>
      <c r="I537" s="15"/>
      <c r="J537" s="15"/>
      <c r="K537" s="15"/>
      <c r="L537" s="15"/>
      <c r="M537" s="15"/>
      <c r="N537" s="15"/>
      <c r="O537" s="15"/>
      <c r="P537" s="15"/>
      <c r="Q537" s="15"/>
      <c r="R537" s="15"/>
      <c r="S537" s="15"/>
      <c r="T537" s="15"/>
      <c r="U537" s="15"/>
      <c r="V537" s="15"/>
      <c r="W537" s="15"/>
      <c r="X537" s="15"/>
      <c r="Y537" s="15"/>
      <c r="Z537" s="15"/>
    </row>
    <row r="538" spans="8:26" ht="15.75" hidden="1" customHeight="1" x14ac:dyDescent="0.25">
      <c r="H538" s="15"/>
      <c r="I538" s="15"/>
      <c r="J538" s="15"/>
      <c r="K538" s="15"/>
      <c r="L538" s="15"/>
      <c r="M538" s="15"/>
      <c r="N538" s="15"/>
      <c r="O538" s="15"/>
      <c r="P538" s="15"/>
      <c r="Q538" s="15"/>
      <c r="R538" s="15"/>
      <c r="S538" s="15"/>
      <c r="T538" s="15"/>
      <c r="U538" s="15"/>
      <c r="V538" s="15"/>
      <c r="W538" s="15"/>
      <c r="X538" s="15"/>
      <c r="Y538" s="15"/>
      <c r="Z538" s="15"/>
    </row>
    <row r="539" spans="8:26" ht="15.75" hidden="1" customHeight="1" x14ac:dyDescent="0.25">
      <c r="H539" s="15"/>
      <c r="I539" s="15"/>
      <c r="J539" s="15"/>
      <c r="K539" s="15"/>
      <c r="L539" s="15"/>
      <c r="M539" s="15"/>
      <c r="N539" s="15"/>
      <c r="O539" s="15"/>
      <c r="P539" s="15"/>
      <c r="Q539" s="15"/>
      <c r="R539" s="15"/>
      <c r="S539" s="15"/>
      <c r="T539" s="15"/>
      <c r="U539" s="15"/>
      <c r="V539" s="15"/>
      <c r="W539" s="15"/>
      <c r="X539" s="15"/>
      <c r="Y539" s="15"/>
      <c r="Z539" s="15"/>
    </row>
    <row r="540" spans="8:26" ht="15.75" hidden="1" customHeight="1" x14ac:dyDescent="0.25">
      <c r="H540" s="15"/>
      <c r="I540" s="15"/>
      <c r="J540" s="15"/>
      <c r="K540" s="15"/>
      <c r="L540" s="15"/>
      <c r="M540" s="15"/>
      <c r="N540" s="15"/>
      <c r="O540" s="15"/>
      <c r="P540" s="15"/>
      <c r="Q540" s="15"/>
      <c r="R540" s="15"/>
      <c r="S540" s="15"/>
      <c r="T540" s="15"/>
      <c r="U540" s="15"/>
      <c r="V540" s="15"/>
      <c r="W540" s="15"/>
      <c r="X540" s="15"/>
      <c r="Y540" s="15"/>
      <c r="Z540" s="15"/>
    </row>
    <row r="541" spans="8:26" ht="15.75" hidden="1" customHeight="1" x14ac:dyDescent="0.25">
      <c r="H541" s="15"/>
      <c r="I541" s="15"/>
      <c r="J541" s="15"/>
      <c r="K541" s="15"/>
      <c r="L541" s="15"/>
      <c r="M541" s="15"/>
      <c r="N541" s="15"/>
      <c r="O541" s="15"/>
      <c r="P541" s="15"/>
      <c r="Q541" s="15"/>
      <c r="R541" s="15"/>
      <c r="S541" s="15"/>
      <c r="T541" s="15"/>
      <c r="U541" s="15"/>
      <c r="V541" s="15"/>
      <c r="W541" s="15"/>
      <c r="X541" s="15"/>
      <c r="Y541" s="15"/>
      <c r="Z541" s="15"/>
    </row>
    <row r="542" spans="8:26" ht="15.75" hidden="1" customHeight="1" x14ac:dyDescent="0.25">
      <c r="H542" s="15"/>
      <c r="I542" s="15"/>
      <c r="J542" s="15"/>
      <c r="K542" s="15"/>
      <c r="L542" s="15"/>
      <c r="M542" s="15"/>
      <c r="N542" s="15"/>
      <c r="O542" s="15"/>
      <c r="P542" s="15"/>
      <c r="Q542" s="15"/>
      <c r="R542" s="15"/>
      <c r="S542" s="15"/>
      <c r="T542" s="15"/>
      <c r="U542" s="15"/>
      <c r="V542" s="15"/>
      <c r="W542" s="15"/>
      <c r="X542" s="15"/>
      <c r="Y542" s="15"/>
      <c r="Z542" s="15"/>
    </row>
    <row r="543" spans="8:26" ht="15.75" hidden="1" customHeight="1" x14ac:dyDescent="0.25">
      <c r="H543" s="15"/>
      <c r="I543" s="15"/>
      <c r="J543" s="15"/>
      <c r="K543" s="15"/>
      <c r="L543" s="15"/>
      <c r="M543" s="15"/>
      <c r="N543" s="15"/>
      <c r="O543" s="15"/>
      <c r="P543" s="15"/>
      <c r="Q543" s="15"/>
      <c r="R543" s="15"/>
      <c r="S543" s="15"/>
      <c r="T543" s="15"/>
      <c r="U543" s="15"/>
      <c r="V543" s="15"/>
      <c r="W543" s="15"/>
      <c r="X543" s="15"/>
      <c r="Y543" s="15"/>
      <c r="Z543" s="15"/>
    </row>
    <row r="544" spans="8:26" ht="15.75" hidden="1" customHeight="1" x14ac:dyDescent="0.25">
      <c r="H544" s="15"/>
      <c r="I544" s="15"/>
      <c r="J544" s="15"/>
      <c r="K544" s="15"/>
      <c r="L544" s="15"/>
      <c r="M544" s="15"/>
      <c r="N544" s="15"/>
      <c r="O544" s="15"/>
      <c r="P544" s="15"/>
      <c r="Q544" s="15"/>
      <c r="R544" s="15"/>
      <c r="S544" s="15"/>
      <c r="T544" s="15"/>
      <c r="U544" s="15"/>
      <c r="V544" s="15"/>
      <c r="W544" s="15"/>
      <c r="X544" s="15"/>
      <c r="Y544" s="15"/>
      <c r="Z544" s="15"/>
    </row>
    <row r="545" spans="8:26" ht="15.75" hidden="1" customHeight="1" x14ac:dyDescent="0.25">
      <c r="H545" s="15"/>
      <c r="I545" s="15"/>
      <c r="J545" s="15"/>
      <c r="K545" s="15"/>
      <c r="L545" s="15"/>
      <c r="M545" s="15"/>
      <c r="N545" s="15"/>
      <c r="O545" s="15"/>
      <c r="P545" s="15"/>
      <c r="Q545" s="15"/>
      <c r="R545" s="15"/>
      <c r="S545" s="15"/>
      <c r="T545" s="15"/>
      <c r="U545" s="15"/>
      <c r="V545" s="15"/>
      <c r="W545" s="15"/>
      <c r="X545" s="15"/>
      <c r="Y545" s="15"/>
      <c r="Z545" s="15"/>
    </row>
    <row r="546" spans="8:26" ht="15.75" hidden="1" customHeight="1" x14ac:dyDescent="0.25">
      <c r="H546" s="15"/>
      <c r="I546" s="15"/>
      <c r="J546" s="15"/>
      <c r="K546" s="15"/>
      <c r="L546" s="15"/>
      <c r="M546" s="15"/>
      <c r="N546" s="15"/>
      <c r="O546" s="15"/>
      <c r="P546" s="15"/>
      <c r="Q546" s="15"/>
      <c r="R546" s="15"/>
      <c r="S546" s="15"/>
      <c r="T546" s="15"/>
      <c r="U546" s="15"/>
      <c r="V546" s="15"/>
      <c r="W546" s="15"/>
      <c r="X546" s="15"/>
      <c r="Y546" s="15"/>
      <c r="Z546" s="15"/>
    </row>
    <row r="547" spans="8:26" ht="15.75" hidden="1" customHeight="1" x14ac:dyDescent="0.25">
      <c r="H547" s="15"/>
      <c r="I547" s="15"/>
      <c r="J547" s="15"/>
      <c r="K547" s="15"/>
      <c r="L547" s="15"/>
      <c r="M547" s="15"/>
      <c r="N547" s="15"/>
      <c r="O547" s="15"/>
      <c r="P547" s="15"/>
      <c r="Q547" s="15"/>
      <c r="R547" s="15"/>
      <c r="S547" s="15"/>
      <c r="T547" s="15"/>
      <c r="U547" s="15"/>
      <c r="V547" s="15"/>
      <c r="W547" s="15"/>
      <c r="X547" s="15"/>
      <c r="Y547" s="15"/>
      <c r="Z547" s="15"/>
    </row>
    <row r="548" spans="8:26" ht="15.75" hidden="1" customHeight="1" x14ac:dyDescent="0.25">
      <c r="H548" s="15"/>
      <c r="I548" s="15"/>
      <c r="J548" s="15"/>
      <c r="K548" s="15"/>
      <c r="L548" s="15"/>
      <c r="M548" s="15"/>
      <c r="N548" s="15"/>
      <c r="O548" s="15"/>
      <c r="P548" s="15"/>
      <c r="Q548" s="15"/>
      <c r="R548" s="15"/>
      <c r="S548" s="15"/>
      <c r="T548" s="15"/>
      <c r="U548" s="15"/>
      <c r="V548" s="15"/>
      <c r="W548" s="15"/>
      <c r="X548" s="15"/>
      <c r="Y548" s="15"/>
      <c r="Z548" s="15"/>
    </row>
    <row r="549" spans="8:26" ht="15.75" hidden="1" customHeight="1" x14ac:dyDescent="0.25">
      <c r="H549" s="15"/>
      <c r="I549" s="15"/>
      <c r="J549" s="15"/>
      <c r="K549" s="15"/>
      <c r="L549" s="15"/>
      <c r="M549" s="15"/>
      <c r="N549" s="15"/>
      <c r="O549" s="15"/>
      <c r="P549" s="15"/>
      <c r="Q549" s="15"/>
      <c r="R549" s="15"/>
      <c r="S549" s="15"/>
      <c r="T549" s="15"/>
      <c r="U549" s="15"/>
      <c r="V549" s="15"/>
      <c r="W549" s="15"/>
      <c r="X549" s="15"/>
      <c r="Y549" s="15"/>
      <c r="Z549" s="15"/>
    </row>
    <row r="550" spans="8:26" ht="15.75" hidden="1" customHeight="1" x14ac:dyDescent="0.25">
      <c r="H550" s="15"/>
      <c r="I550" s="15"/>
      <c r="J550" s="15"/>
      <c r="K550" s="15"/>
      <c r="L550" s="15"/>
      <c r="M550" s="15"/>
      <c r="N550" s="15"/>
      <c r="O550" s="15"/>
      <c r="P550" s="15"/>
      <c r="Q550" s="15"/>
      <c r="R550" s="15"/>
      <c r="S550" s="15"/>
      <c r="T550" s="15"/>
      <c r="U550" s="15"/>
      <c r="V550" s="15"/>
      <c r="W550" s="15"/>
      <c r="X550" s="15"/>
      <c r="Y550" s="15"/>
      <c r="Z550" s="15"/>
    </row>
    <row r="551" spans="8:26" ht="15.75" hidden="1" customHeight="1" x14ac:dyDescent="0.25">
      <c r="H551" s="15"/>
      <c r="I551" s="15"/>
      <c r="J551" s="15"/>
      <c r="K551" s="15"/>
      <c r="L551" s="15"/>
      <c r="M551" s="15"/>
      <c r="N551" s="15"/>
      <c r="O551" s="15"/>
      <c r="P551" s="15"/>
      <c r="Q551" s="15"/>
      <c r="R551" s="15"/>
      <c r="S551" s="15"/>
      <c r="T551" s="15"/>
      <c r="U551" s="15"/>
      <c r="V551" s="15"/>
      <c r="W551" s="15"/>
      <c r="X551" s="15"/>
      <c r="Y551" s="15"/>
      <c r="Z551" s="15"/>
    </row>
    <row r="552" spans="8:26" ht="15.75" hidden="1" customHeight="1" x14ac:dyDescent="0.25">
      <c r="H552" s="15"/>
      <c r="I552" s="15"/>
      <c r="J552" s="15"/>
      <c r="K552" s="15"/>
      <c r="L552" s="15"/>
      <c r="M552" s="15"/>
      <c r="N552" s="15"/>
      <c r="O552" s="15"/>
      <c r="P552" s="15"/>
      <c r="Q552" s="15"/>
      <c r="R552" s="15"/>
      <c r="S552" s="15"/>
      <c r="T552" s="15"/>
      <c r="U552" s="15"/>
      <c r="V552" s="15"/>
      <c r="W552" s="15"/>
      <c r="X552" s="15"/>
      <c r="Y552" s="15"/>
      <c r="Z552" s="15"/>
    </row>
    <row r="553" spans="8:26" ht="15.75" hidden="1" customHeight="1" x14ac:dyDescent="0.25">
      <c r="H553" s="15"/>
      <c r="I553" s="15"/>
      <c r="J553" s="15"/>
      <c r="K553" s="15"/>
      <c r="L553" s="15"/>
      <c r="M553" s="15"/>
      <c r="N553" s="15"/>
      <c r="O553" s="15"/>
      <c r="P553" s="15"/>
      <c r="Q553" s="15"/>
      <c r="R553" s="15"/>
      <c r="S553" s="15"/>
      <c r="T553" s="15"/>
      <c r="U553" s="15"/>
      <c r="V553" s="15"/>
      <c r="W553" s="15"/>
      <c r="X553" s="15"/>
      <c r="Y553" s="15"/>
      <c r="Z553" s="15"/>
    </row>
    <row r="554" spans="8:26" ht="15.75" hidden="1" customHeight="1" x14ac:dyDescent="0.25">
      <c r="H554" s="15"/>
      <c r="I554" s="15"/>
      <c r="J554" s="15"/>
      <c r="K554" s="15"/>
      <c r="L554" s="15"/>
      <c r="M554" s="15"/>
      <c r="N554" s="15"/>
      <c r="O554" s="15"/>
      <c r="P554" s="15"/>
      <c r="Q554" s="15"/>
      <c r="R554" s="15"/>
      <c r="S554" s="15"/>
      <c r="T554" s="15"/>
      <c r="U554" s="15"/>
      <c r="V554" s="15"/>
      <c r="W554" s="15"/>
      <c r="X554" s="15"/>
      <c r="Y554" s="15"/>
      <c r="Z554" s="15"/>
    </row>
    <row r="555" spans="8:26" ht="15.75" hidden="1" customHeight="1" x14ac:dyDescent="0.25">
      <c r="H555" s="15"/>
      <c r="I555" s="15"/>
      <c r="J555" s="15"/>
      <c r="K555" s="15"/>
      <c r="L555" s="15"/>
      <c r="M555" s="15"/>
      <c r="N555" s="15"/>
      <c r="O555" s="15"/>
      <c r="P555" s="15"/>
      <c r="Q555" s="15"/>
      <c r="R555" s="15"/>
      <c r="S555" s="15"/>
      <c r="T555" s="15"/>
      <c r="U555" s="15"/>
      <c r="V555" s="15"/>
      <c r="W555" s="15"/>
      <c r="X555" s="15"/>
      <c r="Y555" s="15"/>
      <c r="Z555" s="15"/>
    </row>
    <row r="556" spans="8:26" ht="15.75" hidden="1" customHeight="1" x14ac:dyDescent="0.25">
      <c r="H556" s="15"/>
      <c r="I556" s="15"/>
      <c r="J556" s="15"/>
      <c r="K556" s="15"/>
      <c r="L556" s="15"/>
      <c r="M556" s="15"/>
      <c r="N556" s="15"/>
      <c r="O556" s="15"/>
      <c r="P556" s="15"/>
      <c r="Q556" s="15"/>
      <c r="R556" s="15"/>
      <c r="S556" s="15"/>
      <c r="T556" s="15"/>
      <c r="U556" s="15"/>
      <c r="V556" s="15"/>
      <c r="W556" s="15"/>
      <c r="X556" s="15"/>
      <c r="Y556" s="15"/>
      <c r="Z556" s="15"/>
    </row>
    <row r="557" spans="8:26" ht="15.75" hidden="1" customHeight="1" x14ac:dyDescent="0.25">
      <c r="H557" s="15"/>
      <c r="I557" s="15"/>
      <c r="J557" s="15"/>
      <c r="K557" s="15"/>
      <c r="L557" s="15"/>
      <c r="M557" s="15"/>
      <c r="N557" s="15"/>
      <c r="O557" s="15"/>
      <c r="P557" s="15"/>
      <c r="Q557" s="15"/>
      <c r="R557" s="15"/>
      <c r="S557" s="15"/>
      <c r="T557" s="15"/>
      <c r="U557" s="15"/>
      <c r="V557" s="15"/>
      <c r="W557" s="15"/>
      <c r="X557" s="15"/>
      <c r="Y557" s="15"/>
      <c r="Z557" s="15"/>
    </row>
    <row r="558" spans="8:26" ht="15.75" hidden="1" customHeight="1" x14ac:dyDescent="0.25">
      <c r="H558" s="15"/>
      <c r="I558" s="15"/>
      <c r="J558" s="15"/>
      <c r="K558" s="15"/>
      <c r="L558" s="15"/>
      <c r="M558" s="15"/>
      <c r="N558" s="15"/>
      <c r="O558" s="15"/>
      <c r="P558" s="15"/>
      <c r="Q558" s="15"/>
      <c r="R558" s="15"/>
      <c r="S558" s="15"/>
      <c r="T558" s="15"/>
      <c r="U558" s="15"/>
      <c r="V558" s="15"/>
      <c r="W558" s="15"/>
      <c r="X558" s="15"/>
      <c r="Y558" s="15"/>
      <c r="Z558" s="15"/>
    </row>
    <row r="559" spans="8:26" ht="15.75" hidden="1" customHeight="1" x14ac:dyDescent="0.25">
      <c r="H559" s="15"/>
      <c r="I559" s="15"/>
      <c r="J559" s="15"/>
      <c r="K559" s="15"/>
      <c r="L559" s="15"/>
      <c r="M559" s="15"/>
      <c r="N559" s="15"/>
      <c r="O559" s="15"/>
      <c r="P559" s="15"/>
      <c r="Q559" s="15"/>
      <c r="R559" s="15"/>
      <c r="S559" s="15"/>
      <c r="T559" s="15"/>
      <c r="U559" s="15"/>
      <c r="V559" s="15"/>
      <c r="W559" s="15"/>
      <c r="X559" s="15"/>
      <c r="Y559" s="15"/>
      <c r="Z559" s="15"/>
    </row>
    <row r="560" spans="8:26" ht="15.75" hidden="1" customHeight="1" x14ac:dyDescent="0.25">
      <c r="H560" s="15"/>
      <c r="I560" s="15"/>
      <c r="J560" s="15"/>
      <c r="K560" s="15"/>
      <c r="L560" s="15"/>
      <c r="M560" s="15"/>
      <c r="N560" s="15"/>
      <c r="O560" s="15"/>
      <c r="P560" s="15"/>
      <c r="Q560" s="15"/>
      <c r="R560" s="15"/>
      <c r="S560" s="15"/>
      <c r="T560" s="15"/>
      <c r="U560" s="15"/>
      <c r="V560" s="15"/>
      <c r="W560" s="15"/>
      <c r="X560" s="15"/>
      <c r="Y560" s="15"/>
      <c r="Z560" s="15"/>
    </row>
    <row r="561" spans="8:26" ht="15.75" hidden="1" customHeight="1" x14ac:dyDescent="0.25">
      <c r="H561" s="15"/>
      <c r="I561" s="15"/>
      <c r="J561" s="15"/>
      <c r="K561" s="15"/>
      <c r="L561" s="15"/>
      <c r="M561" s="15"/>
      <c r="N561" s="15"/>
      <c r="O561" s="15"/>
      <c r="P561" s="15"/>
      <c r="Q561" s="15"/>
      <c r="R561" s="15"/>
      <c r="S561" s="15"/>
      <c r="T561" s="15"/>
      <c r="U561" s="15"/>
      <c r="V561" s="15"/>
      <c r="W561" s="15"/>
      <c r="X561" s="15"/>
      <c r="Y561" s="15"/>
      <c r="Z561" s="15"/>
    </row>
    <row r="562" spans="8:26" ht="15.75" hidden="1" customHeight="1" x14ac:dyDescent="0.25">
      <c r="H562" s="15"/>
      <c r="I562" s="15"/>
      <c r="J562" s="15"/>
      <c r="K562" s="15"/>
      <c r="L562" s="15"/>
      <c r="M562" s="15"/>
      <c r="N562" s="15"/>
      <c r="O562" s="15"/>
      <c r="P562" s="15"/>
      <c r="Q562" s="15"/>
      <c r="R562" s="15"/>
      <c r="S562" s="15"/>
      <c r="T562" s="15"/>
      <c r="U562" s="15"/>
      <c r="V562" s="15"/>
      <c r="W562" s="15"/>
      <c r="X562" s="15"/>
      <c r="Y562" s="15"/>
      <c r="Z562" s="15"/>
    </row>
    <row r="563" spans="8:26" ht="15.75" hidden="1" customHeight="1" x14ac:dyDescent="0.25">
      <c r="H563" s="15"/>
      <c r="I563" s="15"/>
      <c r="J563" s="15"/>
      <c r="K563" s="15"/>
      <c r="L563" s="15"/>
      <c r="M563" s="15"/>
      <c r="N563" s="15"/>
      <c r="O563" s="15"/>
      <c r="P563" s="15"/>
      <c r="Q563" s="15"/>
      <c r="R563" s="15"/>
      <c r="S563" s="15"/>
      <c r="T563" s="15"/>
      <c r="U563" s="15"/>
      <c r="V563" s="15"/>
      <c r="W563" s="15"/>
      <c r="X563" s="15"/>
      <c r="Y563" s="15"/>
      <c r="Z563" s="15"/>
    </row>
    <row r="564" spans="8:26" ht="15.75" hidden="1" customHeight="1" x14ac:dyDescent="0.25">
      <c r="H564" s="15"/>
      <c r="I564" s="15"/>
      <c r="J564" s="15"/>
      <c r="K564" s="15"/>
      <c r="L564" s="15"/>
      <c r="M564" s="15"/>
      <c r="N564" s="15"/>
      <c r="O564" s="15"/>
      <c r="P564" s="15"/>
      <c r="Q564" s="15"/>
      <c r="R564" s="15"/>
      <c r="S564" s="15"/>
      <c r="T564" s="15"/>
      <c r="U564" s="15"/>
      <c r="V564" s="15"/>
      <c r="W564" s="15"/>
      <c r="X564" s="15"/>
      <c r="Y564" s="15"/>
      <c r="Z564" s="15"/>
    </row>
    <row r="565" spans="8:26" ht="15.75" hidden="1" customHeight="1" x14ac:dyDescent="0.25">
      <c r="H565" s="15"/>
      <c r="I565" s="15"/>
      <c r="J565" s="15"/>
      <c r="K565" s="15"/>
      <c r="L565" s="15"/>
      <c r="M565" s="15"/>
      <c r="N565" s="15"/>
      <c r="O565" s="15"/>
      <c r="P565" s="15"/>
      <c r="Q565" s="15"/>
      <c r="R565" s="15"/>
      <c r="S565" s="15"/>
      <c r="T565" s="15"/>
      <c r="U565" s="15"/>
      <c r="V565" s="15"/>
      <c r="W565" s="15"/>
      <c r="X565" s="15"/>
      <c r="Y565" s="15"/>
      <c r="Z565" s="15"/>
    </row>
    <row r="566" spans="8:26" ht="15.75" hidden="1" customHeight="1" x14ac:dyDescent="0.25">
      <c r="H566" s="15"/>
      <c r="I566" s="15"/>
      <c r="J566" s="15"/>
      <c r="K566" s="15"/>
      <c r="L566" s="15"/>
      <c r="M566" s="15"/>
      <c r="N566" s="15"/>
      <c r="O566" s="15"/>
      <c r="P566" s="15"/>
      <c r="Q566" s="15"/>
      <c r="R566" s="15"/>
      <c r="S566" s="15"/>
      <c r="T566" s="15"/>
      <c r="U566" s="15"/>
      <c r="V566" s="15"/>
      <c r="W566" s="15"/>
      <c r="X566" s="15"/>
      <c r="Y566" s="15"/>
      <c r="Z566" s="15"/>
    </row>
    <row r="567" spans="8:26" ht="15.75" hidden="1" customHeight="1" x14ac:dyDescent="0.25">
      <c r="H567" s="15"/>
      <c r="I567" s="15"/>
      <c r="J567" s="15"/>
      <c r="K567" s="15"/>
      <c r="L567" s="15"/>
      <c r="M567" s="15"/>
      <c r="N567" s="15"/>
      <c r="O567" s="15"/>
      <c r="P567" s="15"/>
      <c r="Q567" s="15"/>
      <c r="R567" s="15"/>
      <c r="S567" s="15"/>
      <c r="T567" s="15"/>
      <c r="U567" s="15"/>
      <c r="V567" s="15"/>
      <c r="W567" s="15"/>
      <c r="X567" s="15"/>
      <c r="Y567" s="15"/>
      <c r="Z567" s="15"/>
    </row>
    <row r="568" spans="8:26" ht="15.75" hidden="1" customHeight="1" x14ac:dyDescent="0.25">
      <c r="H568" s="15"/>
      <c r="I568" s="15"/>
      <c r="J568" s="15"/>
      <c r="K568" s="15"/>
      <c r="L568" s="15"/>
      <c r="M568" s="15"/>
      <c r="N568" s="15"/>
      <c r="O568" s="15"/>
      <c r="P568" s="15"/>
      <c r="Q568" s="15"/>
      <c r="R568" s="15"/>
      <c r="S568" s="15"/>
      <c r="T568" s="15"/>
      <c r="U568" s="15"/>
      <c r="V568" s="15"/>
      <c r="W568" s="15"/>
      <c r="X568" s="15"/>
      <c r="Y568" s="15"/>
      <c r="Z568" s="15"/>
    </row>
    <row r="569" spans="8:26" ht="15.75" hidden="1" customHeight="1" x14ac:dyDescent="0.25">
      <c r="H569" s="15"/>
      <c r="I569" s="15"/>
      <c r="J569" s="15"/>
      <c r="K569" s="15"/>
      <c r="L569" s="15"/>
      <c r="M569" s="15"/>
      <c r="N569" s="15"/>
      <c r="O569" s="15"/>
      <c r="P569" s="15"/>
      <c r="Q569" s="15"/>
      <c r="R569" s="15"/>
      <c r="S569" s="15"/>
      <c r="T569" s="15"/>
      <c r="U569" s="15"/>
      <c r="V569" s="15"/>
      <c r="W569" s="15"/>
      <c r="X569" s="15"/>
      <c r="Y569" s="15"/>
      <c r="Z569" s="15"/>
    </row>
    <row r="570" spans="8:26" ht="15.75" hidden="1" customHeight="1" x14ac:dyDescent="0.25">
      <c r="H570" s="15"/>
      <c r="I570" s="15"/>
      <c r="J570" s="15"/>
      <c r="K570" s="15"/>
      <c r="L570" s="15"/>
      <c r="M570" s="15"/>
      <c r="N570" s="15"/>
      <c r="O570" s="15"/>
      <c r="P570" s="15"/>
      <c r="Q570" s="15"/>
      <c r="R570" s="15"/>
      <c r="S570" s="15"/>
      <c r="T570" s="15"/>
      <c r="U570" s="15"/>
      <c r="V570" s="15"/>
      <c r="W570" s="15"/>
      <c r="X570" s="15"/>
      <c r="Y570" s="15"/>
      <c r="Z570" s="15"/>
    </row>
    <row r="571" spans="8:26" ht="15.75" hidden="1" customHeight="1" x14ac:dyDescent="0.25">
      <c r="H571" s="15"/>
      <c r="I571" s="15"/>
      <c r="J571" s="15"/>
      <c r="K571" s="15"/>
      <c r="L571" s="15"/>
      <c r="M571" s="15"/>
      <c r="N571" s="15"/>
      <c r="O571" s="15"/>
      <c r="P571" s="15"/>
      <c r="Q571" s="15"/>
      <c r="R571" s="15"/>
      <c r="S571" s="15"/>
      <c r="T571" s="15"/>
      <c r="U571" s="15"/>
      <c r="V571" s="15"/>
      <c r="W571" s="15"/>
      <c r="X571" s="15"/>
      <c r="Y571" s="15"/>
      <c r="Z571" s="15"/>
    </row>
    <row r="572" spans="8:26" ht="15.75" hidden="1" customHeight="1" x14ac:dyDescent="0.25">
      <c r="H572" s="15"/>
      <c r="I572" s="15"/>
      <c r="J572" s="15"/>
      <c r="K572" s="15"/>
      <c r="L572" s="15"/>
      <c r="M572" s="15"/>
      <c r="N572" s="15"/>
      <c r="O572" s="15"/>
      <c r="P572" s="15"/>
      <c r="Q572" s="15"/>
      <c r="R572" s="15"/>
      <c r="S572" s="15"/>
      <c r="T572" s="15"/>
      <c r="U572" s="15"/>
      <c r="V572" s="15"/>
      <c r="W572" s="15"/>
      <c r="X572" s="15"/>
      <c r="Y572" s="15"/>
      <c r="Z572" s="15"/>
    </row>
    <row r="573" spans="8:26" ht="15.75" hidden="1" customHeight="1" x14ac:dyDescent="0.25">
      <c r="H573" s="15"/>
      <c r="I573" s="15"/>
      <c r="J573" s="15"/>
      <c r="K573" s="15"/>
      <c r="L573" s="15"/>
      <c r="M573" s="15"/>
      <c r="N573" s="15"/>
      <c r="O573" s="15"/>
      <c r="P573" s="15"/>
      <c r="Q573" s="15"/>
      <c r="R573" s="15"/>
      <c r="S573" s="15"/>
      <c r="T573" s="15"/>
      <c r="U573" s="15"/>
      <c r="V573" s="15"/>
      <c r="W573" s="15"/>
      <c r="X573" s="15"/>
      <c r="Y573" s="15"/>
      <c r="Z573" s="15"/>
    </row>
    <row r="574" spans="8:26" ht="15.75" hidden="1" customHeight="1" x14ac:dyDescent="0.25">
      <c r="H574" s="15"/>
      <c r="I574" s="15"/>
      <c r="J574" s="15"/>
      <c r="K574" s="15"/>
      <c r="L574" s="15"/>
      <c r="M574" s="15"/>
      <c r="N574" s="15"/>
      <c r="O574" s="15"/>
      <c r="P574" s="15"/>
      <c r="Q574" s="15"/>
      <c r="R574" s="15"/>
      <c r="S574" s="15"/>
      <c r="T574" s="15"/>
      <c r="U574" s="15"/>
      <c r="V574" s="15"/>
      <c r="W574" s="15"/>
      <c r="X574" s="15"/>
      <c r="Y574" s="15"/>
      <c r="Z574" s="15"/>
    </row>
    <row r="575" spans="8:26" ht="15.75" hidden="1" customHeight="1" x14ac:dyDescent="0.25">
      <c r="H575" s="15"/>
      <c r="I575" s="15"/>
      <c r="J575" s="15"/>
      <c r="K575" s="15"/>
      <c r="L575" s="15"/>
      <c r="M575" s="15"/>
      <c r="N575" s="15"/>
      <c r="O575" s="15"/>
      <c r="P575" s="15"/>
      <c r="Q575" s="15"/>
      <c r="R575" s="15"/>
      <c r="S575" s="15"/>
      <c r="T575" s="15"/>
      <c r="U575" s="15"/>
      <c r="V575" s="15"/>
      <c r="W575" s="15"/>
      <c r="X575" s="15"/>
      <c r="Y575" s="15"/>
      <c r="Z575" s="15"/>
    </row>
    <row r="576" spans="8:26" ht="15.75" hidden="1" customHeight="1" x14ac:dyDescent="0.25">
      <c r="H576" s="15"/>
      <c r="I576" s="15"/>
      <c r="J576" s="15"/>
      <c r="K576" s="15"/>
      <c r="L576" s="15"/>
      <c r="M576" s="15"/>
      <c r="N576" s="15"/>
      <c r="O576" s="15"/>
      <c r="P576" s="15"/>
      <c r="Q576" s="15"/>
      <c r="R576" s="15"/>
      <c r="S576" s="15"/>
      <c r="T576" s="15"/>
      <c r="U576" s="15"/>
      <c r="V576" s="15"/>
      <c r="W576" s="15"/>
      <c r="X576" s="15"/>
      <c r="Y576" s="15"/>
      <c r="Z576" s="15"/>
    </row>
    <row r="577" spans="8:26" ht="15.75" hidden="1" customHeight="1" x14ac:dyDescent="0.25">
      <c r="H577" s="15"/>
      <c r="I577" s="15"/>
      <c r="J577" s="15"/>
      <c r="K577" s="15"/>
      <c r="L577" s="15"/>
      <c r="M577" s="15"/>
      <c r="N577" s="15"/>
      <c r="O577" s="15"/>
      <c r="P577" s="15"/>
      <c r="Q577" s="15"/>
      <c r="R577" s="15"/>
      <c r="S577" s="15"/>
      <c r="T577" s="15"/>
      <c r="U577" s="15"/>
      <c r="V577" s="15"/>
      <c r="W577" s="15"/>
      <c r="X577" s="15"/>
      <c r="Y577" s="15"/>
      <c r="Z577" s="15"/>
    </row>
    <row r="578" spans="8:26" ht="15.75" hidden="1" customHeight="1" x14ac:dyDescent="0.25">
      <c r="H578" s="15"/>
      <c r="I578" s="15"/>
      <c r="J578" s="15"/>
      <c r="K578" s="15"/>
      <c r="L578" s="15"/>
      <c r="M578" s="15"/>
      <c r="N578" s="15"/>
      <c r="O578" s="15"/>
      <c r="P578" s="15"/>
      <c r="Q578" s="15"/>
      <c r="R578" s="15"/>
      <c r="S578" s="15"/>
      <c r="T578" s="15"/>
      <c r="U578" s="15"/>
      <c r="V578" s="15"/>
      <c r="W578" s="15"/>
      <c r="X578" s="15"/>
      <c r="Y578" s="15"/>
      <c r="Z578" s="15"/>
    </row>
    <row r="579" spans="8:26" ht="15.75" hidden="1" customHeight="1" x14ac:dyDescent="0.25">
      <c r="H579" s="15"/>
      <c r="I579" s="15"/>
      <c r="J579" s="15"/>
      <c r="K579" s="15"/>
      <c r="L579" s="15"/>
      <c r="M579" s="15"/>
      <c r="N579" s="15"/>
      <c r="O579" s="15"/>
      <c r="P579" s="15"/>
      <c r="Q579" s="15"/>
      <c r="R579" s="15"/>
      <c r="S579" s="15"/>
      <c r="T579" s="15"/>
      <c r="U579" s="15"/>
      <c r="V579" s="15"/>
      <c r="W579" s="15"/>
      <c r="X579" s="15"/>
      <c r="Y579" s="15"/>
      <c r="Z579" s="15"/>
    </row>
    <row r="580" spans="8:26" ht="15.75" hidden="1" customHeight="1" x14ac:dyDescent="0.25">
      <c r="H580" s="15"/>
      <c r="I580" s="15"/>
      <c r="J580" s="15"/>
      <c r="K580" s="15"/>
      <c r="L580" s="15"/>
      <c r="M580" s="15"/>
      <c r="N580" s="15"/>
      <c r="O580" s="15"/>
      <c r="P580" s="15"/>
      <c r="Q580" s="15"/>
      <c r="R580" s="15"/>
      <c r="S580" s="15"/>
      <c r="T580" s="15"/>
      <c r="U580" s="15"/>
      <c r="V580" s="15"/>
      <c r="W580" s="15"/>
      <c r="X580" s="15"/>
      <c r="Y580" s="15"/>
      <c r="Z580" s="15"/>
    </row>
    <row r="581" spans="8:26" ht="15.75" hidden="1" customHeight="1" x14ac:dyDescent="0.25">
      <c r="H581" s="15"/>
      <c r="I581" s="15"/>
      <c r="J581" s="15"/>
      <c r="K581" s="15"/>
      <c r="L581" s="15"/>
      <c r="M581" s="15"/>
      <c r="N581" s="15"/>
      <c r="O581" s="15"/>
      <c r="P581" s="15"/>
      <c r="Q581" s="15"/>
      <c r="R581" s="15"/>
      <c r="S581" s="15"/>
      <c r="T581" s="15"/>
      <c r="U581" s="15"/>
      <c r="V581" s="15"/>
      <c r="W581" s="15"/>
      <c r="X581" s="15"/>
      <c r="Y581" s="15"/>
      <c r="Z581" s="15"/>
    </row>
    <row r="582" spans="8:26" ht="15.75" hidden="1" customHeight="1" x14ac:dyDescent="0.25">
      <c r="H582" s="15"/>
      <c r="I582" s="15"/>
      <c r="J582" s="15"/>
      <c r="K582" s="15"/>
      <c r="L582" s="15"/>
      <c r="M582" s="15"/>
      <c r="N582" s="15"/>
      <c r="O582" s="15"/>
      <c r="P582" s="15"/>
      <c r="Q582" s="15"/>
      <c r="R582" s="15"/>
      <c r="S582" s="15"/>
      <c r="T582" s="15"/>
      <c r="U582" s="15"/>
      <c r="V582" s="15"/>
      <c r="W582" s="15"/>
      <c r="X582" s="15"/>
      <c r="Y582" s="15"/>
      <c r="Z582" s="15"/>
    </row>
    <row r="583" spans="8:26" ht="15.75" hidden="1" customHeight="1" x14ac:dyDescent="0.25">
      <c r="H583" s="15"/>
      <c r="I583" s="15"/>
      <c r="J583" s="15"/>
      <c r="K583" s="15"/>
      <c r="L583" s="15"/>
      <c r="M583" s="15"/>
      <c r="N583" s="15"/>
      <c r="O583" s="15"/>
      <c r="P583" s="15"/>
      <c r="Q583" s="15"/>
      <c r="R583" s="15"/>
      <c r="S583" s="15"/>
      <c r="T583" s="15"/>
      <c r="U583" s="15"/>
      <c r="V583" s="15"/>
      <c r="W583" s="15"/>
      <c r="X583" s="15"/>
      <c r="Y583" s="15"/>
      <c r="Z583" s="15"/>
    </row>
    <row r="584" spans="8:26" ht="15.75" hidden="1" customHeight="1" x14ac:dyDescent="0.25">
      <c r="H584" s="15"/>
      <c r="I584" s="15"/>
      <c r="J584" s="15"/>
      <c r="K584" s="15"/>
      <c r="L584" s="15"/>
      <c r="M584" s="15"/>
      <c r="N584" s="15"/>
      <c r="O584" s="15"/>
      <c r="P584" s="15"/>
      <c r="Q584" s="15"/>
      <c r="R584" s="15"/>
      <c r="S584" s="15"/>
      <c r="T584" s="15"/>
      <c r="U584" s="15"/>
      <c r="V584" s="15"/>
      <c r="W584" s="15"/>
      <c r="X584" s="15"/>
      <c r="Y584" s="15"/>
      <c r="Z584" s="15"/>
    </row>
    <row r="585" spans="8:26" ht="15.75" hidden="1" customHeight="1" x14ac:dyDescent="0.25">
      <c r="H585" s="15"/>
      <c r="I585" s="15"/>
      <c r="J585" s="15"/>
      <c r="K585" s="15"/>
      <c r="L585" s="15"/>
      <c r="M585" s="15"/>
      <c r="N585" s="15"/>
      <c r="O585" s="15"/>
      <c r="P585" s="15"/>
      <c r="Q585" s="15"/>
      <c r="R585" s="15"/>
      <c r="S585" s="15"/>
      <c r="T585" s="15"/>
      <c r="U585" s="15"/>
      <c r="V585" s="15"/>
      <c r="W585" s="15"/>
      <c r="X585" s="15"/>
      <c r="Y585" s="15"/>
      <c r="Z585" s="15"/>
    </row>
    <row r="586" spans="8:26" ht="15.75" hidden="1" customHeight="1" x14ac:dyDescent="0.25">
      <c r="H586" s="15"/>
      <c r="I586" s="15"/>
      <c r="J586" s="15"/>
      <c r="K586" s="15"/>
      <c r="L586" s="15"/>
      <c r="M586" s="15"/>
      <c r="N586" s="15"/>
      <c r="O586" s="15"/>
      <c r="P586" s="15"/>
      <c r="Q586" s="15"/>
      <c r="R586" s="15"/>
      <c r="S586" s="15"/>
      <c r="T586" s="15"/>
      <c r="U586" s="15"/>
      <c r="V586" s="15"/>
      <c r="W586" s="15"/>
      <c r="X586" s="15"/>
      <c r="Y586" s="15"/>
      <c r="Z586" s="15"/>
    </row>
    <row r="587" spans="8:26" ht="15.75" hidden="1" customHeight="1" x14ac:dyDescent="0.25">
      <c r="H587" s="15"/>
      <c r="I587" s="15"/>
      <c r="J587" s="15"/>
      <c r="K587" s="15"/>
      <c r="L587" s="15"/>
      <c r="M587" s="15"/>
      <c r="N587" s="15"/>
      <c r="O587" s="15"/>
      <c r="P587" s="15"/>
      <c r="Q587" s="15"/>
      <c r="R587" s="15"/>
      <c r="S587" s="15"/>
      <c r="T587" s="15"/>
      <c r="U587" s="15"/>
      <c r="V587" s="15"/>
      <c r="W587" s="15"/>
      <c r="X587" s="15"/>
      <c r="Y587" s="15"/>
      <c r="Z587" s="15"/>
    </row>
    <row r="588" spans="8:26" ht="15.75" hidden="1" customHeight="1" x14ac:dyDescent="0.25">
      <c r="H588" s="15"/>
      <c r="I588" s="15"/>
      <c r="J588" s="15"/>
      <c r="K588" s="15"/>
      <c r="L588" s="15"/>
      <c r="M588" s="15"/>
      <c r="N588" s="15"/>
      <c r="O588" s="15"/>
      <c r="P588" s="15"/>
      <c r="Q588" s="15"/>
      <c r="R588" s="15"/>
      <c r="S588" s="15"/>
      <c r="T588" s="15"/>
      <c r="U588" s="15"/>
      <c r="V588" s="15"/>
      <c r="W588" s="15"/>
      <c r="X588" s="15"/>
      <c r="Y588" s="15"/>
      <c r="Z588" s="15"/>
    </row>
    <row r="589" spans="8:26" ht="15.75" hidden="1" customHeight="1" x14ac:dyDescent="0.25">
      <c r="H589" s="15"/>
      <c r="I589" s="15"/>
      <c r="J589" s="15"/>
      <c r="K589" s="15"/>
      <c r="L589" s="15"/>
      <c r="M589" s="15"/>
      <c r="N589" s="15"/>
      <c r="O589" s="15"/>
      <c r="P589" s="15"/>
      <c r="Q589" s="15"/>
      <c r="R589" s="15"/>
      <c r="S589" s="15"/>
      <c r="T589" s="15"/>
      <c r="U589" s="15"/>
      <c r="V589" s="15"/>
      <c r="W589" s="15"/>
      <c r="X589" s="15"/>
      <c r="Y589" s="15"/>
      <c r="Z589" s="15"/>
    </row>
    <row r="590" spans="8:26" ht="15.75" hidden="1" customHeight="1" x14ac:dyDescent="0.25">
      <c r="H590" s="15"/>
      <c r="I590" s="15"/>
      <c r="J590" s="15"/>
      <c r="K590" s="15"/>
      <c r="L590" s="15"/>
      <c r="M590" s="15"/>
      <c r="N590" s="15"/>
      <c r="O590" s="15"/>
      <c r="P590" s="15"/>
      <c r="Q590" s="15"/>
      <c r="R590" s="15"/>
      <c r="S590" s="15"/>
      <c r="T590" s="15"/>
      <c r="U590" s="15"/>
      <c r="V590" s="15"/>
      <c r="W590" s="15"/>
      <c r="X590" s="15"/>
      <c r="Y590" s="15"/>
      <c r="Z590" s="15"/>
    </row>
    <row r="591" spans="8:26" ht="15.75" hidden="1" customHeight="1" x14ac:dyDescent="0.25">
      <c r="H591" s="15"/>
      <c r="I591" s="15"/>
      <c r="J591" s="15"/>
      <c r="K591" s="15"/>
      <c r="L591" s="15"/>
      <c r="M591" s="15"/>
      <c r="N591" s="15"/>
      <c r="O591" s="15"/>
      <c r="P591" s="15"/>
      <c r="Q591" s="15"/>
      <c r="R591" s="15"/>
      <c r="S591" s="15"/>
      <c r="T591" s="15"/>
      <c r="U591" s="15"/>
      <c r="V591" s="15"/>
      <c r="W591" s="15"/>
      <c r="X591" s="15"/>
      <c r="Y591" s="15"/>
      <c r="Z591" s="15"/>
    </row>
    <row r="592" spans="8:26" ht="15.75" hidden="1" customHeight="1" x14ac:dyDescent="0.25">
      <c r="H592" s="15"/>
      <c r="I592" s="15"/>
      <c r="J592" s="15"/>
      <c r="K592" s="15"/>
      <c r="L592" s="15"/>
      <c r="M592" s="15"/>
      <c r="N592" s="15"/>
      <c r="O592" s="15"/>
      <c r="P592" s="15"/>
      <c r="Q592" s="15"/>
      <c r="R592" s="15"/>
      <c r="S592" s="15"/>
      <c r="T592" s="15"/>
      <c r="U592" s="15"/>
      <c r="V592" s="15"/>
      <c r="W592" s="15"/>
      <c r="X592" s="15"/>
      <c r="Y592" s="15"/>
      <c r="Z592" s="15"/>
    </row>
    <row r="593" spans="8:26" ht="15.75" hidden="1" customHeight="1" x14ac:dyDescent="0.25">
      <c r="H593" s="15"/>
      <c r="I593" s="15"/>
      <c r="J593" s="15"/>
      <c r="K593" s="15"/>
      <c r="L593" s="15"/>
      <c r="M593" s="15"/>
      <c r="N593" s="15"/>
      <c r="O593" s="15"/>
      <c r="P593" s="15"/>
      <c r="Q593" s="15"/>
      <c r="R593" s="15"/>
      <c r="S593" s="15"/>
      <c r="T593" s="15"/>
      <c r="U593" s="15"/>
      <c r="V593" s="15"/>
      <c r="W593" s="15"/>
      <c r="X593" s="15"/>
      <c r="Y593" s="15"/>
      <c r="Z593" s="15"/>
    </row>
    <row r="594" spans="8:26" ht="15.75" hidden="1" customHeight="1" x14ac:dyDescent="0.25">
      <c r="H594" s="15"/>
      <c r="I594" s="15"/>
      <c r="J594" s="15"/>
      <c r="K594" s="15"/>
      <c r="L594" s="15"/>
      <c r="M594" s="15"/>
      <c r="N594" s="15"/>
      <c r="O594" s="15"/>
      <c r="P594" s="15"/>
      <c r="Q594" s="15"/>
      <c r="R594" s="15"/>
      <c r="S594" s="15"/>
      <c r="T594" s="15"/>
      <c r="U594" s="15"/>
      <c r="V594" s="15"/>
      <c r="W594" s="15"/>
      <c r="X594" s="15"/>
      <c r="Y594" s="15"/>
      <c r="Z594" s="15"/>
    </row>
    <row r="595" spans="8:26" ht="15.75" hidden="1" customHeight="1" x14ac:dyDescent="0.25">
      <c r="H595" s="15"/>
      <c r="I595" s="15"/>
      <c r="J595" s="15"/>
      <c r="K595" s="15"/>
      <c r="L595" s="15"/>
      <c r="M595" s="15"/>
      <c r="N595" s="15"/>
      <c r="O595" s="15"/>
      <c r="P595" s="15"/>
      <c r="Q595" s="15"/>
      <c r="R595" s="15"/>
      <c r="S595" s="15"/>
      <c r="T595" s="15"/>
      <c r="U595" s="15"/>
      <c r="V595" s="15"/>
      <c r="W595" s="15"/>
      <c r="X595" s="15"/>
      <c r="Y595" s="15"/>
      <c r="Z595" s="15"/>
    </row>
    <row r="596" spans="8:26" ht="15.75" hidden="1" customHeight="1" x14ac:dyDescent="0.25">
      <c r="H596" s="15"/>
      <c r="I596" s="15"/>
      <c r="J596" s="15"/>
      <c r="K596" s="15"/>
      <c r="L596" s="15"/>
      <c r="M596" s="15"/>
      <c r="N596" s="15"/>
      <c r="O596" s="15"/>
      <c r="P596" s="15"/>
      <c r="Q596" s="15"/>
      <c r="R596" s="15"/>
      <c r="S596" s="15"/>
      <c r="T596" s="15"/>
      <c r="U596" s="15"/>
      <c r="V596" s="15"/>
      <c r="W596" s="15"/>
      <c r="X596" s="15"/>
      <c r="Y596" s="15"/>
      <c r="Z596" s="15"/>
    </row>
    <row r="597" spans="8:26" ht="15.75" hidden="1" customHeight="1" x14ac:dyDescent="0.25">
      <c r="H597" s="15"/>
      <c r="I597" s="15"/>
      <c r="J597" s="15"/>
      <c r="K597" s="15"/>
      <c r="L597" s="15"/>
      <c r="M597" s="15"/>
      <c r="N597" s="15"/>
      <c r="O597" s="15"/>
      <c r="P597" s="15"/>
      <c r="Q597" s="15"/>
      <c r="R597" s="15"/>
      <c r="S597" s="15"/>
      <c r="T597" s="15"/>
      <c r="U597" s="15"/>
      <c r="V597" s="15"/>
      <c r="W597" s="15"/>
      <c r="X597" s="15"/>
      <c r="Y597" s="15"/>
      <c r="Z597" s="15"/>
    </row>
    <row r="598" spans="8:26" ht="15.75" hidden="1" customHeight="1" x14ac:dyDescent="0.25">
      <c r="H598" s="15"/>
      <c r="I598" s="15"/>
      <c r="J598" s="15"/>
      <c r="K598" s="15"/>
      <c r="L598" s="15"/>
      <c r="M598" s="15"/>
      <c r="N598" s="15"/>
      <c r="O598" s="15"/>
      <c r="P598" s="15"/>
      <c r="Q598" s="15"/>
      <c r="R598" s="15"/>
      <c r="S598" s="15"/>
      <c r="T598" s="15"/>
      <c r="U598" s="15"/>
      <c r="V598" s="15"/>
      <c r="W598" s="15"/>
      <c r="X598" s="15"/>
      <c r="Y598" s="15"/>
      <c r="Z598" s="15"/>
    </row>
    <row r="599" spans="8:26" ht="15.75" hidden="1" customHeight="1" x14ac:dyDescent="0.25">
      <c r="H599" s="15"/>
      <c r="I599" s="15"/>
      <c r="J599" s="15"/>
      <c r="K599" s="15"/>
      <c r="L599" s="15"/>
      <c r="M599" s="15"/>
      <c r="N599" s="15"/>
      <c r="O599" s="15"/>
      <c r="P599" s="15"/>
      <c r="Q599" s="15"/>
      <c r="R599" s="15"/>
      <c r="S599" s="15"/>
      <c r="T599" s="15"/>
      <c r="U599" s="15"/>
      <c r="V599" s="15"/>
      <c r="W599" s="15"/>
      <c r="X599" s="15"/>
      <c r="Y599" s="15"/>
      <c r="Z599" s="15"/>
    </row>
    <row r="600" spans="8:26" ht="15.75" hidden="1" customHeight="1" x14ac:dyDescent="0.25">
      <c r="H600" s="15"/>
      <c r="I600" s="15"/>
      <c r="J600" s="15"/>
      <c r="K600" s="15"/>
      <c r="L600" s="15"/>
      <c r="M600" s="15"/>
      <c r="N600" s="15"/>
      <c r="O600" s="15"/>
      <c r="P600" s="15"/>
      <c r="Q600" s="15"/>
      <c r="R600" s="15"/>
      <c r="S600" s="15"/>
      <c r="T600" s="15"/>
      <c r="U600" s="15"/>
      <c r="V600" s="15"/>
      <c r="W600" s="15"/>
      <c r="X600" s="15"/>
      <c r="Y600" s="15"/>
      <c r="Z600" s="15"/>
    </row>
    <row r="601" spans="8:26" ht="15.75" hidden="1" customHeight="1" x14ac:dyDescent="0.25">
      <c r="H601" s="15"/>
      <c r="I601" s="15"/>
      <c r="J601" s="15"/>
      <c r="K601" s="15"/>
      <c r="L601" s="15"/>
      <c r="M601" s="15"/>
      <c r="N601" s="15"/>
      <c r="O601" s="15"/>
      <c r="P601" s="15"/>
      <c r="Q601" s="15"/>
      <c r="R601" s="15"/>
      <c r="S601" s="15"/>
      <c r="T601" s="15"/>
      <c r="U601" s="15"/>
      <c r="V601" s="15"/>
      <c r="W601" s="15"/>
      <c r="X601" s="15"/>
      <c r="Y601" s="15"/>
      <c r="Z601" s="15"/>
    </row>
    <row r="602" spans="8:26" ht="15.75" hidden="1" customHeight="1" x14ac:dyDescent="0.25">
      <c r="H602" s="15"/>
      <c r="I602" s="15"/>
      <c r="J602" s="15"/>
      <c r="K602" s="15"/>
      <c r="L602" s="15"/>
      <c r="M602" s="15"/>
      <c r="N602" s="15"/>
      <c r="O602" s="15"/>
      <c r="P602" s="15"/>
      <c r="Q602" s="15"/>
      <c r="R602" s="15"/>
      <c r="S602" s="15"/>
      <c r="T602" s="15"/>
      <c r="U602" s="15"/>
      <c r="V602" s="15"/>
      <c r="W602" s="15"/>
      <c r="X602" s="15"/>
      <c r="Y602" s="15"/>
      <c r="Z602" s="15"/>
    </row>
    <row r="603" spans="8:26" ht="15.75" hidden="1" customHeight="1" x14ac:dyDescent="0.25">
      <c r="H603" s="15"/>
      <c r="I603" s="15"/>
      <c r="J603" s="15"/>
      <c r="K603" s="15"/>
      <c r="L603" s="15"/>
      <c r="M603" s="15"/>
      <c r="N603" s="15"/>
      <c r="O603" s="15"/>
      <c r="P603" s="15"/>
      <c r="Q603" s="15"/>
      <c r="R603" s="15"/>
      <c r="S603" s="15"/>
      <c r="T603" s="15"/>
      <c r="U603" s="15"/>
      <c r="V603" s="15"/>
      <c r="W603" s="15"/>
      <c r="X603" s="15"/>
      <c r="Y603" s="15"/>
      <c r="Z603" s="15"/>
    </row>
    <row r="604" spans="8:26" ht="15.75" hidden="1" customHeight="1" x14ac:dyDescent="0.25">
      <c r="H604" s="15"/>
      <c r="I604" s="15"/>
      <c r="J604" s="15"/>
      <c r="K604" s="15"/>
      <c r="L604" s="15"/>
      <c r="M604" s="15"/>
      <c r="N604" s="15"/>
      <c r="O604" s="15"/>
      <c r="P604" s="15"/>
      <c r="Q604" s="15"/>
      <c r="R604" s="15"/>
      <c r="S604" s="15"/>
      <c r="T604" s="15"/>
      <c r="U604" s="15"/>
      <c r="V604" s="15"/>
      <c r="W604" s="15"/>
      <c r="X604" s="15"/>
      <c r="Y604" s="15"/>
      <c r="Z604" s="15"/>
    </row>
    <row r="605" spans="8:26" ht="15.75" hidden="1" customHeight="1" x14ac:dyDescent="0.25">
      <c r="H605" s="15"/>
      <c r="I605" s="15"/>
      <c r="J605" s="15"/>
      <c r="K605" s="15"/>
      <c r="L605" s="15"/>
      <c r="M605" s="15"/>
      <c r="N605" s="15"/>
      <c r="O605" s="15"/>
      <c r="P605" s="15"/>
      <c r="Q605" s="15"/>
      <c r="R605" s="15"/>
      <c r="S605" s="15"/>
      <c r="T605" s="15"/>
      <c r="U605" s="15"/>
      <c r="V605" s="15"/>
      <c r="W605" s="15"/>
      <c r="X605" s="15"/>
      <c r="Y605" s="15"/>
      <c r="Z605" s="15"/>
    </row>
    <row r="606" spans="8:26" ht="15.75" hidden="1" customHeight="1" x14ac:dyDescent="0.25">
      <c r="H606" s="15"/>
      <c r="I606" s="15"/>
      <c r="J606" s="15"/>
      <c r="K606" s="15"/>
      <c r="L606" s="15"/>
      <c r="M606" s="15"/>
      <c r="N606" s="15"/>
      <c r="O606" s="15"/>
      <c r="P606" s="15"/>
      <c r="Q606" s="15"/>
      <c r="R606" s="15"/>
      <c r="S606" s="15"/>
      <c r="T606" s="15"/>
      <c r="U606" s="15"/>
      <c r="V606" s="15"/>
      <c r="W606" s="15"/>
      <c r="X606" s="15"/>
      <c r="Y606" s="15"/>
      <c r="Z606" s="15"/>
    </row>
    <row r="607" spans="8:26" ht="15.75" hidden="1" customHeight="1" x14ac:dyDescent="0.25">
      <c r="H607" s="15"/>
      <c r="I607" s="15"/>
      <c r="J607" s="15"/>
      <c r="K607" s="15"/>
      <c r="L607" s="15"/>
      <c r="M607" s="15"/>
      <c r="N607" s="15"/>
      <c r="O607" s="15"/>
      <c r="P607" s="15"/>
      <c r="Q607" s="15"/>
      <c r="R607" s="15"/>
      <c r="S607" s="15"/>
      <c r="T607" s="15"/>
      <c r="U607" s="15"/>
      <c r="V607" s="15"/>
      <c r="W607" s="15"/>
      <c r="X607" s="15"/>
      <c r="Y607" s="15"/>
      <c r="Z607" s="15"/>
    </row>
    <row r="608" spans="8:26" ht="15.75" hidden="1" customHeight="1" x14ac:dyDescent="0.25">
      <c r="H608" s="15"/>
      <c r="I608" s="15"/>
      <c r="J608" s="15"/>
      <c r="K608" s="15"/>
      <c r="L608" s="15"/>
      <c r="M608" s="15"/>
      <c r="N608" s="15"/>
      <c r="O608" s="15"/>
      <c r="P608" s="15"/>
      <c r="Q608" s="15"/>
      <c r="R608" s="15"/>
      <c r="S608" s="15"/>
      <c r="T608" s="15"/>
      <c r="U608" s="15"/>
      <c r="V608" s="15"/>
      <c r="W608" s="15"/>
      <c r="X608" s="15"/>
      <c r="Y608" s="15"/>
      <c r="Z608" s="15"/>
    </row>
    <row r="609" spans="8:26" ht="15.75" hidden="1" customHeight="1" x14ac:dyDescent="0.25">
      <c r="H609" s="15"/>
      <c r="I609" s="15"/>
      <c r="J609" s="15"/>
      <c r="K609" s="15"/>
      <c r="L609" s="15"/>
      <c r="M609" s="15"/>
      <c r="N609" s="15"/>
      <c r="O609" s="15"/>
      <c r="P609" s="15"/>
      <c r="Q609" s="15"/>
      <c r="R609" s="15"/>
      <c r="S609" s="15"/>
      <c r="T609" s="15"/>
      <c r="U609" s="15"/>
      <c r="V609" s="15"/>
      <c r="W609" s="15"/>
      <c r="X609" s="15"/>
      <c r="Y609" s="15"/>
      <c r="Z609" s="15"/>
    </row>
    <row r="610" spans="8:26" ht="15.75" hidden="1" customHeight="1" x14ac:dyDescent="0.25">
      <c r="H610" s="15"/>
      <c r="I610" s="15"/>
      <c r="J610" s="15"/>
      <c r="K610" s="15"/>
      <c r="L610" s="15"/>
      <c r="M610" s="15"/>
      <c r="N610" s="15"/>
      <c r="O610" s="15"/>
      <c r="P610" s="15"/>
      <c r="Q610" s="15"/>
      <c r="R610" s="15"/>
      <c r="S610" s="15"/>
      <c r="T610" s="15"/>
      <c r="U610" s="15"/>
      <c r="V610" s="15"/>
      <c r="W610" s="15"/>
      <c r="X610" s="15"/>
      <c r="Y610" s="15"/>
      <c r="Z610" s="15"/>
    </row>
    <row r="611" spans="8:26" ht="15.75" hidden="1" customHeight="1" x14ac:dyDescent="0.25">
      <c r="H611" s="15"/>
      <c r="I611" s="15"/>
      <c r="J611" s="15"/>
      <c r="K611" s="15"/>
      <c r="L611" s="15"/>
      <c r="M611" s="15"/>
      <c r="N611" s="15"/>
      <c r="O611" s="15"/>
      <c r="P611" s="15"/>
      <c r="Q611" s="15"/>
      <c r="R611" s="15"/>
      <c r="S611" s="15"/>
      <c r="T611" s="15"/>
      <c r="U611" s="15"/>
      <c r="V611" s="15"/>
      <c r="W611" s="15"/>
      <c r="X611" s="15"/>
      <c r="Y611" s="15"/>
      <c r="Z611" s="15"/>
    </row>
    <row r="612" spans="8:26" ht="15.75" hidden="1" customHeight="1" x14ac:dyDescent="0.25">
      <c r="H612" s="15"/>
      <c r="I612" s="15"/>
      <c r="J612" s="15"/>
      <c r="K612" s="15"/>
      <c r="L612" s="15"/>
      <c r="M612" s="15"/>
      <c r="N612" s="15"/>
      <c r="O612" s="15"/>
      <c r="P612" s="15"/>
      <c r="Q612" s="15"/>
      <c r="R612" s="15"/>
      <c r="S612" s="15"/>
      <c r="T612" s="15"/>
      <c r="U612" s="15"/>
      <c r="V612" s="15"/>
      <c r="W612" s="15"/>
      <c r="X612" s="15"/>
      <c r="Y612" s="15"/>
      <c r="Z612" s="15"/>
    </row>
    <row r="613" spans="8:26" ht="15.75" hidden="1" customHeight="1" x14ac:dyDescent="0.25">
      <c r="H613" s="15"/>
      <c r="I613" s="15"/>
      <c r="J613" s="15"/>
      <c r="K613" s="15"/>
      <c r="L613" s="15"/>
      <c r="M613" s="15"/>
      <c r="N613" s="15"/>
      <c r="O613" s="15"/>
      <c r="P613" s="15"/>
      <c r="Q613" s="15"/>
      <c r="R613" s="15"/>
      <c r="S613" s="15"/>
      <c r="T613" s="15"/>
      <c r="U613" s="15"/>
      <c r="V613" s="15"/>
      <c r="W613" s="15"/>
      <c r="X613" s="15"/>
      <c r="Y613" s="15"/>
      <c r="Z613" s="15"/>
    </row>
    <row r="614" spans="8:26" ht="15.75" hidden="1" customHeight="1" x14ac:dyDescent="0.25">
      <c r="H614" s="15"/>
      <c r="I614" s="15"/>
      <c r="J614" s="15"/>
      <c r="K614" s="15"/>
      <c r="L614" s="15"/>
      <c r="M614" s="15"/>
      <c r="N614" s="15"/>
      <c r="O614" s="15"/>
      <c r="P614" s="15"/>
      <c r="Q614" s="15"/>
      <c r="R614" s="15"/>
      <c r="S614" s="15"/>
      <c r="T614" s="15"/>
      <c r="U614" s="15"/>
      <c r="V614" s="15"/>
      <c r="W614" s="15"/>
      <c r="X614" s="15"/>
      <c r="Y614" s="15"/>
      <c r="Z614" s="15"/>
    </row>
    <row r="615" spans="8:26" ht="15.75" hidden="1" customHeight="1" x14ac:dyDescent="0.25">
      <c r="H615" s="15"/>
      <c r="I615" s="15"/>
      <c r="J615" s="15"/>
      <c r="K615" s="15"/>
      <c r="L615" s="15"/>
      <c r="M615" s="15"/>
      <c r="N615" s="15"/>
      <c r="O615" s="15"/>
      <c r="P615" s="15"/>
      <c r="Q615" s="15"/>
      <c r="R615" s="15"/>
      <c r="S615" s="15"/>
      <c r="T615" s="15"/>
      <c r="U615" s="15"/>
      <c r="V615" s="15"/>
      <c r="W615" s="15"/>
      <c r="X615" s="15"/>
      <c r="Y615" s="15"/>
      <c r="Z615" s="15"/>
    </row>
    <row r="616" spans="8:26" ht="15.75" hidden="1" customHeight="1" x14ac:dyDescent="0.25">
      <c r="H616" s="15"/>
      <c r="I616" s="15"/>
      <c r="J616" s="15"/>
      <c r="K616" s="15"/>
      <c r="L616" s="15"/>
      <c r="M616" s="15"/>
      <c r="N616" s="15"/>
      <c r="O616" s="15"/>
      <c r="P616" s="15"/>
      <c r="Q616" s="15"/>
      <c r="R616" s="15"/>
      <c r="S616" s="15"/>
      <c r="T616" s="15"/>
      <c r="U616" s="15"/>
      <c r="V616" s="15"/>
      <c r="W616" s="15"/>
      <c r="X616" s="15"/>
      <c r="Y616" s="15"/>
      <c r="Z616" s="15"/>
    </row>
    <row r="617" spans="8:26" ht="15.75" hidden="1" customHeight="1" x14ac:dyDescent="0.25">
      <c r="H617" s="15"/>
      <c r="I617" s="15"/>
      <c r="J617" s="15"/>
      <c r="K617" s="15"/>
      <c r="L617" s="15"/>
      <c r="M617" s="15"/>
      <c r="N617" s="15"/>
      <c r="O617" s="15"/>
      <c r="P617" s="15"/>
      <c r="Q617" s="15"/>
      <c r="R617" s="15"/>
      <c r="S617" s="15"/>
      <c r="T617" s="15"/>
      <c r="U617" s="15"/>
      <c r="V617" s="15"/>
      <c r="W617" s="15"/>
      <c r="X617" s="15"/>
      <c r="Y617" s="15"/>
      <c r="Z617" s="15"/>
    </row>
    <row r="618" spans="8:26" ht="15.75" hidden="1" customHeight="1" x14ac:dyDescent="0.25">
      <c r="H618" s="15"/>
      <c r="I618" s="15"/>
      <c r="J618" s="15"/>
      <c r="K618" s="15"/>
      <c r="L618" s="15"/>
      <c r="M618" s="15"/>
      <c r="N618" s="15"/>
      <c r="O618" s="15"/>
      <c r="P618" s="15"/>
      <c r="Q618" s="15"/>
      <c r="R618" s="15"/>
      <c r="S618" s="15"/>
      <c r="T618" s="15"/>
      <c r="U618" s="15"/>
      <c r="V618" s="15"/>
      <c r="W618" s="15"/>
      <c r="X618" s="15"/>
      <c r="Y618" s="15"/>
      <c r="Z618" s="15"/>
    </row>
    <row r="619" spans="8:26" ht="15.75" hidden="1" customHeight="1" x14ac:dyDescent="0.25">
      <c r="H619" s="15"/>
      <c r="I619" s="15"/>
      <c r="J619" s="15"/>
      <c r="K619" s="15"/>
      <c r="L619" s="15"/>
      <c r="M619" s="15"/>
      <c r="N619" s="15"/>
      <c r="O619" s="15"/>
      <c r="P619" s="15"/>
      <c r="Q619" s="15"/>
      <c r="R619" s="15"/>
      <c r="S619" s="15"/>
      <c r="T619" s="15"/>
      <c r="U619" s="15"/>
      <c r="V619" s="15"/>
      <c r="W619" s="15"/>
      <c r="X619" s="15"/>
      <c r="Y619" s="15"/>
      <c r="Z619" s="15"/>
    </row>
    <row r="620" spans="8:26" ht="15.75" hidden="1" customHeight="1" x14ac:dyDescent="0.25">
      <c r="H620" s="15"/>
      <c r="I620" s="15"/>
      <c r="J620" s="15"/>
      <c r="K620" s="15"/>
      <c r="L620" s="15"/>
      <c r="M620" s="15"/>
      <c r="N620" s="15"/>
      <c r="O620" s="15"/>
      <c r="P620" s="15"/>
      <c r="Q620" s="15"/>
      <c r="R620" s="15"/>
      <c r="S620" s="15"/>
      <c r="T620" s="15"/>
      <c r="U620" s="15"/>
      <c r="V620" s="15"/>
      <c r="W620" s="15"/>
      <c r="X620" s="15"/>
      <c r="Y620" s="15"/>
      <c r="Z620" s="15"/>
    </row>
    <row r="621" spans="8:26" ht="15.75" hidden="1" customHeight="1" x14ac:dyDescent="0.25">
      <c r="H621" s="15"/>
      <c r="I621" s="15"/>
      <c r="J621" s="15"/>
      <c r="K621" s="15"/>
      <c r="L621" s="15"/>
      <c r="M621" s="15"/>
      <c r="N621" s="15"/>
      <c r="O621" s="15"/>
      <c r="P621" s="15"/>
      <c r="Q621" s="15"/>
      <c r="R621" s="15"/>
      <c r="S621" s="15"/>
      <c r="T621" s="15"/>
      <c r="U621" s="15"/>
      <c r="V621" s="15"/>
      <c r="W621" s="15"/>
      <c r="X621" s="15"/>
      <c r="Y621" s="15"/>
      <c r="Z621" s="15"/>
    </row>
    <row r="622" spans="8:26" ht="15.75" hidden="1" customHeight="1" x14ac:dyDescent="0.25">
      <c r="H622" s="15"/>
      <c r="I622" s="15"/>
      <c r="J622" s="15"/>
      <c r="K622" s="15"/>
      <c r="L622" s="15"/>
      <c r="M622" s="15"/>
      <c r="N622" s="15"/>
      <c r="O622" s="15"/>
      <c r="P622" s="15"/>
      <c r="Q622" s="15"/>
      <c r="R622" s="15"/>
      <c r="S622" s="15"/>
      <c r="T622" s="15"/>
      <c r="U622" s="15"/>
      <c r="V622" s="15"/>
      <c r="W622" s="15"/>
      <c r="X622" s="15"/>
      <c r="Y622" s="15"/>
      <c r="Z622" s="15"/>
    </row>
    <row r="623" spans="8:26" ht="15.75" hidden="1" customHeight="1" x14ac:dyDescent="0.25">
      <c r="H623" s="15"/>
      <c r="I623" s="15"/>
      <c r="J623" s="15"/>
      <c r="K623" s="15"/>
      <c r="L623" s="15"/>
      <c r="M623" s="15"/>
      <c r="N623" s="15"/>
      <c r="O623" s="15"/>
      <c r="P623" s="15"/>
      <c r="Q623" s="15"/>
      <c r="R623" s="15"/>
      <c r="S623" s="15"/>
      <c r="T623" s="15"/>
      <c r="U623" s="15"/>
      <c r="V623" s="15"/>
      <c r="W623" s="15"/>
      <c r="X623" s="15"/>
      <c r="Y623" s="15"/>
      <c r="Z623" s="15"/>
    </row>
    <row r="624" spans="8:26" ht="15.75" hidden="1" customHeight="1" x14ac:dyDescent="0.25">
      <c r="H624" s="15"/>
      <c r="I624" s="15"/>
      <c r="J624" s="15"/>
      <c r="K624" s="15"/>
      <c r="L624" s="15"/>
      <c r="M624" s="15"/>
      <c r="N624" s="15"/>
      <c r="O624" s="15"/>
      <c r="P624" s="15"/>
      <c r="Q624" s="15"/>
      <c r="R624" s="15"/>
      <c r="S624" s="15"/>
      <c r="T624" s="15"/>
      <c r="U624" s="15"/>
      <c r="V624" s="15"/>
      <c r="W624" s="15"/>
      <c r="X624" s="15"/>
      <c r="Y624" s="15"/>
      <c r="Z624" s="15"/>
    </row>
    <row r="625" spans="8:26" ht="15.75" hidden="1" customHeight="1" x14ac:dyDescent="0.25">
      <c r="H625" s="15"/>
      <c r="I625" s="15"/>
      <c r="J625" s="15"/>
      <c r="K625" s="15"/>
      <c r="L625" s="15"/>
      <c r="M625" s="15"/>
      <c r="N625" s="15"/>
      <c r="O625" s="15"/>
      <c r="P625" s="15"/>
      <c r="Q625" s="15"/>
      <c r="R625" s="15"/>
      <c r="S625" s="15"/>
      <c r="T625" s="15"/>
      <c r="U625" s="15"/>
      <c r="V625" s="15"/>
      <c r="W625" s="15"/>
      <c r="X625" s="15"/>
      <c r="Y625" s="15"/>
      <c r="Z625" s="15"/>
    </row>
    <row r="626" spans="8:26" ht="15.75" hidden="1" customHeight="1" x14ac:dyDescent="0.25">
      <c r="H626" s="15"/>
      <c r="I626" s="15"/>
      <c r="J626" s="15"/>
      <c r="K626" s="15"/>
      <c r="L626" s="15"/>
      <c r="M626" s="15"/>
      <c r="N626" s="15"/>
      <c r="O626" s="15"/>
      <c r="P626" s="15"/>
      <c r="Q626" s="15"/>
      <c r="R626" s="15"/>
      <c r="S626" s="15"/>
      <c r="T626" s="15"/>
      <c r="U626" s="15"/>
      <c r="V626" s="15"/>
      <c r="W626" s="15"/>
      <c r="X626" s="15"/>
      <c r="Y626" s="15"/>
      <c r="Z626" s="15"/>
    </row>
    <row r="627" spans="8:26" ht="15.75" hidden="1" customHeight="1" x14ac:dyDescent="0.25">
      <c r="H627" s="15"/>
      <c r="I627" s="15"/>
      <c r="J627" s="15"/>
      <c r="K627" s="15"/>
      <c r="L627" s="15"/>
      <c r="M627" s="15"/>
      <c r="N627" s="15"/>
      <c r="O627" s="15"/>
      <c r="P627" s="15"/>
      <c r="Q627" s="15"/>
      <c r="R627" s="15"/>
      <c r="S627" s="15"/>
      <c r="T627" s="15"/>
      <c r="U627" s="15"/>
      <c r="V627" s="15"/>
      <c r="W627" s="15"/>
      <c r="X627" s="15"/>
      <c r="Y627" s="15"/>
      <c r="Z627" s="15"/>
    </row>
    <row r="628" spans="8:26" ht="15.75" hidden="1" customHeight="1" x14ac:dyDescent="0.25">
      <c r="H628" s="15"/>
      <c r="I628" s="15"/>
      <c r="J628" s="15"/>
      <c r="K628" s="15"/>
      <c r="L628" s="15"/>
      <c r="M628" s="15"/>
      <c r="N628" s="15"/>
      <c r="O628" s="15"/>
      <c r="P628" s="15"/>
      <c r="Q628" s="15"/>
      <c r="R628" s="15"/>
      <c r="S628" s="15"/>
      <c r="T628" s="15"/>
      <c r="U628" s="15"/>
      <c r="V628" s="15"/>
      <c r="W628" s="15"/>
      <c r="X628" s="15"/>
      <c r="Y628" s="15"/>
      <c r="Z628" s="15"/>
    </row>
    <row r="629" spans="8:26" ht="15.75" hidden="1" customHeight="1" x14ac:dyDescent="0.25">
      <c r="H629" s="15"/>
      <c r="I629" s="15"/>
      <c r="J629" s="15"/>
      <c r="K629" s="15"/>
      <c r="L629" s="15"/>
      <c r="M629" s="15"/>
      <c r="N629" s="15"/>
      <c r="O629" s="15"/>
      <c r="P629" s="15"/>
      <c r="Q629" s="15"/>
      <c r="R629" s="15"/>
      <c r="S629" s="15"/>
      <c r="T629" s="15"/>
      <c r="U629" s="15"/>
      <c r="V629" s="15"/>
      <c r="W629" s="15"/>
      <c r="X629" s="15"/>
      <c r="Y629" s="15"/>
      <c r="Z629" s="15"/>
    </row>
    <row r="630" spans="8:26" ht="15.75" hidden="1" customHeight="1" x14ac:dyDescent="0.25">
      <c r="H630" s="15"/>
      <c r="I630" s="15"/>
      <c r="J630" s="15"/>
      <c r="K630" s="15"/>
      <c r="L630" s="15"/>
      <c r="M630" s="15"/>
      <c r="N630" s="15"/>
      <c r="O630" s="15"/>
      <c r="P630" s="15"/>
      <c r="Q630" s="15"/>
      <c r="R630" s="15"/>
      <c r="S630" s="15"/>
      <c r="T630" s="15"/>
      <c r="U630" s="15"/>
      <c r="V630" s="15"/>
      <c r="W630" s="15"/>
      <c r="X630" s="15"/>
      <c r="Y630" s="15"/>
      <c r="Z630" s="15"/>
    </row>
    <row r="631" spans="8:26" ht="15.75" hidden="1" customHeight="1" x14ac:dyDescent="0.25">
      <c r="H631" s="15"/>
      <c r="I631" s="15"/>
      <c r="J631" s="15"/>
      <c r="K631" s="15"/>
      <c r="L631" s="15"/>
      <c r="M631" s="15"/>
      <c r="N631" s="15"/>
      <c r="O631" s="15"/>
      <c r="P631" s="15"/>
      <c r="Q631" s="15"/>
      <c r="R631" s="15"/>
      <c r="S631" s="15"/>
      <c r="T631" s="15"/>
      <c r="U631" s="15"/>
      <c r="V631" s="15"/>
      <c r="W631" s="15"/>
      <c r="X631" s="15"/>
      <c r="Y631" s="15"/>
      <c r="Z631" s="15"/>
    </row>
    <row r="632" spans="8:26" ht="15.75" hidden="1" customHeight="1" x14ac:dyDescent="0.25">
      <c r="H632" s="15"/>
      <c r="I632" s="15"/>
      <c r="J632" s="15"/>
      <c r="K632" s="15"/>
      <c r="L632" s="15"/>
      <c r="M632" s="15"/>
      <c r="N632" s="15"/>
      <c r="O632" s="15"/>
      <c r="P632" s="15"/>
      <c r="Q632" s="15"/>
      <c r="R632" s="15"/>
      <c r="S632" s="15"/>
      <c r="T632" s="15"/>
      <c r="U632" s="15"/>
      <c r="V632" s="15"/>
      <c r="W632" s="15"/>
      <c r="X632" s="15"/>
      <c r="Y632" s="15"/>
      <c r="Z632" s="15"/>
    </row>
    <row r="633" spans="8:26" ht="15.75" hidden="1" customHeight="1" x14ac:dyDescent="0.25">
      <c r="H633" s="15"/>
      <c r="I633" s="15"/>
      <c r="J633" s="15"/>
      <c r="K633" s="15"/>
      <c r="L633" s="15"/>
      <c r="M633" s="15"/>
      <c r="N633" s="15"/>
      <c r="O633" s="15"/>
      <c r="P633" s="15"/>
      <c r="Q633" s="15"/>
      <c r="R633" s="15"/>
      <c r="S633" s="15"/>
      <c r="T633" s="15"/>
      <c r="U633" s="15"/>
      <c r="V633" s="15"/>
      <c r="W633" s="15"/>
      <c r="X633" s="15"/>
      <c r="Y633" s="15"/>
      <c r="Z633" s="15"/>
    </row>
    <row r="634" spans="8:26" ht="15.75" hidden="1" customHeight="1" x14ac:dyDescent="0.25">
      <c r="H634" s="15"/>
      <c r="I634" s="15"/>
      <c r="J634" s="15"/>
      <c r="K634" s="15"/>
      <c r="L634" s="15"/>
      <c r="M634" s="15"/>
      <c r="N634" s="15"/>
      <c r="O634" s="15"/>
      <c r="P634" s="15"/>
      <c r="Q634" s="15"/>
      <c r="R634" s="15"/>
      <c r="S634" s="15"/>
      <c r="T634" s="15"/>
      <c r="U634" s="15"/>
      <c r="V634" s="15"/>
      <c r="W634" s="15"/>
      <c r="X634" s="15"/>
      <c r="Y634" s="15"/>
      <c r="Z634" s="15"/>
    </row>
    <row r="635" spans="8:26" ht="15.75" hidden="1" customHeight="1" x14ac:dyDescent="0.25">
      <c r="H635" s="15"/>
      <c r="I635" s="15"/>
      <c r="J635" s="15"/>
      <c r="K635" s="15"/>
      <c r="L635" s="15"/>
      <c r="M635" s="15"/>
      <c r="N635" s="15"/>
      <c r="O635" s="15"/>
      <c r="P635" s="15"/>
      <c r="Q635" s="15"/>
      <c r="R635" s="15"/>
      <c r="S635" s="15"/>
      <c r="T635" s="15"/>
      <c r="U635" s="15"/>
      <c r="V635" s="15"/>
      <c r="W635" s="15"/>
      <c r="X635" s="15"/>
      <c r="Y635" s="15"/>
      <c r="Z635" s="15"/>
    </row>
    <row r="636" spans="8:26" ht="15.75" hidden="1" customHeight="1" x14ac:dyDescent="0.25">
      <c r="H636" s="15"/>
      <c r="I636" s="15"/>
      <c r="J636" s="15"/>
      <c r="K636" s="15"/>
      <c r="L636" s="15"/>
      <c r="M636" s="15"/>
      <c r="N636" s="15"/>
      <c r="O636" s="15"/>
      <c r="P636" s="15"/>
      <c r="Q636" s="15"/>
      <c r="R636" s="15"/>
      <c r="S636" s="15"/>
      <c r="T636" s="15"/>
      <c r="U636" s="15"/>
      <c r="V636" s="15"/>
      <c r="W636" s="15"/>
      <c r="X636" s="15"/>
      <c r="Y636" s="15"/>
      <c r="Z636" s="15"/>
    </row>
    <row r="637" spans="8:26" ht="15.75" hidden="1" customHeight="1" x14ac:dyDescent="0.25">
      <c r="H637" s="15"/>
      <c r="I637" s="15"/>
      <c r="J637" s="15"/>
      <c r="K637" s="15"/>
      <c r="L637" s="15"/>
      <c r="M637" s="15"/>
      <c r="N637" s="15"/>
      <c r="O637" s="15"/>
      <c r="P637" s="15"/>
      <c r="Q637" s="15"/>
      <c r="R637" s="15"/>
      <c r="S637" s="15"/>
      <c r="T637" s="15"/>
      <c r="U637" s="15"/>
      <c r="V637" s="15"/>
      <c r="W637" s="15"/>
      <c r="X637" s="15"/>
      <c r="Y637" s="15"/>
      <c r="Z637" s="15"/>
    </row>
    <row r="638" spans="8:26" ht="15.75" hidden="1" customHeight="1" x14ac:dyDescent="0.25">
      <c r="H638" s="15"/>
      <c r="I638" s="15"/>
      <c r="J638" s="15"/>
      <c r="K638" s="15"/>
      <c r="L638" s="15"/>
      <c r="M638" s="15"/>
      <c r="N638" s="15"/>
      <c r="O638" s="15"/>
      <c r="P638" s="15"/>
      <c r="Q638" s="15"/>
      <c r="R638" s="15"/>
      <c r="S638" s="15"/>
      <c r="T638" s="15"/>
      <c r="U638" s="15"/>
      <c r="V638" s="15"/>
      <c r="W638" s="15"/>
      <c r="X638" s="15"/>
      <c r="Y638" s="15"/>
      <c r="Z638" s="15"/>
    </row>
    <row r="639" spans="8:26" ht="15.75" hidden="1" customHeight="1" x14ac:dyDescent="0.25">
      <c r="H639" s="15"/>
      <c r="I639" s="15"/>
      <c r="J639" s="15"/>
      <c r="K639" s="15"/>
      <c r="L639" s="15"/>
      <c r="M639" s="15"/>
      <c r="N639" s="15"/>
      <c r="O639" s="15"/>
      <c r="P639" s="15"/>
      <c r="Q639" s="15"/>
      <c r="R639" s="15"/>
      <c r="S639" s="15"/>
      <c r="T639" s="15"/>
      <c r="U639" s="15"/>
      <c r="V639" s="15"/>
      <c r="W639" s="15"/>
      <c r="X639" s="15"/>
      <c r="Y639" s="15"/>
      <c r="Z639" s="15"/>
    </row>
    <row r="640" spans="8:26" ht="15.75" hidden="1" customHeight="1" x14ac:dyDescent="0.25">
      <c r="H640" s="15"/>
      <c r="I640" s="15"/>
      <c r="J640" s="15"/>
      <c r="K640" s="15"/>
      <c r="L640" s="15"/>
      <c r="M640" s="15"/>
      <c r="N640" s="15"/>
      <c r="O640" s="15"/>
      <c r="P640" s="15"/>
      <c r="Q640" s="15"/>
      <c r="R640" s="15"/>
      <c r="S640" s="15"/>
      <c r="T640" s="15"/>
      <c r="U640" s="15"/>
      <c r="V640" s="15"/>
      <c r="W640" s="15"/>
      <c r="X640" s="15"/>
      <c r="Y640" s="15"/>
      <c r="Z640" s="15"/>
    </row>
    <row r="641" spans="8:26" ht="15.75" hidden="1" customHeight="1" x14ac:dyDescent="0.25">
      <c r="H641" s="15"/>
      <c r="I641" s="15"/>
      <c r="J641" s="15"/>
      <c r="K641" s="15"/>
      <c r="L641" s="15"/>
      <c r="M641" s="15"/>
      <c r="N641" s="15"/>
      <c r="O641" s="15"/>
      <c r="P641" s="15"/>
      <c r="Q641" s="15"/>
      <c r="R641" s="15"/>
      <c r="S641" s="15"/>
      <c r="T641" s="15"/>
      <c r="U641" s="15"/>
      <c r="V641" s="15"/>
      <c r="W641" s="15"/>
      <c r="X641" s="15"/>
      <c r="Y641" s="15"/>
      <c r="Z641" s="15"/>
    </row>
    <row r="642" spans="8:26" ht="15.75" hidden="1" customHeight="1" x14ac:dyDescent="0.25">
      <c r="H642" s="15"/>
      <c r="I642" s="15"/>
      <c r="J642" s="15"/>
      <c r="K642" s="15"/>
      <c r="L642" s="15"/>
      <c r="M642" s="15"/>
      <c r="N642" s="15"/>
      <c r="O642" s="15"/>
      <c r="P642" s="15"/>
      <c r="Q642" s="15"/>
      <c r="R642" s="15"/>
      <c r="S642" s="15"/>
      <c r="T642" s="15"/>
      <c r="U642" s="15"/>
      <c r="V642" s="15"/>
      <c r="W642" s="15"/>
      <c r="X642" s="15"/>
      <c r="Y642" s="15"/>
      <c r="Z642" s="15"/>
    </row>
    <row r="643" spans="8:26" ht="15.75" hidden="1" customHeight="1" x14ac:dyDescent="0.25">
      <c r="H643" s="15"/>
      <c r="I643" s="15"/>
      <c r="J643" s="15"/>
      <c r="K643" s="15"/>
      <c r="L643" s="15"/>
      <c r="M643" s="15"/>
      <c r="N643" s="15"/>
      <c r="O643" s="15"/>
      <c r="P643" s="15"/>
      <c r="Q643" s="15"/>
      <c r="R643" s="15"/>
      <c r="S643" s="15"/>
      <c r="T643" s="15"/>
      <c r="U643" s="15"/>
      <c r="V643" s="15"/>
      <c r="W643" s="15"/>
      <c r="X643" s="15"/>
      <c r="Y643" s="15"/>
      <c r="Z643" s="15"/>
    </row>
    <row r="644" spans="8:26" ht="15.75" hidden="1" customHeight="1" x14ac:dyDescent="0.25">
      <c r="H644" s="15"/>
      <c r="I644" s="15"/>
      <c r="J644" s="15"/>
      <c r="K644" s="15"/>
      <c r="L644" s="15"/>
      <c r="M644" s="15"/>
      <c r="N644" s="15"/>
      <c r="O644" s="15"/>
      <c r="P644" s="15"/>
      <c r="Q644" s="15"/>
      <c r="R644" s="15"/>
      <c r="S644" s="15"/>
      <c r="T644" s="15"/>
      <c r="U644" s="15"/>
      <c r="V644" s="15"/>
      <c r="W644" s="15"/>
      <c r="X644" s="15"/>
      <c r="Y644" s="15"/>
      <c r="Z644" s="15"/>
    </row>
    <row r="645" spans="8:26" ht="15.75" hidden="1" customHeight="1" x14ac:dyDescent="0.25">
      <c r="H645" s="15"/>
      <c r="I645" s="15"/>
      <c r="J645" s="15"/>
      <c r="K645" s="15"/>
      <c r="L645" s="15"/>
      <c r="M645" s="15"/>
      <c r="N645" s="15"/>
      <c r="O645" s="15"/>
      <c r="P645" s="15"/>
      <c r="Q645" s="15"/>
      <c r="R645" s="15"/>
      <c r="S645" s="15"/>
      <c r="T645" s="15"/>
      <c r="U645" s="15"/>
      <c r="V645" s="15"/>
      <c r="W645" s="15"/>
      <c r="X645" s="15"/>
      <c r="Y645" s="15"/>
      <c r="Z645" s="15"/>
    </row>
    <row r="646" spans="8:26" ht="15.75" hidden="1" customHeight="1" x14ac:dyDescent="0.25">
      <c r="H646" s="15"/>
      <c r="I646" s="15"/>
      <c r="J646" s="15"/>
      <c r="K646" s="15"/>
      <c r="L646" s="15"/>
      <c r="M646" s="15"/>
      <c r="N646" s="15"/>
      <c r="O646" s="15"/>
      <c r="P646" s="15"/>
      <c r="Q646" s="15"/>
      <c r="R646" s="15"/>
      <c r="S646" s="15"/>
      <c r="T646" s="15"/>
      <c r="U646" s="15"/>
      <c r="V646" s="15"/>
      <c r="W646" s="15"/>
      <c r="X646" s="15"/>
      <c r="Y646" s="15"/>
      <c r="Z646" s="15"/>
    </row>
    <row r="647" spans="8:26" ht="15.75" hidden="1" customHeight="1" x14ac:dyDescent="0.25">
      <c r="H647" s="15"/>
      <c r="I647" s="15"/>
      <c r="J647" s="15"/>
      <c r="K647" s="15"/>
      <c r="L647" s="15"/>
      <c r="M647" s="15"/>
      <c r="N647" s="15"/>
      <c r="O647" s="15"/>
      <c r="P647" s="15"/>
      <c r="Q647" s="15"/>
      <c r="R647" s="15"/>
      <c r="S647" s="15"/>
      <c r="T647" s="15"/>
      <c r="U647" s="15"/>
      <c r="V647" s="15"/>
      <c r="W647" s="15"/>
      <c r="X647" s="15"/>
      <c r="Y647" s="15"/>
      <c r="Z647" s="15"/>
    </row>
    <row r="648" spans="8:26" ht="15.75" hidden="1" customHeight="1" x14ac:dyDescent="0.25">
      <c r="H648" s="15"/>
      <c r="I648" s="15"/>
      <c r="J648" s="15"/>
      <c r="K648" s="15"/>
      <c r="L648" s="15"/>
      <c r="M648" s="15"/>
      <c r="N648" s="15"/>
      <c r="O648" s="15"/>
      <c r="P648" s="15"/>
      <c r="Q648" s="15"/>
      <c r="R648" s="15"/>
      <c r="S648" s="15"/>
      <c r="T648" s="15"/>
      <c r="U648" s="15"/>
      <c r="V648" s="15"/>
      <c r="W648" s="15"/>
      <c r="X648" s="15"/>
      <c r="Y648" s="15"/>
      <c r="Z648" s="15"/>
    </row>
    <row r="649" spans="8:26" ht="15.75" hidden="1" customHeight="1" x14ac:dyDescent="0.25">
      <c r="H649" s="15"/>
      <c r="I649" s="15"/>
      <c r="J649" s="15"/>
      <c r="K649" s="15"/>
      <c r="L649" s="15"/>
      <c r="M649" s="15"/>
      <c r="N649" s="15"/>
      <c r="O649" s="15"/>
      <c r="P649" s="15"/>
      <c r="Q649" s="15"/>
      <c r="R649" s="15"/>
      <c r="S649" s="15"/>
      <c r="T649" s="15"/>
      <c r="U649" s="15"/>
      <c r="V649" s="15"/>
      <c r="W649" s="15"/>
      <c r="X649" s="15"/>
      <c r="Y649" s="15"/>
      <c r="Z649" s="15"/>
    </row>
    <row r="650" spans="8:26" ht="15.75" hidden="1" customHeight="1" x14ac:dyDescent="0.25">
      <c r="H650" s="15"/>
      <c r="I650" s="15"/>
      <c r="J650" s="15"/>
      <c r="K650" s="15"/>
      <c r="L650" s="15"/>
      <c r="M650" s="15"/>
      <c r="N650" s="15"/>
      <c r="O650" s="15"/>
      <c r="P650" s="15"/>
      <c r="Q650" s="15"/>
      <c r="R650" s="15"/>
      <c r="S650" s="15"/>
      <c r="T650" s="15"/>
      <c r="U650" s="15"/>
      <c r="V650" s="15"/>
      <c r="W650" s="15"/>
      <c r="X650" s="15"/>
      <c r="Y650" s="15"/>
      <c r="Z650" s="15"/>
    </row>
    <row r="651" spans="8:26" ht="15.75" hidden="1" customHeight="1" x14ac:dyDescent="0.25">
      <c r="H651" s="15"/>
      <c r="I651" s="15"/>
      <c r="J651" s="15"/>
      <c r="K651" s="15"/>
      <c r="L651" s="15"/>
      <c r="M651" s="15"/>
      <c r="N651" s="15"/>
      <c r="O651" s="15"/>
      <c r="P651" s="15"/>
      <c r="Q651" s="15"/>
      <c r="R651" s="15"/>
      <c r="S651" s="15"/>
      <c r="T651" s="15"/>
      <c r="U651" s="15"/>
      <c r="V651" s="15"/>
      <c r="W651" s="15"/>
      <c r="X651" s="15"/>
      <c r="Y651" s="15"/>
      <c r="Z651" s="15"/>
    </row>
    <row r="652" spans="8:26" ht="15.75" hidden="1" customHeight="1" x14ac:dyDescent="0.25">
      <c r="H652" s="15"/>
      <c r="I652" s="15"/>
      <c r="J652" s="15"/>
      <c r="K652" s="15"/>
      <c r="L652" s="15"/>
      <c r="M652" s="15"/>
      <c r="N652" s="15"/>
      <c r="O652" s="15"/>
      <c r="P652" s="15"/>
      <c r="Q652" s="15"/>
      <c r="R652" s="15"/>
      <c r="S652" s="15"/>
      <c r="T652" s="15"/>
      <c r="U652" s="15"/>
      <c r="V652" s="15"/>
      <c r="W652" s="15"/>
      <c r="X652" s="15"/>
      <c r="Y652" s="15"/>
      <c r="Z652" s="15"/>
    </row>
    <row r="653" spans="8:26" ht="15.75" hidden="1" customHeight="1" x14ac:dyDescent="0.25">
      <c r="H653" s="15"/>
      <c r="I653" s="15"/>
      <c r="J653" s="15"/>
      <c r="K653" s="15"/>
      <c r="L653" s="15"/>
      <c r="M653" s="15"/>
      <c r="N653" s="15"/>
      <c r="O653" s="15"/>
      <c r="P653" s="15"/>
      <c r="Q653" s="15"/>
      <c r="R653" s="15"/>
      <c r="S653" s="15"/>
      <c r="T653" s="15"/>
      <c r="U653" s="15"/>
      <c r="V653" s="15"/>
      <c r="W653" s="15"/>
      <c r="X653" s="15"/>
      <c r="Y653" s="15"/>
      <c r="Z653" s="15"/>
    </row>
    <row r="654" spans="8:26" ht="15.75" hidden="1" customHeight="1" x14ac:dyDescent="0.25">
      <c r="H654" s="15"/>
      <c r="I654" s="15"/>
      <c r="J654" s="15"/>
      <c r="K654" s="15"/>
      <c r="L654" s="15"/>
      <c r="M654" s="15"/>
      <c r="N654" s="15"/>
      <c r="O654" s="15"/>
      <c r="P654" s="15"/>
      <c r="Q654" s="15"/>
      <c r="R654" s="15"/>
      <c r="S654" s="15"/>
      <c r="T654" s="15"/>
      <c r="U654" s="15"/>
      <c r="V654" s="15"/>
      <c r="W654" s="15"/>
      <c r="X654" s="15"/>
      <c r="Y654" s="15"/>
      <c r="Z654" s="15"/>
    </row>
    <row r="655" spans="8:26" ht="15.75" hidden="1" customHeight="1" x14ac:dyDescent="0.25">
      <c r="H655" s="15"/>
      <c r="I655" s="15"/>
      <c r="J655" s="15"/>
      <c r="K655" s="15"/>
      <c r="L655" s="15"/>
      <c r="M655" s="15"/>
      <c r="N655" s="15"/>
      <c r="O655" s="15"/>
      <c r="P655" s="15"/>
      <c r="Q655" s="15"/>
      <c r="R655" s="15"/>
      <c r="S655" s="15"/>
      <c r="T655" s="15"/>
      <c r="U655" s="15"/>
      <c r="V655" s="15"/>
      <c r="W655" s="15"/>
      <c r="X655" s="15"/>
      <c r="Y655" s="15"/>
      <c r="Z655" s="15"/>
    </row>
    <row r="656" spans="8:26" ht="15.75" hidden="1" customHeight="1" x14ac:dyDescent="0.25">
      <c r="H656" s="15"/>
      <c r="I656" s="15"/>
      <c r="J656" s="15"/>
      <c r="K656" s="15"/>
      <c r="L656" s="15"/>
      <c r="M656" s="15"/>
      <c r="N656" s="15"/>
      <c r="O656" s="15"/>
      <c r="P656" s="15"/>
      <c r="Q656" s="15"/>
      <c r="R656" s="15"/>
      <c r="S656" s="15"/>
      <c r="T656" s="15"/>
      <c r="U656" s="15"/>
      <c r="V656" s="15"/>
      <c r="W656" s="15"/>
      <c r="X656" s="15"/>
      <c r="Y656" s="15"/>
      <c r="Z656" s="15"/>
    </row>
    <row r="657" spans="8:26" ht="15.75" hidden="1" customHeight="1" x14ac:dyDescent="0.25">
      <c r="H657" s="15"/>
      <c r="I657" s="15"/>
      <c r="J657" s="15"/>
      <c r="K657" s="15"/>
      <c r="L657" s="15"/>
      <c r="M657" s="15"/>
      <c r="N657" s="15"/>
      <c r="O657" s="15"/>
      <c r="P657" s="15"/>
      <c r="Q657" s="15"/>
      <c r="R657" s="15"/>
      <c r="S657" s="15"/>
      <c r="T657" s="15"/>
      <c r="U657" s="15"/>
      <c r="V657" s="15"/>
      <c r="W657" s="15"/>
      <c r="X657" s="15"/>
      <c r="Y657" s="15"/>
      <c r="Z657" s="15"/>
    </row>
    <row r="658" spans="8:26" ht="15.75" hidden="1" customHeight="1" x14ac:dyDescent="0.25">
      <c r="H658" s="15"/>
      <c r="I658" s="15"/>
      <c r="J658" s="15"/>
      <c r="K658" s="15"/>
      <c r="L658" s="15"/>
      <c r="M658" s="15"/>
      <c r="N658" s="15"/>
      <c r="O658" s="15"/>
      <c r="P658" s="15"/>
      <c r="Q658" s="15"/>
      <c r="R658" s="15"/>
      <c r="S658" s="15"/>
      <c r="T658" s="15"/>
      <c r="U658" s="15"/>
      <c r="V658" s="15"/>
      <c r="W658" s="15"/>
      <c r="X658" s="15"/>
      <c r="Y658" s="15"/>
      <c r="Z658" s="15"/>
    </row>
    <row r="659" spans="8:26" ht="15.75" hidden="1" customHeight="1" x14ac:dyDescent="0.25">
      <c r="H659" s="15"/>
      <c r="I659" s="15"/>
      <c r="J659" s="15"/>
      <c r="K659" s="15"/>
      <c r="L659" s="15"/>
      <c r="M659" s="15"/>
      <c r="N659" s="15"/>
      <c r="O659" s="15"/>
      <c r="P659" s="15"/>
      <c r="Q659" s="15"/>
      <c r="R659" s="15"/>
      <c r="S659" s="15"/>
      <c r="T659" s="15"/>
      <c r="U659" s="15"/>
      <c r="V659" s="15"/>
      <c r="W659" s="15"/>
      <c r="X659" s="15"/>
      <c r="Y659" s="15"/>
      <c r="Z659" s="15"/>
    </row>
    <row r="660" spans="8:26" ht="15.75" hidden="1" customHeight="1" x14ac:dyDescent="0.25">
      <c r="H660" s="15"/>
      <c r="I660" s="15"/>
      <c r="J660" s="15"/>
      <c r="K660" s="15"/>
      <c r="L660" s="15"/>
      <c r="M660" s="15"/>
      <c r="N660" s="15"/>
      <c r="O660" s="15"/>
      <c r="P660" s="15"/>
      <c r="Q660" s="15"/>
      <c r="R660" s="15"/>
      <c r="S660" s="15"/>
      <c r="T660" s="15"/>
      <c r="U660" s="15"/>
      <c r="V660" s="15"/>
      <c r="W660" s="15"/>
      <c r="X660" s="15"/>
      <c r="Y660" s="15"/>
      <c r="Z660" s="15"/>
    </row>
    <row r="661" spans="8:26" ht="15.75" hidden="1" customHeight="1" x14ac:dyDescent="0.25">
      <c r="H661" s="15"/>
      <c r="I661" s="15"/>
      <c r="J661" s="15"/>
      <c r="K661" s="15"/>
      <c r="L661" s="15"/>
      <c r="M661" s="15"/>
      <c r="N661" s="15"/>
      <c r="O661" s="15"/>
      <c r="P661" s="15"/>
      <c r="Q661" s="15"/>
      <c r="R661" s="15"/>
      <c r="S661" s="15"/>
      <c r="T661" s="15"/>
      <c r="U661" s="15"/>
      <c r="V661" s="15"/>
      <c r="W661" s="15"/>
      <c r="X661" s="15"/>
      <c r="Y661" s="15"/>
      <c r="Z661" s="15"/>
    </row>
    <row r="662" spans="8:26" ht="15.75" hidden="1" customHeight="1" x14ac:dyDescent="0.25">
      <c r="H662" s="15"/>
      <c r="I662" s="15"/>
      <c r="J662" s="15"/>
      <c r="K662" s="15"/>
      <c r="L662" s="15"/>
      <c r="M662" s="15"/>
      <c r="N662" s="15"/>
      <c r="O662" s="15"/>
      <c r="P662" s="15"/>
      <c r="Q662" s="15"/>
      <c r="R662" s="15"/>
      <c r="S662" s="15"/>
      <c r="T662" s="15"/>
      <c r="U662" s="15"/>
      <c r="V662" s="15"/>
      <c r="W662" s="15"/>
      <c r="X662" s="15"/>
      <c r="Y662" s="15"/>
      <c r="Z662" s="15"/>
    </row>
    <row r="663" spans="8:26" ht="15.75" hidden="1" customHeight="1" x14ac:dyDescent="0.25">
      <c r="H663" s="15"/>
      <c r="I663" s="15"/>
      <c r="J663" s="15"/>
      <c r="K663" s="15"/>
      <c r="L663" s="15"/>
      <c r="M663" s="15"/>
      <c r="N663" s="15"/>
      <c r="O663" s="15"/>
      <c r="P663" s="15"/>
      <c r="Q663" s="15"/>
      <c r="R663" s="15"/>
      <c r="S663" s="15"/>
      <c r="T663" s="15"/>
      <c r="U663" s="15"/>
      <c r="V663" s="15"/>
      <c r="W663" s="15"/>
      <c r="X663" s="15"/>
      <c r="Y663" s="15"/>
      <c r="Z663" s="15"/>
    </row>
    <row r="664" spans="8:26" ht="15.75" hidden="1" customHeight="1" x14ac:dyDescent="0.25">
      <c r="H664" s="15"/>
      <c r="I664" s="15"/>
      <c r="J664" s="15"/>
      <c r="K664" s="15"/>
      <c r="L664" s="15"/>
      <c r="M664" s="15"/>
      <c r="N664" s="15"/>
      <c r="O664" s="15"/>
      <c r="P664" s="15"/>
      <c r="Q664" s="15"/>
      <c r="R664" s="15"/>
      <c r="S664" s="15"/>
      <c r="T664" s="15"/>
      <c r="U664" s="15"/>
      <c r="V664" s="15"/>
      <c r="W664" s="15"/>
      <c r="X664" s="15"/>
      <c r="Y664" s="15"/>
      <c r="Z664" s="15"/>
    </row>
    <row r="665" spans="8:26" ht="15.75" hidden="1" customHeight="1" x14ac:dyDescent="0.25">
      <c r="H665" s="15"/>
      <c r="I665" s="15"/>
      <c r="J665" s="15"/>
      <c r="K665" s="15"/>
      <c r="L665" s="15"/>
      <c r="M665" s="15"/>
      <c r="N665" s="15"/>
      <c r="O665" s="15"/>
      <c r="P665" s="15"/>
      <c r="Q665" s="15"/>
      <c r="R665" s="15"/>
      <c r="S665" s="15"/>
      <c r="T665" s="15"/>
      <c r="U665" s="15"/>
      <c r="V665" s="15"/>
      <c r="W665" s="15"/>
      <c r="X665" s="15"/>
      <c r="Y665" s="15"/>
      <c r="Z665" s="15"/>
    </row>
    <row r="666" spans="8:26" ht="15.75" hidden="1" customHeight="1" x14ac:dyDescent="0.25">
      <c r="H666" s="15"/>
      <c r="I666" s="15"/>
      <c r="J666" s="15"/>
      <c r="K666" s="15"/>
      <c r="L666" s="15"/>
      <c r="M666" s="15"/>
      <c r="N666" s="15"/>
      <c r="O666" s="15"/>
      <c r="P666" s="15"/>
      <c r="Q666" s="15"/>
      <c r="R666" s="15"/>
      <c r="S666" s="15"/>
      <c r="T666" s="15"/>
      <c r="U666" s="15"/>
      <c r="V666" s="15"/>
      <c r="W666" s="15"/>
      <c r="X666" s="15"/>
      <c r="Y666" s="15"/>
      <c r="Z666" s="15"/>
    </row>
    <row r="667" spans="8:26" ht="15.75" hidden="1" customHeight="1" x14ac:dyDescent="0.25">
      <c r="H667" s="15"/>
      <c r="I667" s="15"/>
      <c r="J667" s="15"/>
      <c r="K667" s="15"/>
      <c r="L667" s="15"/>
      <c r="M667" s="15"/>
      <c r="N667" s="15"/>
      <c r="O667" s="15"/>
      <c r="P667" s="15"/>
      <c r="Q667" s="15"/>
      <c r="R667" s="15"/>
      <c r="S667" s="15"/>
      <c r="T667" s="15"/>
      <c r="U667" s="15"/>
      <c r="V667" s="15"/>
      <c r="W667" s="15"/>
      <c r="X667" s="15"/>
      <c r="Y667" s="15"/>
      <c r="Z667" s="15"/>
    </row>
    <row r="668" spans="8:26" ht="15.75" hidden="1" customHeight="1" x14ac:dyDescent="0.25">
      <c r="H668" s="15"/>
      <c r="I668" s="15"/>
      <c r="J668" s="15"/>
      <c r="K668" s="15"/>
      <c r="L668" s="15"/>
      <c r="M668" s="15"/>
      <c r="N668" s="15"/>
      <c r="O668" s="15"/>
      <c r="P668" s="15"/>
      <c r="Q668" s="15"/>
      <c r="R668" s="15"/>
      <c r="S668" s="15"/>
      <c r="T668" s="15"/>
      <c r="U668" s="15"/>
      <c r="V668" s="15"/>
      <c r="W668" s="15"/>
      <c r="X668" s="15"/>
      <c r="Y668" s="15"/>
      <c r="Z668" s="15"/>
    </row>
    <row r="669" spans="8:26" ht="15.75" hidden="1" customHeight="1" x14ac:dyDescent="0.25">
      <c r="H669" s="15"/>
      <c r="I669" s="15"/>
      <c r="J669" s="15"/>
      <c r="K669" s="15"/>
      <c r="L669" s="15"/>
      <c r="M669" s="15"/>
      <c r="N669" s="15"/>
      <c r="O669" s="15"/>
      <c r="P669" s="15"/>
      <c r="Q669" s="15"/>
      <c r="R669" s="15"/>
      <c r="S669" s="15"/>
      <c r="T669" s="15"/>
      <c r="U669" s="15"/>
      <c r="V669" s="15"/>
      <c r="W669" s="15"/>
      <c r="X669" s="15"/>
      <c r="Y669" s="15"/>
      <c r="Z669" s="15"/>
    </row>
    <row r="670" spans="8:26" ht="15.75" hidden="1" customHeight="1" x14ac:dyDescent="0.25">
      <c r="H670" s="15"/>
      <c r="I670" s="15"/>
      <c r="J670" s="15"/>
      <c r="K670" s="15"/>
      <c r="L670" s="15"/>
      <c r="M670" s="15"/>
      <c r="N670" s="15"/>
      <c r="O670" s="15"/>
      <c r="P670" s="15"/>
      <c r="Q670" s="15"/>
      <c r="R670" s="15"/>
      <c r="S670" s="15"/>
      <c r="T670" s="15"/>
      <c r="U670" s="15"/>
      <c r="V670" s="15"/>
      <c r="W670" s="15"/>
      <c r="X670" s="15"/>
      <c r="Y670" s="15"/>
      <c r="Z670" s="15"/>
    </row>
    <row r="671" spans="8:26" ht="15.75" hidden="1" customHeight="1" x14ac:dyDescent="0.25">
      <c r="H671" s="15"/>
      <c r="I671" s="15"/>
      <c r="J671" s="15"/>
      <c r="K671" s="15"/>
      <c r="L671" s="15"/>
      <c r="M671" s="15"/>
      <c r="N671" s="15"/>
      <c r="O671" s="15"/>
      <c r="P671" s="15"/>
      <c r="Q671" s="15"/>
      <c r="R671" s="15"/>
      <c r="S671" s="15"/>
      <c r="T671" s="15"/>
      <c r="U671" s="15"/>
      <c r="V671" s="15"/>
      <c r="W671" s="15"/>
      <c r="X671" s="15"/>
      <c r="Y671" s="15"/>
      <c r="Z671" s="15"/>
    </row>
    <row r="672" spans="8:26" ht="15.75" hidden="1" customHeight="1" x14ac:dyDescent="0.25">
      <c r="H672" s="15"/>
      <c r="I672" s="15"/>
      <c r="J672" s="15"/>
      <c r="K672" s="15"/>
      <c r="L672" s="15"/>
      <c r="M672" s="15"/>
      <c r="N672" s="15"/>
      <c r="O672" s="15"/>
      <c r="P672" s="15"/>
      <c r="Q672" s="15"/>
      <c r="R672" s="15"/>
      <c r="S672" s="15"/>
      <c r="T672" s="15"/>
      <c r="U672" s="15"/>
      <c r="V672" s="15"/>
      <c r="W672" s="15"/>
      <c r="X672" s="15"/>
      <c r="Y672" s="15"/>
      <c r="Z672" s="15"/>
    </row>
    <row r="673" spans="8:26" ht="15.75" hidden="1" customHeight="1" x14ac:dyDescent="0.25">
      <c r="H673" s="15"/>
      <c r="I673" s="15"/>
      <c r="J673" s="15"/>
      <c r="K673" s="15"/>
      <c r="L673" s="15"/>
      <c r="M673" s="15"/>
      <c r="N673" s="15"/>
      <c r="O673" s="15"/>
      <c r="P673" s="15"/>
      <c r="Q673" s="15"/>
      <c r="R673" s="15"/>
      <c r="S673" s="15"/>
      <c r="T673" s="15"/>
      <c r="U673" s="15"/>
      <c r="V673" s="15"/>
      <c r="W673" s="15"/>
      <c r="X673" s="15"/>
      <c r="Y673" s="15"/>
      <c r="Z673" s="15"/>
    </row>
    <row r="674" spans="8:26" ht="15.75" hidden="1" customHeight="1" x14ac:dyDescent="0.25">
      <c r="H674" s="15"/>
      <c r="I674" s="15"/>
      <c r="J674" s="15"/>
      <c r="K674" s="15"/>
      <c r="L674" s="15"/>
      <c r="M674" s="15"/>
      <c r="N674" s="15"/>
      <c r="O674" s="15"/>
      <c r="P674" s="15"/>
      <c r="Q674" s="15"/>
      <c r="R674" s="15"/>
      <c r="S674" s="15"/>
      <c r="T674" s="15"/>
      <c r="U674" s="15"/>
      <c r="V674" s="15"/>
      <c r="W674" s="15"/>
      <c r="X674" s="15"/>
      <c r="Y674" s="15"/>
      <c r="Z674" s="15"/>
    </row>
    <row r="675" spans="8:26" ht="15.75" hidden="1" customHeight="1" x14ac:dyDescent="0.25">
      <c r="H675" s="15"/>
      <c r="I675" s="15"/>
      <c r="J675" s="15"/>
      <c r="K675" s="15"/>
      <c r="L675" s="15"/>
      <c r="M675" s="15"/>
      <c r="N675" s="15"/>
      <c r="O675" s="15"/>
      <c r="P675" s="15"/>
      <c r="Q675" s="15"/>
      <c r="R675" s="15"/>
      <c r="S675" s="15"/>
      <c r="T675" s="15"/>
      <c r="U675" s="15"/>
      <c r="V675" s="15"/>
      <c r="W675" s="15"/>
      <c r="X675" s="15"/>
      <c r="Y675" s="15"/>
      <c r="Z675" s="15"/>
    </row>
    <row r="676" spans="8:26" ht="15.75" hidden="1" customHeight="1" x14ac:dyDescent="0.25">
      <c r="H676" s="15"/>
      <c r="I676" s="15"/>
      <c r="J676" s="15"/>
      <c r="K676" s="15"/>
      <c r="L676" s="15"/>
      <c r="M676" s="15"/>
      <c r="N676" s="15"/>
      <c r="O676" s="15"/>
      <c r="P676" s="15"/>
      <c r="Q676" s="15"/>
      <c r="R676" s="15"/>
      <c r="S676" s="15"/>
      <c r="T676" s="15"/>
      <c r="U676" s="15"/>
      <c r="V676" s="15"/>
      <c r="W676" s="15"/>
      <c r="X676" s="15"/>
      <c r="Y676" s="15"/>
      <c r="Z676" s="15"/>
    </row>
    <row r="677" spans="8:26" ht="15.75" hidden="1" customHeight="1" x14ac:dyDescent="0.25">
      <c r="H677" s="15"/>
      <c r="I677" s="15"/>
      <c r="J677" s="15"/>
      <c r="K677" s="15"/>
      <c r="L677" s="15"/>
      <c r="M677" s="15"/>
      <c r="N677" s="15"/>
      <c r="O677" s="15"/>
      <c r="P677" s="15"/>
      <c r="Q677" s="15"/>
      <c r="R677" s="15"/>
      <c r="S677" s="15"/>
      <c r="T677" s="15"/>
      <c r="U677" s="15"/>
      <c r="V677" s="15"/>
      <c r="W677" s="15"/>
      <c r="X677" s="15"/>
      <c r="Y677" s="15"/>
      <c r="Z677" s="15"/>
    </row>
    <row r="678" spans="8:26" ht="15.75" hidden="1" customHeight="1" x14ac:dyDescent="0.25">
      <c r="H678" s="15"/>
      <c r="I678" s="15"/>
      <c r="J678" s="15"/>
      <c r="K678" s="15"/>
      <c r="L678" s="15"/>
      <c r="M678" s="15"/>
      <c r="N678" s="15"/>
      <c r="O678" s="15"/>
      <c r="P678" s="15"/>
      <c r="Q678" s="15"/>
      <c r="R678" s="15"/>
      <c r="S678" s="15"/>
      <c r="T678" s="15"/>
      <c r="U678" s="15"/>
      <c r="V678" s="15"/>
      <c r="W678" s="15"/>
      <c r="X678" s="15"/>
      <c r="Y678" s="15"/>
      <c r="Z678" s="15"/>
    </row>
    <row r="679" spans="8:26" ht="15.75" hidden="1" customHeight="1" x14ac:dyDescent="0.25">
      <c r="H679" s="15"/>
      <c r="I679" s="15"/>
      <c r="J679" s="15"/>
      <c r="K679" s="15"/>
      <c r="L679" s="15"/>
      <c r="M679" s="15"/>
      <c r="N679" s="15"/>
      <c r="O679" s="15"/>
      <c r="P679" s="15"/>
      <c r="Q679" s="15"/>
      <c r="R679" s="15"/>
      <c r="S679" s="15"/>
      <c r="T679" s="15"/>
      <c r="U679" s="15"/>
      <c r="V679" s="15"/>
      <c r="W679" s="15"/>
      <c r="X679" s="15"/>
      <c r="Y679" s="15"/>
      <c r="Z679" s="15"/>
    </row>
    <row r="680" spans="8:26" ht="15.75" hidden="1" customHeight="1" x14ac:dyDescent="0.25">
      <c r="H680" s="15"/>
      <c r="I680" s="15"/>
      <c r="J680" s="15"/>
      <c r="K680" s="15"/>
      <c r="L680" s="15"/>
      <c r="M680" s="15"/>
      <c r="N680" s="15"/>
      <c r="O680" s="15"/>
      <c r="P680" s="15"/>
      <c r="Q680" s="15"/>
      <c r="R680" s="15"/>
      <c r="S680" s="15"/>
      <c r="T680" s="15"/>
      <c r="U680" s="15"/>
      <c r="V680" s="15"/>
      <c r="W680" s="15"/>
      <c r="X680" s="15"/>
      <c r="Y680" s="15"/>
      <c r="Z680" s="15"/>
    </row>
    <row r="681" spans="8:26" ht="15.75" hidden="1" customHeight="1" x14ac:dyDescent="0.25">
      <c r="H681" s="15"/>
      <c r="I681" s="15"/>
      <c r="J681" s="15"/>
      <c r="K681" s="15"/>
      <c r="L681" s="15"/>
      <c r="M681" s="15"/>
      <c r="N681" s="15"/>
      <c r="O681" s="15"/>
      <c r="P681" s="15"/>
      <c r="Q681" s="15"/>
      <c r="R681" s="15"/>
      <c r="S681" s="15"/>
      <c r="T681" s="15"/>
      <c r="U681" s="15"/>
      <c r="V681" s="15"/>
      <c r="W681" s="15"/>
      <c r="X681" s="15"/>
      <c r="Y681" s="15"/>
      <c r="Z681" s="15"/>
    </row>
    <row r="682" spans="8:26" ht="15.75" hidden="1" customHeight="1" x14ac:dyDescent="0.25">
      <c r="H682" s="15"/>
      <c r="I682" s="15"/>
      <c r="J682" s="15"/>
      <c r="K682" s="15"/>
      <c r="L682" s="15"/>
      <c r="M682" s="15"/>
      <c r="N682" s="15"/>
      <c r="O682" s="15"/>
      <c r="P682" s="15"/>
      <c r="Q682" s="15"/>
      <c r="R682" s="15"/>
      <c r="S682" s="15"/>
      <c r="T682" s="15"/>
      <c r="U682" s="15"/>
      <c r="V682" s="15"/>
      <c r="W682" s="15"/>
      <c r="X682" s="15"/>
      <c r="Y682" s="15"/>
      <c r="Z682" s="15"/>
    </row>
    <row r="683" spans="8:26" ht="15.75" hidden="1" customHeight="1" x14ac:dyDescent="0.25">
      <c r="H683" s="15"/>
      <c r="I683" s="15"/>
      <c r="J683" s="15"/>
      <c r="K683" s="15"/>
      <c r="L683" s="15"/>
      <c r="M683" s="15"/>
      <c r="N683" s="15"/>
      <c r="O683" s="15"/>
      <c r="P683" s="15"/>
      <c r="Q683" s="15"/>
      <c r="R683" s="15"/>
      <c r="S683" s="15"/>
      <c r="T683" s="15"/>
      <c r="U683" s="15"/>
      <c r="V683" s="15"/>
      <c r="W683" s="15"/>
      <c r="X683" s="15"/>
      <c r="Y683" s="15"/>
      <c r="Z683" s="15"/>
    </row>
    <row r="684" spans="8:26" ht="15.75" hidden="1" customHeight="1" x14ac:dyDescent="0.25">
      <c r="H684" s="15"/>
      <c r="I684" s="15"/>
      <c r="J684" s="15"/>
      <c r="K684" s="15"/>
      <c r="L684" s="15"/>
      <c r="M684" s="15"/>
      <c r="N684" s="15"/>
      <c r="O684" s="15"/>
      <c r="P684" s="15"/>
      <c r="Q684" s="15"/>
      <c r="R684" s="15"/>
      <c r="S684" s="15"/>
      <c r="T684" s="15"/>
      <c r="U684" s="15"/>
      <c r="V684" s="15"/>
      <c r="W684" s="15"/>
      <c r="X684" s="15"/>
      <c r="Y684" s="15"/>
      <c r="Z684" s="15"/>
    </row>
    <row r="685" spans="8:26" ht="15.75" hidden="1" customHeight="1" x14ac:dyDescent="0.25">
      <c r="H685" s="15"/>
      <c r="I685" s="15"/>
      <c r="J685" s="15"/>
      <c r="K685" s="15"/>
      <c r="L685" s="15"/>
      <c r="M685" s="15"/>
      <c r="N685" s="15"/>
      <c r="O685" s="15"/>
      <c r="P685" s="15"/>
      <c r="Q685" s="15"/>
      <c r="R685" s="15"/>
      <c r="S685" s="15"/>
      <c r="T685" s="15"/>
      <c r="U685" s="15"/>
      <c r="V685" s="15"/>
      <c r="W685" s="15"/>
      <c r="X685" s="15"/>
      <c r="Y685" s="15"/>
      <c r="Z685" s="15"/>
    </row>
    <row r="686" spans="8:26" ht="15.75" hidden="1" customHeight="1" x14ac:dyDescent="0.25">
      <c r="H686" s="15"/>
      <c r="I686" s="15"/>
      <c r="J686" s="15"/>
      <c r="K686" s="15"/>
      <c r="L686" s="15"/>
      <c r="M686" s="15"/>
      <c r="N686" s="15"/>
      <c r="O686" s="15"/>
      <c r="P686" s="15"/>
      <c r="Q686" s="15"/>
      <c r="R686" s="15"/>
      <c r="S686" s="15"/>
      <c r="T686" s="15"/>
      <c r="U686" s="15"/>
      <c r="V686" s="15"/>
      <c r="W686" s="15"/>
      <c r="X686" s="15"/>
      <c r="Y686" s="15"/>
      <c r="Z686" s="15"/>
    </row>
    <row r="687" spans="8:26" ht="15.75" hidden="1" customHeight="1" x14ac:dyDescent="0.25">
      <c r="H687" s="15"/>
      <c r="I687" s="15"/>
      <c r="J687" s="15"/>
      <c r="K687" s="15"/>
      <c r="L687" s="15"/>
      <c r="M687" s="15"/>
      <c r="N687" s="15"/>
      <c r="O687" s="15"/>
      <c r="P687" s="15"/>
      <c r="Q687" s="15"/>
      <c r="R687" s="15"/>
      <c r="S687" s="15"/>
      <c r="T687" s="15"/>
      <c r="U687" s="15"/>
      <c r="V687" s="15"/>
      <c r="W687" s="15"/>
      <c r="X687" s="15"/>
      <c r="Y687" s="15"/>
      <c r="Z687" s="15"/>
    </row>
    <row r="688" spans="8:26" ht="15.75" hidden="1" customHeight="1" x14ac:dyDescent="0.25">
      <c r="H688" s="15"/>
      <c r="I688" s="15"/>
      <c r="J688" s="15"/>
      <c r="K688" s="15"/>
      <c r="L688" s="15"/>
      <c r="M688" s="15"/>
      <c r="N688" s="15"/>
      <c r="O688" s="15"/>
      <c r="P688" s="15"/>
      <c r="Q688" s="15"/>
      <c r="R688" s="15"/>
      <c r="S688" s="15"/>
      <c r="T688" s="15"/>
      <c r="U688" s="15"/>
      <c r="V688" s="15"/>
      <c r="W688" s="15"/>
      <c r="X688" s="15"/>
      <c r="Y688" s="15"/>
      <c r="Z688" s="15"/>
    </row>
    <row r="689" spans="8:26" ht="15.75" hidden="1" customHeight="1" x14ac:dyDescent="0.25">
      <c r="H689" s="15"/>
      <c r="I689" s="15"/>
      <c r="J689" s="15"/>
      <c r="K689" s="15"/>
      <c r="L689" s="15"/>
      <c r="M689" s="15"/>
      <c r="N689" s="15"/>
      <c r="O689" s="15"/>
      <c r="P689" s="15"/>
      <c r="Q689" s="15"/>
      <c r="R689" s="15"/>
      <c r="S689" s="15"/>
      <c r="T689" s="15"/>
      <c r="U689" s="15"/>
      <c r="V689" s="15"/>
      <c r="W689" s="15"/>
      <c r="X689" s="15"/>
      <c r="Y689" s="15"/>
      <c r="Z689" s="15"/>
    </row>
    <row r="690" spans="8:26" ht="15.75" hidden="1" customHeight="1" x14ac:dyDescent="0.25">
      <c r="H690" s="15"/>
      <c r="I690" s="15"/>
      <c r="J690" s="15"/>
      <c r="K690" s="15"/>
      <c r="L690" s="15"/>
      <c r="M690" s="15"/>
      <c r="N690" s="15"/>
      <c r="O690" s="15"/>
      <c r="P690" s="15"/>
      <c r="Q690" s="15"/>
      <c r="R690" s="15"/>
      <c r="S690" s="15"/>
      <c r="T690" s="15"/>
      <c r="U690" s="15"/>
      <c r="V690" s="15"/>
      <c r="W690" s="15"/>
      <c r="X690" s="15"/>
      <c r="Y690" s="15"/>
      <c r="Z690" s="15"/>
    </row>
    <row r="691" spans="8:26" ht="15.75" hidden="1" customHeight="1" x14ac:dyDescent="0.25">
      <c r="H691" s="15"/>
      <c r="I691" s="15"/>
      <c r="J691" s="15"/>
      <c r="K691" s="15"/>
      <c r="L691" s="15"/>
      <c r="M691" s="15"/>
      <c r="N691" s="15"/>
      <c r="O691" s="15"/>
      <c r="P691" s="15"/>
      <c r="Q691" s="15"/>
      <c r="R691" s="15"/>
      <c r="S691" s="15"/>
      <c r="T691" s="15"/>
      <c r="U691" s="15"/>
      <c r="V691" s="15"/>
      <c r="W691" s="15"/>
      <c r="X691" s="15"/>
      <c r="Y691" s="15"/>
      <c r="Z691" s="15"/>
    </row>
    <row r="692" spans="8:26" ht="15.75" hidden="1" customHeight="1" x14ac:dyDescent="0.25">
      <c r="H692" s="15"/>
      <c r="I692" s="15"/>
      <c r="J692" s="15"/>
      <c r="K692" s="15"/>
      <c r="L692" s="15"/>
      <c r="M692" s="15"/>
      <c r="N692" s="15"/>
      <c r="O692" s="15"/>
      <c r="P692" s="15"/>
      <c r="Q692" s="15"/>
      <c r="R692" s="15"/>
      <c r="S692" s="15"/>
      <c r="T692" s="15"/>
      <c r="U692" s="15"/>
      <c r="V692" s="15"/>
      <c r="W692" s="15"/>
      <c r="X692" s="15"/>
      <c r="Y692" s="15"/>
      <c r="Z692" s="15"/>
    </row>
    <row r="693" spans="8:26" ht="15.75" hidden="1" customHeight="1" x14ac:dyDescent="0.25">
      <c r="H693" s="15"/>
      <c r="I693" s="15"/>
      <c r="J693" s="15"/>
      <c r="K693" s="15"/>
      <c r="L693" s="15"/>
      <c r="M693" s="15"/>
      <c r="N693" s="15"/>
      <c r="O693" s="15"/>
      <c r="P693" s="15"/>
      <c r="Q693" s="15"/>
      <c r="R693" s="15"/>
      <c r="S693" s="15"/>
      <c r="T693" s="15"/>
      <c r="U693" s="15"/>
      <c r="V693" s="15"/>
      <c r="W693" s="15"/>
      <c r="X693" s="15"/>
      <c r="Y693" s="15"/>
      <c r="Z693" s="15"/>
    </row>
    <row r="694" spans="8:26" ht="15.75" hidden="1" customHeight="1" x14ac:dyDescent="0.25">
      <c r="H694" s="15"/>
      <c r="I694" s="15"/>
      <c r="J694" s="15"/>
      <c r="K694" s="15"/>
      <c r="L694" s="15"/>
      <c r="M694" s="15"/>
      <c r="N694" s="15"/>
      <c r="O694" s="15"/>
      <c r="P694" s="15"/>
      <c r="Q694" s="15"/>
      <c r="R694" s="15"/>
      <c r="S694" s="15"/>
      <c r="T694" s="15"/>
      <c r="U694" s="15"/>
      <c r="V694" s="15"/>
      <c r="W694" s="15"/>
      <c r="X694" s="15"/>
      <c r="Y694" s="15"/>
      <c r="Z694" s="15"/>
    </row>
    <row r="695" spans="8:26" ht="15.75" hidden="1" customHeight="1" x14ac:dyDescent="0.25">
      <c r="H695" s="15"/>
      <c r="I695" s="15"/>
      <c r="J695" s="15"/>
      <c r="K695" s="15"/>
      <c r="L695" s="15"/>
      <c r="M695" s="15"/>
      <c r="N695" s="15"/>
      <c r="O695" s="15"/>
      <c r="P695" s="15"/>
      <c r="Q695" s="15"/>
      <c r="R695" s="15"/>
      <c r="S695" s="15"/>
      <c r="T695" s="15"/>
      <c r="U695" s="15"/>
      <c r="V695" s="15"/>
      <c r="W695" s="15"/>
      <c r="X695" s="15"/>
      <c r="Y695" s="15"/>
      <c r="Z695" s="15"/>
    </row>
    <row r="696" spans="8:26" ht="15.75" hidden="1" customHeight="1" x14ac:dyDescent="0.25">
      <c r="H696" s="15"/>
      <c r="I696" s="15"/>
      <c r="J696" s="15"/>
      <c r="K696" s="15"/>
      <c r="L696" s="15"/>
      <c r="M696" s="15"/>
      <c r="N696" s="15"/>
      <c r="O696" s="15"/>
      <c r="P696" s="15"/>
      <c r="Q696" s="15"/>
      <c r="R696" s="15"/>
      <c r="S696" s="15"/>
      <c r="T696" s="15"/>
      <c r="U696" s="15"/>
      <c r="V696" s="15"/>
      <c r="W696" s="15"/>
      <c r="X696" s="15"/>
      <c r="Y696" s="15"/>
      <c r="Z696" s="15"/>
    </row>
    <row r="697" spans="8:26" ht="15.75" hidden="1" customHeight="1" x14ac:dyDescent="0.25">
      <c r="H697" s="15"/>
      <c r="I697" s="15"/>
      <c r="J697" s="15"/>
      <c r="K697" s="15"/>
      <c r="L697" s="15"/>
      <c r="M697" s="15"/>
      <c r="N697" s="15"/>
      <c r="O697" s="15"/>
      <c r="P697" s="15"/>
      <c r="Q697" s="15"/>
      <c r="R697" s="15"/>
      <c r="S697" s="15"/>
      <c r="T697" s="15"/>
      <c r="U697" s="15"/>
      <c r="V697" s="15"/>
      <c r="W697" s="15"/>
      <c r="X697" s="15"/>
      <c r="Y697" s="15"/>
      <c r="Z697" s="15"/>
    </row>
    <row r="698" spans="8:26" ht="15.75" hidden="1" customHeight="1" x14ac:dyDescent="0.25">
      <c r="H698" s="15"/>
      <c r="I698" s="15"/>
      <c r="J698" s="15"/>
      <c r="K698" s="15"/>
      <c r="L698" s="15"/>
      <c r="M698" s="15"/>
      <c r="N698" s="15"/>
      <c r="O698" s="15"/>
      <c r="P698" s="15"/>
      <c r="Q698" s="15"/>
      <c r="R698" s="15"/>
      <c r="S698" s="15"/>
      <c r="T698" s="15"/>
      <c r="U698" s="15"/>
      <c r="V698" s="15"/>
      <c r="W698" s="15"/>
      <c r="X698" s="15"/>
      <c r="Y698" s="15"/>
      <c r="Z698" s="15"/>
    </row>
    <row r="699" spans="8:26" ht="15.75" hidden="1" customHeight="1" x14ac:dyDescent="0.25">
      <c r="H699" s="15"/>
      <c r="I699" s="15"/>
      <c r="J699" s="15"/>
      <c r="K699" s="15"/>
      <c r="L699" s="15"/>
      <c r="M699" s="15"/>
      <c r="N699" s="15"/>
      <c r="O699" s="15"/>
      <c r="P699" s="15"/>
      <c r="Q699" s="15"/>
      <c r="R699" s="15"/>
      <c r="S699" s="15"/>
      <c r="T699" s="15"/>
      <c r="U699" s="15"/>
      <c r="V699" s="15"/>
      <c r="W699" s="15"/>
      <c r="X699" s="15"/>
      <c r="Y699" s="15"/>
      <c r="Z699" s="15"/>
    </row>
    <row r="700" spans="8:26" ht="15.75" hidden="1" customHeight="1" x14ac:dyDescent="0.25">
      <c r="H700" s="15"/>
      <c r="I700" s="15"/>
      <c r="J700" s="15"/>
      <c r="K700" s="15"/>
      <c r="L700" s="15"/>
      <c r="M700" s="15"/>
      <c r="N700" s="15"/>
      <c r="O700" s="15"/>
      <c r="P700" s="15"/>
      <c r="Q700" s="15"/>
      <c r="R700" s="15"/>
      <c r="S700" s="15"/>
      <c r="T700" s="15"/>
      <c r="U700" s="15"/>
      <c r="V700" s="15"/>
      <c r="W700" s="15"/>
      <c r="X700" s="15"/>
      <c r="Y700" s="15"/>
      <c r="Z700" s="15"/>
    </row>
    <row r="701" spans="8:26" ht="15.75" hidden="1" customHeight="1" x14ac:dyDescent="0.25">
      <c r="H701" s="15"/>
      <c r="I701" s="15"/>
      <c r="J701" s="15"/>
      <c r="K701" s="15"/>
      <c r="L701" s="15"/>
      <c r="M701" s="15"/>
      <c r="N701" s="15"/>
      <c r="O701" s="15"/>
      <c r="P701" s="15"/>
      <c r="Q701" s="15"/>
      <c r="R701" s="15"/>
      <c r="S701" s="15"/>
      <c r="T701" s="15"/>
      <c r="U701" s="15"/>
      <c r="V701" s="15"/>
      <c r="W701" s="15"/>
      <c r="X701" s="15"/>
      <c r="Y701" s="15"/>
      <c r="Z701" s="15"/>
    </row>
    <row r="702" spans="8:26" ht="15.75" hidden="1" customHeight="1" x14ac:dyDescent="0.25">
      <c r="H702" s="15"/>
      <c r="I702" s="15"/>
      <c r="J702" s="15"/>
      <c r="K702" s="15"/>
      <c r="L702" s="15"/>
      <c r="M702" s="15"/>
      <c r="N702" s="15"/>
      <c r="O702" s="15"/>
      <c r="P702" s="15"/>
      <c r="Q702" s="15"/>
      <c r="R702" s="15"/>
      <c r="S702" s="15"/>
      <c r="T702" s="15"/>
      <c r="U702" s="15"/>
      <c r="V702" s="15"/>
      <c r="W702" s="15"/>
      <c r="X702" s="15"/>
      <c r="Y702" s="15"/>
      <c r="Z702" s="15"/>
    </row>
    <row r="703" spans="8:26" ht="15.75" hidden="1" customHeight="1" x14ac:dyDescent="0.25">
      <c r="H703" s="15"/>
      <c r="I703" s="15"/>
      <c r="J703" s="15"/>
      <c r="K703" s="15"/>
      <c r="L703" s="15"/>
      <c r="M703" s="15"/>
      <c r="N703" s="15"/>
      <c r="O703" s="15"/>
      <c r="P703" s="15"/>
      <c r="Q703" s="15"/>
      <c r="R703" s="15"/>
      <c r="S703" s="15"/>
      <c r="T703" s="15"/>
      <c r="U703" s="15"/>
      <c r="V703" s="15"/>
      <c r="W703" s="15"/>
      <c r="X703" s="15"/>
      <c r="Y703" s="15"/>
      <c r="Z703" s="15"/>
    </row>
    <row r="704" spans="8:26" ht="15.75" hidden="1" customHeight="1" x14ac:dyDescent="0.25">
      <c r="H704" s="15"/>
      <c r="I704" s="15"/>
      <c r="J704" s="15"/>
      <c r="K704" s="15"/>
      <c r="L704" s="15"/>
      <c r="M704" s="15"/>
      <c r="N704" s="15"/>
      <c r="O704" s="15"/>
      <c r="P704" s="15"/>
      <c r="Q704" s="15"/>
      <c r="R704" s="15"/>
      <c r="S704" s="15"/>
      <c r="T704" s="15"/>
      <c r="U704" s="15"/>
      <c r="V704" s="15"/>
      <c r="W704" s="15"/>
      <c r="X704" s="15"/>
      <c r="Y704" s="15"/>
      <c r="Z704" s="15"/>
    </row>
    <row r="705" spans="8:26" ht="15.75" hidden="1" customHeight="1" x14ac:dyDescent="0.25">
      <c r="H705" s="15"/>
      <c r="I705" s="15"/>
      <c r="J705" s="15"/>
      <c r="K705" s="15"/>
      <c r="L705" s="15"/>
      <c r="M705" s="15"/>
      <c r="N705" s="15"/>
      <c r="O705" s="15"/>
      <c r="P705" s="15"/>
      <c r="Q705" s="15"/>
      <c r="R705" s="15"/>
      <c r="S705" s="15"/>
      <c r="T705" s="15"/>
      <c r="U705" s="15"/>
      <c r="V705" s="15"/>
      <c r="W705" s="15"/>
      <c r="X705" s="15"/>
      <c r="Y705" s="15"/>
      <c r="Z705" s="15"/>
    </row>
    <row r="706" spans="8:26" ht="15.75" hidden="1" customHeight="1" x14ac:dyDescent="0.25">
      <c r="H706" s="15"/>
      <c r="I706" s="15"/>
      <c r="J706" s="15"/>
      <c r="K706" s="15"/>
      <c r="L706" s="15"/>
      <c r="M706" s="15"/>
      <c r="N706" s="15"/>
      <c r="O706" s="15"/>
      <c r="P706" s="15"/>
      <c r="Q706" s="15"/>
      <c r="R706" s="15"/>
      <c r="S706" s="15"/>
      <c r="T706" s="15"/>
      <c r="U706" s="15"/>
      <c r="V706" s="15"/>
      <c r="W706" s="15"/>
      <c r="X706" s="15"/>
      <c r="Y706" s="15"/>
      <c r="Z706" s="15"/>
    </row>
    <row r="707" spans="8:26" ht="15.75" hidden="1" customHeight="1" x14ac:dyDescent="0.25">
      <c r="H707" s="15"/>
      <c r="I707" s="15"/>
      <c r="J707" s="15"/>
      <c r="K707" s="15"/>
      <c r="L707" s="15"/>
      <c r="M707" s="15"/>
      <c r="N707" s="15"/>
      <c r="O707" s="15"/>
      <c r="P707" s="15"/>
      <c r="Q707" s="15"/>
      <c r="R707" s="15"/>
      <c r="S707" s="15"/>
      <c r="T707" s="15"/>
      <c r="U707" s="15"/>
      <c r="V707" s="15"/>
      <c r="W707" s="15"/>
      <c r="X707" s="15"/>
      <c r="Y707" s="15"/>
      <c r="Z707" s="15"/>
    </row>
    <row r="708" spans="8:26" ht="15.75" hidden="1" customHeight="1" x14ac:dyDescent="0.25">
      <c r="H708" s="15"/>
      <c r="I708" s="15"/>
      <c r="J708" s="15"/>
      <c r="K708" s="15"/>
      <c r="L708" s="15"/>
      <c r="M708" s="15"/>
      <c r="N708" s="15"/>
      <c r="O708" s="15"/>
      <c r="P708" s="15"/>
      <c r="Q708" s="15"/>
      <c r="R708" s="15"/>
      <c r="S708" s="15"/>
      <c r="T708" s="15"/>
      <c r="U708" s="15"/>
      <c r="V708" s="15"/>
      <c r="W708" s="15"/>
      <c r="X708" s="15"/>
      <c r="Y708" s="15"/>
      <c r="Z708" s="15"/>
    </row>
    <row r="709" spans="8:26" ht="15.75" hidden="1" customHeight="1" x14ac:dyDescent="0.25">
      <c r="H709" s="15"/>
      <c r="I709" s="15"/>
      <c r="J709" s="15"/>
      <c r="K709" s="15"/>
      <c r="L709" s="15"/>
      <c r="M709" s="15"/>
      <c r="N709" s="15"/>
      <c r="O709" s="15"/>
      <c r="P709" s="15"/>
      <c r="Q709" s="15"/>
      <c r="R709" s="15"/>
      <c r="S709" s="15"/>
      <c r="T709" s="15"/>
      <c r="U709" s="15"/>
      <c r="V709" s="15"/>
      <c r="W709" s="15"/>
      <c r="X709" s="15"/>
      <c r="Y709" s="15"/>
      <c r="Z709" s="15"/>
    </row>
    <row r="710" spans="8:26" ht="15.75" hidden="1" customHeight="1" x14ac:dyDescent="0.25">
      <c r="H710" s="15"/>
      <c r="I710" s="15"/>
      <c r="J710" s="15"/>
      <c r="K710" s="15"/>
      <c r="L710" s="15"/>
      <c r="M710" s="15"/>
      <c r="N710" s="15"/>
      <c r="O710" s="15"/>
      <c r="P710" s="15"/>
      <c r="Q710" s="15"/>
      <c r="R710" s="15"/>
      <c r="S710" s="15"/>
      <c r="T710" s="15"/>
      <c r="U710" s="15"/>
      <c r="V710" s="15"/>
      <c r="W710" s="15"/>
      <c r="X710" s="15"/>
      <c r="Y710" s="15"/>
      <c r="Z710" s="15"/>
    </row>
    <row r="711" spans="8:26" ht="15.75" hidden="1" customHeight="1" x14ac:dyDescent="0.25">
      <c r="H711" s="15"/>
      <c r="I711" s="15"/>
      <c r="J711" s="15"/>
      <c r="K711" s="15"/>
      <c r="L711" s="15"/>
      <c r="M711" s="15"/>
      <c r="N711" s="15"/>
      <c r="O711" s="15"/>
      <c r="P711" s="15"/>
      <c r="Q711" s="15"/>
      <c r="R711" s="15"/>
      <c r="S711" s="15"/>
      <c r="T711" s="15"/>
      <c r="U711" s="15"/>
      <c r="V711" s="15"/>
      <c r="W711" s="15"/>
      <c r="X711" s="15"/>
      <c r="Y711" s="15"/>
      <c r="Z711" s="15"/>
    </row>
    <row r="712" spans="8:26" ht="15.75" hidden="1" customHeight="1" x14ac:dyDescent="0.25">
      <c r="H712" s="15"/>
      <c r="I712" s="15"/>
      <c r="J712" s="15"/>
      <c r="K712" s="15"/>
      <c r="L712" s="15"/>
      <c r="M712" s="15"/>
      <c r="N712" s="15"/>
      <c r="O712" s="15"/>
      <c r="P712" s="15"/>
      <c r="Q712" s="15"/>
      <c r="R712" s="15"/>
      <c r="S712" s="15"/>
      <c r="T712" s="15"/>
      <c r="U712" s="15"/>
      <c r="V712" s="15"/>
      <c r="W712" s="15"/>
      <c r="X712" s="15"/>
      <c r="Y712" s="15"/>
      <c r="Z712" s="15"/>
    </row>
    <row r="713" spans="8:26" ht="15.75" hidden="1" customHeight="1" x14ac:dyDescent="0.25">
      <c r="H713" s="15"/>
      <c r="I713" s="15"/>
      <c r="J713" s="15"/>
      <c r="K713" s="15"/>
      <c r="L713" s="15"/>
      <c r="M713" s="15"/>
      <c r="N713" s="15"/>
      <c r="O713" s="15"/>
      <c r="P713" s="15"/>
      <c r="Q713" s="15"/>
      <c r="R713" s="15"/>
      <c r="S713" s="15"/>
      <c r="T713" s="15"/>
      <c r="U713" s="15"/>
      <c r="V713" s="15"/>
      <c r="W713" s="15"/>
      <c r="X713" s="15"/>
      <c r="Y713" s="15"/>
      <c r="Z713" s="15"/>
    </row>
    <row r="714" spans="8:26" ht="15.75" hidden="1" customHeight="1" x14ac:dyDescent="0.25">
      <c r="H714" s="15"/>
      <c r="I714" s="15"/>
      <c r="J714" s="15"/>
      <c r="K714" s="15"/>
      <c r="L714" s="15"/>
      <c r="M714" s="15"/>
      <c r="N714" s="15"/>
      <c r="O714" s="15"/>
      <c r="P714" s="15"/>
      <c r="Q714" s="15"/>
      <c r="R714" s="15"/>
      <c r="S714" s="15"/>
      <c r="T714" s="15"/>
      <c r="U714" s="15"/>
      <c r="V714" s="15"/>
      <c r="W714" s="15"/>
      <c r="X714" s="15"/>
      <c r="Y714" s="15"/>
      <c r="Z714" s="15"/>
    </row>
    <row r="715" spans="8:26" ht="15.75" hidden="1" customHeight="1" x14ac:dyDescent="0.25">
      <c r="H715" s="15"/>
      <c r="I715" s="15"/>
      <c r="J715" s="15"/>
      <c r="K715" s="15"/>
      <c r="L715" s="15"/>
      <c r="M715" s="15"/>
      <c r="N715" s="15"/>
      <c r="O715" s="15"/>
      <c r="P715" s="15"/>
      <c r="Q715" s="15"/>
      <c r="R715" s="15"/>
      <c r="S715" s="15"/>
      <c r="T715" s="15"/>
      <c r="U715" s="15"/>
      <c r="V715" s="15"/>
      <c r="W715" s="15"/>
      <c r="X715" s="15"/>
      <c r="Y715" s="15"/>
      <c r="Z715" s="15"/>
    </row>
    <row r="716" spans="8:26" ht="15.75" hidden="1" customHeight="1" x14ac:dyDescent="0.25">
      <c r="H716" s="15"/>
      <c r="I716" s="15"/>
      <c r="J716" s="15"/>
      <c r="K716" s="15"/>
      <c r="L716" s="15"/>
      <c r="M716" s="15"/>
      <c r="N716" s="15"/>
      <c r="O716" s="15"/>
      <c r="P716" s="15"/>
      <c r="Q716" s="15"/>
      <c r="R716" s="15"/>
      <c r="S716" s="15"/>
      <c r="T716" s="15"/>
      <c r="U716" s="15"/>
      <c r="V716" s="15"/>
      <c r="W716" s="15"/>
      <c r="X716" s="15"/>
      <c r="Y716" s="15"/>
      <c r="Z716" s="15"/>
    </row>
    <row r="717" spans="8:26" ht="15.75" hidden="1" customHeight="1" x14ac:dyDescent="0.25">
      <c r="H717" s="15"/>
      <c r="I717" s="15"/>
      <c r="J717" s="15"/>
      <c r="K717" s="15"/>
      <c r="L717" s="15"/>
      <c r="M717" s="15"/>
      <c r="N717" s="15"/>
      <c r="O717" s="15"/>
      <c r="P717" s="15"/>
      <c r="Q717" s="15"/>
      <c r="R717" s="15"/>
      <c r="S717" s="15"/>
      <c r="T717" s="15"/>
      <c r="U717" s="15"/>
      <c r="V717" s="15"/>
      <c r="W717" s="15"/>
      <c r="X717" s="15"/>
      <c r="Y717" s="15"/>
      <c r="Z717" s="15"/>
    </row>
    <row r="718" spans="8:26" ht="15.75" hidden="1" customHeight="1" x14ac:dyDescent="0.25">
      <c r="H718" s="15"/>
      <c r="I718" s="15"/>
      <c r="J718" s="15"/>
      <c r="K718" s="15"/>
      <c r="L718" s="15"/>
      <c r="M718" s="15"/>
      <c r="N718" s="15"/>
      <c r="O718" s="15"/>
      <c r="P718" s="15"/>
      <c r="Q718" s="15"/>
      <c r="R718" s="15"/>
      <c r="S718" s="15"/>
      <c r="T718" s="15"/>
      <c r="U718" s="15"/>
      <c r="V718" s="15"/>
      <c r="W718" s="15"/>
      <c r="X718" s="15"/>
      <c r="Y718" s="15"/>
      <c r="Z718" s="15"/>
    </row>
    <row r="719" spans="8:26" ht="15.75" hidden="1" customHeight="1" x14ac:dyDescent="0.25">
      <c r="H719" s="15"/>
      <c r="I719" s="15"/>
      <c r="J719" s="15"/>
      <c r="K719" s="15"/>
      <c r="L719" s="15"/>
      <c r="M719" s="15"/>
      <c r="N719" s="15"/>
      <c r="O719" s="15"/>
      <c r="P719" s="15"/>
      <c r="Q719" s="15"/>
      <c r="R719" s="15"/>
      <c r="S719" s="15"/>
      <c r="T719" s="15"/>
      <c r="U719" s="15"/>
      <c r="V719" s="15"/>
      <c r="W719" s="15"/>
      <c r="X719" s="15"/>
      <c r="Y719" s="15"/>
      <c r="Z719" s="15"/>
    </row>
    <row r="720" spans="8:26" ht="15.75" hidden="1" customHeight="1" x14ac:dyDescent="0.25">
      <c r="H720" s="15"/>
      <c r="I720" s="15"/>
      <c r="J720" s="15"/>
      <c r="K720" s="15"/>
      <c r="L720" s="15"/>
      <c r="M720" s="15"/>
      <c r="N720" s="15"/>
      <c r="O720" s="15"/>
      <c r="P720" s="15"/>
      <c r="Q720" s="15"/>
      <c r="R720" s="15"/>
      <c r="S720" s="15"/>
      <c r="T720" s="15"/>
      <c r="U720" s="15"/>
      <c r="V720" s="15"/>
      <c r="W720" s="15"/>
      <c r="X720" s="15"/>
      <c r="Y720" s="15"/>
      <c r="Z720" s="15"/>
    </row>
    <row r="721" spans="8:26" ht="15.75" hidden="1" customHeight="1" x14ac:dyDescent="0.25">
      <c r="H721" s="15"/>
      <c r="I721" s="15"/>
      <c r="J721" s="15"/>
      <c r="K721" s="15"/>
      <c r="L721" s="15"/>
      <c r="M721" s="15"/>
      <c r="N721" s="15"/>
      <c r="O721" s="15"/>
      <c r="P721" s="15"/>
      <c r="Q721" s="15"/>
      <c r="R721" s="15"/>
      <c r="S721" s="15"/>
      <c r="T721" s="15"/>
      <c r="U721" s="15"/>
      <c r="V721" s="15"/>
      <c r="W721" s="15"/>
      <c r="X721" s="15"/>
      <c r="Y721" s="15"/>
      <c r="Z721" s="15"/>
    </row>
    <row r="722" spans="8:26" ht="15.75" hidden="1" customHeight="1" x14ac:dyDescent="0.25">
      <c r="H722" s="15"/>
      <c r="I722" s="15"/>
      <c r="J722" s="15"/>
      <c r="K722" s="15"/>
      <c r="L722" s="15"/>
      <c r="M722" s="15"/>
      <c r="N722" s="15"/>
      <c r="O722" s="15"/>
      <c r="P722" s="15"/>
      <c r="Q722" s="15"/>
      <c r="R722" s="15"/>
      <c r="S722" s="15"/>
      <c r="T722" s="15"/>
      <c r="U722" s="15"/>
      <c r="V722" s="15"/>
      <c r="W722" s="15"/>
      <c r="X722" s="15"/>
      <c r="Y722" s="15"/>
      <c r="Z722" s="15"/>
    </row>
    <row r="723" spans="8:26" ht="15.75" hidden="1" customHeight="1" x14ac:dyDescent="0.25">
      <c r="H723" s="15"/>
      <c r="I723" s="15"/>
      <c r="J723" s="15"/>
      <c r="K723" s="15"/>
      <c r="L723" s="15"/>
      <c r="M723" s="15"/>
      <c r="N723" s="15"/>
      <c r="O723" s="15"/>
      <c r="P723" s="15"/>
      <c r="Q723" s="15"/>
      <c r="R723" s="15"/>
      <c r="S723" s="15"/>
      <c r="T723" s="15"/>
      <c r="U723" s="15"/>
      <c r="V723" s="15"/>
      <c r="W723" s="15"/>
      <c r="X723" s="15"/>
      <c r="Y723" s="15"/>
      <c r="Z723" s="15"/>
    </row>
    <row r="724" spans="8:26" ht="15.75" hidden="1" customHeight="1" x14ac:dyDescent="0.25">
      <c r="H724" s="15"/>
      <c r="I724" s="15"/>
      <c r="J724" s="15"/>
      <c r="K724" s="15"/>
      <c r="L724" s="15"/>
      <c r="M724" s="15"/>
      <c r="N724" s="15"/>
      <c r="O724" s="15"/>
      <c r="P724" s="15"/>
      <c r="Q724" s="15"/>
      <c r="R724" s="15"/>
      <c r="S724" s="15"/>
      <c r="T724" s="15"/>
      <c r="U724" s="15"/>
      <c r="V724" s="15"/>
      <c r="W724" s="15"/>
      <c r="X724" s="15"/>
      <c r="Y724" s="15"/>
      <c r="Z724" s="15"/>
    </row>
    <row r="725" spans="8:26" ht="15.75" hidden="1" customHeight="1" x14ac:dyDescent="0.25">
      <c r="H725" s="15"/>
      <c r="I725" s="15"/>
      <c r="J725" s="15"/>
      <c r="K725" s="15"/>
      <c r="L725" s="15"/>
      <c r="M725" s="15"/>
      <c r="N725" s="15"/>
      <c r="O725" s="15"/>
      <c r="P725" s="15"/>
      <c r="Q725" s="15"/>
      <c r="R725" s="15"/>
      <c r="S725" s="15"/>
      <c r="T725" s="15"/>
      <c r="U725" s="15"/>
      <c r="V725" s="15"/>
      <c r="W725" s="15"/>
      <c r="X725" s="15"/>
      <c r="Y725" s="15"/>
      <c r="Z725" s="15"/>
    </row>
    <row r="726" spans="8:26" ht="15.75" hidden="1" customHeight="1" x14ac:dyDescent="0.25">
      <c r="H726" s="15"/>
      <c r="I726" s="15"/>
      <c r="J726" s="15"/>
      <c r="K726" s="15"/>
      <c r="L726" s="15"/>
      <c r="M726" s="15"/>
      <c r="N726" s="15"/>
      <c r="O726" s="15"/>
      <c r="P726" s="15"/>
      <c r="Q726" s="15"/>
      <c r="R726" s="15"/>
      <c r="S726" s="15"/>
      <c r="T726" s="15"/>
      <c r="U726" s="15"/>
      <c r="V726" s="15"/>
      <c r="W726" s="15"/>
      <c r="X726" s="15"/>
      <c r="Y726" s="15"/>
      <c r="Z726" s="15"/>
    </row>
    <row r="727" spans="8:26" ht="15.75" hidden="1" customHeight="1" x14ac:dyDescent="0.25">
      <c r="H727" s="15"/>
      <c r="I727" s="15"/>
      <c r="J727" s="15"/>
      <c r="K727" s="15"/>
      <c r="L727" s="15"/>
      <c r="M727" s="15"/>
      <c r="N727" s="15"/>
      <c r="O727" s="15"/>
      <c r="P727" s="15"/>
      <c r="Q727" s="15"/>
      <c r="R727" s="15"/>
      <c r="S727" s="15"/>
      <c r="T727" s="15"/>
      <c r="U727" s="15"/>
      <c r="V727" s="15"/>
      <c r="W727" s="15"/>
      <c r="X727" s="15"/>
      <c r="Y727" s="15"/>
      <c r="Z727" s="15"/>
    </row>
    <row r="728" spans="8:26" ht="15.75" hidden="1" customHeight="1" x14ac:dyDescent="0.25">
      <c r="H728" s="15"/>
      <c r="I728" s="15"/>
      <c r="J728" s="15"/>
      <c r="K728" s="15"/>
      <c r="L728" s="15"/>
      <c r="M728" s="15"/>
      <c r="N728" s="15"/>
      <c r="O728" s="15"/>
      <c r="P728" s="15"/>
      <c r="Q728" s="15"/>
      <c r="R728" s="15"/>
      <c r="S728" s="15"/>
      <c r="T728" s="15"/>
      <c r="U728" s="15"/>
      <c r="V728" s="15"/>
      <c r="W728" s="15"/>
      <c r="X728" s="15"/>
      <c r="Y728" s="15"/>
      <c r="Z728" s="15"/>
    </row>
    <row r="729" spans="8:26" ht="15.75" hidden="1" customHeight="1" x14ac:dyDescent="0.25">
      <c r="H729" s="15"/>
      <c r="I729" s="15"/>
      <c r="J729" s="15"/>
      <c r="K729" s="15"/>
      <c r="L729" s="15"/>
      <c r="M729" s="15"/>
      <c r="N729" s="15"/>
      <c r="O729" s="15"/>
      <c r="P729" s="15"/>
      <c r="Q729" s="15"/>
      <c r="R729" s="15"/>
      <c r="S729" s="15"/>
      <c r="T729" s="15"/>
      <c r="U729" s="15"/>
      <c r="V729" s="15"/>
      <c r="W729" s="15"/>
      <c r="X729" s="15"/>
      <c r="Y729" s="15"/>
      <c r="Z729" s="15"/>
    </row>
    <row r="730" spans="8:26" ht="15.75" hidden="1" customHeight="1" x14ac:dyDescent="0.25">
      <c r="H730" s="15"/>
      <c r="I730" s="15"/>
      <c r="J730" s="15"/>
      <c r="K730" s="15"/>
      <c r="L730" s="15"/>
      <c r="M730" s="15"/>
      <c r="N730" s="15"/>
      <c r="O730" s="15"/>
      <c r="P730" s="15"/>
      <c r="Q730" s="15"/>
      <c r="R730" s="15"/>
      <c r="S730" s="15"/>
      <c r="T730" s="15"/>
      <c r="U730" s="15"/>
      <c r="V730" s="15"/>
      <c r="W730" s="15"/>
      <c r="X730" s="15"/>
      <c r="Y730" s="15"/>
      <c r="Z730" s="15"/>
    </row>
    <row r="731" spans="8:26" ht="15.75" hidden="1" customHeight="1" x14ac:dyDescent="0.25">
      <c r="H731" s="15"/>
      <c r="I731" s="15"/>
      <c r="J731" s="15"/>
      <c r="K731" s="15"/>
      <c r="L731" s="15"/>
      <c r="M731" s="15"/>
      <c r="N731" s="15"/>
      <c r="O731" s="15"/>
      <c r="P731" s="15"/>
      <c r="Q731" s="15"/>
      <c r="R731" s="15"/>
      <c r="S731" s="15"/>
      <c r="T731" s="15"/>
      <c r="U731" s="15"/>
      <c r="V731" s="15"/>
      <c r="W731" s="15"/>
      <c r="X731" s="15"/>
      <c r="Y731" s="15"/>
      <c r="Z731" s="15"/>
    </row>
    <row r="732" spans="8:26" ht="15.75" hidden="1" customHeight="1" x14ac:dyDescent="0.25">
      <c r="H732" s="15"/>
      <c r="I732" s="15"/>
      <c r="J732" s="15"/>
      <c r="K732" s="15"/>
      <c r="L732" s="15"/>
      <c r="M732" s="15"/>
      <c r="N732" s="15"/>
      <c r="O732" s="15"/>
      <c r="P732" s="15"/>
      <c r="Q732" s="15"/>
      <c r="R732" s="15"/>
      <c r="S732" s="15"/>
      <c r="T732" s="15"/>
      <c r="U732" s="15"/>
      <c r="V732" s="15"/>
      <c r="W732" s="15"/>
      <c r="X732" s="15"/>
      <c r="Y732" s="15"/>
      <c r="Z732" s="15"/>
    </row>
    <row r="733" spans="8:26" ht="15.75" hidden="1" customHeight="1" x14ac:dyDescent="0.25">
      <c r="H733" s="15"/>
      <c r="I733" s="15"/>
      <c r="J733" s="15"/>
      <c r="K733" s="15"/>
      <c r="L733" s="15"/>
      <c r="M733" s="15"/>
      <c r="N733" s="15"/>
      <c r="O733" s="15"/>
      <c r="P733" s="15"/>
      <c r="Q733" s="15"/>
      <c r="R733" s="15"/>
      <c r="S733" s="15"/>
      <c r="T733" s="15"/>
      <c r="U733" s="15"/>
      <c r="V733" s="15"/>
      <c r="W733" s="15"/>
      <c r="X733" s="15"/>
      <c r="Y733" s="15"/>
      <c r="Z733" s="15"/>
    </row>
    <row r="734" spans="8:26" ht="15.75" hidden="1" customHeight="1" x14ac:dyDescent="0.25">
      <c r="H734" s="15"/>
      <c r="I734" s="15"/>
      <c r="J734" s="15"/>
      <c r="K734" s="15"/>
      <c r="L734" s="15"/>
      <c r="M734" s="15"/>
      <c r="N734" s="15"/>
      <c r="O734" s="15"/>
      <c r="P734" s="15"/>
      <c r="Q734" s="15"/>
      <c r="R734" s="15"/>
      <c r="S734" s="15"/>
      <c r="T734" s="15"/>
      <c r="U734" s="15"/>
      <c r="V734" s="15"/>
      <c r="W734" s="15"/>
      <c r="X734" s="15"/>
      <c r="Y734" s="15"/>
      <c r="Z734" s="15"/>
    </row>
    <row r="735" spans="8:26" ht="15.75" hidden="1" customHeight="1" x14ac:dyDescent="0.25">
      <c r="H735" s="15"/>
      <c r="I735" s="15"/>
      <c r="J735" s="15"/>
      <c r="K735" s="15"/>
      <c r="L735" s="15"/>
      <c r="M735" s="15"/>
      <c r="N735" s="15"/>
      <c r="O735" s="15"/>
      <c r="P735" s="15"/>
      <c r="Q735" s="15"/>
      <c r="R735" s="15"/>
      <c r="S735" s="15"/>
      <c r="T735" s="15"/>
      <c r="U735" s="15"/>
      <c r="V735" s="15"/>
      <c r="W735" s="15"/>
      <c r="X735" s="15"/>
      <c r="Y735" s="15"/>
      <c r="Z735" s="15"/>
    </row>
    <row r="736" spans="8:26" ht="15.75" hidden="1" customHeight="1" x14ac:dyDescent="0.25">
      <c r="H736" s="15"/>
      <c r="I736" s="15"/>
      <c r="J736" s="15"/>
      <c r="K736" s="15"/>
      <c r="L736" s="15"/>
      <c r="M736" s="15"/>
      <c r="N736" s="15"/>
      <c r="O736" s="15"/>
      <c r="P736" s="15"/>
      <c r="Q736" s="15"/>
      <c r="R736" s="15"/>
      <c r="S736" s="15"/>
      <c r="T736" s="15"/>
      <c r="U736" s="15"/>
      <c r="V736" s="15"/>
      <c r="W736" s="15"/>
      <c r="X736" s="15"/>
      <c r="Y736" s="15"/>
      <c r="Z736" s="15"/>
    </row>
    <row r="737" spans="8:26" ht="15.75" hidden="1" customHeight="1" x14ac:dyDescent="0.25">
      <c r="H737" s="15"/>
      <c r="I737" s="15"/>
      <c r="J737" s="15"/>
      <c r="K737" s="15"/>
      <c r="L737" s="15"/>
      <c r="M737" s="15"/>
      <c r="N737" s="15"/>
      <c r="O737" s="15"/>
      <c r="P737" s="15"/>
      <c r="Q737" s="15"/>
      <c r="R737" s="15"/>
      <c r="S737" s="15"/>
      <c r="T737" s="15"/>
      <c r="U737" s="15"/>
      <c r="V737" s="15"/>
      <c r="W737" s="15"/>
      <c r="X737" s="15"/>
      <c r="Y737" s="15"/>
      <c r="Z737" s="15"/>
    </row>
    <row r="738" spans="8:26" ht="15.75" hidden="1" customHeight="1" x14ac:dyDescent="0.25">
      <c r="H738" s="15"/>
      <c r="I738" s="15"/>
      <c r="J738" s="15"/>
      <c r="K738" s="15"/>
      <c r="L738" s="15"/>
      <c r="M738" s="15"/>
      <c r="N738" s="15"/>
      <c r="O738" s="15"/>
      <c r="P738" s="15"/>
      <c r="Q738" s="15"/>
      <c r="R738" s="15"/>
      <c r="S738" s="15"/>
      <c r="T738" s="15"/>
      <c r="U738" s="15"/>
      <c r="V738" s="15"/>
      <c r="W738" s="15"/>
      <c r="X738" s="15"/>
      <c r="Y738" s="15"/>
      <c r="Z738" s="15"/>
    </row>
    <row r="739" spans="8:26" ht="15.75" hidden="1" customHeight="1" x14ac:dyDescent="0.25">
      <c r="H739" s="15"/>
      <c r="I739" s="15"/>
      <c r="J739" s="15"/>
      <c r="K739" s="15"/>
      <c r="L739" s="15"/>
      <c r="M739" s="15"/>
      <c r="N739" s="15"/>
      <c r="O739" s="15"/>
      <c r="P739" s="15"/>
      <c r="Q739" s="15"/>
      <c r="R739" s="15"/>
      <c r="S739" s="15"/>
      <c r="T739" s="15"/>
      <c r="U739" s="15"/>
      <c r="V739" s="15"/>
      <c r="W739" s="15"/>
      <c r="X739" s="15"/>
      <c r="Y739" s="15"/>
      <c r="Z739" s="15"/>
    </row>
    <row r="740" spans="8:26" ht="15.75" hidden="1" customHeight="1" x14ac:dyDescent="0.25">
      <c r="H740" s="15"/>
      <c r="I740" s="15"/>
      <c r="J740" s="15"/>
      <c r="K740" s="15"/>
      <c r="L740" s="15"/>
      <c r="M740" s="15"/>
      <c r="N740" s="15"/>
      <c r="O740" s="15"/>
      <c r="P740" s="15"/>
      <c r="Q740" s="15"/>
      <c r="R740" s="15"/>
      <c r="S740" s="15"/>
      <c r="T740" s="15"/>
      <c r="U740" s="15"/>
      <c r="V740" s="15"/>
      <c r="W740" s="15"/>
      <c r="X740" s="15"/>
      <c r="Y740" s="15"/>
      <c r="Z740" s="15"/>
    </row>
    <row r="741" spans="8:26" ht="15.75" hidden="1" customHeight="1" x14ac:dyDescent="0.25">
      <c r="H741" s="15"/>
      <c r="I741" s="15"/>
      <c r="J741" s="15"/>
      <c r="K741" s="15"/>
      <c r="L741" s="15"/>
      <c r="M741" s="15"/>
      <c r="N741" s="15"/>
      <c r="O741" s="15"/>
      <c r="P741" s="15"/>
      <c r="Q741" s="15"/>
      <c r="R741" s="15"/>
      <c r="S741" s="15"/>
      <c r="T741" s="15"/>
      <c r="U741" s="15"/>
      <c r="V741" s="15"/>
      <c r="W741" s="15"/>
      <c r="X741" s="15"/>
      <c r="Y741" s="15"/>
      <c r="Z741" s="15"/>
    </row>
    <row r="742" spans="8:26" ht="15.75" hidden="1" customHeight="1" x14ac:dyDescent="0.25">
      <c r="H742" s="15"/>
      <c r="I742" s="15"/>
      <c r="J742" s="15"/>
      <c r="K742" s="15"/>
      <c r="L742" s="15"/>
      <c r="M742" s="15"/>
      <c r="N742" s="15"/>
      <c r="O742" s="15"/>
      <c r="P742" s="15"/>
      <c r="Q742" s="15"/>
      <c r="R742" s="15"/>
      <c r="S742" s="15"/>
      <c r="T742" s="15"/>
      <c r="U742" s="15"/>
      <c r="V742" s="15"/>
      <c r="W742" s="15"/>
      <c r="X742" s="15"/>
      <c r="Y742" s="15"/>
      <c r="Z742" s="15"/>
    </row>
    <row r="743" spans="8:26" ht="15.75" hidden="1" customHeight="1" x14ac:dyDescent="0.25">
      <c r="H743" s="15"/>
      <c r="I743" s="15"/>
      <c r="J743" s="15"/>
      <c r="K743" s="15"/>
      <c r="L743" s="15"/>
      <c r="M743" s="15"/>
      <c r="N743" s="15"/>
      <c r="O743" s="15"/>
      <c r="P743" s="15"/>
      <c r="Q743" s="15"/>
      <c r="R743" s="15"/>
      <c r="S743" s="15"/>
      <c r="T743" s="15"/>
      <c r="U743" s="15"/>
      <c r="V743" s="15"/>
      <c r="W743" s="15"/>
      <c r="X743" s="15"/>
      <c r="Y743" s="15"/>
      <c r="Z743" s="15"/>
    </row>
    <row r="744" spans="8:26" ht="15.75" hidden="1" customHeight="1" x14ac:dyDescent="0.25">
      <c r="H744" s="15"/>
      <c r="I744" s="15"/>
      <c r="J744" s="15"/>
      <c r="K744" s="15"/>
      <c r="L744" s="15"/>
      <c r="M744" s="15"/>
      <c r="N744" s="15"/>
      <c r="O744" s="15"/>
      <c r="P744" s="15"/>
      <c r="Q744" s="15"/>
      <c r="R744" s="15"/>
      <c r="S744" s="15"/>
      <c r="T744" s="15"/>
      <c r="U744" s="15"/>
      <c r="V744" s="15"/>
      <c r="W744" s="15"/>
      <c r="X744" s="15"/>
      <c r="Y744" s="15"/>
      <c r="Z744" s="15"/>
    </row>
    <row r="745" spans="8:26" ht="15.75" hidden="1" customHeight="1" x14ac:dyDescent="0.25">
      <c r="H745" s="15"/>
      <c r="I745" s="15"/>
      <c r="J745" s="15"/>
      <c r="K745" s="15"/>
      <c r="L745" s="15"/>
      <c r="M745" s="15"/>
      <c r="N745" s="15"/>
      <c r="O745" s="15"/>
      <c r="P745" s="15"/>
      <c r="Q745" s="15"/>
      <c r="R745" s="15"/>
      <c r="S745" s="15"/>
      <c r="T745" s="15"/>
      <c r="U745" s="15"/>
      <c r="V745" s="15"/>
      <c r="W745" s="15"/>
      <c r="X745" s="15"/>
      <c r="Y745" s="15"/>
      <c r="Z745" s="15"/>
    </row>
    <row r="746" spans="8:26" ht="15.75" hidden="1" customHeight="1" x14ac:dyDescent="0.25">
      <c r="H746" s="15"/>
      <c r="I746" s="15"/>
      <c r="J746" s="15"/>
      <c r="K746" s="15"/>
      <c r="L746" s="15"/>
      <c r="M746" s="15"/>
      <c r="N746" s="15"/>
      <c r="O746" s="15"/>
      <c r="P746" s="15"/>
      <c r="Q746" s="15"/>
      <c r="R746" s="15"/>
      <c r="S746" s="15"/>
      <c r="T746" s="15"/>
      <c r="U746" s="15"/>
      <c r="V746" s="15"/>
      <c r="W746" s="15"/>
      <c r="X746" s="15"/>
      <c r="Y746" s="15"/>
      <c r="Z746" s="15"/>
    </row>
    <row r="747" spans="8:26" ht="15.75" hidden="1" customHeight="1" x14ac:dyDescent="0.25">
      <c r="H747" s="15"/>
      <c r="I747" s="15"/>
      <c r="J747" s="15"/>
      <c r="K747" s="15"/>
      <c r="L747" s="15"/>
      <c r="M747" s="15"/>
      <c r="N747" s="15"/>
      <c r="O747" s="15"/>
      <c r="P747" s="15"/>
      <c r="Q747" s="15"/>
      <c r="R747" s="15"/>
      <c r="S747" s="15"/>
      <c r="T747" s="15"/>
      <c r="U747" s="15"/>
      <c r="V747" s="15"/>
      <c r="W747" s="15"/>
      <c r="X747" s="15"/>
      <c r="Y747" s="15"/>
      <c r="Z747" s="15"/>
    </row>
    <row r="748" spans="8:26" ht="15.75" hidden="1" customHeight="1" x14ac:dyDescent="0.25">
      <c r="H748" s="15"/>
      <c r="I748" s="15"/>
      <c r="J748" s="15"/>
      <c r="K748" s="15"/>
      <c r="L748" s="15"/>
      <c r="M748" s="15"/>
      <c r="N748" s="15"/>
      <c r="O748" s="15"/>
      <c r="P748" s="15"/>
      <c r="Q748" s="15"/>
      <c r="R748" s="15"/>
      <c r="S748" s="15"/>
      <c r="T748" s="15"/>
      <c r="U748" s="15"/>
      <c r="V748" s="15"/>
      <c r="W748" s="15"/>
      <c r="X748" s="15"/>
      <c r="Y748" s="15"/>
      <c r="Z748" s="15"/>
    </row>
    <row r="749" spans="8:26" ht="15.75" hidden="1" customHeight="1" x14ac:dyDescent="0.25">
      <c r="H749" s="15"/>
      <c r="I749" s="15"/>
      <c r="J749" s="15"/>
      <c r="K749" s="15"/>
      <c r="L749" s="15"/>
      <c r="M749" s="15"/>
      <c r="N749" s="15"/>
      <c r="O749" s="15"/>
      <c r="P749" s="15"/>
      <c r="Q749" s="15"/>
      <c r="R749" s="15"/>
      <c r="S749" s="15"/>
      <c r="T749" s="15"/>
      <c r="U749" s="15"/>
      <c r="V749" s="15"/>
      <c r="W749" s="15"/>
      <c r="X749" s="15"/>
      <c r="Y749" s="15"/>
      <c r="Z749" s="15"/>
    </row>
    <row r="750" spans="8:26" ht="15.75" hidden="1" customHeight="1" x14ac:dyDescent="0.25">
      <c r="H750" s="15"/>
      <c r="I750" s="15"/>
      <c r="J750" s="15"/>
      <c r="K750" s="15"/>
      <c r="L750" s="15"/>
      <c r="M750" s="15"/>
      <c r="N750" s="15"/>
      <c r="O750" s="15"/>
      <c r="P750" s="15"/>
      <c r="Q750" s="15"/>
      <c r="R750" s="15"/>
      <c r="S750" s="15"/>
      <c r="T750" s="15"/>
      <c r="U750" s="15"/>
      <c r="V750" s="15"/>
      <c r="W750" s="15"/>
      <c r="X750" s="15"/>
      <c r="Y750" s="15"/>
      <c r="Z750" s="15"/>
    </row>
    <row r="751" spans="8:26" ht="15.75" hidden="1" customHeight="1" x14ac:dyDescent="0.25">
      <c r="H751" s="15"/>
      <c r="I751" s="15"/>
      <c r="J751" s="15"/>
      <c r="K751" s="15"/>
      <c r="L751" s="15"/>
      <c r="M751" s="15"/>
      <c r="N751" s="15"/>
      <c r="O751" s="15"/>
      <c r="P751" s="15"/>
      <c r="Q751" s="15"/>
      <c r="R751" s="15"/>
      <c r="S751" s="15"/>
      <c r="T751" s="15"/>
      <c r="U751" s="15"/>
      <c r="V751" s="15"/>
      <c r="W751" s="15"/>
      <c r="X751" s="15"/>
      <c r="Y751" s="15"/>
      <c r="Z751" s="15"/>
    </row>
    <row r="752" spans="8:26" ht="15.75" hidden="1" customHeight="1" x14ac:dyDescent="0.25">
      <c r="H752" s="15"/>
      <c r="I752" s="15"/>
      <c r="J752" s="15"/>
      <c r="K752" s="15"/>
      <c r="L752" s="15"/>
      <c r="M752" s="15"/>
      <c r="N752" s="15"/>
      <c r="O752" s="15"/>
      <c r="P752" s="15"/>
      <c r="Q752" s="15"/>
      <c r="R752" s="15"/>
      <c r="S752" s="15"/>
      <c r="T752" s="15"/>
      <c r="U752" s="15"/>
      <c r="V752" s="15"/>
      <c r="W752" s="15"/>
      <c r="X752" s="15"/>
      <c r="Y752" s="15"/>
      <c r="Z752" s="15"/>
    </row>
    <row r="753" spans="8:26" ht="15.75" hidden="1" customHeight="1" x14ac:dyDescent="0.25">
      <c r="H753" s="15"/>
      <c r="I753" s="15"/>
      <c r="J753" s="15"/>
      <c r="K753" s="15"/>
      <c r="L753" s="15"/>
      <c r="M753" s="15"/>
      <c r="N753" s="15"/>
      <c r="O753" s="15"/>
      <c r="P753" s="15"/>
      <c r="Q753" s="15"/>
      <c r="R753" s="15"/>
      <c r="S753" s="15"/>
      <c r="T753" s="15"/>
      <c r="U753" s="15"/>
      <c r="V753" s="15"/>
      <c r="W753" s="15"/>
      <c r="X753" s="15"/>
      <c r="Y753" s="15"/>
      <c r="Z753" s="15"/>
    </row>
    <row r="754" spans="8:26" ht="15.75" hidden="1" customHeight="1" x14ac:dyDescent="0.25">
      <c r="H754" s="15"/>
      <c r="I754" s="15"/>
      <c r="J754" s="15"/>
      <c r="K754" s="15"/>
      <c r="L754" s="15"/>
      <c r="M754" s="15"/>
      <c r="N754" s="15"/>
      <c r="O754" s="15"/>
      <c r="P754" s="15"/>
      <c r="Q754" s="15"/>
      <c r="R754" s="15"/>
      <c r="S754" s="15"/>
      <c r="T754" s="15"/>
      <c r="U754" s="15"/>
      <c r="V754" s="15"/>
      <c r="W754" s="15"/>
      <c r="X754" s="15"/>
      <c r="Y754" s="15"/>
      <c r="Z754" s="15"/>
    </row>
    <row r="755" spans="8:26" ht="15.75" hidden="1" customHeight="1" x14ac:dyDescent="0.25">
      <c r="H755" s="15"/>
      <c r="I755" s="15"/>
      <c r="J755" s="15"/>
      <c r="K755" s="15"/>
      <c r="L755" s="15"/>
      <c r="M755" s="15"/>
      <c r="N755" s="15"/>
      <c r="O755" s="15"/>
      <c r="P755" s="15"/>
      <c r="Q755" s="15"/>
      <c r="R755" s="15"/>
      <c r="S755" s="15"/>
      <c r="T755" s="15"/>
      <c r="U755" s="15"/>
      <c r="V755" s="15"/>
      <c r="W755" s="15"/>
      <c r="X755" s="15"/>
      <c r="Y755" s="15"/>
      <c r="Z755" s="15"/>
    </row>
    <row r="756" spans="8:26" ht="15.75" hidden="1" customHeight="1" x14ac:dyDescent="0.25">
      <c r="H756" s="15"/>
      <c r="I756" s="15"/>
      <c r="J756" s="15"/>
      <c r="K756" s="15"/>
      <c r="L756" s="15"/>
      <c r="M756" s="15"/>
      <c r="N756" s="15"/>
      <c r="O756" s="15"/>
      <c r="P756" s="15"/>
      <c r="Q756" s="15"/>
      <c r="R756" s="15"/>
      <c r="S756" s="15"/>
      <c r="T756" s="15"/>
      <c r="U756" s="15"/>
      <c r="V756" s="15"/>
      <c r="W756" s="15"/>
      <c r="X756" s="15"/>
      <c r="Y756" s="15"/>
      <c r="Z756" s="15"/>
    </row>
    <row r="757" spans="8:26" ht="15.75" hidden="1" customHeight="1" x14ac:dyDescent="0.25">
      <c r="H757" s="15"/>
      <c r="I757" s="15"/>
      <c r="J757" s="15"/>
      <c r="K757" s="15"/>
      <c r="L757" s="15"/>
      <c r="M757" s="15"/>
      <c r="N757" s="15"/>
      <c r="O757" s="15"/>
      <c r="P757" s="15"/>
      <c r="Q757" s="15"/>
      <c r="R757" s="15"/>
      <c r="S757" s="15"/>
      <c r="T757" s="15"/>
      <c r="U757" s="15"/>
      <c r="V757" s="15"/>
      <c r="W757" s="15"/>
      <c r="X757" s="15"/>
      <c r="Y757" s="15"/>
      <c r="Z757" s="15"/>
    </row>
    <row r="758" spans="8:26" ht="15.75" hidden="1" customHeight="1" x14ac:dyDescent="0.25">
      <c r="H758" s="15"/>
      <c r="I758" s="15"/>
      <c r="J758" s="15"/>
      <c r="K758" s="15"/>
      <c r="L758" s="15"/>
      <c r="M758" s="15"/>
      <c r="N758" s="15"/>
      <c r="O758" s="15"/>
      <c r="P758" s="15"/>
      <c r="Q758" s="15"/>
      <c r="R758" s="15"/>
      <c r="S758" s="15"/>
      <c r="T758" s="15"/>
      <c r="U758" s="15"/>
      <c r="V758" s="15"/>
      <c r="W758" s="15"/>
      <c r="X758" s="15"/>
      <c r="Y758" s="15"/>
      <c r="Z758" s="15"/>
    </row>
    <row r="759" spans="8:26" ht="15.75" hidden="1" customHeight="1" x14ac:dyDescent="0.25">
      <c r="H759" s="15"/>
      <c r="I759" s="15"/>
      <c r="J759" s="15"/>
      <c r="K759" s="15"/>
      <c r="L759" s="15"/>
      <c r="M759" s="15"/>
      <c r="N759" s="15"/>
      <c r="O759" s="15"/>
      <c r="P759" s="15"/>
      <c r="Q759" s="15"/>
      <c r="R759" s="15"/>
      <c r="S759" s="15"/>
      <c r="T759" s="15"/>
      <c r="U759" s="15"/>
      <c r="V759" s="15"/>
      <c r="W759" s="15"/>
      <c r="X759" s="15"/>
      <c r="Y759" s="15"/>
      <c r="Z759" s="15"/>
    </row>
    <row r="760" spans="8:26" ht="15.75" hidden="1" customHeight="1" x14ac:dyDescent="0.25">
      <c r="H760" s="15"/>
      <c r="I760" s="15"/>
      <c r="J760" s="15"/>
      <c r="K760" s="15"/>
      <c r="L760" s="15"/>
      <c r="M760" s="15"/>
      <c r="N760" s="15"/>
      <c r="O760" s="15"/>
      <c r="P760" s="15"/>
      <c r="Q760" s="15"/>
      <c r="R760" s="15"/>
      <c r="S760" s="15"/>
      <c r="T760" s="15"/>
      <c r="U760" s="15"/>
      <c r="V760" s="15"/>
      <c r="W760" s="15"/>
      <c r="X760" s="15"/>
      <c r="Y760" s="15"/>
      <c r="Z760" s="15"/>
    </row>
    <row r="761" spans="8:26" ht="15.75" hidden="1" customHeight="1" x14ac:dyDescent="0.25">
      <c r="H761" s="15"/>
      <c r="I761" s="15"/>
      <c r="J761" s="15"/>
      <c r="K761" s="15"/>
      <c r="L761" s="15"/>
      <c r="M761" s="15"/>
      <c r="N761" s="15"/>
      <c r="O761" s="15"/>
      <c r="P761" s="15"/>
      <c r="Q761" s="15"/>
      <c r="R761" s="15"/>
      <c r="S761" s="15"/>
      <c r="T761" s="15"/>
      <c r="U761" s="15"/>
      <c r="V761" s="15"/>
      <c r="W761" s="15"/>
      <c r="X761" s="15"/>
      <c r="Y761" s="15"/>
      <c r="Z761" s="15"/>
    </row>
    <row r="762" spans="8:26" ht="15.75" hidden="1" customHeight="1" x14ac:dyDescent="0.25">
      <c r="H762" s="15"/>
      <c r="I762" s="15"/>
      <c r="J762" s="15"/>
      <c r="K762" s="15"/>
      <c r="L762" s="15"/>
      <c r="M762" s="15"/>
      <c r="N762" s="15"/>
      <c r="O762" s="15"/>
      <c r="P762" s="15"/>
      <c r="Q762" s="15"/>
      <c r="R762" s="15"/>
      <c r="S762" s="15"/>
      <c r="T762" s="15"/>
      <c r="U762" s="15"/>
      <c r="V762" s="15"/>
      <c r="W762" s="15"/>
      <c r="X762" s="15"/>
      <c r="Y762" s="15"/>
      <c r="Z762" s="15"/>
    </row>
    <row r="763" spans="8:26" ht="15.75" hidden="1" customHeight="1" x14ac:dyDescent="0.25">
      <c r="H763" s="15"/>
      <c r="I763" s="15"/>
      <c r="J763" s="15"/>
      <c r="K763" s="15"/>
      <c r="L763" s="15"/>
      <c r="M763" s="15"/>
      <c r="N763" s="15"/>
      <c r="O763" s="15"/>
      <c r="P763" s="15"/>
      <c r="Q763" s="15"/>
      <c r="R763" s="15"/>
      <c r="S763" s="15"/>
      <c r="T763" s="15"/>
      <c r="U763" s="15"/>
      <c r="V763" s="15"/>
      <c r="W763" s="15"/>
      <c r="X763" s="15"/>
      <c r="Y763" s="15"/>
      <c r="Z763" s="15"/>
    </row>
    <row r="764" spans="8:26" ht="15.75" hidden="1" customHeight="1" x14ac:dyDescent="0.25">
      <c r="H764" s="15"/>
      <c r="I764" s="15"/>
      <c r="J764" s="15"/>
      <c r="K764" s="15"/>
      <c r="L764" s="15"/>
      <c r="M764" s="15"/>
      <c r="N764" s="15"/>
      <c r="O764" s="15"/>
      <c r="P764" s="15"/>
      <c r="Q764" s="15"/>
      <c r="R764" s="15"/>
      <c r="S764" s="15"/>
      <c r="T764" s="15"/>
      <c r="U764" s="15"/>
      <c r="V764" s="15"/>
      <c r="W764" s="15"/>
      <c r="X764" s="15"/>
      <c r="Y764" s="15"/>
      <c r="Z764" s="15"/>
    </row>
    <row r="765" spans="8:26" ht="15.75" hidden="1" customHeight="1" x14ac:dyDescent="0.25">
      <c r="H765" s="15"/>
      <c r="I765" s="15"/>
      <c r="J765" s="15"/>
      <c r="K765" s="15"/>
      <c r="L765" s="15"/>
      <c r="M765" s="15"/>
      <c r="N765" s="15"/>
      <c r="O765" s="15"/>
      <c r="P765" s="15"/>
      <c r="Q765" s="15"/>
      <c r="R765" s="15"/>
      <c r="S765" s="15"/>
      <c r="T765" s="15"/>
      <c r="U765" s="15"/>
      <c r="V765" s="15"/>
      <c r="W765" s="15"/>
      <c r="X765" s="15"/>
      <c r="Y765" s="15"/>
      <c r="Z765" s="15"/>
    </row>
    <row r="766" spans="8:26" ht="15.75" hidden="1" customHeight="1" x14ac:dyDescent="0.25">
      <c r="H766" s="15"/>
      <c r="I766" s="15"/>
      <c r="J766" s="15"/>
      <c r="K766" s="15"/>
      <c r="L766" s="15"/>
      <c r="M766" s="15"/>
      <c r="N766" s="15"/>
      <c r="O766" s="15"/>
      <c r="P766" s="15"/>
      <c r="Q766" s="15"/>
      <c r="R766" s="15"/>
      <c r="S766" s="15"/>
      <c r="T766" s="15"/>
      <c r="U766" s="15"/>
      <c r="V766" s="15"/>
      <c r="W766" s="15"/>
      <c r="X766" s="15"/>
      <c r="Y766" s="15"/>
      <c r="Z766" s="15"/>
    </row>
    <row r="767" spans="8:26" ht="15.75" hidden="1" customHeight="1" x14ac:dyDescent="0.25">
      <c r="H767" s="15"/>
      <c r="I767" s="15"/>
      <c r="J767" s="15"/>
      <c r="K767" s="15"/>
      <c r="L767" s="15"/>
      <c r="M767" s="15"/>
      <c r="N767" s="15"/>
      <c r="O767" s="15"/>
      <c r="P767" s="15"/>
      <c r="Q767" s="15"/>
      <c r="R767" s="15"/>
      <c r="S767" s="15"/>
      <c r="T767" s="15"/>
      <c r="U767" s="15"/>
      <c r="V767" s="15"/>
      <c r="W767" s="15"/>
      <c r="X767" s="15"/>
      <c r="Y767" s="15"/>
      <c r="Z767" s="15"/>
    </row>
    <row r="768" spans="8:26" ht="15.75" hidden="1" customHeight="1" x14ac:dyDescent="0.25">
      <c r="H768" s="15"/>
      <c r="I768" s="15"/>
      <c r="J768" s="15"/>
      <c r="K768" s="15"/>
      <c r="L768" s="15"/>
      <c r="M768" s="15"/>
      <c r="N768" s="15"/>
      <c r="O768" s="15"/>
      <c r="P768" s="15"/>
      <c r="Q768" s="15"/>
      <c r="R768" s="15"/>
      <c r="S768" s="15"/>
      <c r="T768" s="15"/>
      <c r="U768" s="15"/>
      <c r="V768" s="15"/>
      <c r="W768" s="15"/>
      <c r="X768" s="15"/>
      <c r="Y768" s="15"/>
      <c r="Z768" s="15"/>
    </row>
    <row r="769" spans="8:26" ht="15.75" hidden="1" customHeight="1" x14ac:dyDescent="0.25">
      <c r="H769" s="15"/>
      <c r="I769" s="15"/>
      <c r="J769" s="15"/>
      <c r="K769" s="15"/>
      <c r="L769" s="15"/>
      <c r="M769" s="15"/>
      <c r="N769" s="15"/>
      <c r="O769" s="15"/>
      <c r="P769" s="15"/>
      <c r="Q769" s="15"/>
      <c r="R769" s="15"/>
      <c r="S769" s="15"/>
      <c r="T769" s="15"/>
      <c r="U769" s="15"/>
      <c r="V769" s="15"/>
      <c r="W769" s="15"/>
      <c r="X769" s="15"/>
      <c r="Y769" s="15"/>
      <c r="Z769" s="15"/>
    </row>
    <row r="770" spans="8:26" ht="15.75" hidden="1" customHeight="1" x14ac:dyDescent="0.25">
      <c r="H770" s="15"/>
      <c r="I770" s="15"/>
      <c r="J770" s="15"/>
      <c r="K770" s="15"/>
      <c r="L770" s="15"/>
      <c r="M770" s="15"/>
      <c r="N770" s="15"/>
      <c r="O770" s="15"/>
      <c r="P770" s="15"/>
      <c r="Q770" s="15"/>
      <c r="R770" s="15"/>
      <c r="S770" s="15"/>
      <c r="T770" s="15"/>
      <c r="U770" s="15"/>
      <c r="V770" s="15"/>
      <c r="W770" s="15"/>
      <c r="X770" s="15"/>
      <c r="Y770" s="15"/>
      <c r="Z770" s="15"/>
    </row>
    <row r="771" spans="8:26" ht="15.75" hidden="1" customHeight="1" x14ac:dyDescent="0.25">
      <c r="H771" s="15"/>
      <c r="I771" s="15"/>
      <c r="J771" s="15"/>
      <c r="K771" s="15"/>
      <c r="L771" s="15"/>
      <c r="M771" s="15"/>
      <c r="N771" s="15"/>
      <c r="O771" s="15"/>
      <c r="P771" s="15"/>
      <c r="Q771" s="15"/>
      <c r="R771" s="15"/>
      <c r="S771" s="15"/>
      <c r="T771" s="15"/>
      <c r="U771" s="15"/>
      <c r="V771" s="15"/>
      <c r="W771" s="15"/>
      <c r="X771" s="15"/>
      <c r="Y771" s="15"/>
      <c r="Z771" s="15"/>
    </row>
    <row r="772" spans="8:26" ht="15.75" hidden="1" customHeight="1" x14ac:dyDescent="0.25">
      <c r="H772" s="15"/>
      <c r="I772" s="15"/>
      <c r="J772" s="15"/>
      <c r="K772" s="15"/>
      <c r="L772" s="15"/>
      <c r="M772" s="15"/>
      <c r="N772" s="15"/>
      <c r="O772" s="15"/>
      <c r="P772" s="15"/>
      <c r="Q772" s="15"/>
      <c r="R772" s="15"/>
      <c r="S772" s="15"/>
      <c r="T772" s="15"/>
      <c r="U772" s="15"/>
      <c r="V772" s="15"/>
      <c r="W772" s="15"/>
      <c r="X772" s="15"/>
      <c r="Y772" s="15"/>
      <c r="Z772" s="15"/>
    </row>
    <row r="773" spans="8:26" ht="15.75" hidden="1" customHeight="1" x14ac:dyDescent="0.25">
      <c r="H773" s="15"/>
      <c r="I773" s="15"/>
      <c r="J773" s="15"/>
      <c r="K773" s="15"/>
      <c r="L773" s="15"/>
      <c r="M773" s="15"/>
      <c r="N773" s="15"/>
      <c r="O773" s="15"/>
      <c r="P773" s="15"/>
      <c r="Q773" s="15"/>
      <c r="R773" s="15"/>
      <c r="S773" s="15"/>
      <c r="T773" s="15"/>
      <c r="U773" s="15"/>
      <c r="V773" s="15"/>
      <c r="W773" s="15"/>
      <c r="X773" s="15"/>
      <c r="Y773" s="15"/>
      <c r="Z773" s="15"/>
    </row>
    <row r="774" spans="8:26" ht="15.75" hidden="1" customHeight="1" x14ac:dyDescent="0.25">
      <c r="H774" s="15"/>
      <c r="I774" s="15"/>
      <c r="J774" s="15"/>
      <c r="K774" s="15"/>
      <c r="L774" s="15"/>
      <c r="M774" s="15"/>
      <c r="N774" s="15"/>
      <c r="O774" s="15"/>
      <c r="P774" s="15"/>
      <c r="Q774" s="15"/>
      <c r="R774" s="15"/>
      <c r="S774" s="15"/>
      <c r="T774" s="15"/>
      <c r="U774" s="15"/>
      <c r="V774" s="15"/>
      <c r="W774" s="15"/>
      <c r="X774" s="15"/>
      <c r="Y774" s="15"/>
      <c r="Z774" s="15"/>
    </row>
    <row r="775" spans="8:26" ht="15.75" hidden="1" customHeight="1" x14ac:dyDescent="0.25">
      <c r="H775" s="15"/>
      <c r="I775" s="15"/>
      <c r="J775" s="15"/>
      <c r="K775" s="15"/>
      <c r="L775" s="15"/>
      <c r="M775" s="15"/>
      <c r="N775" s="15"/>
      <c r="O775" s="15"/>
      <c r="P775" s="15"/>
      <c r="Q775" s="15"/>
      <c r="R775" s="15"/>
      <c r="S775" s="15"/>
      <c r="T775" s="15"/>
      <c r="U775" s="15"/>
      <c r="V775" s="15"/>
      <c r="W775" s="15"/>
      <c r="X775" s="15"/>
      <c r="Y775" s="15"/>
      <c r="Z775" s="15"/>
    </row>
    <row r="776" spans="8:26" ht="15.75" hidden="1" customHeight="1" x14ac:dyDescent="0.25">
      <c r="H776" s="15"/>
      <c r="I776" s="15"/>
      <c r="J776" s="15"/>
      <c r="K776" s="15"/>
      <c r="L776" s="15"/>
      <c r="M776" s="15"/>
      <c r="N776" s="15"/>
      <c r="O776" s="15"/>
      <c r="P776" s="15"/>
      <c r="Q776" s="15"/>
      <c r="R776" s="15"/>
      <c r="S776" s="15"/>
      <c r="T776" s="15"/>
      <c r="U776" s="15"/>
      <c r="V776" s="15"/>
      <c r="W776" s="15"/>
      <c r="X776" s="15"/>
      <c r="Y776" s="15"/>
      <c r="Z776" s="15"/>
    </row>
    <row r="777" spans="8:26" ht="15.75" hidden="1" customHeight="1" x14ac:dyDescent="0.25">
      <c r="H777" s="15"/>
      <c r="I777" s="15"/>
      <c r="J777" s="15"/>
      <c r="K777" s="15"/>
      <c r="L777" s="15"/>
      <c r="M777" s="15"/>
      <c r="N777" s="15"/>
      <c r="O777" s="15"/>
      <c r="P777" s="15"/>
      <c r="Q777" s="15"/>
      <c r="R777" s="15"/>
      <c r="S777" s="15"/>
      <c r="T777" s="15"/>
      <c r="U777" s="15"/>
      <c r="V777" s="15"/>
      <c r="W777" s="15"/>
      <c r="X777" s="15"/>
      <c r="Y777" s="15"/>
      <c r="Z777" s="15"/>
    </row>
    <row r="778" spans="8:26" ht="15.75" hidden="1" customHeight="1" x14ac:dyDescent="0.25">
      <c r="H778" s="15"/>
      <c r="I778" s="15"/>
      <c r="J778" s="15"/>
      <c r="K778" s="15"/>
      <c r="L778" s="15"/>
      <c r="M778" s="15"/>
      <c r="N778" s="15"/>
      <c r="O778" s="15"/>
      <c r="P778" s="15"/>
      <c r="Q778" s="15"/>
      <c r="R778" s="15"/>
      <c r="S778" s="15"/>
      <c r="T778" s="15"/>
      <c r="U778" s="15"/>
      <c r="V778" s="15"/>
      <c r="W778" s="15"/>
      <c r="X778" s="15"/>
      <c r="Y778" s="15"/>
      <c r="Z778" s="15"/>
    </row>
    <row r="779" spans="8:26" ht="15.75" hidden="1" customHeight="1" x14ac:dyDescent="0.25">
      <c r="H779" s="15"/>
      <c r="I779" s="15"/>
      <c r="J779" s="15"/>
      <c r="K779" s="15"/>
      <c r="L779" s="15"/>
      <c r="M779" s="15"/>
      <c r="N779" s="15"/>
      <c r="O779" s="15"/>
      <c r="P779" s="15"/>
      <c r="Q779" s="15"/>
      <c r="R779" s="15"/>
      <c r="S779" s="15"/>
      <c r="T779" s="15"/>
      <c r="U779" s="15"/>
      <c r="V779" s="15"/>
      <c r="W779" s="15"/>
      <c r="X779" s="15"/>
      <c r="Y779" s="15"/>
      <c r="Z779" s="15"/>
    </row>
    <row r="780" spans="8:26" ht="15.75" hidden="1" customHeight="1" x14ac:dyDescent="0.25">
      <c r="H780" s="15"/>
      <c r="I780" s="15"/>
      <c r="J780" s="15"/>
      <c r="K780" s="15"/>
      <c r="L780" s="15"/>
      <c r="M780" s="15"/>
      <c r="N780" s="15"/>
      <c r="O780" s="15"/>
      <c r="P780" s="15"/>
      <c r="Q780" s="15"/>
      <c r="R780" s="15"/>
      <c r="S780" s="15"/>
      <c r="T780" s="15"/>
      <c r="U780" s="15"/>
      <c r="V780" s="15"/>
      <c r="W780" s="15"/>
      <c r="X780" s="15"/>
      <c r="Y780" s="15"/>
      <c r="Z780" s="15"/>
    </row>
    <row r="781" spans="8:26" ht="15.75" hidden="1" customHeight="1" x14ac:dyDescent="0.25">
      <c r="H781" s="15"/>
      <c r="I781" s="15"/>
      <c r="J781" s="15"/>
      <c r="K781" s="15"/>
      <c r="L781" s="15"/>
      <c r="M781" s="15"/>
      <c r="N781" s="15"/>
      <c r="O781" s="15"/>
      <c r="P781" s="15"/>
      <c r="Q781" s="15"/>
      <c r="R781" s="15"/>
      <c r="S781" s="15"/>
      <c r="T781" s="15"/>
      <c r="U781" s="15"/>
      <c r="V781" s="15"/>
      <c r="W781" s="15"/>
      <c r="X781" s="15"/>
      <c r="Y781" s="15"/>
      <c r="Z781" s="15"/>
    </row>
    <row r="782" spans="8:26" ht="15.75" hidden="1" customHeight="1" x14ac:dyDescent="0.25">
      <c r="H782" s="15"/>
      <c r="I782" s="15"/>
      <c r="J782" s="15"/>
      <c r="K782" s="15"/>
      <c r="L782" s="15"/>
      <c r="M782" s="15"/>
      <c r="N782" s="15"/>
      <c r="O782" s="15"/>
      <c r="P782" s="15"/>
      <c r="Q782" s="15"/>
      <c r="R782" s="15"/>
      <c r="S782" s="15"/>
      <c r="T782" s="15"/>
      <c r="U782" s="15"/>
      <c r="V782" s="15"/>
      <c r="W782" s="15"/>
      <c r="X782" s="15"/>
      <c r="Y782" s="15"/>
      <c r="Z782" s="15"/>
    </row>
    <row r="783" spans="8:26" ht="15.75" hidden="1" customHeight="1" x14ac:dyDescent="0.25">
      <c r="H783" s="15"/>
      <c r="I783" s="15"/>
      <c r="J783" s="15"/>
      <c r="K783" s="15"/>
      <c r="L783" s="15"/>
      <c r="M783" s="15"/>
      <c r="N783" s="15"/>
      <c r="O783" s="15"/>
      <c r="P783" s="15"/>
      <c r="Q783" s="15"/>
      <c r="R783" s="15"/>
      <c r="S783" s="15"/>
      <c r="T783" s="15"/>
      <c r="U783" s="15"/>
      <c r="V783" s="15"/>
      <c r="W783" s="15"/>
      <c r="X783" s="15"/>
      <c r="Y783" s="15"/>
      <c r="Z783" s="15"/>
    </row>
    <row r="784" spans="8:26" ht="15.75" hidden="1" customHeight="1" x14ac:dyDescent="0.25">
      <c r="H784" s="15"/>
      <c r="I784" s="15"/>
      <c r="J784" s="15"/>
      <c r="K784" s="15"/>
      <c r="L784" s="15"/>
      <c r="M784" s="15"/>
      <c r="N784" s="15"/>
      <c r="O784" s="15"/>
      <c r="P784" s="15"/>
      <c r="Q784" s="15"/>
      <c r="R784" s="15"/>
      <c r="S784" s="15"/>
      <c r="T784" s="15"/>
      <c r="U784" s="15"/>
      <c r="V784" s="15"/>
      <c r="W784" s="15"/>
      <c r="X784" s="15"/>
      <c r="Y784" s="15"/>
      <c r="Z784" s="15"/>
    </row>
    <row r="785" spans="8:26" ht="15.75" hidden="1" customHeight="1" x14ac:dyDescent="0.25">
      <c r="H785" s="15"/>
      <c r="I785" s="15"/>
      <c r="J785" s="15"/>
      <c r="K785" s="15"/>
      <c r="L785" s="15"/>
      <c r="M785" s="15"/>
      <c r="N785" s="15"/>
      <c r="O785" s="15"/>
      <c r="P785" s="15"/>
      <c r="Q785" s="15"/>
      <c r="R785" s="15"/>
      <c r="S785" s="15"/>
      <c r="T785" s="15"/>
      <c r="U785" s="15"/>
      <c r="V785" s="15"/>
      <c r="W785" s="15"/>
      <c r="X785" s="15"/>
      <c r="Y785" s="15"/>
      <c r="Z785" s="15"/>
    </row>
    <row r="786" spans="8:26" ht="15.75" hidden="1" customHeight="1" x14ac:dyDescent="0.25">
      <c r="H786" s="15"/>
      <c r="I786" s="15"/>
      <c r="J786" s="15"/>
      <c r="K786" s="15"/>
      <c r="L786" s="15"/>
      <c r="M786" s="15"/>
      <c r="N786" s="15"/>
      <c r="O786" s="15"/>
      <c r="P786" s="15"/>
      <c r="Q786" s="15"/>
      <c r="R786" s="15"/>
      <c r="S786" s="15"/>
      <c r="T786" s="15"/>
      <c r="U786" s="15"/>
      <c r="V786" s="15"/>
      <c r="W786" s="15"/>
      <c r="X786" s="15"/>
      <c r="Y786" s="15"/>
      <c r="Z786" s="15"/>
    </row>
    <row r="787" spans="8:26" ht="15.75" hidden="1" customHeight="1" x14ac:dyDescent="0.25">
      <c r="H787" s="15"/>
      <c r="I787" s="15"/>
      <c r="J787" s="15"/>
      <c r="K787" s="15"/>
      <c r="L787" s="15"/>
      <c r="M787" s="15"/>
      <c r="N787" s="15"/>
      <c r="O787" s="15"/>
      <c r="P787" s="15"/>
      <c r="Q787" s="15"/>
      <c r="R787" s="15"/>
      <c r="S787" s="15"/>
      <c r="T787" s="15"/>
      <c r="U787" s="15"/>
      <c r="V787" s="15"/>
      <c r="W787" s="15"/>
      <c r="X787" s="15"/>
      <c r="Y787" s="15"/>
      <c r="Z787" s="15"/>
    </row>
    <row r="788" spans="8:26" ht="15.75" hidden="1" customHeight="1" x14ac:dyDescent="0.25">
      <c r="H788" s="15"/>
      <c r="I788" s="15"/>
      <c r="J788" s="15"/>
      <c r="K788" s="15"/>
      <c r="L788" s="15"/>
      <c r="M788" s="15"/>
      <c r="N788" s="15"/>
      <c r="O788" s="15"/>
      <c r="P788" s="15"/>
      <c r="Q788" s="15"/>
      <c r="R788" s="15"/>
      <c r="S788" s="15"/>
      <c r="T788" s="15"/>
      <c r="U788" s="15"/>
      <c r="V788" s="15"/>
      <c r="W788" s="15"/>
      <c r="X788" s="15"/>
      <c r="Y788" s="15"/>
      <c r="Z788" s="15"/>
    </row>
    <row r="789" spans="8:26" ht="15.75" hidden="1" customHeight="1" x14ac:dyDescent="0.25">
      <c r="H789" s="15"/>
      <c r="I789" s="15"/>
      <c r="J789" s="15"/>
      <c r="K789" s="15"/>
      <c r="L789" s="15"/>
      <c r="M789" s="15"/>
      <c r="N789" s="15"/>
      <c r="O789" s="15"/>
      <c r="P789" s="15"/>
      <c r="Q789" s="15"/>
      <c r="R789" s="15"/>
      <c r="S789" s="15"/>
      <c r="T789" s="15"/>
      <c r="U789" s="15"/>
      <c r="V789" s="15"/>
      <c r="W789" s="15"/>
      <c r="X789" s="15"/>
      <c r="Y789" s="15"/>
      <c r="Z789" s="15"/>
    </row>
    <row r="790" spans="8:26" ht="15.75" hidden="1" customHeight="1" x14ac:dyDescent="0.25">
      <c r="H790" s="15"/>
      <c r="I790" s="15"/>
      <c r="J790" s="15"/>
      <c r="K790" s="15"/>
      <c r="L790" s="15"/>
      <c r="M790" s="15"/>
      <c r="N790" s="15"/>
      <c r="O790" s="15"/>
      <c r="P790" s="15"/>
      <c r="Q790" s="15"/>
      <c r="R790" s="15"/>
      <c r="S790" s="15"/>
      <c r="T790" s="15"/>
      <c r="U790" s="15"/>
      <c r="V790" s="15"/>
      <c r="W790" s="15"/>
      <c r="X790" s="15"/>
      <c r="Y790" s="15"/>
      <c r="Z790" s="15"/>
    </row>
    <row r="791" spans="8:26" ht="15.75" hidden="1" customHeight="1" x14ac:dyDescent="0.25">
      <c r="H791" s="15"/>
      <c r="I791" s="15"/>
      <c r="J791" s="15"/>
      <c r="K791" s="15"/>
      <c r="L791" s="15"/>
      <c r="M791" s="15"/>
      <c r="N791" s="15"/>
      <c r="O791" s="15"/>
      <c r="P791" s="15"/>
      <c r="Q791" s="15"/>
      <c r="R791" s="15"/>
      <c r="S791" s="15"/>
      <c r="T791" s="15"/>
      <c r="U791" s="15"/>
      <c r="V791" s="15"/>
      <c r="W791" s="15"/>
      <c r="X791" s="15"/>
      <c r="Y791" s="15"/>
      <c r="Z791" s="15"/>
    </row>
    <row r="792" spans="8:26" ht="15.75" hidden="1" customHeight="1" x14ac:dyDescent="0.25">
      <c r="H792" s="15"/>
      <c r="I792" s="15"/>
      <c r="J792" s="15"/>
      <c r="K792" s="15"/>
      <c r="L792" s="15"/>
      <c r="M792" s="15"/>
      <c r="N792" s="15"/>
      <c r="O792" s="15"/>
      <c r="P792" s="15"/>
      <c r="Q792" s="15"/>
      <c r="R792" s="15"/>
      <c r="S792" s="15"/>
      <c r="T792" s="15"/>
      <c r="U792" s="15"/>
      <c r="V792" s="15"/>
      <c r="W792" s="15"/>
      <c r="X792" s="15"/>
      <c r="Y792" s="15"/>
      <c r="Z792" s="15"/>
    </row>
    <row r="793" spans="8:26" ht="15.75" hidden="1" customHeight="1" x14ac:dyDescent="0.25">
      <c r="H793" s="15"/>
      <c r="I793" s="15"/>
      <c r="J793" s="15"/>
      <c r="K793" s="15"/>
      <c r="L793" s="15"/>
      <c r="M793" s="15"/>
      <c r="N793" s="15"/>
      <c r="O793" s="15"/>
      <c r="P793" s="15"/>
      <c r="Q793" s="15"/>
      <c r="R793" s="15"/>
      <c r="S793" s="15"/>
      <c r="T793" s="15"/>
      <c r="U793" s="15"/>
      <c r="V793" s="15"/>
      <c r="W793" s="15"/>
      <c r="X793" s="15"/>
      <c r="Y793" s="15"/>
      <c r="Z793" s="15"/>
    </row>
    <row r="794" spans="8:26" ht="15.75" hidden="1" customHeight="1" x14ac:dyDescent="0.25">
      <c r="H794" s="15"/>
      <c r="I794" s="15"/>
      <c r="J794" s="15"/>
      <c r="K794" s="15"/>
      <c r="L794" s="15"/>
      <c r="M794" s="15"/>
      <c r="N794" s="15"/>
      <c r="O794" s="15"/>
      <c r="P794" s="15"/>
      <c r="Q794" s="15"/>
      <c r="R794" s="15"/>
      <c r="S794" s="15"/>
      <c r="T794" s="15"/>
      <c r="U794" s="15"/>
      <c r="V794" s="15"/>
      <c r="W794" s="15"/>
      <c r="X794" s="15"/>
      <c r="Y794" s="15"/>
      <c r="Z794" s="15"/>
    </row>
    <row r="795" spans="8:26" ht="15.75" hidden="1" customHeight="1" x14ac:dyDescent="0.25">
      <c r="H795" s="15"/>
      <c r="I795" s="15"/>
      <c r="J795" s="15"/>
      <c r="K795" s="15"/>
      <c r="L795" s="15"/>
      <c r="M795" s="15"/>
      <c r="N795" s="15"/>
      <c r="O795" s="15"/>
      <c r="P795" s="15"/>
      <c r="Q795" s="15"/>
      <c r="R795" s="15"/>
      <c r="S795" s="15"/>
      <c r="T795" s="15"/>
      <c r="U795" s="15"/>
      <c r="V795" s="15"/>
      <c r="W795" s="15"/>
      <c r="X795" s="15"/>
      <c r="Y795" s="15"/>
      <c r="Z795" s="15"/>
    </row>
    <row r="796" spans="8:26" ht="15.75" hidden="1" customHeight="1" x14ac:dyDescent="0.25">
      <c r="H796" s="15"/>
      <c r="I796" s="15"/>
      <c r="J796" s="15"/>
      <c r="K796" s="15"/>
      <c r="L796" s="15"/>
      <c r="M796" s="15"/>
      <c r="N796" s="15"/>
      <c r="O796" s="15"/>
      <c r="P796" s="15"/>
      <c r="Q796" s="15"/>
      <c r="R796" s="15"/>
      <c r="S796" s="15"/>
      <c r="T796" s="15"/>
      <c r="U796" s="15"/>
      <c r="V796" s="15"/>
      <c r="W796" s="15"/>
      <c r="X796" s="15"/>
      <c r="Y796" s="15"/>
      <c r="Z796" s="15"/>
    </row>
    <row r="797" spans="8:26" ht="15.75" hidden="1" customHeight="1" x14ac:dyDescent="0.25">
      <c r="H797" s="15"/>
      <c r="I797" s="15"/>
      <c r="J797" s="15"/>
      <c r="K797" s="15"/>
      <c r="L797" s="15"/>
      <c r="M797" s="15"/>
      <c r="N797" s="15"/>
      <c r="O797" s="15"/>
      <c r="P797" s="15"/>
      <c r="Q797" s="15"/>
      <c r="R797" s="15"/>
      <c r="S797" s="15"/>
      <c r="T797" s="15"/>
      <c r="U797" s="15"/>
      <c r="V797" s="15"/>
      <c r="W797" s="15"/>
      <c r="X797" s="15"/>
      <c r="Y797" s="15"/>
      <c r="Z797" s="15"/>
    </row>
    <row r="798" spans="8:26" ht="15.75" hidden="1" customHeight="1" x14ac:dyDescent="0.25">
      <c r="H798" s="15"/>
      <c r="I798" s="15"/>
      <c r="J798" s="15"/>
      <c r="K798" s="15"/>
      <c r="L798" s="15"/>
      <c r="M798" s="15"/>
      <c r="N798" s="15"/>
      <c r="O798" s="15"/>
      <c r="P798" s="15"/>
      <c r="Q798" s="15"/>
      <c r="R798" s="15"/>
      <c r="S798" s="15"/>
      <c r="T798" s="15"/>
      <c r="U798" s="15"/>
      <c r="V798" s="15"/>
      <c r="W798" s="15"/>
      <c r="X798" s="15"/>
      <c r="Y798" s="15"/>
      <c r="Z798" s="15"/>
    </row>
    <row r="799" spans="8:26" ht="15.75" hidden="1" customHeight="1" x14ac:dyDescent="0.25">
      <c r="H799" s="15"/>
      <c r="I799" s="15"/>
      <c r="J799" s="15"/>
      <c r="K799" s="15"/>
      <c r="L799" s="15"/>
      <c r="M799" s="15"/>
      <c r="N799" s="15"/>
      <c r="O799" s="15"/>
      <c r="P799" s="15"/>
      <c r="Q799" s="15"/>
      <c r="R799" s="15"/>
      <c r="S799" s="15"/>
      <c r="T799" s="15"/>
      <c r="U799" s="15"/>
      <c r="V799" s="15"/>
      <c r="W799" s="15"/>
      <c r="X799" s="15"/>
      <c r="Y799" s="15"/>
      <c r="Z799" s="15"/>
    </row>
    <row r="800" spans="8:26" ht="15.75" hidden="1" customHeight="1" x14ac:dyDescent="0.25">
      <c r="H800" s="15"/>
      <c r="I800" s="15"/>
      <c r="J800" s="15"/>
      <c r="K800" s="15"/>
      <c r="L800" s="15"/>
      <c r="M800" s="15"/>
      <c r="N800" s="15"/>
      <c r="O800" s="15"/>
      <c r="P800" s="15"/>
      <c r="Q800" s="15"/>
      <c r="R800" s="15"/>
      <c r="S800" s="15"/>
      <c r="T800" s="15"/>
      <c r="U800" s="15"/>
      <c r="V800" s="15"/>
      <c r="W800" s="15"/>
      <c r="X800" s="15"/>
      <c r="Y800" s="15"/>
      <c r="Z800" s="15"/>
    </row>
    <row r="801" spans="8:26" ht="15.75" hidden="1" customHeight="1" x14ac:dyDescent="0.25">
      <c r="H801" s="15"/>
      <c r="I801" s="15"/>
      <c r="J801" s="15"/>
      <c r="K801" s="15"/>
      <c r="L801" s="15"/>
      <c r="M801" s="15"/>
      <c r="N801" s="15"/>
      <c r="O801" s="15"/>
      <c r="P801" s="15"/>
      <c r="Q801" s="15"/>
      <c r="R801" s="15"/>
      <c r="S801" s="15"/>
      <c r="T801" s="15"/>
      <c r="U801" s="15"/>
      <c r="V801" s="15"/>
      <c r="W801" s="15"/>
      <c r="X801" s="15"/>
      <c r="Y801" s="15"/>
      <c r="Z801" s="15"/>
    </row>
    <row r="802" spans="8:26" ht="15.75" hidden="1" customHeight="1" x14ac:dyDescent="0.25">
      <c r="H802" s="15"/>
      <c r="I802" s="15"/>
      <c r="J802" s="15"/>
      <c r="K802" s="15"/>
      <c r="L802" s="15"/>
      <c r="M802" s="15"/>
      <c r="N802" s="15"/>
      <c r="O802" s="15"/>
      <c r="P802" s="15"/>
      <c r="Q802" s="15"/>
      <c r="R802" s="15"/>
      <c r="S802" s="15"/>
      <c r="T802" s="15"/>
      <c r="U802" s="15"/>
      <c r="V802" s="15"/>
      <c r="W802" s="15"/>
      <c r="X802" s="15"/>
      <c r="Y802" s="15"/>
      <c r="Z802" s="15"/>
    </row>
    <row r="803" spans="8:26" ht="15.75" hidden="1" customHeight="1" x14ac:dyDescent="0.25">
      <c r="H803" s="15"/>
      <c r="I803" s="15"/>
      <c r="J803" s="15"/>
      <c r="K803" s="15"/>
      <c r="L803" s="15"/>
      <c r="M803" s="15"/>
      <c r="N803" s="15"/>
      <c r="O803" s="15"/>
      <c r="P803" s="15"/>
      <c r="Q803" s="15"/>
      <c r="R803" s="15"/>
      <c r="S803" s="15"/>
      <c r="T803" s="15"/>
      <c r="U803" s="15"/>
      <c r="V803" s="15"/>
      <c r="W803" s="15"/>
      <c r="X803" s="15"/>
      <c r="Y803" s="15"/>
      <c r="Z803" s="15"/>
    </row>
    <row r="804" spans="8:26" ht="15.75" hidden="1" customHeight="1" x14ac:dyDescent="0.25">
      <c r="H804" s="15"/>
      <c r="I804" s="15"/>
      <c r="J804" s="15"/>
      <c r="K804" s="15"/>
      <c r="L804" s="15"/>
      <c r="M804" s="15"/>
      <c r="N804" s="15"/>
      <c r="O804" s="15"/>
      <c r="P804" s="15"/>
      <c r="Q804" s="15"/>
      <c r="R804" s="15"/>
      <c r="S804" s="15"/>
      <c r="T804" s="15"/>
      <c r="U804" s="15"/>
      <c r="V804" s="15"/>
      <c r="W804" s="15"/>
      <c r="X804" s="15"/>
      <c r="Y804" s="15"/>
      <c r="Z804" s="15"/>
    </row>
    <row r="805" spans="8:26" ht="15.75" hidden="1" customHeight="1" x14ac:dyDescent="0.25">
      <c r="H805" s="15"/>
      <c r="I805" s="15"/>
      <c r="J805" s="15"/>
      <c r="K805" s="15"/>
      <c r="L805" s="15"/>
      <c r="M805" s="15"/>
      <c r="N805" s="15"/>
      <c r="O805" s="15"/>
      <c r="P805" s="15"/>
      <c r="Q805" s="15"/>
      <c r="R805" s="15"/>
      <c r="S805" s="15"/>
      <c r="T805" s="15"/>
      <c r="U805" s="15"/>
      <c r="V805" s="15"/>
      <c r="W805" s="15"/>
      <c r="X805" s="15"/>
      <c r="Y805" s="15"/>
      <c r="Z805" s="15"/>
    </row>
    <row r="806" spans="8:26" ht="15.75" hidden="1" customHeight="1" x14ac:dyDescent="0.25">
      <c r="H806" s="15"/>
      <c r="I806" s="15"/>
      <c r="J806" s="15"/>
      <c r="K806" s="15"/>
      <c r="L806" s="15"/>
      <c r="M806" s="15"/>
      <c r="N806" s="15"/>
      <c r="O806" s="15"/>
      <c r="P806" s="15"/>
      <c r="Q806" s="15"/>
      <c r="R806" s="15"/>
      <c r="S806" s="15"/>
      <c r="T806" s="15"/>
      <c r="U806" s="15"/>
      <c r="V806" s="15"/>
      <c r="W806" s="15"/>
      <c r="X806" s="15"/>
      <c r="Y806" s="15"/>
      <c r="Z806" s="15"/>
    </row>
    <row r="807" spans="8:26" ht="15.75" hidden="1" customHeight="1" x14ac:dyDescent="0.25">
      <c r="H807" s="15"/>
      <c r="I807" s="15"/>
      <c r="J807" s="15"/>
      <c r="K807" s="15"/>
      <c r="L807" s="15"/>
      <c r="M807" s="15"/>
      <c r="N807" s="15"/>
      <c r="O807" s="15"/>
      <c r="P807" s="15"/>
      <c r="Q807" s="15"/>
      <c r="R807" s="15"/>
      <c r="S807" s="15"/>
      <c r="T807" s="15"/>
      <c r="U807" s="15"/>
      <c r="V807" s="15"/>
      <c r="W807" s="15"/>
      <c r="X807" s="15"/>
      <c r="Y807" s="15"/>
      <c r="Z807" s="15"/>
    </row>
    <row r="808" spans="8:26" ht="15.75" hidden="1" customHeight="1" x14ac:dyDescent="0.25">
      <c r="H808" s="15"/>
      <c r="I808" s="15"/>
      <c r="J808" s="15"/>
      <c r="K808" s="15"/>
      <c r="L808" s="15"/>
      <c r="M808" s="15"/>
      <c r="N808" s="15"/>
      <c r="O808" s="15"/>
      <c r="P808" s="15"/>
      <c r="Q808" s="15"/>
      <c r="R808" s="15"/>
      <c r="S808" s="15"/>
      <c r="T808" s="15"/>
      <c r="U808" s="15"/>
      <c r="V808" s="15"/>
      <c r="W808" s="15"/>
      <c r="X808" s="15"/>
      <c r="Y808" s="15"/>
      <c r="Z808" s="15"/>
    </row>
    <row r="809" spans="8:26" ht="15.75" hidden="1" customHeight="1" x14ac:dyDescent="0.25">
      <c r="H809" s="15"/>
      <c r="I809" s="15"/>
      <c r="J809" s="15"/>
      <c r="K809" s="15"/>
      <c r="L809" s="15"/>
      <c r="M809" s="15"/>
      <c r="N809" s="15"/>
      <c r="O809" s="15"/>
      <c r="P809" s="15"/>
      <c r="Q809" s="15"/>
      <c r="R809" s="15"/>
      <c r="S809" s="15"/>
      <c r="T809" s="15"/>
      <c r="U809" s="15"/>
      <c r="V809" s="15"/>
      <c r="W809" s="15"/>
      <c r="X809" s="15"/>
      <c r="Y809" s="15"/>
      <c r="Z809" s="15"/>
    </row>
    <row r="810" spans="8:26" ht="15.75" hidden="1" customHeight="1" x14ac:dyDescent="0.25">
      <c r="H810" s="15"/>
      <c r="I810" s="15"/>
      <c r="J810" s="15"/>
      <c r="K810" s="15"/>
      <c r="L810" s="15"/>
      <c r="M810" s="15"/>
      <c r="N810" s="15"/>
      <c r="O810" s="15"/>
      <c r="P810" s="15"/>
      <c r="Q810" s="15"/>
      <c r="R810" s="15"/>
      <c r="S810" s="15"/>
      <c r="T810" s="15"/>
      <c r="U810" s="15"/>
      <c r="V810" s="15"/>
      <c r="W810" s="15"/>
      <c r="X810" s="15"/>
      <c r="Y810" s="15"/>
      <c r="Z810" s="15"/>
    </row>
    <row r="811" spans="8:26" ht="15.75" hidden="1" customHeight="1" x14ac:dyDescent="0.25">
      <c r="H811" s="15"/>
      <c r="I811" s="15"/>
      <c r="J811" s="15"/>
      <c r="K811" s="15"/>
      <c r="L811" s="15"/>
      <c r="M811" s="15"/>
      <c r="N811" s="15"/>
      <c r="O811" s="15"/>
      <c r="P811" s="15"/>
      <c r="Q811" s="15"/>
      <c r="R811" s="15"/>
      <c r="S811" s="15"/>
      <c r="T811" s="15"/>
      <c r="U811" s="15"/>
      <c r="V811" s="15"/>
      <c r="W811" s="15"/>
      <c r="X811" s="15"/>
      <c r="Y811" s="15"/>
      <c r="Z811" s="15"/>
    </row>
    <row r="812" spans="8:26" ht="15.75" hidden="1" customHeight="1" x14ac:dyDescent="0.25">
      <c r="H812" s="15"/>
      <c r="I812" s="15"/>
      <c r="J812" s="15"/>
      <c r="K812" s="15"/>
      <c r="L812" s="15"/>
      <c r="M812" s="15"/>
      <c r="N812" s="15"/>
      <c r="O812" s="15"/>
      <c r="P812" s="15"/>
      <c r="Q812" s="15"/>
      <c r="R812" s="15"/>
      <c r="S812" s="15"/>
      <c r="T812" s="15"/>
      <c r="U812" s="15"/>
      <c r="V812" s="15"/>
      <c r="W812" s="15"/>
      <c r="X812" s="15"/>
      <c r="Y812" s="15"/>
      <c r="Z812" s="15"/>
    </row>
    <row r="813" spans="8:26" ht="15.75" hidden="1" customHeight="1" x14ac:dyDescent="0.25">
      <c r="H813" s="15"/>
      <c r="I813" s="15"/>
      <c r="J813" s="15"/>
      <c r="K813" s="15"/>
      <c r="L813" s="15"/>
      <c r="M813" s="15"/>
      <c r="N813" s="15"/>
      <c r="O813" s="15"/>
      <c r="P813" s="15"/>
      <c r="Q813" s="15"/>
      <c r="R813" s="15"/>
      <c r="S813" s="15"/>
      <c r="T813" s="15"/>
      <c r="U813" s="15"/>
      <c r="V813" s="15"/>
      <c r="W813" s="15"/>
      <c r="X813" s="15"/>
      <c r="Y813" s="15"/>
      <c r="Z813" s="15"/>
    </row>
    <row r="814" spans="8:26" ht="15.75" hidden="1" customHeight="1" x14ac:dyDescent="0.25">
      <c r="H814" s="15"/>
      <c r="I814" s="15"/>
      <c r="J814" s="15"/>
      <c r="K814" s="15"/>
      <c r="L814" s="15"/>
      <c r="M814" s="15"/>
      <c r="N814" s="15"/>
      <c r="O814" s="15"/>
      <c r="P814" s="15"/>
      <c r="Q814" s="15"/>
      <c r="R814" s="15"/>
      <c r="S814" s="15"/>
      <c r="T814" s="15"/>
      <c r="U814" s="15"/>
      <c r="V814" s="15"/>
      <c r="W814" s="15"/>
      <c r="X814" s="15"/>
      <c r="Y814" s="15"/>
      <c r="Z814" s="15"/>
    </row>
    <row r="815" spans="8:26" ht="15.75" hidden="1" customHeight="1" x14ac:dyDescent="0.25">
      <c r="H815" s="15"/>
      <c r="I815" s="15"/>
      <c r="J815" s="15"/>
      <c r="K815" s="15"/>
      <c r="L815" s="15"/>
      <c r="M815" s="15"/>
      <c r="N815" s="15"/>
      <c r="O815" s="15"/>
      <c r="P815" s="15"/>
      <c r="Q815" s="15"/>
      <c r="R815" s="15"/>
      <c r="S815" s="15"/>
      <c r="T815" s="15"/>
      <c r="U815" s="15"/>
      <c r="V815" s="15"/>
      <c r="W815" s="15"/>
      <c r="X815" s="15"/>
      <c r="Y815" s="15"/>
      <c r="Z815" s="15"/>
    </row>
    <row r="816" spans="8:26" ht="15.75" hidden="1" customHeight="1" x14ac:dyDescent="0.25">
      <c r="H816" s="15"/>
      <c r="I816" s="15"/>
      <c r="J816" s="15"/>
      <c r="K816" s="15"/>
      <c r="L816" s="15"/>
      <c r="M816" s="15"/>
      <c r="N816" s="15"/>
      <c r="O816" s="15"/>
      <c r="P816" s="15"/>
      <c r="Q816" s="15"/>
      <c r="R816" s="15"/>
      <c r="S816" s="15"/>
      <c r="T816" s="15"/>
      <c r="U816" s="15"/>
      <c r="V816" s="15"/>
      <c r="W816" s="15"/>
      <c r="X816" s="15"/>
      <c r="Y816" s="15"/>
      <c r="Z816" s="15"/>
    </row>
    <row r="817" spans="8:26" ht="15.75" hidden="1" customHeight="1" x14ac:dyDescent="0.25">
      <c r="H817" s="15"/>
      <c r="I817" s="15"/>
      <c r="J817" s="15"/>
      <c r="K817" s="15"/>
      <c r="L817" s="15"/>
      <c r="M817" s="15"/>
      <c r="N817" s="15"/>
      <c r="O817" s="15"/>
      <c r="P817" s="15"/>
      <c r="Q817" s="15"/>
      <c r="R817" s="15"/>
      <c r="S817" s="15"/>
      <c r="T817" s="15"/>
      <c r="U817" s="15"/>
      <c r="V817" s="15"/>
      <c r="W817" s="15"/>
      <c r="X817" s="15"/>
      <c r="Y817" s="15"/>
      <c r="Z817" s="15"/>
    </row>
    <row r="818" spans="8:26" ht="15.75" hidden="1" customHeight="1" x14ac:dyDescent="0.25">
      <c r="H818" s="15"/>
      <c r="I818" s="15"/>
      <c r="J818" s="15"/>
      <c r="K818" s="15"/>
      <c r="L818" s="15"/>
      <c r="M818" s="15"/>
      <c r="N818" s="15"/>
      <c r="O818" s="15"/>
      <c r="P818" s="15"/>
      <c r="Q818" s="15"/>
      <c r="R818" s="15"/>
      <c r="S818" s="15"/>
      <c r="T818" s="15"/>
      <c r="U818" s="15"/>
      <c r="V818" s="15"/>
      <c r="W818" s="15"/>
      <c r="X818" s="15"/>
      <c r="Y818" s="15"/>
      <c r="Z818" s="15"/>
    </row>
    <row r="819" spans="8:26" ht="15.75" hidden="1" customHeight="1" x14ac:dyDescent="0.25">
      <c r="H819" s="15"/>
      <c r="I819" s="15"/>
      <c r="J819" s="15"/>
      <c r="K819" s="15"/>
      <c r="L819" s="15"/>
      <c r="M819" s="15"/>
      <c r="N819" s="15"/>
      <c r="O819" s="15"/>
      <c r="P819" s="15"/>
      <c r="Q819" s="15"/>
      <c r="R819" s="15"/>
      <c r="S819" s="15"/>
      <c r="T819" s="15"/>
      <c r="U819" s="15"/>
      <c r="V819" s="15"/>
      <c r="W819" s="15"/>
      <c r="X819" s="15"/>
      <c r="Y819" s="15"/>
      <c r="Z819" s="15"/>
    </row>
    <row r="820" spans="8:26" ht="15.75" hidden="1" customHeight="1" x14ac:dyDescent="0.25">
      <c r="H820" s="15"/>
      <c r="I820" s="15"/>
      <c r="J820" s="15"/>
      <c r="K820" s="15"/>
      <c r="L820" s="15"/>
      <c r="M820" s="15"/>
      <c r="N820" s="15"/>
      <c r="O820" s="15"/>
      <c r="P820" s="15"/>
      <c r="Q820" s="15"/>
      <c r="R820" s="15"/>
      <c r="S820" s="15"/>
      <c r="T820" s="15"/>
      <c r="U820" s="15"/>
      <c r="V820" s="15"/>
      <c r="W820" s="15"/>
      <c r="X820" s="15"/>
      <c r="Y820" s="15"/>
      <c r="Z820" s="15"/>
    </row>
    <row r="821" spans="8:26" ht="15.75" hidden="1" customHeight="1" x14ac:dyDescent="0.25">
      <c r="H821" s="15"/>
      <c r="I821" s="15"/>
      <c r="J821" s="15"/>
      <c r="K821" s="15"/>
      <c r="L821" s="15"/>
      <c r="M821" s="15"/>
      <c r="N821" s="15"/>
      <c r="O821" s="15"/>
      <c r="P821" s="15"/>
      <c r="Q821" s="15"/>
      <c r="R821" s="15"/>
      <c r="S821" s="15"/>
      <c r="T821" s="15"/>
      <c r="U821" s="15"/>
      <c r="V821" s="15"/>
      <c r="W821" s="15"/>
      <c r="X821" s="15"/>
      <c r="Y821" s="15"/>
      <c r="Z821" s="15"/>
    </row>
    <row r="822" spans="8:26" ht="15.75" hidden="1" customHeight="1" x14ac:dyDescent="0.25">
      <c r="H822" s="15"/>
      <c r="I822" s="15"/>
      <c r="J822" s="15"/>
      <c r="K822" s="15"/>
      <c r="L822" s="15"/>
      <c r="M822" s="15"/>
      <c r="N822" s="15"/>
      <c r="O822" s="15"/>
      <c r="P822" s="15"/>
      <c r="Q822" s="15"/>
      <c r="R822" s="15"/>
      <c r="S822" s="15"/>
      <c r="T822" s="15"/>
      <c r="U822" s="15"/>
      <c r="V822" s="15"/>
      <c r="W822" s="15"/>
      <c r="X822" s="15"/>
      <c r="Y822" s="15"/>
      <c r="Z822" s="15"/>
    </row>
    <row r="823" spans="8:26" ht="15.75" hidden="1" customHeight="1" x14ac:dyDescent="0.25">
      <c r="H823" s="15"/>
      <c r="I823" s="15"/>
      <c r="J823" s="15"/>
      <c r="K823" s="15"/>
      <c r="L823" s="15"/>
      <c r="M823" s="15"/>
      <c r="N823" s="15"/>
      <c r="O823" s="15"/>
      <c r="P823" s="15"/>
      <c r="Q823" s="15"/>
      <c r="R823" s="15"/>
      <c r="S823" s="15"/>
      <c r="T823" s="15"/>
      <c r="U823" s="15"/>
      <c r="V823" s="15"/>
      <c r="W823" s="15"/>
      <c r="X823" s="15"/>
      <c r="Y823" s="15"/>
      <c r="Z823" s="15"/>
    </row>
    <row r="824" spans="8:26" ht="15.75" hidden="1" customHeight="1" x14ac:dyDescent="0.25">
      <c r="H824" s="15"/>
      <c r="I824" s="15"/>
      <c r="J824" s="15"/>
      <c r="K824" s="15"/>
      <c r="L824" s="15"/>
      <c r="M824" s="15"/>
      <c r="N824" s="15"/>
      <c r="O824" s="15"/>
      <c r="P824" s="15"/>
      <c r="Q824" s="15"/>
      <c r="R824" s="15"/>
      <c r="S824" s="15"/>
      <c r="T824" s="15"/>
      <c r="U824" s="15"/>
      <c r="V824" s="15"/>
      <c r="W824" s="15"/>
      <c r="X824" s="15"/>
      <c r="Y824" s="15"/>
      <c r="Z824" s="15"/>
    </row>
    <row r="825" spans="8:26" ht="15.75" hidden="1" customHeight="1" x14ac:dyDescent="0.25">
      <c r="H825" s="15"/>
      <c r="I825" s="15"/>
      <c r="J825" s="15"/>
      <c r="K825" s="15"/>
      <c r="L825" s="15"/>
      <c r="M825" s="15"/>
      <c r="N825" s="15"/>
      <c r="O825" s="15"/>
      <c r="P825" s="15"/>
      <c r="Q825" s="15"/>
      <c r="R825" s="15"/>
      <c r="S825" s="15"/>
      <c r="T825" s="15"/>
      <c r="U825" s="15"/>
      <c r="V825" s="15"/>
      <c r="W825" s="15"/>
      <c r="X825" s="15"/>
      <c r="Y825" s="15"/>
      <c r="Z825" s="15"/>
    </row>
    <row r="826" spans="8:26" ht="15.75" hidden="1" customHeight="1" x14ac:dyDescent="0.25">
      <c r="H826" s="15"/>
      <c r="I826" s="15"/>
      <c r="J826" s="15"/>
      <c r="K826" s="15"/>
      <c r="L826" s="15"/>
      <c r="M826" s="15"/>
      <c r="N826" s="15"/>
      <c r="O826" s="15"/>
      <c r="P826" s="15"/>
      <c r="Q826" s="15"/>
      <c r="R826" s="15"/>
      <c r="S826" s="15"/>
      <c r="T826" s="15"/>
      <c r="U826" s="15"/>
      <c r="V826" s="15"/>
      <c r="W826" s="15"/>
      <c r="X826" s="15"/>
      <c r="Y826" s="15"/>
      <c r="Z826" s="15"/>
    </row>
    <row r="827" spans="8:26" ht="15.75" hidden="1" customHeight="1" x14ac:dyDescent="0.25">
      <c r="H827" s="15"/>
      <c r="I827" s="15"/>
      <c r="J827" s="15"/>
      <c r="K827" s="15"/>
      <c r="L827" s="15"/>
      <c r="M827" s="15"/>
      <c r="N827" s="15"/>
      <c r="O827" s="15"/>
      <c r="P827" s="15"/>
      <c r="Q827" s="15"/>
      <c r="R827" s="15"/>
      <c r="S827" s="15"/>
      <c r="T827" s="15"/>
      <c r="U827" s="15"/>
      <c r="V827" s="15"/>
      <c r="W827" s="15"/>
      <c r="X827" s="15"/>
      <c r="Y827" s="15"/>
      <c r="Z827" s="15"/>
    </row>
    <row r="828" spans="8:26" ht="15.75" hidden="1" customHeight="1" x14ac:dyDescent="0.25">
      <c r="H828" s="15"/>
      <c r="I828" s="15"/>
      <c r="J828" s="15"/>
      <c r="K828" s="15"/>
      <c r="L828" s="15"/>
      <c r="M828" s="15"/>
      <c r="N828" s="15"/>
      <c r="O828" s="15"/>
      <c r="P828" s="15"/>
      <c r="Q828" s="15"/>
      <c r="R828" s="15"/>
      <c r="S828" s="15"/>
      <c r="T828" s="15"/>
      <c r="U828" s="15"/>
      <c r="V828" s="15"/>
      <c r="W828" s="15"/>
      <c r="X828" s="15"/>
      <c r="Y828" s="15"/>
      <c r="Z828" s="15"/>
    </row>
    <row r="829" spans="8:26" ht="15.75" hidden="1" customHeight="1" x14ac:dyDescent="0.25">
      <c r="H829" s="15"/>
      <c r="I829" s="15"/>
      <c r="J829" s="15"/>
      <c r="K829" s="15"/>
      <c r="L829" s="15"/>
      <c r="M829" s="15"/>
      <c r="N829" s="15"/>
      <c r="O829" s="15"/>
      <c r="P829" s="15"/>
      <c r="Q829" s="15"/>
      <c r="R829" s="15"/>
      <c r="S829" s="15"/>
      <c r="T829" s="15"/>
      <c r="U829" s="15"/>
      <c r="V829" s="15"/>
      <c r="W829" s="15"/>
      <c r="X829" s="15"/>
      <c r="Y829" s="15"/>
      <c r="Z829" s="15"/>
    </row>
    <row r="830" spans="8:26" ht="15.75" hidden="1" customHeight="1" x14ac:dyDescent="0.25">
      <c r="H830" s="15"/>
      <c r="I830" s="15"/>
      <c r="J830" s="15"/>
      <c r="K830" s="15"/>
      <c r="L830" s="15"/>
      <c r="M830" s="15"/>
      <c r="N830" s="15"/>
      <c r="O830" s="15"/>
      <c r="P830" s="15"/>
      <c r="Q830" s="15"/>
      <c r="R830" s="15"/>
      <c r="S830" s="15"/>
      <c r="T830" s="15"/>
      <c r="U830" s="15"/>
      <c r="V830" s="15"/>
      <c r="W830" s="15"/>
      <c r="X830" s="15"/>
      <c r="Y830" s="15"/>
      <c r="Z830" s="15"/>
    </row>
    <row r="831" spans="8:26" ht="15.75" hidden="1" customHeight="1" x14ac:dyDescent="0.25">
      <c r="H831" s="15"/>
      <c r="I831" s="15"/>
      <c r="J831" s="15"/>
      <c r="K831" s="15"/>
      <c r="L831" s="15"/>
      <c r="M831" s="15"/>
      <c r="N831" s="15"/>
      <c r="O831" s="15"/>
      <c r="P831" s="15"/>
      <c r="Q831" s="15"/>
      <c r="R831" s="15"/>
      <c r="S831" s="15"/>
      <c r="T831" s="15"/>
      <c r="U831" s="15"/>
      <c r="V831" s="15"/>
      <c r="W831" s="15"/>
      <c r="X831" s="15"/>
      <c r="Y831" s="15"/>
      <c r="Z831" s="15"/>
    </row>
    <row r="832" spans="8:26" ht="15.75" hidden="1" customHeight="1" x14ac:dyDescent="0.25">
      <c r="H832" s="15"/>
      <c r="I832" s="15"/>
      <c r="J832" s="15"/>
      <c r="K832" s="15"/>
      <c r="L832" s="15"/>
      <c r="M832" s="15"/>
      <c r="N832" s="15"/>
      <c r="O832" s="15"/>
      <c r="P832" s="15"/>
      <c r="Q832" s="15"/>
      <c r="R832" s="15"/>
      <c r="S832" s="15"/>
      <c r="T832" s="15"/>
      <c r="U832" s="15"/>
      <c r="V832" s="15"/>
      <c r="W832" s="15"/>
      <c r="X832" s="15"/>
      <c r="Y832" s="15"/>
      <c r="Z832" s="15"/>
    </row>
    <row r="833" spans="8:26" ht="15.75" hidden="1" customHeight="1" x14ac:dyDescent="0.25">
      <c r="H833" s="15"/>
      <c r="I833" s="15"/>
      <c r="J833" s="15"/>
      <c r="K833" s="15"/>
      <c r="L833" s="15"/>
      <c r="M833" s="15"/>
      <c r="N833" s="15"/>
      <c r="O833" s="15"/>
      <c r="P833" s="15"/>
      <c r="Q833" s="15"/>
      <c r="R833" s="15"/>
      <c r="S833" s="15"/>
      <c r="T833" s="15"/>
      <c r="U833" s="15"/>
      <c r="V833" s="15"/>
      <c r="W833" s="15"/>
      <c r="X833" s="15"/>
      <c r="Y833" s="15"/>
      <c r="Z833" s="15"/>
    </row>
    <row r="834" spans="8:26" ht="15.75" hidden="1" customHeight="1" x14ac:dyDescent="0.25">
      <c r="H834" s="15"/>
      <c r="I834" s="15"/>
      <c r="J834" s="15"/>
      <c r="K834" s="15"/>
      <c r="L834" s="15"/>
      <c r="M834" s="15"/>
      <c r="N834" s="15"/>
      <c r="O834" s="15"/>
      <c r="P834" s="15"/>
      <c r="Q834" s="15"/>
      <c r="R834" s="15"/>
      <c r="S834" s="15"/>
      <c r="T834" s="15"/>
      <c r="U834" s="15"/>
      <c r="V834" s="15"/>
      <c r="W834" s="15"/>
      <c r="X834" s="15"/>
      <c r="Y834" s="15"/>
      <c r="Z834" s="15"/>
    </row>
    <row r="835" spans="8:26" ht="15.75" hidden="1" customHeight="1" x14ac:dyDescent="0.25">
      <c r="H835" s="15"/>
      <c r="I835" s="15"/>
      <c r="J835" s="15"/>
      <c r="K835" s="15"/>
      <c r="L835" s="15"/>
      <c r="M835" s="15"/>
      <c r="N835" s="15"/>
      <c r="O835" s="15"/>
      <c r="P835" s="15"/>
      <c r="Q835" s="15"/>
      <c r="R835" s="15"/>
      <c r="S835" s="15"/>
      <c r="T835" s="15"/>
      <c r="U835" s="15"/>
      <c r="V835" s="15"/>
      <c r="W835" s="15"/>
      <c r="X835" s="15"/>
      <c r="Y835" s="15"/>
      <c r="Z835" s="15"/>
    </row>
    <row r="836" spans="8:26" ht="15.75" hidden="1" customHeight="1" x14ac:dyDescent="0.25">
      <c r="H836" s="15"/>
      <c r="I836" s="15"/>
      <c r="J836" s="15"/>
      <c r="K836" s="15"/>
      <c r="L836" s="15"/>
      <c r="M836" s="15"/>
      <c r="N836" s="15"/>
      <c r="O836" s="15"/>
      <c r="P836" s="15"/>
      <c r="Q836" s="15"/>
      <c r="R836" s="15"/>
      <c r="S836" s="15"/>
      <c r="T836" s="15"/>
      <c r="U836" s="15"/>
      <c r="V836" s="15"/>
      <c r="W836" s="15"/>
      <c r="X836" s="15"/>
      <c r="Y836" s="15"/>
      <c r="Z836" s="15"/>
    </row>
    <row r="837" spans="8:26" ht="15.75" hidden="1" customHeight="1" x14ac:dyDescent="0.25">
      <c r="H837" s="15"/>
      <c r="I837" s="15"/>
      <c r="J837" s="15"/>
      <c r="K837" s="15"/>
      <c r="L837" s="15"/>
      <c r="M837" s="15"/>
      <c r="N837" s="15"/>
      <c r="O837" s="15"/>
      <c r="P837" s="15"/>
      <c r="Q837" s="15"/>
      <c r="R837" s="15"/>
      <c r="S837" s="15"/>
      <c r="T837" s="15"/>
      <c r="U837" s="15"/>
      <c r="V837" s="15"/>
      <c r="W837" s="15"/>
      <c r="X837" s="15"/>
      <c r="Y837" s="15"/>
      <c r="Z837" s="15"/>
    </row>
    <row r="838" spans="8:26" ht="15.75" hidden="1" customHeight="1" x14ac:dyDescent="0.25">
      <c r="H838" s="15"/>
      <c r="I838" s="15"/>
      <c r="J838" s="15"/>
      <c r="K838" s="15"/>
      <c r="L838" s="15"/>
      <c r="M838" s="15"/>
      <c r="N838" s="15"/>
      <c r="O838" s="15"/>
      <c r="P838" s="15"/>
      <c r="Q838" s="15"/>
      <c r="R838" s="15"/>
      <c r="S838" s="15"/>
      <c r="T838" s="15"/>
      <c r="U838" s="15"/>
      <c r="V838" s="15"/>
      <c r="W838" s="15"/>
      <c r="X838" s="15"/>
      <c r="Y838" s="15"/>
      <c r="Z838" s="15"/>
    </row>
    <row r="839" spans="8:26" ht="15.75" hidden="1" customHeight="1" x14ac:dyDescent="0.25">
      <c r="H839" s="15"/>
      <c r="I839" s="15"/>
      <c r="J839" s="15"/>
      <c r="K839" s="15"/>
      <c r="L839" s="15"/>
      <c r="M839" s="15"/>
      <c r="N839" s="15"/>
      <c r="O839" s="15"/>
      <c r="P839" s="15"/>
      <c r="Q839" s="15"/>
      <c r="R839" s="15"/>
      <c r="S839" s="15"/>
      <c r="T839" s="15"/>
      <c r="U839" s="15"/>
      <c r="V839" s="15"/>
      <c r="W839" s="15"/>
      <c r="X839" s="15"/>
      <c r="Y839" s="15"/>
      <c r="Z839" s="15"/>
    </row>
    <row r="840" spans="8:26" ht="15.75" hidden="1" customHeight="1" x14ac:dyDescent="0.25">
      <c r="H840" s="15"/>
      <c r="I840" s="15"/>
      <c r="J840" s="15"/>
      <c r="K840" s="15"/>
      <c r="L840" s="15"/>
      <c r="M840" s="15"/>
      <c r="N840" s="15"/>
      <c r="O840" s="15"/>
      <c r="P840" s="15"/>
      <c r="Q840" s="15"/>
      <c r="R840" s="15"/>
      <c r="S840" s="15"/>
      <c r="T840" s="15"/>
      <c r="U840" s="15"/>
      <c r="V840" s="15"/>
      <c r="W840" s="15"/>
      <c r="X840" s="15"/>
      <c r="Y840" s="15"/>
      <c r="Z840" s="15"/>
    </row>
    <row r="841" spans="8:26" ht="15.75" hidden="1" customHeight="1" x14ac:dyDescent="0.25">
      <c r="H841" s="15"/>
      <c r="I841" s="15"/>
      <c r="J841" s="15"/>
      <c r="K841" s="15"/>
      <c r="L841" s="15"/>
      <c r="M841" s="15"/>
      <c r="N841" s="15"/>
      <c r="O841" s="15"/>
      <c r="P841" s="15"/>
      <c r="Q841" s="15"/>
      <c r="R841" s="15"/>
      <c r="S841" s="15"/>
      <c r="T841" s="15"/>
      <c r="U841" s="15"/>
      <c r="V841" s="15"/>
      <c r="W841" s="15"/>
      <c r="X841" s="15"/>
      <c r="Y841" s="15"/>
      <c r="Z841" s="15"/>
    </row>
    <row r="842" spans="8:26" ht="15.75" hidden="1" customHeight="1" x14ac:dyDescent="0.25">
      <c r="H842" s="15"/>
      <c r="I842" s="15"/>
      <c r="J842" s="15"/>
      <c r="K842" s="15"/>
      <c r="L842" s="15"/>
      <c r="M842" s="15"/>
      <c r="N842" s="15"/>
      <c r="O842" s="15"/>
      <c r="P842" s="15"/>
      <c r="Q842" s="15"/>
      <c r="R842" s="15"/>
      <c r="S842" s="15"/>
      <c r="T842" s="15"/>
      <c r="U842" s="15"/>
      <c r="V842" s="15"/>
      <c r="W842" s="15"/>
      <c r="X842" s="15"/>
      <c r="Y842" s="15"/>
      <c r="Z842" s="15"/>
    </row>
    <row r="843" spans="8:26" ht="15.75" hidden="1" customHeight="1" x14ac:dyDescent="0.25">
      <c r="H843" s="15"/>
      <c r="I843" s="15"/>
      <c r="J843" s="15"/>
      <c r="K843" s="15"/>
      <c r="L843" s="15"/>
      <c r="M843" s="15"/>
      <c r="N843" s="15"/>
      <c r="O843" s="15"/>
      <c r="P843" s="15"/>
      <c r="Q843" s="15"/>
      <c r="R843" s="15"/>
      <c r="S843" s="15"/>
      <c r="T843" s="15"/>
      <c r="U843" s="15"/>
      <c r="V843" s="15"/>
      <c r="W843" s="15"/>
      <c r="X843" s="15"/>
      <c r="Y843" s="15"/>
      <c r="Z843" s="15"/>
    </row>
    <row r="844" spans="8:26" ht="15.75" hidden="1" customHeight="1" x14ac:dyDescent="0.25">
      <c r="H844" s="15"/>
      <c r="I844" s="15"/>
      <c r="J844" s="15"/>
      <c r="K844" s="15"/>
      <c r="L844" s="15"/>
      <c r="M844" s="15"/>
      <c r="N844" s="15"/>
      <c r="O844" s="15"/>
      <c r="P844" s="15"/>
      <c r="Q844" s="15"/>
      <c r="R844" s="15"/>
      <c r="S844" s="15"/>
      <c r="T844" s="15"/>
      <c r="U844" s="15"/>
      <c r="V844" s="15"/>
      <c r="W844" s="15"/>
      <c r="X844" s="15"/>
      <c r="Y844" s="15"/>
      <c r="Z844" s="15"/>
    </row>
    <row r="845" spans="8:26" ht="15.75" hidden="1" customHeight="1" x14ac:dyDescent="0.25">
      <c r="H845" s="15"/>
      <c r="I845" s="15"/>
      <c r="J845" s="15"/>
      <c r="K845" s="15"/>
      <c r="L845" s="15"/>
      <c r="M845" s="15"/>
      <c r="N845" s="15"/>
      <c r="O845" s="15"/>
      <c r="P845" s="15"/>
      <c r="Q845" s="15"/>
      <c r="R845" s="15"/>
      <c r="S845" s="15"/>
      <c r="T845" s="15"/>
      <c r="U845" s="15"/>
      <c r="V845" s="15"/>
      <c r="W845" s="15"/>
      <c r="X845" s="15"/>
      <c r="Y845" s="15"/>
      <c r="Z845" s="15"/>
    </row>
    <row r="846" spans="8:26" ht="15.75" hidden="1" customHeight="1" x14ac:dyDescent="0.25">
      <c r="H846" s="15"/>
      <c r="I846" s="15"/>
      <c r="J846" s="15"/>
      <c r="K846" s="15"/>
      <c r="L846" s="15"/>
      <c r="M846" s="15"/>
      <c r="N846" s="15"/>
      <c r="O846" s="15"/>
      <c r="P846" s="15"/>
      <c r="Q846" s="15"/>
      <c r="R846" s="15"/>
      <c r="S846" s="15"/>
      <c r="T846" s="15"/>
      <c r="U846" s="15"/>
      <c r="V846" s="15"/>
      <c r="W846" s="15"/>
      <c r="X846" s="15"/>
      <c r="Y846" s="15"/>
      <c r="Z846" s="15"/>
    </row>
    <row r="847" spans="8:26" ht="15.75" hidden="1" customHeight="1" x14ac:dyDescent="0.25">
      <c r="H847" s="15"/>
      <c r="I847" s="15"/>
      <c r="J847" s="15"/>
      <c r="K847" s="15"/>
      <c r="L847" s="15"/>
      <c r="M847" s="15"/>
      <c r="N847" s="15"/>
      <c r="O847" s="15"/>
      <c r="P847" s="15"/>
      <c r="Q847" s="15"/>
      <c r="R847" s="15"/>
      <c r="S847" s="15"/>
      <c r="T847" s="15"/>
      <c r="U847" s="15"/>
      <c r="V847" s="15"/>
      <c r="W847" s="15"/>
      <c r="X847" s="15"/>
      <c r="Y847" s="15"/>
      <c r="Z847" s="15"/>
    </row>
    <row r="848" spans="8:26" ht="15.75" hidden="1" customHeight="1" x14ac:dyDescent="0.25">
      <c r="H848" s="15"/>
      <c r="I848" s="15"/>
      <c r="J848" s="15"/>
      <c r="K848" s="15"/>
      <c r="L848" s="15"/>
      <c r="M848" s="15"/>
      <c r="N848" s="15"/>
      <c r="O848" s="15"/>
      <c r="P848" s="15"/>
      <c r="Q848" s="15"/>
      <c r="R848" s="15"/>
      <c r="S848" s="15"/>
      <c r="T848" s="15"/>
      <c r="U848" s="15"/>
      <c r="V848" s="15"/>
      <c r="W848" s="15"/>
      <c r="X848" s="15"/>
      <c r="Y848" s="15"/>
      <c r="Z848" s="15"/>
    </row>
    <row r="849" spans="8:26" ht="15.75" hidden="1" customHeight="1" x14ac:dyDescent="0.25">
      <c r="H849" s="15"/>
      <c r="I849" s="15"/>
      <c r="J849" s="15"/>
      <c r="K849" s="15"/>
      <c r="L849" s="15"/>
      <c r="M849" s="15"/>
      <c r="N849" s="15"/>
      <c r="O849" s="15"/>
      <c r="P849" s="15"/>
      <c r="Q849" s="15"/>
      <c r="R849" s="15"/>
      <c r="S849" s="15"/>
      <c r="T849" s="15"/>
      <c r="U849" s="15"/>
      <c r="V849" s="15"/>
      <c r="W849" s="15"/>
      <c r="X849" s="15"/>
      <c r="Y849" s="15"/>
      <c r="Z849" s="15"/>
    </row>
    <row r="850" spans="8:26" ht="15.75" hidden="1" customHeight="1" x14ac:dyDescent="0.25">
      <c r="H850" s="15"/>
      <c r="I850" s="15"/>
      <c r="J850" s="15"/>
      <c r="K850" s="15"/>
      <c r="L850" s="15"/>
      <c r="M850" s="15"/>
      <c r="N850" s="15"/>
      <c r="O850" s="15"/>
      <c r="P850" s="15"/>
      <c r="Q850" s="15"/>
      <c r="R850" s="15"/>
      <c r="S850" s="15"/>
      <c r="T850" s="15"/>
      <c r="U850" s="15"/>
      <c r="V850" s="15"/>
      <c r="W850" s="15"/>
      <c r="X850" s="15"/>
      <c r="Y850" s="15"/>
      <c r="Z850" s="15"/>
    </row>
    <row r="851" spans="8:26" ht="15.75" hidden="1" customHeight="1" x14ac:dyDescent="0.25">
      <c r="H851" s="15"/>
      <c r="I851" s="15"/>
      <c r="J851" s="15"/>
      <c r="K851" s="15"/>
      <c r="L851" s="15"/>
      <c r="M851" s="15"/>
      <c r="N851" s="15"/>
      <c r="O851" s="15"/>
      <c r="P851" s="15"/>
      <c r="Q851" s="15"/>
      <c r="R851" s="15"/>
      <c r="S851" s="15"/>
      <c r="T851" s="15"/>
      <c r="U851" s="15"/>
      <c r="V851" s="15"/>
      <c r="W851" s="15"/>
      <c r="X851" s="15"/>
      <c r="Y851" s="15"/>
      <c r="Z851" s="15"/>
    </row>
    <row r="852" spans="8:26" ht="15.75" hidden="1" customHeight="1" x14ac:dyDescent="0.25">
      <c r="H852" s="15"/>
      <c r="I852" s="15"/>
      <c r="J852" s="15"/>
      <c r="K852" s="15"/>
      <c r="L852" s="15"/>
      <c r="M852" s="15"/>
      <c r="N852" s="15"/>
      <c r="O852" s="15"/>
      <c r="P852" s="15"/>
      <c r="Q852" s="15"/>
      <c r="R852" s="15"/>
      <c r="S852" s="15"/>
      <c r="T852" s="15"/>
      <c r="U852" s="15"/>
      <c r="V852" s="15"/>
      <c r="W852" s="15"/>
      <c r="X852" s="15"/>
      <c r="Y852" s="15"/>
      <c r="Z852" s="15"/>
    </row>
    <row r="853" spans="8:26" ht="15.75" hidden="1" customHeight="1" x14ac:dyDescent="0.25">
      <c r="H853" s="15"/>
      <c r="I853" s="15"/>
      <c r="J853" s="15"/>
      <c r="K853" s="15"/>
      <c r="L853" s="15"/>
      <c r="M853" s="15"/>
      <c r="N853" s="15"/>
      <c r="O853" s="15"/>
      <c r="P853" s="15"/>
      <c r="Q853" s="15"/>
      <c r="R853" s="15"/>
      <c r="S853" s="15"/>
      <c r="T853" s="15"/>
      <c r="U853" s="15"/>
      <c r="V853" s="15"/>
      <c r="W853" s="15"/>
      <c r="X853" s="15"/>
      <c r="Y853" s="15"/>
      <c r="Z853" s="15"/>
    </row>
    <row r="854" spans="8:26" ht="15.75" hidden="1" customHeight="1" x14ac:dyDescent="0.25">
      <c r="H854" s="15"/>
      <c r="I854" s="15"/>
      <c r="J854" s="15"/>
      <c r="K854" s="15"/>
      <c r="L854" s="15"/>
      <c r="M854" s="15"/>
      <c r="N854" s="15"/>
      <c r="O854" s="15"/>
      <c r="P854" s="15"/>
      <c r="Q854" s="15"/>
      <c r="R854" s="15"/>
      <c r="S854" s="15"/>
      <c r="T854" s="15"/>
      <c r="U854" s="15"/>
      <c r="V854" s="15"/>
      <c r="W854" s="15"/>
      <c r="X854" s="15"/>
      <c r="Y854" s="15"/>
      <c r="Z854" s="15"/>
    </row>
    <row r="855" spans="8:26" ht="15.75" hidden="1" customHeight="1" x14ac:dyDescent="0.25">
      <c r="H855" s="15"/>
      <c r="I855" s="15"/>
      <c r="J855" s="15"/>
      <c r="K855" s="15"/>
      <c r="L855" s="15"/>
      <c r="M855" s="15"/>
      <c r="N855" s="15"/>
      <c r="O855" s="15"/>
      <c r="P855" s="15"/>
      <c r="Q855" s="15"/>
      <c r="R855" s="15"/>
      <c r="S855" s="15"/>
      <c r="T855" s="15"/>
      <c r="U855" s="15"/>
      <c r="V855" s="15"/>
      <c r="W855" s="15"/>
      <c r="X855" s="15"/>
      <c r="Y855" s="15"/>
      <c r="Z855" s="15"/>
    </row>
    <row r="856" spans="8:26" ht="15.75" hidden="1" customHeight="1" x14ac:dyDescent="0.25">
      <c r="H856" s="15"/>
      <c r="I856" s="15"/>
      <c r="J856" s="15"/>
      <c r="K856" s="15"/>
      <c r="L856" s="15"/>
      <c r="M856" s="15"/>
      <c r="N856" s="15"/>
      <c r="O856" s="15"/>
      <c r="P856" s="15"/>
      <c r="Q856" s="15"/>
      <c r="R856" s="15"/>
      <c r="S856" s="15"/>
      <c r="T856" s="15"/>
      <c r="U856" s="15"/>
      <c r="V856" s="15"/>
      <c r="W856" s="15"/>
      <c r="X856" s="15"/>
      <c r="Y856" s="15"/>
      <c r="Z856" s="15"/>
    </row>
    <row r="857" spans="8:26" ht="15.75" hidden="1" customHeight="1" x14ac:dyDescent="0.25">
      <c r="H857" s="15"/>
      <c r="I857" s="15"/>
      <c r="J857" s="15"/>
      <c r="K857" s="15"/>
      <c r="L857" s="15"/>
      <c r="M857" s="15"/>
      <c r="N857" s="15"/>
      <c r="O857" s="15"/>
      <c r="P857" s="15"/>
      <c r="Q857" s="15"/>
      <c r="R857" s="15"/>
      <c r="S857" s="15"/>
      <c r="T857" s="15"/>
      <c r="U857" s="15"/>
      <c r="V857" s="15"/>
      <c r="W857" s="15"/>
      <c r="X857" s="15"/>
      <c r="Y857" s="15"/>
      <c r="Z857" s="15"/>
    </row>
    <row r="858" spans="8:26" ht="15.75" hidden="1" customHeight="1" x14ac:dyDescent="0.25">
      <c r="H858" s="15"/>
      <c r="I858" s="15"/>
      <c r="J858" s="15"/>
      <c r="K858" s="15"/>
      <c r="L858" s="15"/>
      <c r="M858" s="15"/>
      <c r="N858" s="15"/>
      <c r="O858" s="15"/>
      <c r="P858" s="15"/>
      <c r="Q858" s="15"/>
      <c r="R858" s="15"/>
      <c r="S858" s="15"/>
      <c r="T858" s="15"/>
      <c r="U858" s="15"/>
      <c r="V858" s="15"/>
      <c r="W858" s="15"/>
      <c r="X858" s="15"/>
      <c r="Y858" s="15"/>
      <c r="Z858" s="15"/>
    </row>
    <row r="859" spans="8:26" ht="15.75" hidden="1" customHeight="1" x14ac:dyDescent="0.25">
      <c r="H859" s="15"/>
      <c r="I859" s="15"/>
      <c r="J859" s="15"/>
      <c r="K859" s="15"/>
      <c r="L859" s="15"/>
      <c r="M859" s="15"/>
      <c r="N859" s="15"/>
      <c r="O859" s="15"/>
      <c r="P859" s="15"/>
      <c r="Q859" s="15"/>
      <c r="R859" s="15"/>
      <c r="S859" s="15"/>
      <c r="T859" s="15"/>
      <c r="U859" s="15"/>
      <c r="V859" s="15"/>
      <c r="W859" s="15"/>
      <c r="X859" s="15"/>
      <c r="Y859" s="15"/>
      <c r="Z859" s="15"/>
    </row>
    <row r="860" spans="8:26" ht="15.75" hidden="1" customHeight="1" x14ac:dyDescent="0.25">
      <c r="H860" s="15"/>
      <c r="I860" s="15"/>
      <c r="J860" s="15"/>
      <c r="K860" s="15"/>
      <c r="L860" s="15"/>
      <c r="M860" s="15"/>
      <c r="N860" s="15"/>
      <c r="O860" s="15"/>
      <c r="P860" s="15"/>
      <c r="Q860" s="15"/>
      <c r="R860" s="15"/>
      <c r="S860" s="15"/>
      <c r="T860" s="15"/>
      <c r="U860" s="15"/>
      <c r="V860" s="15"/>
      <c r="W860" s="15"/>
      <c r="X860" s="15"/>
      <c r="Y860" s="15"/>
      <c r="Z860" s="15"/>
    </row>
    <row r="861" spans="8:26" ht="15.75" hidden="1" customHeight="1" x14ac:dyDescent="0.25">
      <c r="H861" s="15"/>
      <c r="I861" s="15"/>
      <c r="J861" s="15"/>
      <c r="K861" s="15"/>
      <c r="L861" s="15"/>
      <c r="M861" s="15"/>
      <c r="N861" s="15"/>
      <c r="O861" s="15"/>
      <c r="P861" s="15"/>
      <c r="Q861" s="15"/>
      <c r="R861" s="15"/>
      <c r="S861" s="15"/>
      <c r="T861" s="15"/>
      <c r="U861" s="15"/>
      <c r="V861" s="15"/>
      <c r="W861" s="15"/>
      <c r="X861" s="15"/>
      <c r="Y861" s="15"/>
      <c r="Z861" s="15"/>
    </row>
    <row r="862" spans="8:26" ht="15.75" hidden="1" customHeight="1" x14ac:dyDescent="0.25">
      <c r="H862" s="15"/>
      <c r="I862" s="15"/>
      <c r="J862" s="15"/>
      <c r="K862" s="15"/>
      <c r="L862" s="15"/>
      <c r="M862" s="15"/>
      <c r="N862" s="15"/>
      <c r="O862" s="15"/>
      <c r="P862" s="15"/>
      <c r="Q862" s="15"/>
      <c r="R862" s="15"/>
      <c r="S862" s="15"/>
      <c r="T862" s="15"/>
      <c r="U862" s="15"/>
      <c r="V862" s="15"/>
      <c r="W862" s="15"/>
      <c r="X862" s="15"/>
      <c r="Y862" s="15"/>
      <c r="Z862" s="15"/>
    </row>
    <row r="863" spans="8:26" ht="15.75" hidden="1" customHeight="1" x14ac:dyDescent="0.25">
      <c r="H863" s="15"/>
      <c r="I863" s="15"/>
      <c r="J863" s="15"/>
      <c r="K863" s="15"/>
      <c r="L863" s="15"/>
      <c r="M863" s="15"/>
      <c r="N863" s="15"/>
      <c r="O863" s="15"/>
      <c r="P863" s="15"/>
      <c r="Q863" s="15"/>
      <c r="R863" s="15"/>
      <c r="S863" s="15"/>
      <c r="T863" s="15"/>
      <c r="U863" s="15"/>
      <c r="V863" s="15"/>
      <c r="W863" s="15"/>
      <c r="X863" s="15"/>
      <c r="Y863" s="15"/>
      <c r="Z863" s="15"/>
    </row>
    <row r="864" spans="8:26" ht="15.75" hidden="1" customHeight="1" x14ac:dyDescent="0.25">
      <c r="H864" s="15"/>
      <c r="I864" s="15"/>
      <c r="J864" s="15"/>
      <c r="K864" s="15"/>
      <c r="L864" s="15"/>
      <c r="M864" s="15"/>
      <c r="N864" s="15"/>
      <c r="O864" s="15"/>
      <c r="P864" s="15"/>
      <c r="Q864" s="15"/>
      <c r="R864" s="15"/>
      <c r="S864" s="15"/>
      <c r="T864" s="15"/>
      <c r="U864" s="15"/>
      <c r="V864" s="15"/>
      <c r="W864" s="15"/>
      <c r="X864" s="15"/>
      <c r="Y864" s="15"/>
      <c r="Z864" s="15"/>
    </row>
    <row r="865" spans="8:26" ht="15.75" hidden="1" customHeight="1" x14ac:dyDescent="0.25">
      <c r="H865" s="15"/>
      <c r="I865" s="15"/>
      <c r="J865" s="15"/>
      <c r="K865" s="15"/>
      <c r="L865" s="15"/>
      <c r="M865" s="15"/>
      <c r="N865" s="15"/>
      <c r="O865" s="15"/>
      <c r="P865" s="15"/>
      <c r="Q865" s="15"/>
      <c r="R865" s="15"/>
      <c r="S865" s="15"/>
      <c r="T865" s="15"/>
      <c r="U865" s="15"/>
      <c r="V865" s="15"/>
      <c r="W865" s="15"/>
      <c r="X865" s="15"/>
      <c r="Y865" s="15"/>
      <c r="Z865" s="15"/>
    </row>
    <row r="866" spans="8:26" ht="15.75" hidden="1" customHeight="1" x14ac:dyDescent="0.25">
      <c r="H866" s="15"/>
      <c r="I866" s="15"/>
      <c r="J866" s="15"/>
      <c r="K866" s="15"/>
      <c r="L866" s="15"/>
      <c r="M866" s="15"/>
      <c r="N866" s="15"/>
      <c r="O866" s="15"/>
      <c r="P866" s="15"/>
      <c r="Q866" s="15"/>
      <c r="R866" s="15"/>
      <c r="S866" s="15"/>
      <c r="T866" s="15"/>
      <c r="U866" s="15"/>
      <c r="V866" s="15"/>
      <c r="W866" s="15"/>
      <c r="X866" s="15"/>
      <c r="Y866" s="15"/>
      <c r="Z866" s="15"/>
    </row>
    <row r="867" spans="8:26" ht="15.75" hidden="1" customHeight="1" x14ac:dyDescent="0.25">
      <c r="H867" s="15"/>
      <c r="I867" s="15"/>
      <c r="J867" s="15"/>
      <c r="K867" s="15"/>
      <c r="L867" s="15"/>
      <c r="M867" s="15"/>
      <c r="N867" s="15"/>
      <c r="O867" s="15"/>
      <c r="P867" s="15"/>
      <c r="Q867" s="15"/>
      <c r="R867" s="15"/>
      <c r="S867" s="15"/>
      <c r="T867" s="15"/>
      <c r="U867" s="15"/>
      <c r="V867" s="15"/>
      <c r="W867" s="15"/>
      <c r="X867" s="15"/>
      <c r="Y867" s="15"/>
      <c r="Z867" s="15"/>
    </row>
    <row r="868" spans="8:26" ht="15.75" hidden="1" customHeight="1" x14ac:dyDescent="0.25">
      <c r="H868" s="15"/>
      <c r="I868" s="15"/>
      <c r="J868" s="15"/>
      <c r="K868" s="15"/>
      <c r="L868" s="15"/>
      <c r="M868" s="15"/>
      <c r="N868" s="15"/>
      <c r="O868" s="15"/>
      <c r="P868" s="15"/>
      <c r="Q868" s="15"/>
      <c r="R868" s="15"/>
      <c r="S868" s="15"/>
      <c r="T868" s="15"/>
      <c r="U868" s="15"/>
      <c r="V868" s="15"/>
      <c r="W868" s="15"/>
      <c r="X868" s="15"/>
      <c r="Y868" s="15"/>
      <c r="Z868" s="15"/>
    </row>
    <row r="869" spans="8:26" ht="15.75" hidden="1" customHeight="1" x14ac:dyDescent="0.25">
      <c r="H869" s="15"/>
      <c r="I869" s="15"/>
      <c r="J869" s="15"/>
      <c r="K869" s="15"/>
      <c r="L869" s="15"/>
      <c r="M869" s="15"/>
      <c r="N869" s="15"/>
      <c r="O869" s="15"/>
      <c r="P869" s="15"/>
      <c r="Q869" s="15"/>
      <c r="R869" s="15"/>
      <c r="S869" s="15"/>
      <c r="T869" s="15"/>
      <c r="U869" s="15"/>
      <c r="V869" s="15"/>
      <c r="W869" s="15"/>
      <c r="X869" s="15"/>
      <c r="Y869" s="15"/>
      <c r="Z869" s="15"/>
    </row>
    <row r="870" spans="8:26" ht="15.75" hidden="1" customHeight="1" x14ac:dyDescent="0.25">
      <c r="H870" s="15"/>
      <c r="I870" s="15"/>
      <c r="J870" s="15"/>
      <c r="K870" s="15"/>
      <c r="L870" s="15"/>
      <c r="M870" s="15"/>
      <c r="N870" s="15"/>
      <c r="O870" s="15"/>
      <c r="P870" s="15"/>
      <c r="Q870" s="15"/>
      <c r="R870" s="15"/>
      <c r="S870" s="15"/>
      <c r="T870" s="15"/>
      <c r="U870" s="15"/>
      <c r="V870" s="15"/>
      <c r="W870" s="15"/>
      <c r="X870" s="15"/>
      <c r="Y870" s="15"/>
      <c r="Z870" s="15"/>
    </row>
    <row r="871" spans="8:26" ht="15.75" hidden="1" customHeight="1" x14ac:dyDescent="0.25">
      <c r="H871" s="15"/>
      <c r="I871" s="15"/>
      <c r="J871" s="15"/>
      <c r="K871" s="15"/>
      <c r="L871" s="15"/>
      <c r="M871" s="15"/>
      <c r="N871" s="15"/>
      <c r="O871" s="15"/>
      <c r="P871" s="15"/>
      <c r="Q871" s="15"/>
      <c r="R871" s="15"/>
      <c r="S871" s="15"/>
      <c r="T871" s="15"/>
      <c r="U871" s="15"/>
      <c r="V871" s="15"/>
      <c r="W871" s="15"/>
      <c r="X871" s="15"/>
      <c r="Y871" s="15"/>
      <c r="Z871" s="15"/>
    </row>
    <row r="872" spans="8:26" ht="15.75" hidden="1" customHeight="1" x14ac:dyDescent="0.25">
      <c r="H872" s="15"/>
      <c r="I872" s="15"/>
      <c r="J872" s="15"/>
      <c r="K872" s="15"/>
      <c r="L872" s="15"/>
      <c r="M872" s="15"/>
      <c r="N872" s="15"/>
      <c r="O872" s="15"/>
      <c r="P872" s="15"/>
      <c r="Q872" s="15"/>
      <c r="R872" s="15"/>
      <c r="S872" s="15"/>
      <c r="T872" s="15"/>
      <c r="U872" s="15"/>
      <c r="V872" s="15"/>
      <c r="W872" s="15"/>
      <c r="X872" s="15"/>
      <c r="Y872" s="15"/>
      <c r="Z872" s="15"/>
    </row>
    <row r="873" spans="8:26" ht="15.75" hidden="1" customHeight="1" x14ac:dyDescent="0.25">
      <c r="H873" s="15"/>
      <c r="I873" s="15"/>
      <c r="J873" s="15"/>
      <c r="K873" s="15"/>
      <c r="L873" s="15"/>
      <c r="M873" s="15"/>
      <c r="N873" s="15"/>
      <c r="O873" s="15"/>
      <c r="P873" s="15"/>
      <c r="Q873" s="15"/>
      <c r="R873" s="15"/>
      <c r="S873" s="15"/>
      <c r="T873" s="15"/>
      <c r="U873" s="15"/>
      <c r="V873" s="15"/>
      <c r="W873" s="15"/>
      <c r="X873" s="15"/>
      <c r="Y873" s="15"/>
      <c r="Z873" s="15"/>
    </row>
    <row r="874" spans="8:26" ht="15.75" hidden="1" customHeight="1" x14ac:dyDescent="0.25">
      <c r="H874" s="15"/>
      <c r="I874" s="15"/>
      <c r="J874" s="15"/>
      <c r="K874" s="15"/>
      <c r="L874" s="15"/>
      <c r="M874" s="15"/>
      <c r="N874" s="15"/>
      <c r="O874" s="15"/>
      <c r="P874" s="15"/>
      <c r="Q874" s="15"/>
      <c r="R874" s="15"/>
      <c r="S874" s="15"/>
      <c r="T874" s="15"/>
      <c r="U874" s="15"/>
      <c r="V874" s="15"/>
      <c r="W874" s="15"/>
      <c r="X874" s="15"/>
      <c r="Y874" s="15"/>
      <c r="Z874" s="15"/>
    </row>
    <row r="875" spans="8:26" ht="15.75" hidden="1" customHeight="1" x14ac:dyDescent="0.25">
      <c r="H875" s="15"/>
      <c r="I875" s="15"/>
      <c r="J875" s="15"/>
      <c r="K875" s="15"/>
      <c r="L875" s="15"/>
      <c r="M875" s="15"/>
      <c r="N875" s="15"/>
      <c r="O875" s="15"/>
      <c r="P875" s="15"/>
      <c r="Q875" s="15"/>
      <c r="R875" s="15"/>
      <c r="S875" s="15"/>
      <c r="T875" s="15"/>
      <c r="U875" s="15"/>
      <c r="V875" s="15"/>
      <c r="W875" s="15"/>
      <c r="X875" s="15"/>
      <c r="Y875" s="15"/>
      <c r="Z875" s="15"/>
    </row>
    <row r="876" spans="8:26" ht="15.75" hidden="1" customHeight="1" x14ac:dyDescent="0.25">
      <c r="H876" s="15"/>
      <c r="I876" s="15"/>
      <c r="J876" s="15"/>
      <c r="K876" s="15"/>
      <c r="L876" s="15"/>
      <c r="M876" s="15"/>
      <c r="N876" s="15"/>
      <c r="O876" s="15"/>
      <c r="P876" s="15"/>
      <c r="Q876" s="15"/>
      <c r="R876" s="15"/>
      <c r="S876" s="15"/>
      <c r="T876" s="15"/>
      <c r="U876" s="15"/>
      <c r="V876" s="15"/>
      <c r="W876" s="15"/>
      <c r="X876" s="15"/>
      <c r="Y876" s="15"/>
      <c r="Z876" s="15"/>
    </row>
    <row r="877" spans="8:26" ht="15.75" hidden="1" customHeight="1" x14ac:dyDescent="0.25">
      <c r="H877" s="15"/>
      <c r="I877" s="15"/>
      <c r="J877" s="15"/>
      <c r="K877" s="15"/>
      <c r="L877" s="15"/>
      <c r="M877" s="15"/>
      <c r="N877" s="15"/>
      <c r="O877" s="15"/>
      <c r="P877" s="15"/>
      <c r="Q877" s="15"/>
      <c r="R877" s="15"/>
      <c r="S877" s="15"/>
      <c r="T877" s="15"/>
      <c r="U877" s="15"/>
      <c r="V877" s="15"/>
      <c r="W877" s="15"/>
      <c r="X877" s="15"/>
      <c r="Y877" s="15"/>
      <c r="Z877" s="15"/>
    </row>
    <row r="878" spans="8:26" ht="15.75" hidden="1" customHeight="1" x14ac:dyDescent="0.25">
      <c r="H878" s="15"/>
      <c r="I878" s="15"/>
      <c r="J878" s="15"/>
      <c r="K878" s="15"/>
      <c r="L878" s="15"/>
      <c r="M878" s="15"/>
      <c r="N878" s="15"/>
      <c r="O878" s="15"/>
      <c r="P878" s="15"/>
      <c r="Q878" s="15"/>
      <c r="R878" s="15"/>
      <c r="S878" s="15"/>
      <c r="T878" s="15"/>
      <c r="U878" s="15"/>
      <c r="V878" s="15"/>
      <c r="W878" s="15"/>
      <c r="X878" s="15"/>
      <c r="Y878" s="15"/>
      <c r="Z878" s="15"/>
    </row>
    <row r="879" spans="8:26" ht="15.75" hidden="1" customHeight="1" x14ac:dyDescent="0.25">
      <c r="H879" s="15"/>
      <c r="I879" s="15"/>
      <c r="J879" s="15"/>
      <c r="K879" s="15"/>
      <c r="L879" s="15"/>
      <c r="M879" s="15"/>
      <c r="N879" s="15"/>
      <c r="O879" s="15"/>
      <c r="P879" s="15"/>
      <c r="Q879" s="15"/>
      <c r="R879" s="15"/>
      <c r="S879" s="15"/>
      <c r="T879" s="15"/>
      <c r="U879" s="15"/>
      <c r="V879" s="15"/>
      <c r="W879" s="15"/>
      <c r="X879" s="15"/>
      <c r="Y879" s="15"/>
      <c r="Z879" s="15"/>
    </row>
    <row r="880" spans="8:26" ht="15.75" hidden="1" customHeight="1" x14ac:dyDescent="0.25">
      <c r="H880" s="15"/>
      <c r="I880" s="15"/>
      <c r="J880" s="15"/>
      <c r="K880" s="15"/>
      <c r="L880" s="15"/>
      <c r="M880" s="15"/>
      <c r="N880" s="15"/>
      <c r="O880" s="15"/>
      <c r="P880" s="15"/>
      <c r="Q880" s="15"/>
      <c r="R880" s="15"/>
      <c r="S880" s="15"/>
      <c r="T880" s="15"/>
      <c r="U880" s="15"/>
      <c r="V880" s="15"/>
      <c r="W880" s="15"/>
      <c r="X880" s="15"/>
      <c r="Y880" s="15"/>
      <c r="Z880" s="15"/>
    </row>
    <row r="881" spans="8:26" ht="15.75" hidden="1" customHeight="1" x14ac:dyDescent="0.25">
      <c r="H881" s="15"/>
      <c r="I881" s="15"/>
      <c r="J881" s="15"/>
      <c r="K881" s="15"/>
      <c r="L881" s="15"/>
      <c r="M881" s="15"/>
      <c r="N881" s="15"/>
      <c r="O881" s="15"/>
      <c r="P881" s="15"/>
      <c r="Q881" s="15"/>
      <c r="R881" s="15"/>
      <c r="S881" s="15"/>
      <c r="T881" s="15"/>
      <c r="U881" s="15"/>
      <c r="V881" s="15"/>
      <c r="W881" s="15"/>
      <c r="X881" s="15"/>
      <c r="Y881" s="15"/>
      <c r="Z881" s="15"/>
    </row>
    <row r="882" spans="8:26" ht="15.75" hidden="1" customHeight="1" x14ac:dyDescent="0.25">
      <c r="H882" s="15"/>
      <c r="I882" s="15"/>
      <c r="J882" s="15"/>
      <c r="K882" s="15"/>
      <c r="L882" s="15"/>
      <c r="M882" s="15"/>
      <c r="N882" s="15"/>
      <c r="O882" s="15"/>
      <c r="P882" s="15"/>
      <c r="Q882" s="15"/>
      <c r="R882" s="15"/>
      <c r="S882" s="15"/>
      <c r="T882" s="15"/>
      <c r="U882" s="15"/>
      <c r="V882" s="15"/>
      <c r="W882" s="15"/>
      <c r="X882" s="15"/>
      <c r="Y882" s="15"/>
      <c r="Z882" s="15"/>
    </row>
    <row r="883" spans="8:26" ht="15.75" hidden="1" customHeight="1" x14ac:dyDescent="0.25">
      <c r="H883" s="15"/>
      <c r="I883" s="15"/>
      <c r="J883" s="15"/>
      <c r="K883" s="15"/>
      <c r="L883" s="15"/>
      <c r="M883" s="15"/>
      <c r="N883" s="15"/>
      <c r="O883" s="15"/>
      <c r="P883" s="15"/>
      <c r="Q883" s="15"/>
      <c r="R883" s="15"/>
      <c r="S883" s="15"/>
      <c r="T883" s="15"/>
      <c r="U883" s="15"/>
      <c r="V883" s="15"/>
      <c r="W883" s="15"/>
      <c r="X883" s="15"/>
      <c r="Y883" s="15"/>
      <c r="Z883" s="15"/>
    </row>
    <row r="884" spans="8:26" ht="15.75" hidden="1" customHeight="1" x14ac:dyDescent="0.25">
      <c r="H884" s="15"/>
      <c r="I884" s="15"/>
      <c r="J884" s="15"/>
      <c r="K884" s="15"/>
      <c r="L884" s="15"/>
      <c r="M884" s="15"/>
      <c r="N884" s="15"/>
      <c r="O884" s="15"/>
      <c r="P884" s="15"/>
      <c r="Q884" s="15"/>
      <c r="R884" s="15"/>
      <c r="S884" s="15"/>
      <c r="T884" s="15"/>
      <c r="U884" s="15"/>
      <c r="V884" s="15"/>
      <c r="W884" s="15"/>
      <c r="X884" s="15"/>
      <c r="Y884" s="15"/>
      <c r="Z884" s="15"/>
    </row>
    <row r="885" spans="8:26" ht="15.75" hidden="1" customHeight="1" x14ac:dyDescent="0.25">
      <c r="H885" s="15"/>
      <c r="I885" s="15"/>
      <c r="J885" s="15"/>
      <c r="K885" s="15"/>
      <c r="L885" s="15"/>
      <c r="M885" s="15"/>
      <c r="N885" s="15"/>
      <c r="O885" s="15"/>
      <c r="P885" s="15"/>
      <c r="Q885" s="15"/>
      <c r="R885" s="15"/>
      <c r="S885" s="15"/>
      <c r="T885" s="15"/>
      <c r="U885" s="15"/>
      <c r="V885" s="15"/>
      <c r="W885" s="15"/>
      <c r="X885" s="15"/>
      <c r="Y885" s="15"/>
      <c r="Z885" s="15"/>
    </row>
    <row r="886" spans="8:26" ht="15.75" hidden="1" customHeight="1" x14ac:dyDescent="0.25">
      <c r="H886" s="15"/>
      <c r="I886" s="15"/>
      <c r="J886" s="15"/>
      <c r="K886" s="15"/>
      <c r="L886" s="15"/>
      <c r="M886" s="15"/>
      <c r="N886" s="15"/>
      <c r="O886" s="15"/>
      <c r="P886" s="15"/>
      <c r="Q886" s="15"/>
      <c r="R886" s="15"/>
      <c r="S886" s="15"/>
      <c r="T886" s="15"/>
      <c r="U886" s="15"/>
      <c r="V886" s="15"/>
      <c r="W886" s="15"/>
      <c r="X886" s="15"/>
      <c r="Y886" s="15"/>
      <c r="Z886" s="15"/>
    </row>
    <row r="887" spans="8:26" ht="15.75" hidden="1" customHeight="1" x14ac:dyDescent="0.25">
      <c r="H887" s="15"/>
      <c r="I887" s="15"/>
      <c r="J887" s="15"/>
      <c r="K887" s="15"/>
      <c r="L887" s="15"/>
      <c r="M887" s="15"/>
      <c r="N887" s="15"/>
      <c r="O887" s="15"/>
      <c r="P887" s="15"/>
      <c r="Q887" s="15"/>
      <c r="R887" s="15"/>
      <c r="S887" s="15"/>
      <c r="T887" s="15"/>
      <c r="U887" s="15"/>
      <c r="V887" s="15"/>
      <c r="W887" s="15"/>
      <c r="X887" s="15"/>
      <c r="Y887" s="15"/>
      <c r="Z887" s="15"/>
    </row>
    <row r="888" spans="8:26" ht="15.75" hidden="1" customHeight="1" x14ac:dyDescent="0.25">
      <c r="H888" s="15"/>
      <c r="I888" s="15"/>
      <c r="J888" s="15"/>
      <c r="K888" s="15"/>
      <c r="L888" s="15"/>
      <c r="M888" s="15"/>
      <c r="N888" s="15"/>
      <c r="O888" s="15"/>
      <c r="P888" s="15"/>
      <c r="Q888" s="15"/>
      <c r="R888" s="15"/>
      <c r="S888" s="15"/>
      <c r="T888" s="15"/>
      <c r="U888" s="15"/>
      <c r="V888" s="15"/>
      <c r="W888" s="15"/>
      <c r="X888" s="15"/>
      <c r="Y888" s="15"/>
      <c r="Z888" s="15"/>
    </row>
    <row r="889" spans="8:26" ht="15.75" hidden="1" customHeight="1" x14ac:dyDescent="0.25">
      <c r="H889" s="15"/>
      <c r="I889" s="15"/>
      <c r="J889" s="15"/>
      <c r="K889" s="15"/>
      <c r="L889" s="15"/>
      <c r="M889" s="15"/>
      <c r="N889" s="15"/>
      <c r="O889" s="15"/>
      <c r="P889" s="15"/>
      <c r="Q889" s="15"/>
      <c r="R889" s="15"/>
      <c r="S889" s="15"/>
      <c r="T889" s="15"/>
      <c r="U889" s="15"/>
      <c r="V889" s="15"/>
      <c r="W889" s="15"/>
      <c r="X889" s="15"/>
      <c r="Y889" s="15"/>
      <c r="Z889" s="15"/>
    </row>
    <row r="890" spans="8:26" ht="15.75" hidden="1" customHeight="1" x14ac:dyDescent="0.25">
      <c r="H890" s="15"/>
      <c r="I890" s="15"/>
      <c r="J890" s="15"/>
      <c r="K890" s="15"/>
      <c r="L890" s="15"/>
      <c r="M890" s="15"/>
      <c r="N890" s="15"/>
      <c r="O890" s="15"/>
      <c r="P890" s="15"/>
      <c r="Q890" s="15"/>
      <c r="R890" s="15"/>
      <c r="S890" s="15"/>
      <c r="T890" s="15"/>
      <c r="U890" s="15"/>
      <c r="V890" s="15"/>
      <c r="W890" s="15"/>
      <c r="X890" s="15"/>
      <c r="Y890" s="15"/>
      <c r="Z890" s="15"/>
    </row>
    <row r="891" spans="8:26" ht="15.75" hidden="1" customHeight="1" x14ac:dyDescent="0.25">
      <c r="H891" s="15"/>
      <c r="I891" s="15"/>
      <c r="J891" s="15"/>
      <c r="K891" s="15"/>
      <c r="L891" s="15"/>
      <c r="M891" s="15"/>
      <c r="N891" s="15"/>
      <c r="O891" s="15"/>
      <c r="P891" s="15"/>
      <c r="Q891" s="15"/>
      <c r="R891" s="15"/>
      <c r="S891" s="15"/>
      <c r="T891" s="15"/>
      <c r="U891" s="15"/>
      <c r="V891" s="15"/>
      <c r="W891" s="15"/>
      <c r="X891" s="15"/>
      <c r="Y891" s="15"/>
      <c r="Z891" s="15"/>
    </row>
    <row r="892" spans="8:26" ht="15.75" hidden="1" customHeight="1" x14ac:dyDescent="0.25">
      <c r="H892" s="15"/>
      <c r="I892" s="15"/>
      <c r="J892" s="15"/>
      <c r="K892" s="15"/>
      <c r="L892" s="15"/>
      <c r="M892" s="15"/>
      <c r="N892" s="15"/>
      <c r="O892" s="15"/>
      <c r="P892" s="15"/>
      <c r="Q892" s="15"/>
      <c r="R892" s="15"/>
      <c r="S892" s="15"/>
      <c r="T892" s="15"/>
      <c r="U892" s="15"/>
      <c r="V892" s="15"/>
      <c r="W892" s="15"/>
      <c r="X892" s="15"/>
      <c r="Y892" s="15"/>
      <c r="Z892" s="15"/>
    </row>
    <row r="893" spans="8:26" ht="15.75" hidden="1" customHeight="1" x14ac:dyDescent="0.25">
      <c r="H893" s="15"/>
      <c r="I893" s="15"/>
      <c r="J893" s="15"/>
      <c r="K893" s="15"/>
      <c r="L893" s="15"/>
      <c r="M893" s="15"/>
      <c r="N893" s="15"/>
      <c r="O893" s="15"/>
      <c r="P893" s="15"/>
      <c r="Q893" s="15"/>
      <c r="R893" s="15"/>
      <c r="S893" s="15"/>
      <c r="T893" s="15"/>
      <c r="U893" s="15"/>
      <c r="V893" s="15"/>
      <c r="W893" s="15"/>
      <c r="X893" s="15"/>
      <c r="Y893" s="15"/>
      <c r="Z893" s="15"/>
    </row>
    <row r="894" spans="8:26" ht="15.75" hidden="1" customHeight="1" x14ac:dyDescent="0.25">
      <c r="H894" s="15"/>
      <c r="I894" s="15"/>
      <c r="J894" s="15"/>
      <c r="K894" s="15"/>
      <c r="L894" s="15"/>
      <c r="M894" s="15"/>
      <c r="N894" s="15"/>
      <c r="O894" s="15"/>
      <c r="P894" s="15"/>
      <c r="Q894" s="15"/>
      <c r="R894" s="15"/>
      <c r="S894" s="15"/>
      <c r="T894" s="15"/>
      <c r="U894" s="15"/>
      <c r="V894" s="15"/>
      <c r="W894" s="15"/>
      <c r="X894" s="15"/>
      <c r="Y894" s="15"/>
      <c r="Z894" s="15"/>
    </row>
    <row r="895" spans="8:26" ht="15.75" hidden="1" customHeight="1" x14ac:dyDescent="0.25">
      <c r="H895" s="15"/>
      <c r="I895" s="15"/>
      <c r="J895" s="15"/>
      <c r="K895" s="15"/>
      <c r="L895" s="15"/>
      <c r="M895" s="15"/>
      <c r="N895" s="15"/>
      <c r="O895" s="15"/>
      <c r="P895" s="15"/>
      <c r="Q895" s="15"/>
      <c r="R895" s="15"/>
      <c r="S895" s="15"/>
      <c r="T895" s="15"/>
      <c r="U895" s="15"/>
      <c r="V895" s="15"/>
      <c r="W895" s="15"/>
      <c r="X895" s="15"/>
      <c r="Y895" s="15"/>
      <c r="Z895" s="15"/>
    </row>
    <row r="896" spans="8:26" ht="15.75" hidden="1" customHeight="1" x14ac:dyDescent="0.25">
      <c r="H896" s="15"/>
      <c r="I896" s="15"/>
      <c r="J896" s="15"/>
      <c r="K896" s="15"/>
      <c r="L896" s="15"/>
      <c r="M896" s="15"/>
      <c r="N896" s="15"/>
      <c r="O896" s="15"/>
      <c r="P896" s="15"/>
      <c r="Q896" s="15"/>
      <c r="R896" s="15"/>
      <c r="S896" s="15"/>
      <c r="T896" s="15"/>
      <c r="U896" s="15"/>
      <c r="V896" s="15"/>
      <c r="W896" s="15"/>
      <c r="X896" s="15"/>
      <c r="Y896" s="15"/>
      <c r="Z896" s="15"/>
    </row>
    <row r="897" spans="8:26" ht="15.75" hidden="1" customHeight="1" x14ac:dyDescent="0.25">
      <c r="H897" s="15"/>
      <c r="I897" s="15"/>
      <c r="J897" s="15"/>
      <c r="K897" s="15"/>
      <c r="L897" s="15"/>
      <c r="M897" s="15"/>
      <c r="N897" s="15"/>
      <c r="O897" s="15"/>
      <c r="P897" s="15"/>
      <c r="Q897" s="15"/>
      <c r="R897" s="15"/>
      <c r="S897" s="15"/>
      <c r="T897" s="15"/>
      <c r="U897" s="15"/>
      <c r="V897" s="15"/>
      <c r="W897" s="15"/>
      <c r="X897" s="15"/>
      <c r="Y897" s="15"/>
      <c r="Z897" s="15"/>
    </row>
    <row r="898" spans="8:26" ht="15.75" hidden="1" customHeight="1" x14ac:dyDescent="0.25">
      <c r="H898" s="15"/>
      <c r="I898" s="15"/>
      <c r="J898" s="15"/>
      <c r="K898" s="15"/>
      <c r="L898" s="15"/>
      <c r="M898" s="15"/>
      <c r="N898" s="15"/>
      <c r="O898" s="15"/>
      <c r="P898" s="15"/>
      <c r="Q898" s="15"/>
      <c r="R898" s="15"/>
      <c r="S898" s="15"/>
      <c r="T898" s="15"/>
      <c r="U898" s="15"/>
      <c r="V898" s="15"/>
      <c r="W898" s="15"/>
      <c r="X898" s="15"/>
      <c r="Y898" s="15"/>
      <c r="Z898" s="15"/>
    </row>
    <row r="899" spans="8:26" ht="15.75" hidden="1" customHeight="1" x14ac:dyDescent="0.25">
      <c r="H899" s="15"/>
      <c r="I899" s="15"/>
      <c r="J899" s="15"/>
      <c r="K899" s="15"/>
      <c r="L899" s="15"/>
      <c r="M899" s="15"/>
      <c r="N899" s="15"/>
      <c r="O899" s="15"/>
      <c r="P899" s="15"/>
      <c r="Q899" s="15"/>
      <c r="R899" s="15"/>
      <c r="S899" s="15"/>
      <c r="T899" s="15"/>
      <c r="U899" s="15"/>
      <c r="V899" s="15"/>
      <c r="W899" s="15"/>
      <c r="X899" s="15"/>
      <c r="Y899" s="15"/>
      <c r="Z899" s="15"/>
    </row>
    <row r="900" spans="8:26" ht="15.75" hidden="1" customHeight="1" x14ac:dyDescent="0.25">
      <c r="H900" s="15"/>
      <c r="I900" s="15"/>
      <c r="J900" s="15"/>
      <c r="K900" s="15"/>
      <c r="L900" s="15"/>
      <c r="M900" s="15"/>
      <c r="N900" s="15"/>
      <c r="O900" s="15"/>
      <c r="P900" s="15"/>
      <c r="Q900" s="15"/>
      <c r="R900" s="15"/>
      <c r="S900" s="15"/>
      <c r="T900" s="15"/>
      <c r="U900" s="15"/>
      <c r="V900" s="15"/>
      <c r="W900" s="15"/>
      <c r="X900" s="15"/>
      <c r="Y900" s="15"/>
      <c r="Z900" s="15"/>
    </row>
    <row r="901" spans="8:26" ht="15.75" hidden="1" customHeight="1" x14ac:dyDescent="0.25">
      <c r="H901" s="15"/>
      <c r="I901" s="15"/>
      <c r="J901" s="15"/>
      <c r="K901" s="15"/>
      <c r="L901" s="15"/>
      <c r="M901" s="15"/>
      <c r="N901" s="15"/>
      <c r="O901" s="15"/>
      <c r="P901" s="15"/>
      <c r="Q901" s="15"/>
      <c r="R901" s="15"/>
      <c r="S901" s="15"/>
      <c r="T901" s="15"/>
      <c r="U901" s="15"/>
      <c r="V901" s="15"/>
      <c r="W901" s="15"/>
      <c r="X901" s="15"/>
      <c r="Y901" s="15"/>
      <c r="Z901" s="15"/>
    </row>
    <row r="902" spans="8:26" ht="15.75" hidden="1" customHeight="1" x14ac:dyDescent="0.25">
      <c r="H902" s="15"/>
      <c r="I902" s="15"/>
      <c r="J902" s="15"/>
      <c r="K902" s="15"/>
      <c r="L902" s="15"/>
      <c r="M902" s="15"/>
      <c r="N902" s="15"/>
      <c r="O902" s="15"/>
      <c r="P902" s="15"/>
      <c r="Q902" s="15"/>
      <c r="R902" s="15"/>
      <c r="S902" s="15"/>
      <c r="T902" s="15"/>
      <c r="U902" s="15"/>
      <c r="V902" s="15"/>
      <c r="W902" s="15"/>
      <c r="X902" s="15"/>
      <c r="Y902" s="15"/>
      <c r="Z902" s="15"/>
    </row>
    <row r="903" spans="8:26" ht="15.75" hidden="1" customHeight="1" x14ac:dyDescent="0.25">
      <c r="H903" s="15"/>
      <c r="I903" s="15"/>
      <c r="J903" s="15"/>
      <c r="K903" s="15"/>
      <c r="L903" s="15"/>
      <c r="M903" s="15"/>
      <c r="N903" s="15"/>
      <c r="O903" s="15"/>
      <c r="P903" s="15"/>
      <c r="Q903" s="15"/>
      <c r="R903" s="15"/>
      <c r="S903" s="15"/>
      <c r="T903" s="15"/>
      <c r="U903" s="15"/>
      <c r="V903" s="15"/>
      <c r="W903" s="15"/>
      <c r="X903" s="15"/>
      <c r="Y903" s="15"/>
      <c r="Z903" s="15"/>
    </row>
    <row r="904" spans="8:26" ht="15.75" hidden="1" customHeight="1" x14ac:dyDescent="0.25">
      <c r="H904" s="15"/>
      <c r="I904" s="15"/>
      <c r="J904" s="15"/>
      <c r="K904" s="15"/>
      <c r="L904" s="15"/>
      <c r="M904" s="15"/>
      <c r="N904" s="15"/>
      <c r="O904" s="15"/>
      <c r="P904" s="15"/>
      <c r="Q904" s="15"/>
      <c r="R904" s="15"/>
      <c r="S904" s="15"/>
      <c r="T904" s="15"/>
      <c r="U904" s="15"/>
      <c r="V904" s="15"/>
      <c r="W904" s="15"/>
      <c r="X904" s="15"/>
      <c r="Y904" s="15"/>
      <c r="Z904" s="15"/>
    </row>
    <row r="905" spans="8:26" ht="15.75" hidden="1" customHeight="1" x14ac:dyDescent="0.25">
      <c r="H905" s="15"/>
      <c r="I905" s="15"/>
      <c r="J905" s="15"/>
      <c r="K905" s="15"/>
      <c r="L905" s="15"/>
      <c r="M905" s="15"/>
      <c r="N905" s="15"/>
      <c r="O905" s="15"/>
      <c r="P905" s="15"/>
      <c r="Q905" s="15"/>
      <c r="R905" s="15"/>
      <c r="S905" s="15"/>
      <c r="T905" s="15"/>
      <c r="U905" s="15"/>
      <c r="V905" s="15"/>
      <c r="W905" s="15"/>
      <c r="X905" s="15"/>
      <c r="Y905" s="15"/>
      <c r="Z905" s="15"/>
    </row>
    <row r="906" spans="8:26" ht="15.75" hidden="1" customHeight="1" x14ac:dyDescent="0.25">
      <c r="H906" s="15"/>
      <c r="I906" s="15"/>
      <c r="J906" s="15"/>
      <c r="K906" s="15"/>
      <c r="L906" s="15"/>
      <c r="M906" s="15"/>
      <c r="N906" s="15"/>
      <c r="O906" s="15"/>
      <c r="P906" s="15"/>
      <c r="Q906" s="15"/>
      <c r="R906" s="15"/>
      <c r="S906" s="15"/>
      <c r="T906" s="15"/>
      <c r="U906" s="15"/>
      <c r="V906" s="15"/>
      <c r="W906" s="15"/>
      <c r="X906" s="15"/>
      <c r="Y906" s="15"/>
      <c r="Z906" s="15"/>
    </row>
    <row r="907" spans="8:26" ht="15.75" hidden="1" customHeight="1" x14ac:dyDescent="0.25">
      <c r="H907" s="15"/>
      <c r="I907" s="15"/>
      <c r="J907" s="15"/>
      <c r="K907" s="15"/>
      <c r="L907" s="15"/>
      <c r="M907" s="15"/>
      <c r="N907" s="15"/>
      <c r="O907" s="15"/>
      <c r="P907" s="15"/>
      <c r="Q907" s="15"/>
      <c r="R907" s="15"/>
      <c r="S907" s="15"/>
      <c r="T907" s="15"/>
      <c r="U907" s="15"/>
      <c r="V907" s="15"/>
      <c r="W907" s="15"/>
      <c r="X907" s="15"/>
      <c r="Y907" s="15"/>
      <c r="Z907" s="15"/>
    </row>
    <row r="908" spans="8:26" ht="15.75" hidden="1" customHeight="1" x14ac:dyDescent="0.25">
      <c r="H908" s="15"/>
      <c r="I908" s="15"/>
      <c r="J908" s="15"/>
      <c r="K908" s="15"/>
      <c r="L908" s="15"/>
      <c r="M908" s="15"/>
      <c r="N908" s="15"/>
      <c r="O908" s="15"/>
      <c r="P908" s="15"/>
      <c r="Q908" s="15"/>
      <c r="R908" s="15"/>
      <c r="S908" s="15"/>
      <c r="T908" s="15"/>
      <c r="U908" s="15"/>
      <c r="V908" s="15"/>
      <c r="W908" s="15"/>
      <c r="X908" s="15"/>
      <c r="Y908" s="15"/>
      <c r="Z908" s="15"/>
    </row>
    <row r="909" spans="8:26" ht="15.75" hidden="1" customHeight="1" x14ac:dyDescent="0.25">
      <c r="H909" s="15"/>
      <c r="I909" s="15"/>
      <c r="J909" s="15"/>
      <c r="K909" s="15"/>
      <c r="L909" s="15"/>
      <c r="M909" s="15"/>
      <c r="N909" s="15"/>
      <c r="O909" s="15"/>
      <c r="P909" s="15"/>
      <c r="Q909" s="15"/>
      <c r="R909" s="15"/>
      <c r="S909" s="15"/>
      <c r="T909" s="15"/>
      <c r="U909" s="15"/>
      <c r="V909" s="15"/>
      <c r="W909" s="15"/>
      <c r="X909" s="15"/>
      <c r="Y909" s="15"/>
      <c r="Z909" s="15"/>
    </row>
    <row r="910" spans="8:26" ht="15.75" hidden="1" customHeight="1" x14ac:dyDescent="0.25">
      <c r="H910" s="15"/>
      <c r="I910" s="15"/>
      <c r="J910" s="15"/>
      <c r="K910" s="15"/>
      <c r="L910" s="15"/>
      <c r="M910" s="15"/>
      <c r="N910" s="15"/>
      <c r="O910" s="15"/>
      <c r="P910" s="15"/>
      <c r="Q910" s="15"/>
      <c r="R910" s="15"/>
      <c r="S910" s="15"/>
      <c r="T910" s="15"/>
      <c r="U910" s="15"/>
      <c r="V910" s="15"/>
      <c r="W910" s="15"/>
      <c r="X910" s="15"/>
      <c r="Y910" s="15"/>
      <c r="Z910" s="15"/>
    </row>
    <row r="911" spans="8:26" ht="15.75" hidden="1" customHeight="1" x14ac:dyDescent="0.25">
      <c r="H911" s="15"/>
      <c r="I911" s="15"/>
      <c r="J911" s="15"/>
      <c r="K911" s="15"/>
      <c r="L911" s="15"/>
      <c r="M911" s="15"/>
      <c r="N911" s="15"/>
      <c r="O911" s="15"/>
      <c r="P911" s="15"/>
      <c r="Q911" s="15"/>
      <c r="R911" s="15"/>
      <c r="S911" s="15"/>
      <c r="T911" s="15"/>
      <c r="U911" s="15"/>
      <c r="V911" s="15"/>
      <c r="W911" s="15"/>
      <c r="X911" s="15"/>
      <c r="Y911" s="15"/>
      <c r="Z911" s="15"/>
    </row>
    <row r="912" spans="8:26" ht="15.75" hidden="1" customHeight="1" x14ac:dyDescent="0.25">
      <c r="H912" s="15"/>
      <c r="I912" s="15"/>
      <c r="J912" s="15"/>
      <c r="K912" s="15"/>
      <c r="L912" s="15"/>
      <c r="M912" s="15"/>
      <c r="N912" s="15"/>
      <c r="O912" s="15"/>
      <c r="P912" s="15"/>
      <c r="Q912" s="15"/>
      <c r="R912" s="15"/>
      <c r="S912" s="15"/>
      <c r="T912" s="15"/>
      <c r="U912" s="15"/>
      <c r="V912" s="15"/>
      <c r="W912" s="15"/>
      <c r="X912" s="15"/>
      <c r="Y912" s="15"/>
      <c r="Z912" s="15"/>
    </row>
    <row r="913" spans="8:26" ht="15.75" hidden="1" customHeight="1" x14ac:dyDescent="0.25">
      <c r="H913" s="15"/>
      <c r="I913" s="15"/>
      <c r="J913" s="15"/>
      <c r="K913" s="15"/>
      <c r="L913" s="15"/>
      <c r="M913" s="15"/>
      <c r="N913" s="15"/>
      <c r="O913" s="15"/>
      <c r="P913" s="15"/>
      <c r="Q913" s="15"/>
      <c r="R913" s="15"/>
      <c r="S913" s="15"/>
      <c r="T913" s="15"/>
      <c r="U913" s="15"/>
      <c r="V913" s="15"/>
      <c r="W913" s="15"/>
      <c r="X913" s="15"/>
      <c r="Y913" s="15"/>
      <c r="Z913" s="15"/>
    </row>
    <row r="914" spans="8:26" ht="15.75" hidden="1" customHeight="1" x14ac:dyDescent="0.25">
      <c r="H914" s="15"/>
      <c r="I914" s="15"/>
      <c r="J914" s="15"/>
      <c r="K914" s="15"/>
      <c r="L914" s="15"/>
      <c r="M914" s="15"/>
      <c r="N914" s="15"/>
      <c r="O914" s="15"/>
      <c r="P914" s="15"/>
      <c r="Q914" s="15"/>
      <c r="R914" s="15"/>
      <c r="S914" s="15"/>
      <c r="T914" s="15"/>
      <c r="U914" s="15"/>
      <c r="V914" s="15"/>
      <c r="W914" s="15"/>
      <c r="X914" s="15"/>
      <c r="Y914" s="15"/>
      <c r="Z914" s="15"/>
    </row>
    <row r="915" spans="8:26" ht="15.75" hidden="1" customHeight="1" x14ac:dyDescent="0.25">
      <c r="H915" s="15"/>
      <c r="I915" s="15"/>
      <c r="J915" s="15"/>
      <c r="K915" s="15"/>
      <c r="L915" s="15"/>
      <c r="M915" s="15"/>
      <c r="N915" s="15"/>
      <c r="O915" s="15"/>
      <c r="P915" s="15"/>
      <c r="Q915" s="15"/>
      <c r="R915" s="15"/>
      <c r="S915" s="15"/>
      <c r="T915" s="15"/>
      <c r="U915" s="15"/>
      <c r="V915" s="15"/>
      <c r="W915" s="15"/>
      <c r="X915" s="15"/>
      <c r="Y915" s="15"/>
      <c r="Z915" s="15"/>
    </row>
    <row r="916" spans="8:26" ht="15.75" hidden="1" customHeight="1" x14ac:dyDescent="0.25">
      <c r="H916" s="15"/>
      <c r="I916" s="15"/>
      <c r="J916" s="15"/>
      <c r="K916" s="15"/>
      <c r="L916" s="15"/>
      <c r="M916" s="15"/>
      <c r="N916" s="15"/>
      <c r="O916" s="15"/>
      <c r="P916" s="15"/>
      <c r="Q916" s="15"/>
      <c r="R916" s="15"/>
      <c r="S916" s="15"/>
      <c r="T916" s="15"/>
      <c r="U916" s="15"/>
      <c r="V916" s="15"/>
      <c r="W916" s="15"/>
      <c r="X916" s="15"/>
      <c r="Y916" s="15"/>
      <c r="Z916" s="15"/>
    </row>
    <row r="917" spans="8:26" ht="15.75" hidden="1" customHeight="1" x14ac:dyDescent="0.25">
      <c r="H917" s="15"/>
      <c r="I917" s="15"/>
      <c r="J917" s="15"/>
      <c r="K917" s="15"/>
      <c r="L917" s="15"/>
      <c r="M917" s="15"/>
      <c r="N917" s="15"/>
      <c r="O917" s="15"/>
      <c r="P917" s="15"/>
      <c r="Q917" s="15"/>
      <c r="R917" s="15"/>
      <c r="S917" s="15"/>
      <c r="T917" s="15"/>
      <c r="U917" s="15"/>
      <c r="V917" s="15"/>
      <c r="W917" s="15"/>
      <c r="X917" s="15"/>
      <c r="Y917" s="15"/>
      <c r="Z917" s="15"/>
    </row>
    <row r="918" spans="8:26" ht="15.75" hidden="1" customHeight="1" x14ac:dyDescent="0.25">
      <c r="H918" s="15"/>
      <c r="I918" s="15"/>
      <c r="J918" s="15"/>
      <c r="K918" s="15"/>
      <c r="L918" s="15"/>
      <c r="M918" s="15"/>
      <c r="N918" s="15"/>
      <c r="O918" s="15"/>
      <c r="P918" s="15"/>
      <c r="Q918" s="15"/>
      <c r="R918" s="15"/>
      <c r="S918" s="15"/>
      <c r="T918" s="15"/>
      <c r="U918" s="15"/>
      <c r="V918" s="15"/>
      <c r="W918" s="15"/>
      <c r="X918" s="15"/>
      <c r="Y918" s="15"/>
      <c r="Z918" s="15"/>
    </row>
    <row r="919" spans="8:26" ht="15.75" hidden="1" customHeight="1" x14ac:dyDescent="0.25">
      <c r="H919" s="15"/>
      <c r="I919" s="15"/>
      <c r="J919" s="15"/>
      <c r="K919" s="15"/>
      <c r="L919" s="15"/>
      <c r="M919" s="15"/>
      <c r="N919" s="15"/>
      <c r="O919" s="15"/>
      <c r="P919" s="15"/>
      <c r="Q919" s="15"/>
      <c r="R919" s="15"/>
      <c r="S919" s="15"/>
      <c r="T919" s="15"/>
      <c r="U919" s="15"/>
      <c r="V919" s="15"/>
      <c r="W919" s="15"/>
      <c r="X919" s="15"/>
      <c r="Y919" s="15"/>
      <c r="Z919" s="15"/>
    </row>
    <row r="920" spans="8:26" ht="15.75" hidden="1" customHeight="1" x14ac:dyDescent="0.25">
      <c r="H920" s="15"/>
      <c r="I920" s="15"/>
      <c r="J920" s="15"/>
      <c r="K920" s="15"/>
      <c r="L920" s="15"/>
      <c r="M920" s="15"/>
      <c r="N920" s="15"/>
      <c r="O920" s="15"/>
      <c r="P920" s="15"/>
      <c r="Q920" s="15"/>
      <c r="R920" s="15"/>
      <c r="S920" s="15"/>
      <c r="T920" s="15"/>
      <c r="U920" s="15"/>
      <c r="V920" s="15"/>
      <c r="W920" s="15"/>
      <c r="X920" s="15"/>
      <c r="Y920" s="15"/>
      <c r="Z920" s="15"/>
    </row>
    <row r="921" spans="8:26" ht="15.75" hidden="1" customHeight="1" x14ac:dyDescent="0.25">
      <c r="H921" s="15"/>
      <c r="I921" s="15"/>
      <c r="J921" s="15"/>
      <c r="K921" s="15"/>
      <c r="L921" s="15"/>
      <c r="M921" s="15"/>
      <c r="N921" s="15"/>
      <c r="O921" s="15"/>
      <c r="P921" s="15"/>
      <c r="Q921" s="15"/>
      <c r="R921" s="15"/>
      <c r="S921" s="15"/>
      <c r="T921" s="15"/>
      <c r="U921" s="15"/>
      <c r="V921" s="15"/>
      <c r="W921" s="15"/>
      <c r="X921" s="15"/>
      <c r="Y921" s="15"/>
      <c r="Z921" s="15"/>
    </row>
    <row r="922" spans="8:26" ht="15.75" hidden="1" customHeight="1" x14ac:dyDescent="0.25">
      <c r="H922" s="15"/>
      <c r="I922" s="15"/>
      <c r="J922" s="15"/>
      <c r="K922" s="15"/>
      <c r="L922" s="15"/>
      <c r="M922" s="15"/>
      <c r="N922" s="15"/>
      <c r="O922" s="15"/>
      <c r="P922" s="15"/>
      <c r="Q922" s="15"/>
      <c r="R922" s="15"/>
      <c r="S922" s="15"/>
      <c r="T922" s="15"/>
      <c r="U922" s="15"/>
      <c r="V922" s="15"/>
      <c r="W922" s="15"/>
      <c r="X922" s="15"/>
      <c r="Y922" s="15"/>
      <c r="Z922" s="15"/>
    </row>
    <row r="923" spans="8:26" ht="15.75" hidden="1" customHeight="1" x14ac:dyDescent="0.25">
      <c r="H923" s="15"/>
      <c r="I923" s="15"/>
      <c r="J923" s="15"/>
      <c r="K923" s="15"/>
      <c r="L923" s="15"/>
      <c r="M923" s="15"/>
      <c r="N923" s="15"/>
      <c r="O923" s="15"/>
      <c r="P923" s="15"/>
      <c r="Q923" s="15"/>
      <c r="R923" s="15"/>
      <c r="S923" s="15"/>
      <c r="T923" s="15"/>
      <c r="U923" s="15"/>
      <c r="V923" s="15"/>
      <c r="W923" s="15"/>
      <c r="X923" s="15"/>
      <c r="Y923" s="15"/>
      <c r="Z923" s="15"/>
    </row>
    <row r="924" spans="8:26" ht="15.75" hidden="1" customHeight="1" x14ac:dyDescent="0.25">
      <c r="H924" s="15"/>
      <c r="I924" s="15"/>
      <c r="J924" s="15"/>
      <c r="K924" s="15"/>
      <c r="L924" s="15"/>
      <c r="M924" s="15"/>
      <c r="N924" s="15"/>
      <c r="O924" s="15"/>
      <c r="P924" s="15"/>
      <c r="Q924" s="15"/>
      <c r="R924" s="15"/>
      <c r="S924" s="15"/>
      <c r="T924" s="15"/>
      <c r="U924" s="15"/>
      <c r="V924" s="15"/>
      <c r="W924" s="15"/>
      <c r="X924" s="15"/>
      <c r="Y924" s="15"/>
      <c r="Z924" s="15"/>
    </row>
    <row r="925" spans="8:26" ht="15.75" hidden="1" customHeight="1" x14ac:dyDescent="0.25">
      <c r="H925" s="15"/>
      <c r="I925" s="15"/>
      <c r="J925" s="15"/>
      <c r="K925" s="15"/>
      <c r="L925" s="15"/>
      <c r="M925" s="15"/>
      <c r="N925" s="15"/>
      <c r="O925" s="15"/>
      <c r="P925" s="15"/>
      <c r="Q925" s="15"/>
      <c r="R925" s="15"/>
      <c r="S925" s="15"/>
      <c r="T925" s="15"/>
      <c r="U925" s="15"/>
      <c r="V925" s="15"/>
      <c r="W925" s="15"/>
      <c r="X925" s="15"/>
      <c r="Y925" s="15"/>
      <c r="Z925" s="15"/>
    </row>
    <row r="926" spans="8:26" ht="15.75" hidden="1" customHeight="1" x14ac:dyDescent="0.25">
      <c r="H926" s="15"/>
      <c r="I926" s="15"/>
      <c r="J926" s="15"/>
      <c r="K926" s="15"/>
      <c r="L926" s="15"/>
      <c r="M926" s="15"/>
      <c r="N926" s="15"/>
      <c r="O926" s="15"/>
      <c r="P926" s="15"/>
      <c r="Q926" s="15"/>
      <c r="R926" s="15"/>
      <c r="S926" s="15"/>
      <c r="T926" s="15"/>
      <c r="U926" s="15"/>
      <c r="V926" s="15"/>
      <c r="W926" s="15"/>
      <c r="X926" s="15"/>
      <c r="Y926" s="15"/>
      <c r="Z926" s="15"/>
    </row>
    <row r="927" spans="8:26" ht="15.75" hidden="1" customHeight="1" x14ac:dyDescent="0.25">
      <c r="H927" s="15"/>
      <c r="I927" s="15"/>
      <c r="J927" s="15"/>
      <c r="K927" s="15"/>
      <c r="L927" s="15"/>
      <c r="M927" s="15"/>
      <c r="N927" s="15"/>
      <c r="O927" s="15"/>
      <c r="P927" s="15"/>
      <c r="Q927" s="15"/>
      <c r="R927" s="15"/>
      <c r="S927" s="15"/>
      <c r="T927" s="15"/>
      <c r="U927" s="15"/>
      <c r="V927" s="15"/>
      <c r="W927" s="15"/>
      <c r="X927" s="15"/>
      <c r="Y927" s="15"/>
      <c r="Z927" s="15"/>
    </row>
    <row r="928" spans="8:26" ht="15.75" hidden="1" customHeight="1" x14ac:dyDescent="0.25">
      <c r="H928" s="15"/>
      <c r="I928" s="15"/>
      <c r="J928" s="15"/>
      <c r="K928" s="15"/>
      <c r="L928" s="15"/>
      <c r="M928" s="15"/>
      <c r="N928" s="15"/>
      <c r="O928" s="15"/>
      <c r="P928" s="15"/>
      <c r="Q928" s="15"/>
      <c r="R928" s="15"/>
      <c r="S928" s="15"/>
      <c r="T928" s="15"/>
      <c r="U928" s="15"/>
      <c r="V928" s="15"/>
      <c r="W928" s="15"/>
      <c r="X928" s="15"/>
      <c r="Y928" s="15"/>
      <c r="Z928" s="15"/>
    </row>
    <row r="929" spans="8:26" ht="15.75" hidden="1" customHeight="1" x14ac:dyDescent="0.25">
      <c r="H929" s="15"/>
      <c r="I929" s="15"/>
      <c r="J929" s="15"/>
      <c r="K929" s="15"/>
      <c r="L929" s="15"/>
      <c r="M929" s="15"/>
      <c r="N929" s="15"/>
      <c r="O929" s="15"/>
      <c r="P929" s="15"/>
      <c r="Q929" s="15"/>
      <c r="R929" s="15"/>
      <c r="S929" s="15"/>
      <c r="T929" s="15"/>
      <c r="U929" s="15"/>
      <c r="V929" s="15"/>
      <c r="W929" s="15"/>
      <c r="X929" s="15"/>
      <c r="Y929" s="15"/>
      <c r="Z929" s="15"/>
    </row>
    <row r="930" spans="8:26" ht="15.75" hidden="1" customHeight="1" x14ac:dyDescent="0.25">
      <c r="H930" s="15"/>
      <c r="I930" s="15"/>
      <c r="J930" s="15"/>
      <c r="K930" s="15"/>
      <c r="L930" s="15"/>
      <c r="M930" s="15"/>
      <c r="N930" s="15"/>
      <c r="O930" s="15"/>
      <c r="P930" s="15"/>
      <c r="Q930" s="15"/>
      <c r="R930" s="15"/>
      <c r="S930" s="15"/>
      <c r="T930" s="15"/>
      <c r="U930" s="15"/>
      <c r="V930" s="15"/>
      <c r="W930" s="15"/>
      <c r="X930" s="15"/>
      <c r="Y930" s="15"/>
      <c r="Z930" s="15"/>
    </row>
    <row r="931" spans="8:26" ht="15.75" hidden="1" customHeight="1" x14ac:dyDescent="0.25">
      <c r="H931" s="15"/>
      <c r="I931" s="15"/>
      <c r="J931" s="15"/>
      <c r="K931" s="15"/>
      <c r="L931" s="15"/>
      <c r="M931" s="15"/>
      <c r="N931" s="15"/>
      <c r="O931" s="15"/>
      <c r="P931" s="15"/>
      <c r="Q931" s="15"/>
      <c r="R931" s="15"/>
      <c r="S931" s="15"/>
      <c r="T931" s="15"/>
      <c r="U931" s="15"/>
      <c r="V931" s="15"/>
      <c r="W931" s="15"/>
      <c r="X931" s="15"/>
      <c r="Y931" s="15"/>
      <c r="Z931" s="15"/>
    </row>
    <row r="932" spans="8:26" ht="15.75" hidden="1" customHeight="1" x14ac:dyDescent="0.25">
      <c r="H932" s="15"/>
      <c r="I932" s="15"/>
      <c r="J932" s="15"/>
      <c r="K932" s="15"/>
      <c r="L932" s="15"/>
      <c r="M932" s="15"/>
      <c r="N932" s="15"/>
      <c r="O932" s="15"/>
      <c r="P932" s="15"/>
      <c r="Q932" s="15"/>
      <c r="R932" s="15"/>
      <c r="S932" s="15"/>
      <c r="T932" s="15"/>
      <c r="U932" s="15"/>
      <c r="V932" s="15"/>
      <c r="W932" s="15"/>
      <c r="X932" s="15"/>
      <c r="Y932" s="15"/>
      <c r="Z932" s="15"/>
    </row>
    <row r="933" spans="8:26" ht="15.75" hidden="1" customHeight="1" x14ac:dyDescent="0.25">
      <c r="H933" s="15"/>
      <c r="I933" s="15"/>
      <c r="J933" s="15"/>
      <c r="K933" s="15"/>
      <c r="L933" s="15"/>
      <c r="M933" s="15"/>
      <c r="N933" s="15"/>
      <c r="O933" s="15"/>
      <c r="P933" s="15"/>
      <c r="Q933" s="15"/>
      <c r="R933" s="15"/>
      <c r="S933" s="15"/>
      <c r="T933" s="15"/>
      <c r="U933" s="15"/>
      <c r="V933" s="15"/>
      <c r="W933" s="15"/>
      <c r="X933" s="15"/>
      <c r="Y933" s="15"/>
      <c r="Z933" s="15"/>
    </row>
    <row r="934" spans="8:26" ht="15.75" hidden="1" customHeight="1" x14ac:dyDescent="0.25">
      <c r="H934" s="15"/>
      <c r="I934" s="15"/>
      <c r="J934" s="15"/>
      <c r="K934" s="15"/>
      <c r="L934" s="15"/>
      <c r="M934" s="15"/>
      <c r="N934" s="15"/>
      <c r="O934" s="15"/>
      <c r="P934" s="15"/>
      <c r="Q934" s="15"/>
      <c r="R934" s="15"/>
      <c r="S934" s="15"/>
      <c r="T934" s="15"/>
      <c r="U934" s="15"/>
      <c r="V934" s="15"/>
      <c r="W934" s="15"/>
      <c r="X934" s="15"/>
      <c r="Y934" s="15"/>
      <c r="Z934" s="15"/>
    </row>
    <row r="935" spans="8:26" ht="15.75" hidden="1" customHeight="1" x14ac:dyDescent="0.25">
      <c r="H935" s="15"/>
      <c r="I935" s="15"/>
      <c r="J935" s="15"/>
      <c r="K935" s="15"/>
      <c r="L935" s="15"/>
      <c r="M935" s="15"/>
      <c r="N935" s="15"/>
      <c r="O935" s="15"/>
      <c r="P935" s="15"/>
      <c r="Q935" s="15"/>
      <c r="R935" s="15"/>
      <c r="S935" s="15"/>
      <c r="T935" s="15"/>
      <c r="U935" s="15"/>
      <c r="V935" s="15"/>
      <c r="W935" s="15"/>
      <c r="X935" s="15"/>
      <c r="Y935" s="15"/>
      <c r="Z935" s="15"/>
    </row>
    <row r="936" spans="8:26" ht="15.75" hidden="1" customHeight="1" x14ac:dyDescent="0.25">
      <c r="H936" s="15"/>
      <c r="I936" s="15"/>
      <c r="J936" s="15"/>
      <c r="K936" s="15"/>
      <c r="L936" s="15"/>
      <c r="M936" s="15"/>
      <c r="N936" s="15"/>
      <c r="O936" s="15"/>
      <c r="P936" s="15"/>
      <c r="Q936" s="15"/>
      <c r="R936" s="15"/>
      <c r="S936" s="15"/>
      <c r="T936" s="15"/>
      <c r="U936" s="15"/>
      <c r="V936" s="15"/>
      <c r="W936" s="15"/>
      <c r="X936" s="15"/>
      <c r="Y936" s="15"/>
      <c r="Z936" s="15"/>
    </row>
    <row r="937" spans="8:26" ht="15.75" hidden="1" customHeight="1" x14ac:dyDescent="0.25">
      <c r="H937" s="15"/>
      <c r="I937" s="15"/>
      <c r="J937" s="15"/>
      <c r="K937" s="15"/>
      <c r="L937" s="15"/>
      <c r="M937" s="15"/>
      <c r="N937" s="15"/>
      <c r="O937" s="15"/>
      <c r="P937" s="15"/>
      <c r="Q937" s="15"/>
      <c r="R937" s="15"/>
      <c r="S937" s="15"/>
      <c r="T937" s="15"/>
      <c r="U937" s="15"/>
      <c r="V937" s="15"/>
      <c r="W937" s="15"/>
      <c r="X937" s="15"/>
      <c r="Y937" s="15"/>
      <c r="Z937" s="15"/>
    </row>
    <row r="938" spans="8:26" ht="15.75" hidden="1" customHeight="1" x14ac:dyDescent="0.25">
      <c r="H938" s="15"/>
      <c r="I938" s="15"/>
      <c r="J938" s="15"/>
      <c r="K938" s="15"/>
      <c r="L938" s="15"/>
      <c r="M938" s="15"/>
      <c r="N938" s="15"/>
      <c r="O938" s="15"/>
      <c r="P938" s="15"/>
      <c r="Q938" s="15"/>
      <c r="R938" s="15"/>
      <c r="S938" s="15"/>
      <c r="T938" s="15"/>
      <c r="U938" s="15"/>
      <c r="V938" s="15"/>
      <c r="W938" s="15"/>
      <c r="X938" s="15"/>
      <c r="Y938" s="15"/>
      <c r="Z938" s="15"/>
    </row>
    <row r="939" spans="8:26" ht="15.75" hidden="1" customHeight="1" x14ac:dyDescent="0.25">
      <c r="H939" s="15"/>
      <c r="I939" s="15"/>
      <c r="J939" s="15"/>
      <c r="K939" s="15"/>
      <c r="L939" s="15"/>
      <c r="M939" s="15"/>
      <c r="N939" s="15"/>
      <c r="O939" s="15"/>
      <c r="P939" s="15"/>
      <c r="Q939" s="15"/>
      <c r="R939" s="15"/>
      <c r="S939" s="15"/>
      <c r="T939" s="15"/>
      <c r="U939" s="15"/>
      <c r="V939" s="15"/>
      <c r="W939" s="15"/>
      <c r="X939" s="15"/>
      <c r="Y939" s="15"/>
      <c r="Z939" s="15"/>
    </row>
    <row r="940" spans="8:26" ht="15.75" hidden="1" customHeight="1" x14ac:dyDescent="0.25">
      <c r="H940" s="15"/>
      <c r="I940" s="15"/>
      <c r="J940" s="15"/>
      <c r="K940" s="15"/>
      <c r="L940" s="15"/>
      <c r="M940" s="15"/>
      <c r="N940" s="15"/>
      <c r="O940" s="15"/>
      <c r="P940" s="15"/>
      <c r="Q940" s="15"/>
      <c r="R940" s="15"/>
      <c r="S940" s="15"/>
      <c r="T940" s="15"/>
      <c r="U940" s="15"/>
      <c r="V940" s="15"/>
      <c r="W940" s="15"/>
      <c r="X940" s="15"/>
      <c r="Y940" s="15"/>
      <c r="Z940" s="15"/>
    </row>
    <row r="941" spans="8:26" ht="15.75" hidden="1" customHeight="1" x14ac:dyDescent="0.25">
      <c r="H941" s="15"/>
      <c r="I941" s="15"/>
      <c r="J941" s="15"/>
      <c r="K941" s="15"/>
      <c r="L941" s="15"/>
      <c r="M941" s="15"/>
      <c r="N941" s="15"/>
      <c r="O941" s="15"/>
      <c r="P941" s="15"/>
      <c r="Q941" s="15"/>
      <c r="R941" s="15"/>
      <c r="S941" s="15"/>
      <c r="T941" s="15"/>
      <c r="U941" s="15"/>
      <c r="V941" s="15"/>
      <c r="W941" s="15"/>
      <c r="X941" s="15"/>
      <c r="Y941" s="15"/>
      <c r="Z941" s="15"/>
    </row>
    <row r="942" spans="8:26" ht="15.75" hidden="1" customHeight="1" x14ac:dyDescent="0.25">
      <c r="H942" s="15"/>
      <c r="I942" s="15"/>
      <c r="J942" s="15"/>
      <c r="K942" s="15"/>
      <c r="L942" s="15"/>
      <c r="M942" s="15"/>
      <c r="N942" s="15"/>
      <c r="O942" s="15"/>
      <c r="P942" s="15"/>
      <c r="Q942" s="15"/>
      <c r="R942" s="15"/>
      <c r="S942" s="15"/>
      <c r="T942" s="15"/>
      <c r="U942" s="15"/>
      <c r="V942" s="15"/>
      <c r="W942" s="15"/>
      <c r="X942" s="15"/>
      <c r="Y942" s="15"/>
      <c r="Z942" s="15"/>
    </row>
    <row r="943" spans="8:26" ht="15.75" hidden="1" customHeight="1" x14ac:dyDescent="0.25">
      <c r="H943" s="15"/>
      <c r="I943" s="15"/>
      <c r="J943" s="15"/>
      <c r="K943" s="15"/>
      <c r="L943" s="15"/>
      <c r="M943" s="15"/>
      <c r="N943" s="15"/>
      <c r="O943" s="15"/>
      <c r="P943" s="15"/>
      <c r="Q943" s="15"/>
      <c r="R943" s="15"/>
      <c r="S943" s="15"/>
      <c r="T943" s="15"/>
      <c r="U943" s="15"/>
      <c r="V943" s="15"/>
      <c r="W943" s="15"/>
      <c r="X943" s="15"/>
      <c r="Y943" s="15"/>
      <c r="Z943" s="15"/>
    </row>
    <row r="944" spans="8:26" ht="15.75" hidden="1" customHeight="1" x14ac:dyDescent="0.25">
      <c r="H944" s="15"/>
      <c r="I944" s="15"/>
      <c r="J944" s="15"/>
      <c r="K944" s="15"/>
      <c r="L944" s="15"/>
      <c r="M944" s="15"/>
      <c r="N944" s="15"/>
      <c r="O944" s="15"/>
      <c r="P944" s="15"/>
      <c r="Q944" s="15"/>
      <c r="R944" s="15"/>
      <c r="S944" s="15"/>
      <c r="T944" s="15"/>
      <c r="U944" s="15"/>
      <c r="V944" s="15"/>
      <c r="W944" s="15"/>
      <c r="X944" s="15"/>
      <c r="Y944" s="15"/>
      <c r="Z944" s="15"/>
    </row>
    <row r="945" spans="8:26" ht="15.75" hidden="1" customHeight="1" x14ac:dyDescent="0.25">
      <c r="H945" s="15"/>
      <c r="I945" s="15"/>
      <c r="J945" s="15"/>
      <c r="K945" s="15"/>
      <c r="L945" s="15"/>
      <c r="M945" s="15"/>
      <c r="N945" s="15"/>
      <c r="O945" s="15"/>
      <c r="P945" s="15"/>
      <c r="Q945" s="15"/>
      <c r="R945" s="15"/>
      <c r="S945" s="15"/>
      <c r="T945" s="15"/>
      <c r="U945" s="15"/>
      <c r="V945" s="15"/>
      <c r="W945" s="15"/>
      <c r="X945" s="15"/>
      <c r="Y945" s="15"/>
      <c r="Z945" s="15"/>
    </row>
    <row r="946" spans="8:26" ht="15.75" hidden="1" customHeight="1" x14ac:dyDescent="0.25">
      <c r="H946" s="15"/>
      <c r="I946" s="15"/>
      <c r="J946" s="15"/>
      <c r="K946" s="15"/>
      <c r="L946" s="15"/>
      <c r="M946" s="15"/>
      <c r="N946" s="15"/>
      <c r="O946" s="15"/>
      <c r="P946" s="15"/>
      <c r="Q946" s="15"/>
      <c r="R946" s="15"/>
      <c r="S946" s="15"/>
      <c r="T946" s="15"/>
      <c r="U946" s="15"/>
      <c r="V946" s="15"/>
      <c r="W946" s="15"/>
      <c r="X946" s="15"/>
      <c r="Y946" s="15"/>
      <c r="Z946" s="15"/>
    </row>
    <row r="947" spans="8:26" ht="15.75" hidden="1" customHeight="1" x14ac:dyDescent="0.25">
      <c r="H947" s="15"/>
      <c r="I947" s="15"/>
      <c r="J947" s="15"/>
      <c r="K947" s="15"/>
      <c r="L947" s="15"/>
      <c r="M947" s="15"/>
      <c r="N947" s="15"/>
      <c r="O947" s="15"/>
      <c r="P947" s="15"/>
      <c r="Q947" s="15"/>
      <c r="R947" s="15"/>
      <c r="S947" s="15"/>
      <c r="T947" s="15"/>
      <c r="U947" s="15"/>
      <c r="V947" s="15"/>
      <c r="W947" s="15"/>
      <c r="X947" s="15"/>
      <c r="Y947" s="15"/>
      <c r="Z947" s="15"/>
    </row>
    <row r="948" spans="8:26" ht="15.75" hidden="1" customHeight="1" x14ac:dyDescent="0.25">
      <c r="H948" s="15"/>
      <c r="I948" s="15"/>
      <c r="J948" s="15"/>
      <c r="K948" s="15"/>
      <c r="L948" s="15"/>
      <c r="M948" s="15"/>
      <c r="N948" s="15"/>
      <c r="O948" s="15"/>
      <c r="P948" s="15"/>
      <c r="Q948" s="15"/>
      <c r="R948" s="15"/>
      <c r="S948" s="15"/>
      <c r="T948" s="15"/>
      <c r="U948" s="15"/>
      <c r="V948" s="15"/>
      <c r="W948" s="15"/>
      <c r="X948" s="15"/>
      <c r="Y948" s="15"/>
      <c r="Z948" s="15"/>
    </row>
    <row r="949" spans="8:26" ht="15.75" hidden="1" customHeight="1" x14ac:dyDescent="0.25">
      <c r="H949" s="15"/>
      <c r="I949" s="15"/>
      <c r="J949" s="15"/>
      <c r="K949" s="15"/>
      <c r="L949" s="15"/>
      <c r="M949" s="15"/>
      <c r="N949" s="15"/>
      <c r="O949" s="15"/>
      <c r="P949" s="15"/>
      <c r="Q949" s="15"/>
      <c r="R949" s="15"/>
      <c r="S949" s="15"/>
      <c r="T949" s="15"/>
      <c r="U949" s="15"/>
      <c r="V949" s="15"/>
      <c r="W949" s="15"/>
      <c r="X949" s="15"/>
      <c r="Y949" s="15"/>
      <c r="Z949" s="15"/>
    </row>
    <row r="950" spans="8:26" ht="15.75" hidden="1" customHeight="1" x14ac:dyDescent="0.25">
      <c r="H950" s="15"/>
      <c r="I950" s="15"/>
      <c r="J950" s="15"/>
      <c r="K950" s="15"/>
      <c r="L950" s="15"/>
      <c r="M950" s="15"/>
      <c r="N950" s="15"/>
      <c r="O950" s="15"/>
      <c r="P950" s="15"/>
      <c r="Q950" s="15"/>
      <c r="R950" s="15"/>
      <c r="S950" s="15"/>
      <c r="T950" s="15"/>
      <c r="U950" s="15"/>
      <c r="V950" s="15"/>
      <c r="W950" s="15"/>
      <c r="X950" s="15"/>
      <c r="Y950" s="15"/>
      <c r="Z950" s="15"/>
    </row>
    <row r="951" spans="8:26" ht="15.75" hidden="1" customHeight="1" x14ac:dyDescent="0.25">
      <c r="H951" s="15"/>
      <c r="I951" s="15"/>
      <c r="J951" s="15"/>
      <c r="K951" s="15"/>
      <c r="L951" s="15"/>
      <c r="M951" s="15"/>
      <c r="N951" s="15"/>
      <c r="O951" s="15"/>
      <c r="P951" s="15"/>
      <c r="Q951" s="15"/>
      <c r="R951" s="15"/>
      <c r="S951" s="15"/>
      <c r="T951" s="15"/>
      <c r="U951" s="15"/>
      <c r="V951" s="15"/>
      <c r="W951" s="15"/>
      <c r="X951" s="15"/>
      <c r="Y951" s="15"/>
      <c r="Z951" s="15"/>
    </row>
    <row r="952" spans="8:26" ht="15.75" hidden="1" customHeight="1" x14ac:dyDescent="0.25">
      <c r="H952" s="15"/>
      <c r="I952" s="15"/>
      <c r="J952" s="15"/>
      <c r="K952" s="15"/>
      <c r="L952" s="15"/>
      <c r="M952" s="15"/>
      <c r="N952" s="15"/>
      <c r="O952" s="15"/>
      <c r="P952" s="15"/>
      <c r="Q952" s="15"/>
      <c r="R952" s="15"/>
      <c r="S952" s="15"/>
      <c r="T952" s="15"/>
      <c r="U952" s="15"/>
      <c r="V952" s="15"/>
      <c r="W952" s="15"/>
      <c r="X952" s="15"/>
      <c r="Y952" s="15"/>
      <c r="Z952" s="15"/>
    </row>
    <row r="953" spans="8:26" ht="15.75" hidden="1" customHeight="1" x14ac:dyDescent="0.25">
      <c r="H953" s="15"/>
      <c r="I953" s="15"/>
      <c r="J953" s="15"/>
      <c r="K953" s="15"/>
      <c r="L953" s="15"/>
      <c r="M953" s="15"/>
      <c r="N953" s="15"/>
      <c r="O953" s="15"/>
      <c r="P953" s="15"/>
      <c r="Q953" s="15"/>
      <c r="R953" s="15"/>
      <c r="S953" s="15"/>
      <c r="T953" s="15"/>
      <c r="U953" s="15"/>
      <c r="V953" s="15"/>
      <c r="W953" s="15"/>
      <c r="X953" s="15"/>
      <c r="Y953" s="15"/>
      <c r="Z953" s="15"/>
    </row>
    <row r="954" spans="8:26" ht="15.75" hidden="1" customHeight="1" x14ac:dyDescent="0.25">
      <c r="H954" s="15"/>
      <c r="I954" s="15"/>
      <c r="J954" s="15"/>
      <c r="K954" s="15"/>
      <c r="L954" s="15"/>
      <c r="M954" s="15"/>
      <c r="N954" s="15"/>
      <c r="O954" s="15"/>
      <c r="P954" s="15"/>
      <c r="Q954" s="15"/>
      <c r="R954" s="15"/>
      <c r="S954" s="15"/>
      <c r="T954" s="15"/>
      <c r="U954" s="15"/>
      <c r="V954" s="15"/>
      <c r="W954" s="15"/>
      <c r="X954" s="15"/>
      <c r="Y954" s="15"/>
      <c r="Z954" s="15"/>
    </row>
    <row r="955" spans="8:26" ht="15.75" hidden="1" customHeight="1" x14ac:dyDescent="0.25">
      <c r="H955" s="15"/>
      <c r="I955" s="15"/>
      <c r="J955" s="15"/>
      <c r="K955" s="15"/>
      <c r="L955" s="15"/>
      <c r="M955" s="15"/>
      <c r="N955" s="15"/>
      <c r="O955" s="15"/>
      <c r="P955" s="15"/>
      <c r="Q955" s="15"/>
      <c r="R955" s="15"/>
      <c r="S955" s="15"/>
      <c r="T955" s="15"/>
      <c r="U955" s="15"/>
      <c r="V955" s="15"/>
      <c r="W955" s="15"/>
      <c r="X955" s="15"/>
      <c r="Y955" s="15"/>
      <c r="Z955" s="15"/>
    </row>
    <row r="956" spans="8:26" ht="15.75" hidden="1" customHeight="1" x14ac:dyDescent="0.25">
      <c r="H956" s="15"/>
      <c r="I956" s="15"/>
      <c r="J956" s="15"/>
      <c r="K956" s="15"/>
      <c r="L956" s="15"/>
      <c r="M956" s="15"/>
      <c r="N956" s="15"/>
      <c r="O956" s="15"/>
      <c r="P956" s="15"/>
      <c r="Q956" s="15"/>
      <c r="R956" s="15"/>
      <c r="S956" s="15"/>
      <c r="T956" s="15"/>
      <c r="U956" s="15"/>
      <c r="V956" s="15"/>
      <c r="W956" s="15"/>
      <c r="X956" s="15"/>
      <c r="Y956" s="15"/>
      <c r="Z956" s="15"/>
    </row>
    <row r="957" spans="8:26" ht="15.75" hidden="1" customHeight="1" x14ac:dyDescent="0.25">
      <c r="H957" s="15"/>
      <c r="I957" s="15"/>
      <c r="J957" s="15"/>
      <c r="K957" s="15"/>
      <c r="L957" s="15"/>
      <c r="M957" s="15"/>
      <c r="N957" s="15"/>
      <c r="O957" s="15"/>
      <c r="P957" s="15"/>
      <c r="Q957" s="15"/>
      <c r="R957" s="15"/>
      <c r="S957" s="15"/>
      <c r="T957" s="15"/>
      <c r="U957" s="15"/>
      <c r="V957" s="15"/>
      <c r="W957" s="15"/>
      <c r="X957" s="15"/>
      <c r="Y957" s="15"/>
      <c r="Z957" s="15"/>
    </row>
    <row r="958" spans="8:26" ht="15.75" hidden="1" customHeight="1" x14ac:dyDescent="0.25">
      <c r="H958" s="15"/>
      <c r="I958" s="15"/>
      <c r="J958" s="15"/>
      <c r="K958" s="15"/>
      <c r="L958" s="15"/>
      <c r="M958" s="15"/>
      <c r="N958" s="15"/>
      <c r="O958" s="15"/>
      <c r="P958" s="15"/>
      <c r="Q958" s="15"/>
      <c r="R958" s="15"/>
      <c r="S958" s="15"/>
      <c r="T958" s="15"/>
      <c r="U958" s="15"/>
      <c r="V958" s="15"/>
      <c r="W958" s="15"/>
      <c r="X958" s="15"/>
      <c r="Y958" s="15"/>
      <c r="Z958" s="15"/>
    </row>
    <row r="959" spans="8:26" ht="15.75" hidden="1" customHeight="1" x14ac:dyDescent="0.25">
      <c r="H959" s="15"/>
      <c r="I959" s="15"/>
      <c r="J959" s="15"/>
      <c r="K959" s="15"/>
      <c r="L959" s="15"/>
      <c r="M959" s="15"/>
      <c r="N959" s="15"/>
      <c r="O959" s="15"/>
      <c r="P959" s="15"/>
      <c r="Q959" s="15"/>
      <c r="R959" s="15"/>
      <c r="S959" s="15"/>
      <c r="T959" s="15"/>
      <c r="U959" s="15"/>
      <c r="V959" s="15"/>
      <c r="W959" s="15"/>
      <c r="X959" s="15"/>
      <c r="Y959" s="15"/>
      <c r="Z959" s="15"/>
    </row>
    <row r="960" spans="8:26" ht="15.75" hidden="1" customHeight="1" x14ac:dyDescent="0.25">
      <c r="H960" s="15"/>
      <c r="I960" s="15"/>
      <c r="J960" s="15"/>
      <c r="K960" s="15"/>
      <c r="L960" s="15"/>
      <c r="M960" s="15"/>
      <c r="N960" s="15"/>
      <c r="O960" s="15"/>
      <c r="P960" s="15"/>
      <c r="Q960" s="15"/>
      <c r="R960" s="15"/>
      <c r="S960" s="15"/>
      <c r="T960" s="15"/>
      <c r="U960" s="15"/>
      <c r="V960" s="15"/>
      <c r="W960" s="15"/>
      <c r="X960" s="15"/>
      <c r="Y960" s="15"/>
      <c r="Z960" s="15"/>
    </row>
    <row r="961" spans="8:26" ht="15.75" hidden="1" customHeight="1" x14ac:dyDescent="0.25">
      <c r="H961" s="15"/>
      <c r="I961" s="15"/>
      <c r="J961" s="15"/>
      <c r="K961" s="15"/>
      <c r="L961" s="15"/>
      <c r="M961" s="15"/>
      <c r="N961" s="15"/>
      <c r="O961" s="15"/>
      <c r="P961" s="15"/>
      <c r="Q961" s="15"/>
      <c r="R961" s="15"/>
      <c r="S961" s="15"/>
      <c r="T961" s="15"/>
      <c r="U961" s="15"/>
      <c r="V961" s="15"/>
      <c r="W961" s="15"/>
      <c r="X961" s="15"/>
      <c r="Y961" s="15"/>
      <c r="Z961" s="15"/>
    </row>
    <row r="962" spans="8:26" ht="15.75" hidden="1" customHeight="1" x14ac:dyDescent="0.25">
      <c r="H962" s="15"/>
      <c r="I962" s="15"/>
      <c r="J962" s="15"/>
      <c r="K962" s="15"/>
      <c r="L962" s="15"/>
      <c r="M962" s="15"/>
      <c r="N962" s="15"/>
      <c r="O962" s="15"/>
      <c r="P962" s="15"/>
      <c r="Q962" s="15"/>
      <c r="R962" s="15"/>
      <c r="S962" s="15"/>
      <c r="T962" s="15"/>
      <c r="U962" s="15"/>
      <c r="V962" s="15"/>
      <c r="W962" s="15"/>
      <c r="X962" s="15"/>
      <c r="Y962" s="15"/>
      <c r="Z962" s="15"/>
    </row>
    <row r="963" spans="8:26" ht="15.75" hidden="1" customHeight="1" x14ac:dyDescent="0.25">
      <c r="H963" s="15"/>
      <c r="I963" s="15"/>
      <c r="J963" s="15"/>
      <c r="K963" s="15"/>
      <c r="L963" s="15"/>
      <c r="M963" s="15"/>
      <c r="N963" s="15"/>
      <c r="O963" s="15"/>
      <c r="P963" s="15"/>
      <c r="Q963" s="15"/>
      <c r="R963" s="15"/>
      <c r="S963" s="15"/>
      <c r="T963" s="15"/>
      <c r="U963" s="15"/>
      <c r="V963" s="15"/>
      <c r="W963" s="15"/>
      <c r="X963" s="15"/>
      <c r="Y963" s="15"/>
      <c r="Z963" s="15"/>
    </row>
    <row r="964" spans="8:26" ht="15.75" hidden="1" customHeight="1" x14ac:dyDescent="0.25">
      <c r="H964" s="15"/>
      <c r="I964" s="15"/>
      <c r="J964" s="15"/>
      <c r="K964" s="15"/>
      <c r="L964" s="15"/>
      <c r="M964" s="15"/>
      <c r="N964" s="15"/>
      <c r="O964" s="15"/>
      <c r="P964" s="15"/>
      <c r="Q964" s="15"/>
      <c r="R964" s="15"/>
      <c r="S964" s="15"/>
      <c r="T964" s="15"/>
      <c r="U964" s="15"/>
      <c r="V964" s="15"/>
      <c r="W964" s="15"/>
      <c r="X964" s="15"/>
      <c r="Y964" s="15"/>
      <c r="Z964" s="15"/>
    </row>
    <row r="965" spans="8:26" ht="15.75" hidden="1" customHeight="1" x14ac:dyDescent="0.25">
      <c r="H965" s="15"/>
      <c r="I965" s="15"/>
      <c r="J965" s="15"/>
      <c r="K965" s="15"/>
      <c r="L965" s="15"/>
      <c r="M965" s="15"/>
      <c r="N965" s="15"/>
      <c r="O965" s="15"/>
      <c r="P965" s="15"/>
      <c r="Q965" s="15"/>
      <c r="R965" s="15"/>
      <c r="S965" s="15"/>
      <c r="T965" s="15"/>
      <c r="U965" s="15"/>
      <c r="V965" s="15"/>
      <c r="W965" s="15"/>
      <c r="X965" s="15"/>
      <c r="Y965" s="15"/>
      <c r="Z965" s="15"/>
    </row>
    <row r="966" spans="8:26" ht="15.75" hidden="1" customHeight="1" x14ac:dyDescent="0.25">
      <c r="H966" s="15"/>
      <c r="I966" s="15"/>
      <c r="J966" s="15"/>
      <c r="K966" s="15"/>
      <c r="L966" s="15"/>
      <c r="M966" s="15"/>
      <c r="N966" s="15"/>
      <c r="O966" s="15"/>
      <c r="P966" s="15"/>
      <c r="Q966" s="15"/>
      <c r="R966" s="15"/>
      <c r="S966" s="15"/>
      <c r="T966" s="15"/>
      <c r="U966" s="15"/>
      <c r="V966" s="15"/>
      <c r="W966" s="15"/>
      <c r="X966" s="15"/>
      <c r="Y966" s="15"/>
      <c r="Z966" s="15"/>
    </row>
    <row r="967" spans="8:26" ht="15.75" hidden="1" customHeight="1" x14ac:dyDescent="0.25">
      <c r="H967" s="15"/>
      <c r="I967" s="15"/>
      <c r="J967" s="15"/>
      <c r="K967" s="15"/>
      <c r="L967" s="15"/>
      <c r="M967" s="15"/>
      <c r="N967" s="15"/>
      <c r="O967" s="15"/>
      <c r="P967" s="15"/>
      <c r="Q967" s="15"/>
      <c r="R967" s="15"/>
      <c r="S967" s="15"/>
      <c r="T967" s="15"/>
      <c r="U967" s="15"/>
      <c r="V967" s="15"/>
      <c r="W967" s="15"/>
      <c r="X967" s="15"/>
      <c r="Y967" s="15"/>
      <c r="Z967" s="15"/>
    </row>
    <row r="968" spans="8:26" ht="15.75" hidden="1" customHeight="1" x14ac:dyDescent="0.25">
      <c r="H968" s="15"/>
      <c r="I968" s="15"/>
      <c r="J968" s="15"/>
      <c r="K968" s="15"/>
      <c r="L968" s="15"/>
      <c r="M968" s="15"/>
      <c r="N968" s="15"/>
      <c r="O968" s="15"/>
      <c r="P968" s="15"/>
      <c r="Q968" s="15"/>
      <c r="R968" s="15"/>
      <c r="S968" s="15"/>
      <c r="T968" s="15"/>
      <c r="U968" s="15"/>
      <c r="V968" s="15"/>
      <c r="W968" s="15"/>
      <c r="X968" s="15"/>
      <c r="Y968" s="15"/>
      <c r="Z968" s="15"/>
    </row>
    <row r="969" spans="8:26" ht="15.75" hidden="1" customHeight="1" x14ac:dyDescent="0.25">
      <c r="H969" s="15"/>
      <c r="I969" s="15"/>
      <c r="J969" s="15"/>
      <c r="K969" s="15"/>
      <c r="L969" s="15"/>
      <c r="M969" s="15"/>
      <c r="N969" s="15"/>
      <c r="O969" s="15"/>
      <c r="P969" s="15"/>
      <c r="Q969" s="15"/>
      <c r="R969" s="15"/>
      <c r="S969" s="15"/>
      <c r="T969" s="15"/>
      <c r="U969" s="15"/>
      <c r="V969" s="15"/>
      <c r="W969" s="15"/>
      <c r="X969" s="15"/>
      <c r="Y969" s="15"/>
      <c r="Z969" s="15"/>
    </row>
    <row r="970" spans="8:26" ht="15.75" hidden="1" customHeight="1" x14ac:dyDescent="0.25">
      <c r="H970" s="15"/>
      <c r="I970" s="15"/>
      <c r="J970" s="15"/>
      <c r="K970" s="15"/>
      <c r="L970" s="15"/>
      <c r="M970" s="15"/>
      <c r="N970" s="15"/>
      <c r="O970" s="15"/>
      <c r="P970" s="15"/>
      <c r="Q970" s="15"/>
      <c r="R970" s="15"/>
      <c r="S970" s="15"/>
      <c r="T970" s="15"/>
      <c r="U970" s="15"/>
      <c r="V970" s="15"/>
      <c r="W970" s="15"/>
      <c r="X970" s="15"/>
      <c r="Y970" s="15"/>
      <c r="Z970" s="15"/>
    </row>
    <row r="971" spans="8:26" ht="15.75" hidden="1" customHeight="1" x14ac:dyDescent="0.25">
      <c r="H971" s="15"/>
      <c r="I971" s="15"/>
      <c r="J971" s="15"/>
      <c r="K971" s="15"/>
      <c r="L971" s="15"/>
      <c r="M971" s="15"/>
      <c r="N971" s="15"/>
      <c r="O971" s="15"/>
      <c r="P971" s="15"/>
      <c r="Q971" s="15"/>
      <c r="R971" s="15"/>
      <c r="S971" s="15"/>
      <c r="T971" s="15"/>
      <c r="U971" s="15"/>
      <c r="V971" s="15"/>
      <c r="W971" s="15"/>
      <c r="X971" s="15"/>
      <c r="Y971" s="15"/>
      <c r="Z971" s="15"/>
    </row>
    <row r="972" spans="8:26" ht="15.75" hidden="1" customHeight="1" x14ac:dyDescent="0.25">
      <c r="H972" s="15"/>
      <c r="I972" s="15"/>
      <c r="J972" s="15"/>
      <c r="K972" s="15"/>
      <c r="L972" s="15"/>
      <c r="M972" s="15"/>
      <c r="N972" s="15"/>
      <c r="O972" s="15"/>
      <c r="P972" s="15"/>
      <c r="Q972" s="15"/>
      <c r="R972" s="15"/>
      <c r="S972" s="15"/>
      <c r="T972" s="15"/>
      <c r="U972" s="15"/>
      <c r="V972" s="15"/>
      <c r="W972" s="15"/>
      <c r="X972" s="15"/>
      <c r="Y972" s="15"/>
      <c r="Z972" s="15"/>
    </row>
    <row r="973" spans="8:26" ht="15.75" hidden="1" customHeight="1" x14ac:dyDescent="0.25">
      <c r="H973" s="15"/>
      <c r="I973" s="15"/>
      <c r="J973" s="15"/>
      <c r="K973" s="15"/>
      <c r="L973" s="15"/>
      <c r="M973" s="15"/>
      <c r="N973" s="15"/>
      <c r="O973" s="15"/>
      <c r="P973" s="15"/>
      <c r="Q973" s="15"/>
      <c r="R973" s="15"/>
      <c r="S973" s="15"/>
      <c r="T973" s="15"/>
      <c r="U973" s="15"/>
      <c r="V973" s="15"/>
      <c r="W973" s="15"/>
      <c r="X973" s="15"/>
      <c r="Y973" s="15"/>
      <c r="Z973" s="15"/>
    </row>
    <row r="974" spans="8:26" ht="15.75" hidden="1" customHeight="1" x14ac:dyDescent="0.25">
      <c r="H974" s="15"/>
      <c r="I974" s="15"/>
      <c r="J974" s="15"/>
      <c r="K974" s="15"/>
      <c r="L974" s="15"/>
      <c r="M974" s="15"/>
      <c r="N974" s="15"/>
      <c r="O974" s="15"/>
      <c r="P974" s="15"/>
      <c r="Q974" s="15"/>
      <c r="R974" s="15"/>
      <c r="S974" s="15"/>
      <c r="T974" s="15"/>
      <c r="U974" s="15"/>
      <c r="V974" s="15"/>
      <c r="W974" s="15"/>
      <c r="X974" s="15"/>
      <c r="Y974" s="15"/>
      <c r="Z974" s="15"/>
    </row>
    <row r="975" spans="8:26" ht="15.75" hidden="1" customHeight="1" x14ac:dyDescent="0.25">
      <c r="H975" s="15"/>
      <c r="I975" s="15"/>
      <c r="J975" s="15"/>
      <c r="K975" s="15"/>
      <c r="L975" s="15"/>
      <c r="M975" s="15"/>
      <c r="N975" s="15"/>
      <c r="O975" s="15"/>
      <c r="P975" s="15"/>
      <c r="Q975" s="15"/>
      <c r="R975" s="15"/>
      <c r="S975" s="15"/>
      <c r="T975" s="15"/>
      <c r="U975" s="15"/>
      <c r="V975" s="15"/>
      <c r="W975" s="15"/>
      <c r="X975" s="15"/>
      <c r="Y975" s="15"/>
      <c r="Z975" s="15"/>
    </row>
    <row r="976" spans="8:26" ht="15.75" hidden="1" customHeight="1" x14ac:dyDescent="0.25">
      <c r="H976" s="15"/>
      <c r="I976" s="15"/>
      <c r="J976" s="15"/>
      <c r="K976" s="15"/>
      <c r="L976" s="15"/>
      <c r="M976" s="15"/>
      <c r="N976" s="15"/>
      <c r="O976" s="15"/>
      <c r="P976" s="15"/>
      <c r="Q976" s="15"/>
      <c r="R976" s="15"/>
      <c r="S976" s="15"/>
      <c r="T976" s="15"/>
      <c r="U976" s="15"/>
      <c r="V976" s="15"/>
      <c r="W976" s="15"/>
      <c r="X976" s="15"/>
      <c r="Y976" s="15"/>
      <c r="Z976" s="15"/>
    </row>
    <row r="977" spans="8:26" ht="15.75" hidden="1" customHeight="1" x14ac:dyDescent="0.25">
      <c r="H977" s="15"/>
      <c r="I977" s="15"/>
      <c r="J977" s="15"/>
      <c r="K977" s="15"/>
      <c r="L977" s="15"/>
      <c r="M977" s="15"/>
      <c r="N977" s="15"/>
      <c r="O977" s="15"/>
      <c r="P977" s="15"/>
      <c r="Q977" s="15"/>
      <c r="R977" s="15"/>
      <c r="S977" s="15"/>
      <c r="T977" s="15"/>
      <c r="U977" s="15"/>
      <c r="V977" s="15"/>
      <c r="W977" s="15"/>
      <c r="X977" s="15"/>
      <c r="Y977" s="15"/>
      <c r="Z977" s="15"/>
    </row>
    <row r="978" spans="8:26" ht="15.75" hidden="1" customHeight="1" x14ac:dyDescent="0.25">
      <c r="H978" s="15"/>
      <c r="I978" s="15"/>
      <c r="J978" s="15"/>
      <c r="K978" s="15"/>
      <c r="L978" s="15"/>
      <c r="M978" s="15"/>
      <c r="N978" s="15"/>
      <c r="O978" s="15"/>
      <c r="P978" s="15"/>
      <c r="Q978" s="15"/>
      <c r="R978" s="15"/>
      <c r="S978" s="15"/>
      <c r="T978" s="15"/>
      <c r="U978" s="15"/>
      <c r="V978" s="15"/>
      <c r="W978" s="15"/>
      <c r="X978" s="15"/>
      <c r="Y978" s="15"/>
      <c r="Z978" s="15"/>
    </row>
    <row r="979" spans="8:26" ht="15.75" hidden="1" customHeight="1" x14ac:dyDescent="0.25">
      <c r="H979" s="15"/>
      <c r="I979" s="15"/>
      <c r="J979" s="15"/>
      <c r="K979" s="15"/>
      <c r="L979" s="15"/>
      <c r="M979" s="15"/>
      <c r="N979" s="15"/>
      <c r="O979" s="15"/>
      <c r="P979" s="15"/>
      <c r="Q979" s="15"/>
      <c r="R979" s="15"/>
      <c r="S979" s="15"/>
      <c r="T979" s="15"/>
      <c r="U979" s="15"/>
      <c r="V979" s="15"/>
      <c r="W979" s="15"/>
      <c r="X979" s="15"/>
      <c r="Y979" s="15"/>
      <c r="Z979" s="15"/>
    </row>
    <row r="980" spans="8:26" ht="15.75" hidden="1" customHeight="1" x14ac:dyDescent="0.25">
      <c r="H980" s="15"/>
      <c r="I980" s="15"/>
      <c r="J980" s="15"/>
      <c r="K980" s="15"/>
      <c r="L980" s="15"/>
      <c r="M980" s="15"/>
      <c r="N980" s="15"/>
      <c r="O980" s="15"/>
      <c r="P980" s="15"/>
      <c r="Q980" s="15"/>
      <c r="R980" s="15"/>
      <c r="S980" s="15"/>
      <c r="T980" s="15"/>
      <c r="U980" s="15"/>
      <c r="V980" s="15"/>
      <c r="W980" s="15"/>
      <c r="X980" s="15"/>
      <c r="Y980" s="15"/>
      <c r="Z980" s="15"/>
    </row>
    <row r="981" spans="8:26" ht="15.75" hidden="1" customHeight="1" x14ac:dyDescent="0.25">
      <c r="H981" s="15"/>
      <c r="I981" s="15"/>
      <c r="J981" s="15"/>
      <c r="K981" s="15"/>
      <c r="L981" s="15"/>
      <c r="M981" s="15"/>
      <c r="N981" s="15"/>
      <c r="O981" s="15"/>
      <c r="P981" s="15"/>
      <c r="Q981" s="15"/>
      <c r="R981" s="15"/>
      <c r="S981" s="15"/>
      <c r="T981" s="15"/>
      <c r="U981" s="15"/>
      <c r="V981" s="15"/>
      <c r="W981" s="15"/>
      <c r="X981" s="15"/>
      <c r="Y981" s="15"/>
      <c r="Z981" s="15"/>
    </row>
    <row r="982" spans="8:26" ht="15.75" hidden="1" customHeight="1" x14ac:dyDescent="0.25">
      <c r="H982" s="15"/>
      <c r="I982" s="15"/>
      <c r="J982" s="15"/>
      <c r="K982" s="15"/>
      <c r="L982" s="15"/>
      <c r="M982" s="15"/>
      <c r="N982" s="15"/>
      <c r="O982" s="15"/>
      <c r="P982" s="15"/>
      <c r="Q982" s="15"/>
      <c r="R982" s="15"/>
      <c r="S982" s="15"/>
      <c r="T982" s="15"/>
      <c r="U982" s="15"/>
      <c r="V982" s="15"/>
      <c r="W982" s="15"/>
      <c r="X982" s="15"/>
      <c r="Y982" s="15"/>
      <c r="Z982" s="15"/>
    </row>
    <row r="983" spans="8:26" ht="15.75" hidden="1" customHeight="1" x14ac:dyDescent="0.25">
      <c r="H983" s="15"/>
      <c r="I983" s="15"/>
      <c r="J983" s="15"/>
      <c r="K983" s="15"/>
      <c r="L983" s="15"/>
      <c r="M983" s="15"/>
      <c r="N983" s="15"/>
      <c r="O983" s="15"/>
      <c r="P983" s="15"/>
      <c r="Q983" s="15"/>
      <c r="R983" s="15"/>
      <c r="S983" s="15"/>
      <c r="T983" s="15"/>
      <c r="U983" s="15"/>
      <c r="V983" s="15"/>
      <c r="W983" s="15"/>
      <c r="X983" s="15"/>
      <c r="Y983" s="15"/>
      <c r="Z983" s="15"/>
    </row>
    <row r="984" spans="8:26" ht="15.75" hidden="1" customHeight="1" x14ac:dyDescent="0.25">
      <c r="H984" s="15"/>
      <c r="I984" s="15"/>
      <c r="J984" s="15"/>
      <c r="K984" s="15"/>
      <c r="L984" s="15"/>
      <c r="M984" s="15"/>
      <c r="N984" s="15"/>
      <c r="O984" s="15"/>
      <c r="P984" s="15"/>
      <c r="Q984" s="15"/>
      <c r="R984" s="15"/>
      <c r="S984" s="15"/>
      <c r="T984" s="15"/>
      <c r="U984" s="15"/>
      <c r="V984" s="15"/>
      <c r="W984" s="15"/>
      <c r="X984" s="15"/>
      <c r="Y984" s="15"/>
      <c r="Z984" s="15"/>
    </row>
    <row r="985" spans="8:26" ht="15.75" hidden="1" customHeight="1" x14ac:dyDescent="0.25">
      <c r="H985" s="15"/>
      <c r="I985" s="15"/>
      <c r="J985" s="15"/>
      <c r="K985" s="15"/>
      <c r="L985" s="15"/>
      <c r="M985" s="15"/>
      <c r="N985" s="15"/>
      <c r="O985" s="15"/>
      <c r="P985" s="15"/>
      <c r="Q985" s="15"/>
      <c r="R985" s="15"/>
      <c r="S985" s="15"/>
      <c r="T985" s="15"/>
      <c r="U985" s="15"/>
      <c r="V985" s="15"/>
      <c r="W985" s="15"/>
      <c r="X985" s="15"/>
      <c r="Y985" s="15"/>
      <c r="Z985" s="15"/>
    </row>
    <row r="986" spans="8:26" ht="15.75" hidden="1" customHeight="1" x14ac:dyDescent="0.25">
      <c r="H986" s="15"/>
      <c r="I986" s="15"/>
      <c r="J986" s="15"/>
      <c r="K986" s="15"/>
      <c r="L986" s="15"/>
      <c r="M986" s="15"/>
      <c r="N986" s="15"/>
      <c r="O986" s="15"/>
      <c r="P986" s="15"/>
      <c r="Q986" s="15"/>
      <c r="R986" s="15"/>
      <c r="S986" s="15"/>
      <c r="T986" s="15"/>
      <c r="U986" s="15"/>
      <c r="V986" s="15"/>
      <c r="W986" s="15"/>
      <c r="X986" s="15"/>
      <c r="Y986" s="15"/>
      <c r="Z986" s="15"/>
    </row>
    <row r="987" spans="8:26" ht="15.75" hidden="1" customHeight="1" x14ac:dyDescent="0.25">
      <c r="H987" s="15"/>
      <c r="I987" s="15"/>
      <c r="J987" s="15"/>
      <c r="K987" s="15"/>
      <c r="L987" s="15"/>
      <c r="M987" s="15"/>
      <c r="N987" s="15"/>
      <c r="O987" s="15"/>
      <c r="P987" s="15"/>
      <c r="Q987" s="15"/>
      <c r="R987" s="15"/>
      <c r="S987" s="15"/>
      <c r="T987" s="15"/>
      <c r="U987" s="15"/>
      <c r="V987" s="15"/>
      <c r="W987" s="15"/>
      <c r="X987" s="15"/>
      <c r="Y987" s="15"/>
      <c r="Z987" s="15"/>
    </row>
    <row r="988" spans="8:26" ht="15.75" hidden="1" customHeight="1" x14ac:dyDescent="0.25">
      <c r="H988" s="15"/>
      <c r="I988" s="15"/>
      <c r="J988" s="15"/>
      <c r="K988" s="15"/>
      <c r="L988" s="15"/>
      <c r="M988" s="15"/>
      <c r="N988" s="15"/>
      <c r="O988" s="15"/>
      <c r="P988" s="15"/>
      <c r="Q988" s="15"/>
      <c r="R988" s="15"/>
      <c r="S988" s="15"/>
      <c r="T988" s="15"/>
      <c r="U988" s="15"/>
      <c r="V988" s="15"/>
      <c r="W988" s="15"/>
      <c r="X988" s="15"/>
      <c r="Y988" s="15"/>
      <c r="Z988" s="15"/>
    </row>
    <row r="989" spans="8:26" ht="15.75" hidden="1" customHeight="1" x14ac:dyDescent="0.25">
      <c r="H989" s="15"/>
      <c r="I989" s="15"/>
      <c r="J989" s="15"/>
      <c r="K989" s="15"/>
      <c r="L989" s="15"/>
      <c r="M989" s="15"/>
      <c r="N989" s="15"/>
      <c r="O989" s="15"/>
      <c r="P989" s="15"/>
      <c r="Q989" s="15"/>
      <c r="R989" s="15"/>
      <c r="S989" s="15"/>
      <c r="T989" s="15"/>
      <c r="U989" s="15"/>
      <c r="V989" s="15"/>
      <c r="W989" s="15"/>
      <c r="X989" s="15"/>
      <c r="Y989" s="15"/>
      <c r="Z989" s="15"/>
    </row>
    <row r="990" spans="8:26" ht="15.75" hidden="1" customHeight="1" x14ac:dyDescent="0.25">
      <c r="H990" s="15"/>
      <c r="I990" s="15"/>
      <c r="J990" s="15"/>
      <c r="K990" s="15"/>
      <c r="L990" s="15"/>
      <c r="M990" s="15"/>
      <c r="N990" s="15"/>
      <c r="O990" s="15"/>
      <c r="P990" s="15"/>
      <c r="Q990" s="15"/>
      <c r="R990" s="15"/>
      <c r="S990" s="15"/>
      <c r="T990" s="15"/>
      <c r="U990" s="15"/>
      <c r="V990" s="15"/>
      <c r="W990" s="15"/>
      <c r="X990" s="15"/>
      <c r="Y990" s="15"/>
      <c r="Z990" s="15"/>
    </row>
    <row r="991" spans="8:26" ht="15.75" hidden="1" customHeight="1" x14ac:dyDescent="0.25">
      <c r="H991" s="15"/>
      <c r="I991" s="15"/>
      <c r="J991" s="15"/>
      <c r="K991" s="15"/>
      <c r="L991" s="15"/>
      <c r="M991" s="15"/>
      <c r="N991" s="15"/>
      <c r="O991" s="15"/>
      <c r="P991" s="15"/>
      <c r="Q991" s="15"/>
      <c r="R991" s="15"/>
      <c r="S991" s="15"/>
      <c r="T991" s="15"/>
      <c r="U991" s="15"/>
      <c r="V991" s="15"/>
      <c r="W991" s="15"/>
      <c r="X991" s="15"/>
      <c r="Y991" s="15"/>
      <c r="Z991" s="15"/>
    </row>
    <row r="992" spans="8:26" ht="15.75" hidden="1" customHeight="1" x14ac:dyDescent="0.25">
      <c r="H992" s="15"/>
      <c r="I992" s="15"/>
      <c r="J992" s="15"/>
      <c r="K992" s="15"/>
      <c r="L992" s="15"/>
      <c r="M992" s="15"/>
      <c r="N992" s="15"/>
      <c r="O992" s="15"/>
      <c r="P992" s="15"/>
      <c r="Q992" s="15"/>
      <c r="R992" s="15"/>
      <c r="S992" s="15"/>
      <c r="T992" s="15"/>
      <c r="U992" s="15"/>
      <c r="V992" s="15"/>
      <c r="W992" s="15"/>
      <c r="X992" s="15"/>
      <c r="Y992" s="15"/>
      <c r="Z992" s="15"/>
    </row>
    <row r="993" spans="8:26" ht="15.75" hidden="1" customHeight="1" x14ac:dyDescent="0.25">
      <c r="H993" s="15"/>
      <c r="I993" s="15"/>
      <c r="J993" s="15"/>
      <c r="K993" s="15"/>
      <c r="L993" s="15"/>
      <c r="M993" s="15"/>
      <c r="N993" s="15"/>
      <c r="O993" s="15"/>
      <c r="P993" s="15"/>
      <c r="Q993" s="15"/>
      <c r="R993" s="15"/>
      <c r="S993" s="15"/>
      <c r="T993" s="15"/>
      <c r="U993" s="15"/>
      <c r="V993" s="15"/>
      <c r="W993" s="15"/>
      <c r="X993" s="15"/>
      <c r="Y993" s="15"/>
      <c r="Z993" s="15"/>
    </row>
    <row r="994" spans="8:26" ht="15.75" hidden="1" customHeight="1" x14ac:dyDescent="0.25">
      <c r="H994" s="15"/>
      <c r="I994" s="15"/>
      <c r="J994" s="15"/>
      <c r="K994" s="15"/>
      <c r="L994" s="15"/>
      <c r="M994" s="15"/>
      <c r="N994" s="15"/>
      <c r="O994" s="15"/>
      <c r="P994" s="15"/>
      <c r="Q994" s="15"/>
      <c r="R994" s="15"/>
      <c r="S994" s="15"/>
      <c r="T994" s="15"/>
      <c r="U994" s="15"/>
      <c r="V994" s="15"/>
      <c r="W994" s="15"/>
      <c r="X994" s="15"/>
      <c r="Y994" s="15"/>
      <c r="Z994" s="15"/>
    </row>
    <row r="995" spans="8:26" ht="15.75" hidden="1" customHeight="1" x14ac:dyDescent="0.25">
      <c r="H995" s="15"/>
      <c r="I995" s="15"/>
      <c r="J995" s="15"/>
      <c r="K995" s="15"/>
      <c r="L995" s="15"/>
      <c r="M995" s="15"/>
      <c r="N995" s="15"/>
      <c r="O995" s="15"/>
      <c r="P995" s="15"/>
      <c r="Q995" s="15"/>
      <c r="R995" s="15"/>
      <c r="S995" s="15"/>
      <c r="T995" s="15"/>
      <c r="U995" s="15"/>
      <c r="V995" s="15"/>
      <c r="W995" s="15"/>
      <c r="X995" s="15"/>
      <c r="Y995" s="15"/>
      <c r="Z995" s="15"/>
    </row>
    <row r="996" spans="8:26" ht="15.75" hidden="1" customHeight="1" x14ac:dyDescent="0.25">
      <c r="H996" s="15"/>
      <c r="I996" s="15"/>
      <c r="J996" s="15"/>
      <c r="K996" s="15"/>
      <c r="L996" s="15"/>
      <c r="M996" s="15"/>
      <c r="N996" s="15"/>
      <c r="O996" s="15"/>
      <c r="P996" s="15"/>
      <c r="Q996" s="15"/>
      <c r="R996" s="15"/>
      <c r="S996" s="15"/>
      <c r="T996" s="15"/>
      <c r="U996" s="15"/>
      <c r="V996" s="15"/>
      <c r="W996" s="15"/>
      <c r="X996" s="15"/>
      <c r="Y996" s="15"/>
      <c r="Z996" s="15"/>
    </row>
    <row r="997" spans="8:26" ht="15.75" hidden="1" customHeight="1" x14ac:dyDescent="0.25">
      <c r="H997" s="15"/>
      <c r="I997" s="15"/>
      <c r="J997" s="15"/>
      <c r="K997" s="15"/>
      <c r="L997" s="15"/>
      <c r="M997" s="15"/>
      <c r="N997" s="15"/>
      <c r="O997" s="15"/>
      <c r="P997" s="15"/>
      <c r="Q997" s="15"/>
      <c r="R997" s="15"/>
      <c r="S997" s="15"/>
      <c r="T997" s="15"/>
      <c r="U997" s="15"/>
      <c r="V997" s="15"/>
      <c r="W997" s="15"/>
      <c r="X997" s="15"/>
      <c r="Y997" s="15"/>
      <c r="Z997" s="15"/>
    </row>
    <row r="998" spans="8:26" ht="15.75" hidden="1" customHeight="1" x14ac:dyDescent="0.25">
      <c r="H998" s="15"/>
      <c r="I998" s="15"/>
      <c r="J998" s="15"/>
      <c r="K998" s="15"/>
      <c r="L998" s="15"/>
      <c r="M998" s="15"/>
      <c r="N998" s="15"/>
      <c r="O998" s="15"/>
      <c r="P998" s="15"/>
      <c r="Q998" s="15"/>
      <c r="R998" s="15"/>
      <c r="S998" s="15"/>
      <c r="T998" s="15"/>
      <c r="U998" s="15"/>
      <c r="V998" s="15"/>
      <c r="W998" s="15"/>
      <c r="X998" s="15"/>
      <c r="Y998" s="15"/>
      <c r="Z998" s="15"/>
    </row>
    <row r="999" spans="8:26" ht="15.75" hidden="1" customHeight="1" x14ac:dyDescent="0.25">
      <c r="H999" s="15"/>
      <c r="I999" s="15"/>
      <c r="J999" s="15"/>
      <c r="K999" s="15"/>
      <c r="L999" s="15"/>
      <c r="M999" s="15"/>
      <c r="N999" s="15"/>
      <c r="O999" s="15"/>
      <c r="P999" s="15"/>
      <c r="Q999" s="15"/>
      <c r="R999" s="15"/>
      <c r="S999" s="15"/>
      <c r="T999" s="15"/>
      <c r="U999" s="15"/>
      <c r="V999" s="15"/>
      <c r="W999" s="15"/>
      <c r="X999" s="15"/>
      <c r="Y999" s="15"/>
      <c r="Z999" s="15"/>
    </row>
    <row r="1000" spans="8:26" ht="15.75" hidden="1" customHeight="1" x14ac:dyDescent="0.25">
      <c r="H1000" s="15"/>
      <c r="I1000" s="15"/>
      <c r="J1000" s="15"/>
      <c r="K1000" s="15"/>
      <c r="L1000" s="15"/>
      <c r="M1000" s="15"/>
      <c r="N1000" s="15"/>
      <c r="O1000" s="15"/>
      <c r="P1000" s="15"/>
      <c r="Q1000" s="15"/>
      <c r="R1000" s="15"/>
      <c r="S1000" s="15"/>
      <c r="T1000" s="15"/>
      <c r="U1000" s="15"/>
      <c r="V1000" s="15"/>
      <c r="W1000" s="15"/>
      <c r="X1000" s="15"/>
      <c r="Y1000" s="15"/>
      <c r="Z1000" s="15"/>
    </row>
  </sheetData>
  <mergeCells count="1">
    <mergeCell ref="A1:F1"/>
  </mergeCells>
  <pageMargins left="0.70866141732283472" right="0.70866141732283472" top="0.74803149606299213" bottom="0.74803149606299213" header="0" footer="0"/>
  <pageSetup paperSize="9" orientation="landscape" horizontalDpi="0" verticalDpi="0"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Makro!solver_adj</vt:lpstr>
      <vt:lpstr>Makro!solver_opt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Jaunā konservatīvā partija</dc:title>
  <dc:creator>'Fiskālās disciplīnas padome</dc:creator>
  <cp:lastModifiedBy>Dace Kalsone</cp:lastModifiedBy>
  <cp:lastPrinted>2018-08-15T20:29:10Z</cp:lastPrinted>
  <dcterms:created xsi:type="dcterms:W3CDTF">2018-08-06T20:45:39Z</dcterms:created>
  <dcterms:modified xsi:type="dcterms:W3CDTF">2018-08-16T12:07:38Z</dcterms:modified>
</cp:coreProperties>
</file>