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2_Fiskala_politika/Dati_LNG/2026/2026_q1_LNG/"/>
    </mc:Choice>
  </mc:AlternateContent>
  <xr:revisionPtr revIDLastSave="270" documentId="8_{049A1FB3-4823-4A45-86E3-BA154BB80713}" xr6:coauthVersionLast="47" xr6:coauthVersionMax="47" xr10:uidLastSave="{07D4A81C-EBE4-4AC2-B79C-4C533EF1C722}"/>
  <bookViews>
    <workbookView xWindow="-110" yWindow="-110" windowWidth="19420" windowHeight="10300" xr2:uid="{00000000-000D-0000-FFFF-FFFF00000000}"/>
  </bookViews>
  <sheets>
    <sheet name="Pivot" sheetId="3" r:id="rId1"/>
    <sheet name="Dati" sheetId="1" r:id="rId2"/>
    <sheet name="1.attēls" sheetId="4" r:id="rId3"/>
  </sheets>
  <definedNames>
    <definedName name="_xlnm._FilterDatabase" localSheetId="1" hidden="1">Dati!$A$2:$E$670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0" i="1" l="1"/>
  <c r="D207" i="1" l="1"/>
  <c r="E207" i="1"/>
  <c r="E206" i="1"/>
  <c r="E438" i="1"/>
</calcChain>
</file>

<file path=xl/sharedStrings.xml><?xml version="1.0" encoding="utf-8"?>
<sst xmlns="http://schemas.openxmlformats.org/spreadsheetml/2006/main" count="742" uniqueCount="49">
  <si>
    <t>Column Labels</t>
  </si>
  <si>
    <t>Row Labels</t>
  </si>
  <si>
    <t>Sum of Summa</t>
  </si>
  <si>
    <t>Sum of Skaits</t>
  </si>
  <si>
    <t>Aizsardzības ministrija</t>
  </si>
  <si>
    <t>Ārlietu ministrija</t>
  </si>
  <si>
    <t>Centrālā vēlēšanu komisija</t>
  </si>
  <si>
    <t>Dotācijas pašvaldībām</t>
  </si>
  <si>
    <t>Ekonomikas ministrija</t>
  </si>
  <si>
    <t>Finanšu ministrija</t>
  </si>
  <si>
    <t>Iekšlietu ministrija</t>
  </si>
  <si>
    <t>Izglītības un zinātnes ministrija</t>
  </si>
  <si>
    <t>KNAB</t>
  </si>
  <si>
    <t>Kultūras ministrija</t>
  </si>
  <si>
    <t>Labklājības ministrija</t>
  </si>
  <si>
    <t>Mērķdotācijas pašvaldībām</t>
  </si>
  <si>
    <t>Ministru kabinets</t>
  </si>
  <si>
    <t>Prokuratūra</t>
  </si>
  <si>
    <t>Radio un televīzija</t>
  </si>
  <si>
    <t>Sabiedrības integrācijas fonds</t>
  </si>
  <si>
    <t>Satiksmes ministrija</t>
  </si>
  <si>
    <t>Satversmes tiesa</t>
  </si>
  <si>
    <t>Tieslietu ministrija</t>
  </si>
  <si>
    <t>Valsts prezidenta kanceleja</t>
  </si>
  <si>
    <t>VARAM</t>
  </si>
  <si>
    <t>Veselības ministrija</t>
  </si>
  <si>
    <t>Zemkopības ministrija</t>
  </si>
  <si>
    <t>Grand Total</t>
  </si>
  <si>
    <t>Iestāde</t>
  </si>
  <si>
    <t>Gads</t>
  </si>
  <si>
    <t>Ceturksnis</t>
  </si>
  <si>
    <t>Skaits</t>
  </si>
  <si>
    <t>Summa</t>
  </si>
  <si>
    <t>-</t>
  </si>
  <si>
    <t>Sabiedriskie elektroniskie plašsaziņas līdzekļi - kopā</t>
  </si>
  <si>
    <t>plus</t>
  </si>
  <si>
    <t>Radio un televīzijas regulators - kopā</t>
  </si>
  <si>
    <t xml:space="preserve">Informācija par līdzekļu piešķiršanu no valsts budžeta programmas 02.00.00 "Līdzekļi neparedzētiem gadījumiem" </t>
  </si>
  <si>
    <t>Avots: Finanšu ministrija</t>
  </si>
  <si>
    <t>1.cet.</t>
  </si>
  <si>
    <t>2.cet.</t>
  </si>
  <si>
    <t>3.cet.</t>
  </si>
  <si>
    <t>4.cet.</t>
  </si>
  <si>
    <t>Klimata un enerģētikas ministrija</t>
  </si>
  <si>
    <t>2026 Sum of Summa</t>
  </si>
  <si>
    <t>2026 Sum of Skaits</t>
  </si>
  <si>
    <t>Valsts budžeta programma 02.00.00 "Līdzekļi neparedzētiem gadījumiem" 2016.-2026. gadā</t>
  </si>
  <si>
    <t>2016.-2026. gadā, eiro</t>
  </si>
  <si>
    <t>20.01.2026. (prot. Nr.2 36.§)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</si>
</sst>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&quot;.&quot;0"/>
  </numFmts>
  <fonts count="39">
    <font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BaltHelvetica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"/>
    </font>
    <font>
      <sz val="10"/>
      <name val="BaltGaramond"/>
      <family val="2"/>
      <charset val="186"/>
    </font>
    <font>
      <sz val="10"/>
      <color indexed="9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u/>
      <sz val="12"/>
      <color rgb="FFFF000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833">
    <xf numFmtId="0" fontId="0" fillId="0" borderId="0"/>
    <xf numFmtId="0" fontId="3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20" fillId="22" borderId="0" applyNumberFormat="0" applyBorder="0" applyAlignment="0" applyProtection="0"/>
    <xf numFmtId="0" fontId="21" fillId="34" borderId="2" applyNumberFormat="0" applyAlignment="0" applyProtection="0"/>
    <xf numFmtId="0" fontId="22" fillId="23" borderId="3" applyNumberFormat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38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32" borderId="2" applyNumberFormat="0" applyAlignment="0" applyProtection="0"/>
    <xf numFmtId="0" fontId="29" fillId="0" borderId="7" applyNumberFormat="0" applyFill="0" applyAlignment="0" applyProtection="0"/>
    <xf numFmtId="0" fontId="30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1" borderId="8" applyNumberFormat="0" applyFont="0" applyAlignment="0" applyProtection="0"/>
    <xf numFmtId="0" fontId="31" fillId="34" borderId="9" applyNumberFormat="0" applyAlignment="0" applyProtection="0"/>
    <xf numFmtId="0" fontId="7" fillId="0" borderId="0"/>
    <xf numFmtId="4" fontId="8" fillId="39" borderId="10" applyNumberFormat="0" applyProtection="0">
      <alignment vertical="center"/>
    </xf>
    <xf numFmtId="4" fontId="9" fillId="39" borderId="10" applyNumberFormat="0" applyProtection="0">
      <alignment vertical="center"/>
    </xf>
    <xf numFmtId="4" fontId="8" fillId="39" borderId="10" applyNumberFormat="0" applyProtection="0">
      <alignment horizontal="left" vertical="center" indent="1"/>
    </xf>
    <xf numFmtId="0" fontId="8" fillId="39" borderId="10" applyNumberFormat="0" applyProtection="0">
      <alignment horizontal="left" vertical="top" indent="1"/>
    </xf>
    <xf numFmtId="4" fontId="8" fillId="3" borderId="0" applyNumberFormat="0" applyProtection="0">
      <alignment horizontal="left" vertical="center" indent="1"/>
    </xf>
    <xf numFmtId="4" fontId="10" fillId="4" borderId="10" applyNumberFormat="0" applyProtection="0">
      <alignment horizontal="right" vertical="center"/>
    </xf>
    <xf numFmtId="4" fontId="10" fillId="5" borderId="10" applyNumberFormat="0" applyProtection="0">
      <alignment horizontal="right" vertical="center"/>
    </xf>
    <xf numFmtId="4" fontId="10" fillId="20" borderId="10" applyNumberFormat="0" applyProtection="0">
      <alignment horizontal="right" vertical="center"/>
    </xf>
    <xf numFmtId="4" fontId="10" fillId="14" borderId="10" applyNumberFormat="0" applyProtection="0">
      <alignment horizontal="right" vertical="center"/>
    </xf>
    <xf numFmtId="4" fontId="10" fillId="15" borderId="10" applyNumberFormat="0" applyProtection="0">
      <alignment horizontal="right" vertical="center"/>
    </xf>
    <xf numFmtId="4" fontId="10" fillId="30" borderId="10" applyNumberFormat="0" applyProtection="0">
      <alignment horizontal="right" vertical="center"/>
    </xf>
    <xf numFmtId="4" fontId="10" fillId="12" borderId="10" applyNumberFormat="0" applyProtection="0">
      <alignment horizontal="right" vertical="center"/>
    </xf>
    <xf numFmtId="4" fontId="10" fillId="40" borderId="10" applyNumberFormat="0" applyProtection="0">
      <alignment horizontal="right" vertical="center"/>
    </xf>
    <xf numFmtId="4" fontId="10" fillId="11" borderId="10" applyNumberFormat="0" applyProtection="0">
      <alignment horizontal="right" vertical="center"/>
    </xf>
    <xf numFmtId="4" fontId="8" fillId="41" borderId="11" applyNumberFormat="0" applyProtection="0">
      <alignment horizontal="left" vertical="center" indent="1"/>
    </xf>
    <xf numFmtId="4" fontId="10" fillId="42" borderId="0" applyNumberFormat="0" applyProtection="0">
      <alignment horizontal="left" vertical="center" indent="1"/>
    </xf>
    <xf numFmtId="4" fontId="11" fillId="10" borderId="0" applyNumberFormat="0" applyProtection="0">
      <alignment horizontal="left" vertical="center" indent="1"/>
    </xf>
    <xf numFmtId="4" fontId="10" fillId="3" borderId="10" applyNumberFormat="0" applyProtection="0">
      <alignment horizontal="right" vertical="center"/>
    </xf>
    <xf numFmtId="4" fontId="12" fillId="42" borderId="0" applyNumberFormat="0" applyProtection="0">
      <alignment horizontal="left" vertical="center" indent="1"/>
    </xf>
    <xf numFmtId="4" fontId="12" fillId="3" borderId="0" applyNumberFormat="0" applyProtection="0">
      <alignment horizontal="left" vertical="center" indent="1"/>
    </xf>
    <xf numFmtId="0" fontId="3" fillId="10" borderId="10" applyNumberFormat="0" applyProtection="0">
      <alignment horizontal="left" vertical="center" indent="1"/>
    </xf>
    <xf numFmtId="0" fontId="3" fillId="10" borderId="10" applyNumberFormat="0" applyProtection="0">
      <alignment horizontal="left" vertical="top" indent="1"/>
    </xf>
    <xf numFmtId="0" fontId="3" fillId="3" borderId="10" applyNumberFormat="0" applyProtection="0">
      <alignment horizontal="left" vertical="center" indent="1"/>
    </xf>
    <xf numFmtId="0" fontId="3" fillId="3" borderId="10" applyNumberFormat="0" applyProtection="0">
      <alignment horizontal="left" vertical="top" indent="1"/>
    </xf>
    <xf numFmtId="0" fontId="3" fillId="8" borderId="10" applyNumberFormat="0" applyProtection="0">
      <alignment horizontal="left" vertical="center" indent="1"/>
    </xf>
    <xf numFmtId="0" fontId="3" fillId="8" borderId="10" applyNumberFormat="0" applyProtection="0">
      <alignment horizontal="left" vertical="top" indent="1"/>
    </xf>
    <xf numFmtId="0" fontId="3" fillId="42" borderId="10" applyNumberFormat="0" applyProtection="0">
      <alignment horizontal="left" vertical="center" indent="1"/>
    </xf>
    <xf numFmtId="0" fontId="3" fillId="42" borderId="10" applyNumberFormat="0" applyProtection="0">
      <alignment horizontal="left" vertical="top" indent="1"/>
    </xf>
    <xf numFmtId="0" fontId="3" fillId="7" borderId="12" applyNumberFormat="0">
      <protection locked="0"/>
    </xf>
    <xf numFmtId="4" fontId="10" fillId="6" borderId="10" applyNumberFormat="0" applyProtection="0">
      <alignment vertical="center"/>
    </xf>
    <xf numFmtId="4" fontId="13" fillId="6" borderId="10" applyNumberFormat="0" applyProtection="0">
      <alignment vertical="center"/>
    </xf>
    <xf numFmtId="4" fontId="10" fillId="6" borderId="10" applyNumberFormat="0" applyProtection="0">
      <alignment horizontal="left" vertical="center" indent="1"/>
    </xf>
    <xf numFmtId="0" fontId="10" fillId="6" borderId="10" applyNumberFormat="0" applyProtection="0">
      <alignment horizontal="left" vertical="top" indent="1"/>
    </xf>
    <xf numFmtId="4" fontId="10" fillId="42" borderId="10" applyNumberFormat="0" applyProtection="0">
      <alignment horizontal="right" vertical="center"/>
    </xf>
    <xf numFmtId="4" fontId="13" fillId="42" borderId="10" applyNumberFormat="0" applyProtection="0">
      <alignment horizontal="right" vertical="center"/>
    </xf>
    <xf numFmtId="4" fontId="10" fillId="3" borderId="10" applyNumberFormat="0" applyProtection="0">
      <alignment horizontal="left" vertical="center" indent="1"/>
    </xf>
    <xf numFmtId="0" fontId="10" fillId="3" borderId="10" applyNumberFormat="0" applyProtection="0">
      <alignment horizontal="left" vertical="top" indent="1"/>
    </xf>
    <xf numFmtId="4" fontId="14" fillId="43" borderId="0" applyNumberFormat="0" applyProtection="0">
      <alignment horizontal="left" vertical="center" indent="1"/>
    </xf>
    <xf numFmtId="4" fontId="15" fillId="42" borderId="10" applyNumberFormat="0" applyProtection="0">
      <alignment horizontal="right" vertical="center"/>
    </xf>
    <xf numFmtId="0" fontId="16" fillId="0" borderId="0" applyNumberFormat="0" applyFill="0" applyBorder="0" applyAlignment="0" applyProtection="0"/>
    <xf numFmtId="0" fontId="17" fillId="0" borderId="0"/>
    <xf numFmtId="0" fontId="16" fillId="0" borderId="0" applyNumberFormat="0" applyFill="0" applyBorder="0" applyAlignment="0" applyProtection="0"/>
    <xf numFmtId="0" fontId="6" fillId="0" borderId="13" applyNumberFormat="0" applyFill="0" applyAlignment="0" applyProtection="0"/>
    <xf numFmtId="165" fontId="18" fillId="44" borderId="0" applyBorder="0" applyProtection="0"/>
    <xf numFmtId="0" fontId="32" fillId="0" borderId="0" applyNumberFormat="0" applyFill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5" fillId="23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8" fillId="0" borderId="0" applyFont="0" applyFill="0" applyBorder="0" applyAlignment="0" applyProtection="0"/>
  </cellStyleXfs>
  <cellXfs count="32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164" fontId="0" fillId="0" borderId="0" xfId="0" applyNumberFormat="1"/>
    <xf numFmtId="0" fontId="33" fillId="0" borderId="0" xfId="0" applyFont="1"/>
    <xf numFmtId="0" fontId="33" fillId="0" borderId="1" xfId="0" applyFont="1" applyBorder="1"/>
    <xf numFmtId="0" fontId="34" fillId="0" borderId="0" xfId="0" applyFont="1"/>
    <xf numFmtId="0" fontId="35" fillId="0" borderId="1" xfId="0" applyFont="1" applyBorder="1" applyAlignment="1">
      <alignment horizontal="center" vertical="center"/>
    </xf>
    <xf numFmtId="164" fontId="0" fillId="2" borderId="0" xfId="0" applyNumberFormat="1" applyFill="1"/>
    <xf numFmtId="0" fontId="37" fillId="0" borderId="0" xfId="0" applyFont="1" applyAlignment="1">
      <alignment horizontal="center" vertical="center" wrapText="1"/>
    </xf>
    <xf numFmtId="0" fontId="0" fillId="0" borderId="1" xfId="0" applyBorder="1"/>
    <xf numFmtId="164" fontId="36" fillId="2" borderId="14" xfId="0" applyNumberFormat="1" applyFont="1" applyFill="1" applyBorder="1"/>
    <xf numFmtId="0" fontId="36" fillId="2" borderId="0" xfId="0" applyFont="1" applyFill="1" applyAlignment="1">
      <alignment horizontal="center" vertical="center"/>
    </xf>
    <xf numFmtId="3" fontId="0" fillId="0" borderId="1" xfId="0" applyNumberFormat="1" applyBorder="1"/>
    <xf numFmtId="164" fontId="0" fillId="2" borderId="0" xfId="832" applyNumberFormat="1" applyFont="1" applyFill="1"/>
    <xf numFmtId="1" fontId="0" fillId="0" borderId="0" xfId="0" applyNumberFormat="1"/>
    <xf numFmtId="3" fontId="33" fillId="0" borderId="0" xfId="0" applyNumberFormat="1" applyFont="1"/>
    <xf numFmtId="0" fontId="33" fillId="0" borderId="15" xfId="0" applyFont="1" applyBorder="1"/>
    <xf numFmtId="0" fontId="36" fillId="0" borderId="0" xfId="0" applyFont="1"/>
    <xf numFmtId="3" fontId="36" fillId="0" borderId="0" xfId="0" applyNumberFormat="1" applyFont="1"/>
    <xf numFmtId="3" fontId="36" fillId="0" borderId="16" xfId="0" applyNumberFormat="1" applyFont="1" applyBorder="1"/>
    <xf numFmtId="0" fontId="33" fillId="0" borderId="12" xfId="0" applyFont="1" applyBorder="1"/>
    <xf numFmtId="1" fontId="33" fillId="0" borderId="12" xfId="0" applyNumberFormat="1" applyFont="1" applyBorder="1"/>
    <xf numFmtId="3" fontId="33" fillId="0" borderId="12" xfId="0" applyNumberFormat="1" applyFont="1" applyBorder="1"/>
    <xf numFmtId="1" fontId="0" fillId="0" borderId="12" xfId="0" applyNumberFormat="1" applyBorder="1"/>
    <xf numFmtId="0" fontId="0" fillId="0" borderId="12" xfId="0" applyBorder="1"/>
    <xf numFmtId="0" fontId="36" fillId="0" borderId="12" xfId="0" applyFont="1" applyBorder="1" applyAlignment="1">
      <alignment horizontal="center" vertical="center"/>
    </xf>
    <xf numFmtId="3" fontId="0" fillId="0" borderId="12" xfId="0" applyNumberFormat="1" applyBorder="1"/>
  </cellXfs>
  <cellStyles count="833">
    <cellStyle name="20% - Accent1 2" xfId="2" xr:uid="{00000000-0005-0000-0000-00002F000000}"/>
    <cellStyle name="20% - Accent2 2" xfId="3" xr:uid="{00000000-0005-0000-0000-000030000000}"/>
    <cellStyle name="20% - Accent3 2" xfId="4" xr:uid="{00000000-0005-0000-0000-000031000000}"/>
    <cellStyle name="20% - Accent4 2" xfId="5" xr:uid="{00000000-0005-0000-0000-000032000000}"/>
    <cellStyle name="20% - Accent5 2" xfId="6" xr:uid="{00000000-0005-0000-0000-000033000000}"/>
    <cellStyle name="20% - Accent6 2" xfId="7" xr:uid="{00000000-0005-0000-0000-000034000000}"/>
    <cellStyle name="40% - Accent1 2" xfId="8" xr:uid="{00000000-0005-0000-0000-000035000000}"/>
    <cellStyle name="40% - Accent2 2" xfId="9" xr:uid="{00000000-0005-0000-0000-000036000000}"/>
    <cellStyle name="40% - Accent3 2" xfId="10" xr:uid="{00000000-0005-0000-0000-000037000000}"/>
    <cellStyle name="40% - Accent4 2" xfId="11" xr:uid="{00000000-0005-0000-0000-000038000000}"/>
    <cellStyle name="40% - Accent5 2" xfId="12" xr:uid="{00000000-0005-0000-0000-000039000000}"/>
    <cellStyle name="40% - Accent6 2" xfId="13" xr:uid="{00000000-0005-0000-0000-00003A000000}"/>
    <cellStyle name="60% - Accent1 2" xfId="14" xr:uid="{00000000-0005-0000-0000-00003B000000}"/>
    <cellStyle name="60% - Accent2 2" xfId="15" xr:uid="{00000000-0005-0000-0000-00003C000000}"/>
    <cellStyle name="60% - Accent3 2" xfId="16" xr:uid="{00000000-0005-0000-0000-00003D000000}"/>
    <cellStyle name="60% - Accent4 2" xfId="17" xr:uid="{00000000-0005-0000-0000-00003E000000}"/>
    <cellStyle name="60% - Accent5 2" xfId="18" xr:uid="{00000000-0005-0000-0000-00003F000000}"/>
    <cellStyle name="60% - Accent6 2" xfId="19" xr:uid="{00000000-0005-0000-0000-000040000000}"/>
    <cellStyle name="Accent1 - 20%" xfId="20" xr:uid="{00000000-0005-0000-0000-000041000000}"/>
    <cellStyle name="Accent1 - 40%" xfId="21" xr:uid="{00000000-0005-0000-0000-000042000000}"/>
    <cellStyle name="Accent1 - 60%" xfId="22" xr:uid="{00000000-0005-0000-0000-000043000000}"/>
    <cellStyle name="Accent1 10" xfId="23" xr:uid="{00000000-0005-0000-0000-000044000000}"/>
    <cellStyle name="Accent1 100" xfId="24" xr:uid="{00000000-0005-0000-0000-000045000000}"/>
    <cellStyle name="Accent1 101" xfId="25" xr:uid="{00000000-0005-0000-0000-000046000000}"/>
    <cellStyle name="Accent1 102" xfId="26" xr:uid="{00000000-0005-0000-0000-000047000000}"/>
    <cellStyle name="Accent1 103" xfId="27" xr:uid="{00000000-0005-0000-0000-000048000000}"/>
    <cellStyle name="Accent1 104" xfId="28" xr:uid="{00000000-0005-0000-0000-000049000000}"/>
    <cellStyle name="Accent1 105" xfId="29" xr:uid="{00000000-0005-0000-0000-00004A000000}"/>
    <cellStyle name="Accent1 106" xfId="30" xr:uid="{00000000-0005-0000-0000-00004B000000}"/>
    <cellStyle name="Accent1 107" xfId="31" xr:uid="{00000000-0005-0000-0000-00004C000000}"/>
    <cellStyle name="Accent1 108" xfId="32" xr:uid="{00000000-0005-0000-0000-00004D000000}"/>
    <cellStyle name="Accent1 109" xfId="33" xr:uid="{00000000-0005-0000-0000-00004E000000}"/>
    <cellStyle name="Accent1 11" xfId="34" xr:uid="{00000000-0005-0000-0000-00004F000000}"/>
    <cellStyle name="Accent1 110" xfId="35" xr:uid="{00000000-0005-0000-0000-000050000000}"/>
    <cellStyle name="Accent1 111" xfId="36" xr:uid="{00000000-0005-0000-0000-000051000000}"/>
    <cellStyle name="Accent1 112" xfId="37" xr:uid="{00000000-0005-0000-0000-000052000000}"/>
    <cellStyle name="Accent1 113" xfId="826" xr:uid="{00000000-0005-0000-0000-000024000000}"/>
    <cellStyle name="Accent1 12" xfId="38" xr:uid="{00000000-0005-0000-0000-000053000000}"/>
    <cellStyle name="Accent1 13" xfId="39" xr:uid="{00000000-0005-0000-0000-000054000000}"/>
    <cellStyle name="Accent1 14" xfId="40" xr:uid="{00000000-0005-0000-0000-000055000000}"/>
    <cellStyle name="Accent1 15" xfId="41" xr:uid="{00000000-0005-0000-0000-000056000000}"/>
    <cellStyle name="Accent1 16" xfId="42" xr:uid="{00000000-0005-0000-0000-000057000000}"/>
    <cellStyle name="Accent1 17" xfId="43" xr:uid="{00000000-0005-0000-0000-000058000000}"/>
    <cellStyle name="Accent1 18" xfId="44" xr:uid="{00000000-0005-0000-0000-000059000000}"/>
    <cellStyle name="Accent1 19" xfId="45" xr:uid="{00000000-0005-0000-0000-00005A000000}"/>
    <cellStyle name="Accent1 2" xfId="46" xr:uid="{00000000-0005-0000-0000-00005B000000}"/>
    <cellStyle name="Accent1 20" xfId="47" xr:uid="{00000000-0005-0000-0000-00005C000000}"/>
    <cellStyle name="Accent1 21" xfId="48" xr:uid="{00000000-0005-0000-0000-00005D000000}"/>
    <cellStyle name="Accent1 22" xfId="49" xr:uid="{00000000-0005-0000-0000-00005E000000}"/>
    <cellStyle name="Accent1 23" xfId="50" xr:uid="{00000000-0005-0000-0000-00005F000000}"/>
    <cellStyle name="Accent1 24" xfId="51" xr:uid="{00000000-0005-0000-0000-000060000000}"/>
    <cellStyle name="Accent1 25" xfId="52" xr:uid="{00000000-0005-0000-0000-000061000000}"/>
    <cellStyle name="Accent1 26" xfId="53" xr:uid="{00000000-0005-0000-0000-000062000000}"/>
    <cellStyle name="Accent1 27" xfId="54" xr:uid="{00000000-0005-0000-0000-000063000000}"/>
    <cellStyle name="Accent1 28" xfId="55" xr:uid="{00000000-0005-0000-0000-000064000000}"/>
    <cellStyle name="Accent1 29" xfId="56" xr:uid="{00000000-0005-0000-0000-000065000000}"/>
    <cellStyle name="Accent1 3" xfId="57" xr:uid="{00000000-0005-0000-0000-000066000000}"/>
    <cellStyle name="Accent1 30" xfId="58" xr:uid="{00000000-0005-0000-0000-000067000000}"/>
    <cellStyle name="Accent1 31" xfId="59" xr:uid="{00000000-0005-0000-0000-000068000000}"/>
    <cellStyle name="Accent1 32" xfId="60" xr:uid="{00000000-0005-0000-0000-000069000000}"/>
    <cellStyle name="Accent1 33" xfId="61" xr:uid="{00000000-0005-0000-0000-00006A000000}"/>
    <cellStyle name="Accent1 34" xfId="62" xr:uid="{00000000-0005-0000-0000-00006B000000}"/>
    <cellStyle name="Accent1 35" xfId="63" xr:uid="{00000000-0005-0000-0000-00006C000000}"/>
    <cellStyle name="Accent1 36" xfId="64" xr:uid="{00000000-0005-0000-0000-00006D000000}"/>
    <cellStyle name="Accent1 37" xfId="65" xr:uid="{00000000-0005-0000-0000-00006E000000}"/>
    <cellStyle name="Accent1 38" xfId="66" xr:uid="{00000000-0005-0000-0000-00006F000000}"/>
    <cellStyle name="Accent1 39" xfId="67" xr:uid="{00000000-0005-0000-0000-000070000000}"/>
    <cellStyle name="Accent1 4" xfId="68" xr:uid="{00000000-0005-0000-0000-000071000000}"/>
    <cellStyle name="Accent1 40" xfId="69" xr:uid="{00000000-0005-0000-0000-000072000000}"/>
    <cellStyle name="Accent1 41" xfId="70" xr:uid="{00000000-0005-0000-0000-000073000000}"/>
    <cellStyle name="Accent1 42" xfId="71" xr:uid="{00000000-0005-0000-0000-000074000000}"/>
    <cellStyle name="Accent1 43" xfId="72" xr:uid="{00000000-0005-0000-0000-000075000000}"/>
    <cellStyle name="Accent1 44" xfId="73" xr:uid="{00000000-0005-0000-0000-000076000000}"/>
    <cellStyle name="Accent1 45" xfId="74" xr:uid="{00000000-0005-0000-0000-000077000000}"/>
    <cellStyle name="Accent1 46" xfId="75" xr:uid="{00000000-0005-0000-0000-000078000000}"/>
    <cellStyle name="Accent1 47" xfId="76" xr:uid="{00000000-0005-0000-0000-000079000000}"/>
    <cellStyle name="Accent1 48" xfId="77" xr:uid="{00000000-0005-0000-0000-00007A000000}"/>
    <cellStyle name="Accent1 49" xfId="78" xr:uid="{00000000-0005-0000-0000-00007B000000}"/>
    <cellStyle name="Accent1 5" xfId="79" xr:uid="{00000000-0005-0000-0000-00007C000000}"/>
    <cellStyle name="Accent1 50" xfId="80" xr:uid="{00000000-0005-0000-0000-00007D000000}"/>
    <cellStyle name="Accent1 51" xfId="81" xr:uid="{00000000-0005-0000-0000-00007E000000}"/>
    <cellStyle name="Accent1 52" xfId="82" xr:uid="{00000000-0005-0000-0000-00007F000000}"/>
    <cellStyle name="Accent1 53" xfId="83" xr:uid="{00000000-0005-0000-0000-000080000000}"/>
    <cellStyle name="Accent1 54" xfId="84" xr:uid="{00000000-0005-0000-0000-000081000000}"/>
    <cellStyle name="Accent1 55" xfId="85" xr:uid="{00000000-0005-0000-0000-000082000000}"/>
    <cellStyle name="Accent1 56" xfId="86" xr:uid="{00000000-0005-0000-0000-000083000000}"/>
    <cellStyle name="Accent1 57" xfId="87" xr:uid="{00000000-0005-0000-0000-000084000000}"/>
    <cellStyle name="Accent1 58" xfId="88" xr:uid="{00000000-0005-0000-0000-000085000000}"/>
    <cellStyle name="Accent1 59" xfId="89" xr:uid="{00000000-0005-0000-0000-000086000000}"/>
    <cellStyle name="Accent1 6" xfId="90" xr:uid="{00000000-0005-0000-0000-000087000000}"/>
    <cellStyle name="Accent1 60" xfId="91" xr:uid="{00000000-0005-0000-0000-000088000000}"/>
    <cellStyle name="Accent1 61" xfId="92" xr:uid="{00000000-0005-0000-0000-000089000000}"/>
    <cellStyle name="Accent1 62" xfId="93" xr:uid="{00000000-0005-0000-0000-00008A000000}"/>
    <cellStyle name="Accent1 63" xfId="94" xr:uid="{00000000-0005-0000-0000-00008B000000}"/>
    <cellStyle name="Accent1 64" xfId="95" xr:uid="{00000000-0005-0000-0000-00008C000000}"/>
    <cellStyle name="Accent1 65" xfId="96" xr:uid="{00000000-0005-0000-0000-00008D000000}"/>
    <cellStyle name="Accent1 66" xfId="97" xr:uid="{00000000-0005-0000-0000-00008E000000}"/>
    <cellStyle name="Accent1 67" xfId="98" xr:uid="{00000000-0005-0000-0000-00008F000000}"/>
    <cellStyle name="Accent1 68" xfId="99" xr:uid="{00000000-0005-0000-0000-000090000000}"/>
    <cellStyle name="Accent1 69" xfId="100" xr:uid="{00000000-0005-0000-0000-000091000000}"/>
    <cellStyle name="Accent1 7" xfId="101" xr:uid="{00000000-0005-0000-0000-000092000000}"/>
    <cellStyle name="Accent1 70" xfId="102" xr:uid="{00000000-0005-0000-0000-000093000000}"/>
    <cellStyle name="Accent1 71" xfId="103" xr:uid="{00000000-0005-0000-0000-000094000000}"/>
    <cellStyle name="Accent1 72" xfId="104" xr:uid="{00000000-0005-0000-0000-000095000000}"/>
    <cellStyle name="Accent1 73" xfId="105" xr:uid="{00000000-0005-0000-0000-000096000000}"/>
    <cellStyle name="Accent1 74" xfId="106" xr:uid="{00000000-0005-0000-0000-000097000000}"/>
    <cellStyle name="Accent1 75" xfId="107" xr:uid="{00000000-0005-0000-0000-000098000000}"/>
    <cellStyle name="Accent1 76" xfId="108" xr:uid="{00000000-0005-0000-0000-000099000000}"/>
    <cellStyle name="Accent1 77" xfId="109" xr:uid="{00000000-0005-0000-0000-00009A000000}"/>
    <cellStyle name="Accent1 78" xfId="110" xr:uid="{00000000-0005-0000-0000-00009B000000}"/>
    <cellStyle name="Accent1 79" xfId="111" xr:uid="{00000000-0005-0000-0000-00009C000000}"/>
    <cellStyle name="Accent1 8" xfId="112" xr:uid="{00000000-0005-0000-0000-00009D000000}"/>
    <cellStyle name="Accent1 80" xfId="113" xr:uid="{00000000-0005-0000-0000-00009E000000}"/>
    <cellStyle name="Accent1 81" xfId="114" xr:uid="{00000000-0005-0000-0000-00009F000000}"/>
    <cellStyle name="Accent1 82" xfId="115" xr:uid="{00000000-0005-0000-0000-0000A0000000}"/>
    <cellStyle name="Accent1 83" xfId="116" xr:uid="{00000000-0005-0000-0000-0000A1000000}"/>
    <cellStyle name="Accent1 84" xfId="117" xr:uid="{00000000-0005-0000-0000-0000A2000000}"/>
    <cellStyle name="Accent1 85" xfId="118" xr:uid="{00000000-0005-0000-0000-0000A3000000}"/>
    <cellStyle name="Accent1 86" xfId="119" xr:uid="{00000000-0005-0000-0000-0000A4000000}"/>
    <cellStyle name="Accent1 87" xfId="120" xr:uid="{00000000-0005-0000-0000-0000A5000000}"/>
    <cellStyle name="Accent1 88" xfId="121" xr:uid="{00000000-0005-0000-0000-0000A6000000}"/>
    <cellStyle name="Accent1 89" xfId="122" xr:uid="{00000000-0005-0000-0000-0000A7000000}"/>
    <cellStyle name="Accent1 9" xfId="123" xr:uid="{00000000-0005-0000-0000-0000A8000000}"/>
    <cellStyle name="Accent1 90" xfId="124" xr:uid="{00000000-0005-0000-0000-0000A9000000}"/>
    <cellStyle name="Accent1 91" xfId="125" xr:uid="{00000000-0005-0000-0000-0000AA000000}"/>
    <cellStyle name="Accent1 92" xfId="126" xr:uid="{00000000-0005-0000-0000-0000AB000000}"/>
    <cellStyle name="Accent1 93" xfId="127" xr:uid="{00000000-0005-0000-0000-0000AC000000}"/>
    <cellStyle name="Accent1 94" xfId="128" xr:uid="{00000000-0005-0000-0000-0000AD000000}"/>
    <cellStyle name="Accent1 95" xfId="129" xr:uid="{00000000-0005-0000-0000-0000AE000000}"/>
    <cellStyle name="Accent1 96" xfId="130" xr:uid="{00000000-0005-0000-0000-0000AF000000}"/>
    <cellStyle name="Accent1 97" xfId="131" xr:uid="{00000000-0005-0000-0000-0000B0000000}"/>
    <cellStyle name="Accent1 98" xfId="132" xr:uid="{00000000-0005-0000-0000-0000B1000000}"/>
    <cellStyle name="Accent1 99" xfId="133" xr:uid="{00000000-0005-0000-0000-0000B2000000}"/>
    <cellStyle name="Accent2 - 20%" xfId="134" xr:uid="{00000000-0005-0000-0000-0000B3000000}"/>
    <cellStyle name="Accent2 - 40%" xfId="135" xr:uid="{00000000-0005-0000-0000-0000B4000000}"/>
    <cellStyle name="Accent2 - 60%" xfId="136" xr:uid="{00000000-0005-0000-0000-0000B5000000}"/>
    <cellStyle name="Accent2 10" xfId="137" xr:uid="{00000000-0005-0000-0000-0000B6000000}"/>
    <cellStyle name="Accent2 100" xfId="138" xr:uid="{00000000-0005-0000-0000-0000B7000000}"/>
    <cellStyle name="Accent2 101" xfId="139" xr:uid="{00000000-0005-0000-0000-0000B8000000}"/>
    <cellStyle name="Accent2 102" xfId="140" xr:uid="{00000000-0005-0000-0000-0000B9000000}"/>
    <cellStyle name="Accent2 103" xfId="141" xr:uid="{00000000-0005-0000-0000-0000BA000000}"/>
    <cellStyle name="Accent2 104" xfId="142" xr:uid="{00000000-0005-0000-0000-0000BB000000}"/>
    <cellStyle name="Accent2 105" xfId="143" xr:uid="{00000000-0005-0000-0000-0000BC000000}"/>
    <cellStyle name="Accent2 106" xfId="144" xr:uid="{00000000-0005-0000-0000-0000BD000000}"/>
    <cellStyle name="Accent2 107" xfId="145" xr:uid="{00000000-0005-0000-0000-0000BE000000}"/>
    <cellStyle name="Accent2 108" xfId="146" xr:uid="{00000000-0005-0000-0000-0000BF000000}"/>
    <cellStyle name="Accent2 109" xfId="147" xr:uid="{00000000-0005-0000-0000-0000C0000000}"/>
    <cellStyle name="Accent2 11" xfId="148" xr:uid="{00000000-0005-0000-0000-0000C1000000}"/>
    <cellStyle name="Accent2 110" xfId="149" xr:uid="{00000000-0005-0000-0000-0000C2000000}"/>
    <cellStyle name="Accent2 111" xfId="150" xr:uid="{00000000-0005-0000-0000-0000C3000000}"/>
    <cellStyle name="Accent2 112" xfId="151" xr:uid="{00000000-0005-0000-0000-0000C4000000}"/>
    <cellStyle name="Accent2 113" xfId="827" xr:uid="{00000000-0005-0000-0000-000097000000}"/>
    <cellStyle name="Accent2 12" xfId="152" xr:uid="{00000000-0005-0000-0000-0000C5000000}"/>
    <cellStyle name="Accent2 13" xfId="153" xr:uid="{00000000-0005-0000-0000-0000C6000000}"/>
    <cellStyle name="Accent2 14" xfId="154" xr:uid="{00000000-0005-0000-0000-0000C7000000}"/>
    <cellStyle name="Accent2 15" xfId="155" xr:uid="{00000000-0005-0000-0000-0000C8000000}"/>
    <cellStyle name="Accent2 16" xfId="156" xr:uid="{00000000-0005-0000-0000-0000C9000000}"/>
    <cellStyle name="Accent2 17" xfId="157" xr:uid="{00000000-0005-0000-0000-0000CA000000}"/>
    <cellStyle name="Accent2 18" xfId="158" xr:uid="{00000000-0005-0000-0000-0000CB000000}"/>
    <cellStyle name="Accent2 19" xfId="159" xr:uid="{00000000-0005-0000-0000-0000CC000000}"/>
    <cellStyle name="Accent2 2" xfId="160" xr:uid="{00000000-0005-0000-0000-0000CD000000}"/>
    <cellStyle name="Accent2 20" xfId="161" xr:uid="{00000000-0005-0000-0000-0000CE000000}"/>
    <cellStyle name="Accent2 21" xfId="162" xr:uid="{00000000-0005-0000-0000-0000CF000000}"/>
    <cellStyle name="Accent2 22" xfId="163" xr:uid="{00000000-0005-0000-0000-0000D0000000}"/>
    <cellStyle name="Accent2 23" xfId="164" xr:uid="{00000000-0005-0000-0000-0000D1000000}"/>
    <cellStyle name="Accent2 24" xfId="165" xr:uid="{00000000-0005-0000-0000-0000D2000000}"/>
    <cellStyle name="Accent2 25" xfId="166" xr:uid="{00000000-0005-0000-0000-0000D3000000}"/>
    <cellStyle name="Accent2 26" xfId="167" xr:uid="{00000000-0005-0000-0000-0000D4000000}"/>
    <cellStyle name="Accent2 27" xfId="168" xr:uid="{00000000-0005-0000-0000-0000D5000000}"/>
    <cellStyle name="Accent2 28" xfId="169" xr:uid="{00000000-0005-0000-0000-0000D6000000}"/>
    <cellStyle name="Accent2 29" xfId="170" xr:uid="{00000000-0005-0000-0000-0000D7000000}"/>
    <cellStyle name="Accent2 3" xfId="171" xr:uid="{00000000-0005-0000-0000-0000D8000000}"/>
    <cellStyle name="Accent2 30" xfId="172" xr:uid="{00000000-0005-0000-0000-0000D9000000}"/>
    <cellStyle name="Accent2 31" xfId="173" xr:uid="{00000000-0005-0000-0000-0000DA000000}"/>
    <cellStyle name="Accent2 32" xfId="174" xr:uid="{00000000-0005-0000-0000-0000DB000000}"/>
    <cellStyle name="Accent2 33" xfId="175" xr:uid="{00000000-0005-0000-0000-0000DC000000}"/>
    <cellStyle name="Accent2 34" xfId="176" xr:uid="{00000000-0005-0000-0000-0000DD000000}"/>
    <cellStyle name="Accent2 35" xfId="177" xr:uid="{00000000-0005-0000-0000-0000DE000000}"/>
    <cellStyle name="Accent2 36" xfId="178" xr:uid="{00000000-0005-0000-0000-0000DF000000}"/>
    <cellStyle name="Accent2 37" xfId="179" xr:uid="{00000000-0005-0000-0000-0000E0000000}"/>
    <cellStyle name="Accent2 38" xfId="180" xr:uid="{00000000-0005-0000-0000-0000E1000000}"/>
    <cellStyle name="Accent2 39" xfId="181" xr:uid="{00000000-0005-0000-0000-0000E2000000}"/>
    <cellStyle name="Accent2 4" xfId="182" xr:uid="{00000000-0005-0000-0000-0000E3000000}"/>
    <cellStyle name="Accent2 40" xfId="183" xr:uid="{00000000-0005-0000-0000-0000E4000000}"/>
    <cellStyle name="Accent2 41" xfId="184" xr:uid="{00000000-0005-0000-0000-0000E5000000}"/>
    <cellStyle name="Accent2 42" xfId="185" xr:uid="{00000000-0005-0000-0000-0000E6000000}"/>
    <cellStyle name="Accent2 43" xfId="186" xr:uid="{00000000-0005-0000-0000-0000E7000000}"/>
    <cellStyle name="Accent2 44" xfId="187" xr:uid="{00000000-0005-0000-0000-0000E8000000}"/>
    <cellStyle name="Accent2 45" xfId="188" xr:uid="{00000000-0005-0000-0000-0000E9000000}"/>
    <cellStyle name="Accent2 46" xfId="189" xr:uid="{00000000-0005-0000-0000-0000EA000000}"/>
    <cellStyle name="Accent2 47" xfId="190" xr:uid="{00000000-0005-0000-0000-0000EB000000}"/>
    <cellStyle name="Accent2 48" xfId="191" xr:uid="{00000000-0005-0000-0000-0000EC000000}"/>
    <cellStyle name="Accent2 49" xfId="192" xr:uid="{00000000-0005-0000-0000-0000ED000000}"/>
    <cellStyle name="Accent2 5" xfId="193" xr:uid="{00000000-0005-0000-0000-0000EE000000}"/>
    <cellStyle name="Accent2 50" xfId="194" xr:uid="{00000000-0005-0000-0000-0000EF000000}"/>
    <cellStyle name="Accent2 51" xfId="195" xr:uid="{00000000-0005-0000-0000-0000F0000000}"/>
    <cellStyle name="Accent2 52" xfId="196" xr:uid="{00000000-0005-0000-0000-0000F1000000}"/>
    <cellStyle name="Accent2 53" xfId="197" xr:uid="{00000000-0005-0000-0000-0000F2000000}"/>
    <cellStyle name="Accent2 54" xfId="198" xr:uid="{00000000-0005-0000-0000-0000F3000000}"/>
    <cellStyle name="Accent2 55" xfId="199" xr:uid="{00000000-0005-0000-0000-0000F4000000}"/>
    <cellStyle name="Accent2 56" xfId="200" xr:uid="{00000000-0005-0000-0000-0000F5000000}"/>
    <cellStyle name="Accent2 57" xfId="201" xr:uid="{00000000-0005-0000-0000-0000F6000000}"/>
    <cellStyle name="Accent2 58" xfId="202" xr:uid="{00000000-0005-0000-0000-0000F7000000}"/>
    <cellStyle name="Accent2 59" xfId="203" xr:uid="{00000000-0005-0000-0000-0000F8000000}"/>
    <cellStyle name="Accent2 6" xfId="204" xr:uid="{00000000-0005-0000-0000-0000F9000000}"/>
    <cellStyle name="Accent2 60" xfId="205" xr:uid="{00000000-0005-0000-0000-0000FA000000}"/>
    <cellStyle name="Accent2 61" xfId="206" xr:uid="{00000000-0005-0000-0000-0000FB000000}"/>
    <cellStyle name="Accent2 62" xfId="207" xr:uid="{00000000-0005-0000-0000-0000FC000000}"/>
    <cellStyle name="Accent2 63" xfId="208" xr:uid="{00000000-0005-0000-0000-0000FD000000}"/>
    <cellStyle name="Accent2 64" xfId="209" xr:uid="{00000000-0005-0000-0000-0000FE000000}"/>
    <cellStyle name="Accent2 65" xfId="210" xr:uid="{00000000-0005-0000-0000-0000FF000000}"/>
    <cellStyle name="Accent2 66" xfId="211" xr:uid="{00000000-0005-0000-0000-000000010000}"/>
    <cellStyle name="Accent2 67" xfId="212" xr:uid="{00000000-0005-0000-0000-000001010000}"/>
    <cellStyle name="Accent2 68" xfId="213" xr:uid="{00000000-0005-0000-0000-000002010000}"/>
    <cellStyle name="Accent2 69" xfId="214" xr:uid="{00000000-0005-0000-0000-000003010000}"/>
    <cellStyle name="Accent2 7" xfId="215" xr:uid="{00000000-0005-0000-0000-000004010000}"/>
    <cellStyle name="Accent2 70" xfId="216" xr:uid="{00000000-0005-0000-0000-000005010000}"/>
    <cellStyle name="Accent2 71" xfId="217" xr:uid="{00000000-0005-0000-0000-000006010000}"/>
    <cellStyle name="Accent2 72" xfId="218" xr:uid="{00000000-0005-0000-0000-000007010000}"/>
    <cellStyle name="Accent2 73" xfId="219" xr:uid="{00000000-0005-0000-0000-000008010000}"/>
    <cellStyle name="Accent2 74" xfId="220" xr:uid="{00000000-0005-0000-0000-000009010000}"/>
    <cellStyle name="Accent2 75" xfId="221" xr:uid="{00000000-0005-0000-0000-00000A010000}"/>
    <cellStyle name="Accent2 76" xfId="222" xr:uid="{00000000-0005-0000-0000-00000B010000}"/>
    <cellStyle name="Accent2 77" xfId="223" xr:uid="{00000000-0005-0000-0000-00000C010000}"/>
    <cellStyle name="Accent2 78" xfId="224" xr:uid="{00000000-0005-0000-0000-00000D010000}"/>
    <cellStyle name="Accent2 79" xfId="225" xr:uid="{00000000-0005-0000-0000-00000E010000}"/>
    <cellStyle name="Accent2 8" xfId="226" xr:uid="{00000000-0005-0000-0000-00000F010000}"/>
    <cellStyle name="Accent2 80" xfId="227" xr:uid="{00000000-0005-0000-0000-000010010000}"/>
    <cellStyle name="Accent2 81" xfId="228" xr:uid="{00000000-0005-0000-0000-000011010000}"/>
    <cellStyle name="Accent2 82" xfId="229" xr:uid="{00000000-0005-0000-0000-000012010000}"/>
    <cellStyle name="Accent2 83" xfId="230" xr:uid="{00000000-0005-0000-0000-000013010000}"/>
    <cellStyle name="Accent2 84" xfId="231" xr:uid="{00000000-0005-0000-0000-000014010000}"/>
    <cellStyle name="Accent2 85" xfId="232" xr:uid="{00000000-0005-0000-0000-000015010000}"/>
    <cellStyle name="Accent2 86" xfId="233" xr:uid="{00000000-0005-0000-0000-000016010000}"/>
    <cellStyle name="Accent2 87" xfId="234" xr:uid="{00000000-0005-0000-0000-000017010000}"/>
    <cellStyle name="Accent2 88" xfId="235" xr:uid="{00000000-0005-0000-0000-000018010000}"/>
    <cellStyle name="Accent2 89" xfId="236" xr:uid="{00000000-0005-0000-0000-000019010000}"/>
    <cellStyle name="Accent2 9" xfId="237" xr:uid="{00000000-0005-0000-0000-00001A010000}"/>
    <cellStyle name="Accent2 90" xfId="238" xr:uid="{00000000-0005-0000-0000-00001B010000}"/>
    <cellStyle name="Accent2 91" xfId="239" xr:uid="{00000000-0005-0000-0000-00001C010000}"/>
    <cellStyle name="Accent2 92" xfId="240" xr:uid="{00000000-0005-0000-0000-00001D010000}"/>
    <cellStyle name="Accent2 93" xfId="241" xr:uid="{00000000-0005-0000-0000-00001E010000}"/>
    <cellStyle name="Accent2 94" xfId="242" xr:uid="{00000000-0005-0000-0000-00001F010000}"/>
    <cellStyle name="Accent2 95" xfId="243" xr:uid="{00000000-0005-0000-0000-000020010000}"/>
    <cellStyle name="Accent2 96" xfId="244" xr:uid="{00000000-0005-0000-0000-000021010000}"/>
    <cellStyle name="Accent2 97" xfId="245" xr:uid="{00000000-0005-0000-0000-000022010000}"/>
    <cellStyle name="Accent2 98" xfId="246" xr:uid="{00000000-0005-0000-0000-000023010000}"/>
    <cellStyle name="Accent2 99" xfId="247" xr:uid="{00000000-0005-0000-0000-000024010000}"/>
    <cellStyle name="Accent3 - 20%" xfId="248" xr:uid="{00000000-0005-0000-0000-000025010000}"/>
    <cellStyle name="Accent3 - 40%" xfId="249" xr:uid="{00000000-0005-0000-0000-000026010000}"/>
    <cellStyle name="Accent3 - 60%" xfId="250" xr:uid="{00000000-0005-0000-0000-000027010000}"/>
    <cellStyle name="Accent3 10" xfId="251" xr:uid="{00000000-0005-0000-0000-000028010000}"/>
    <cellStyle name="Accent3 100" xfId="252" xr:uid="{00000000-0005-0000-0000-000029010000}"/>
    <cellStyle name="Accent3 101" xfId="253" xr:uid="{00000000-0005-0000-0000-00002A010000}"/>
    <cellStyle name="Accent3 102" xfId="254" xr:uid="{00000000-0005-0000-0000-00002B010000}"/>
    <cellStyle name="Accent3 103" xfId="255" xr:uid="{00000000-0005-0000-0000-00002C010000}"/>
    <cellStyle name="Accent3 104" xfId="256" xr:uid="{00000000-0005-0000-0000-00002D010000}"/>
    <cellStyle name="Accent3 105" xfId="257" xr:uid="{00000000-0005-0000-0000-00002E010000}"/>
    <cellStyle name="Accent3 106" xfId="258" xr:uid="{00000000-0005-0000-0000-00002F010000}"/>
    <cellStyle name="Accent3 107" xfId="259" xr:uid="{00000000-0005-0000-0000-000030010000}"/>
    <cellStyle name="Accent3 108" xfId="260" xr:uid="{00000000-0005-0000-0000-000031010000}"/>
    <cellStyle name="Accent3 109" xfId="261" xr:uid="{00000000-0005-0000-0000-000032010000}"/>
    <cellStyle name="Accent3 11" xfId="262" xr:uid="{00000000-0005-0000-0000-000033010000}"/>
    <cellStyle name="Accent3 110" xfId="263" xr:uid="{00000000-0005-0000-0000-000034010000}"/>
    <cellStyle name="Accent3 111" xfId="264" xr:uid="{00000000-0005-0000-0000-000035010000}"/>
    <cellStyle name="Accent3 112" xfId="265" xr:uid="{00000000-0005-0000-0000-000036010000}"/>
    <cellStyle name="Accent3 113" xfId="828" xr:uid="{00000000-0005-0000-0000-00000A010000}"/>
    <cellStyle name="Accent3 12" xfId="266" xr:uid="{00000000-0005-0000-0000-000037010000}"/>
    <cellStyle name="Accent3 13" xfId="267" xr:uid="{00000000-0005-0000-0000-000038010000}"/>
    <cellStyle name="Accent3 14" xfId="268" xr:uid="{00000000-0005-0000-0000-000039010000}"/>
    <cellStyle name="Accent3 15" xfId="269" xr:uid="{00000000-0005-0000-0000-00003A010000}"/>
    <cellStyle name="Accent3 16" xfId="270" xr:uid="{00000000-0005-0000-0000-00003B010000}"/>
    <cellStyle name="Accent3 17" xfId="271" xr:uid="{00000000-0005-0000-0000-00003C010000}"/>
    <cellStyle name="Accent3 18" xfId="272" xr:uid="{00000000-0005-0000-0000-00003D010000}"/>
    <cellStyle name="Accent3 19" xfId="273" xr:uid="{00000000-0005-0000-0000-00003E010000}"/>
    <cellStyle name="Accent3 2" xfId="274" xr:uid="{00000000-0005-0000-0000-00003F010000}"/>
    <cellStyle name="Accent3 20" xfId="275" xr:uid="{00000000-0005-0000-0000-000040010000}"/>
    <cellStyle name="Accent3 21" xfId="276" xr:uid="{00000000-0005-0000-0000-000041010000}"/>
    <cellStyle name="Accent3 22" xfId="277" xr:uid="{00000000-0005-0000-0000-000042010000}"/>
    <cellStyle name="Accent3 23" xfId="278" xr:uid="{00000000-0005-0000-0000-000043010000}"/>
    <cellStyle name="Accent3 24" xfId="279" xr:uid="{00000000-0005-0000-0000-000044010000}"/>
    <cellStyle name="Accent3 25" xfId="280" xr:uid="{00000000-0005-0000-0000-000045010000}"/>
    <cellStyle name="Accent3 26" xfId="281" xr:uid="{00000000-0005-0000-0000-000046010000}"/>
    <cellStyle name="Accent3 27" xfId="282" xr:uid="{00000000-0005-0000-0000-000047010000}"/>
    <cellStyle name="Accent3 28" xfId="283" xr:uid="{00000000-0005-0000-0000-000048010000}"/>
    <cellStyle name="Accent3 29" xfId="284" xr:uid="{00000000-0005-0000-0000-000049010000}"/>
    <cellStyle name="Accent3 3" xfId="285" xr:uid="{00000000-0005-0000-0000-00004A010000}"/>
    <cellStyle name="Accent3 30" xfId="286" xr:uid="{00000000-0005-0000-0000-00004B010000}"/>
    <cellStyle name="Accent3 31" xfId="287" xr:uid="{00000000-0005-0000-0000-00004C010000}"/>
    <cellStyle name="Accent3 32" xfId="288" xr:uid="{00000000-0005-0000-0000-00004D010000}"/>
    <cellStyle name="Accent3 33" xfId="289" xr:uid="{00000000-0005-0000-0000-00004E010000}"/>
    <cellStyle name="Accent3 34" xfId="290" xr:uid="{00000000-0005-0000-0000-00004F010000}"/>
    <cellStyle name="Accent3 35" xfId="291" xr:uid="{00000000-0005-0000-0000-000050010000}"/>
    <cellStyle name="Accent3 36" xfId="292" xr:uid="{00000000-0005-0000-0000-000051010000}"/>
    <cellStyle name="Accent3 37" xfId="293" xr:uid="{00000000-0005-0000-0000-000052010000}"/>
    <cellStyle name="Accent3 38" xfId="294" xr:uid="{00000000-0005-0000-0000-000053010000}"/>
    <cellStyle name="Accent3 39" xfId="295" xr:uid="{00000000-0005-0000-0000-000054010000}"/>
    <cellStyle name="Accent3 4" xfId="296" xr:uid="{00000000-0005-0000-0000-000055010000}"/>
    <cellStyle name="Accent3 40" xfId="297" xr:uid="{00000000-0005-0000-0000-000056010000}"/>
    <cellStyle name="Accent3 41" xfId="298" xr:uid="{00000000-0005-0000-0000-000057010000}"/>
    <cellStyle name="Accent3 42" xfId="299" xr:uid="{00000000-0005-0000-0000-000058010000}"/>
    <cellStyle name="Accent3 43" xfId="300" xr:uid="{00000000-0005-0000-0000-000059010000}"/>
    <cellStyle name="Accent3 44" xfId="301" xr:uid="{00000000-0005-0000-0000-00005A010000}"/>
    <cellStyle name="Accent3 45" xfId="302" xr:uid="{00000000-0005-0000-0000-00005B010000}"/>
    <cellStyle name="Accent3 46" xfId="303" xr:uid="{00000000-0005-0000-0000-00005C010000}"/>
    <cellStyle name="Accent3 47" xfId="304" xr:uid="{00000000-0005-0000-0000-00005D010000}"/>
    <cellStyle name="Accent3 48" xfId="305" xr:uid="{00000000-0005-0000-0000-00005E010000}"/>
    <cellStyle name="Accent3 49" xfId="306" xr:uid="{00000000-0005-0000-0000-00005F010000}"/>
    <cellStyle name="Accent3 5" xfId="307" xr:uid="{00000000-0005-0000-0000-000060010000}"/>
    <cellStyle name="Accent3 50" xfId="308" xr:uid="{00000000-0005-0000-0000-000061010000}"/>
    <cellStyle name="Accent3 51" xfId="309" xr:uid="{00000000-0005-0000-0000-000062010000}"/>
    <cellStyle name="Accent3 52" xfId="310" xr:uid="{00000000-0005-0000-0000-000063010000}"/>
    <cellStyle name="Accent3 53" xfId="311" xr:uid="{00000000-0005-0000-0000-000064010000}"/>
    <cellStyle name="Accent3 54" xfId="312" xr:uid="{00000000-0005-0000-0000-000065010000}"/>
    <cellStyle name="Accent3 55" xfId="313" xr:uid="{00000000-0005-0000-0000-000066010000}"/>
    <cellStyle name="Accent3 56" xfId="314" xr:uid="{00000000-0005-0000-0000-000067010000}"/>
    <cellStyle name="Accent3 57" xfId="315" xr:uid="{00000000-0005-0000-0000-000068010000}"/>
    <cellStyle name="Accent3 58" xfId="316" xr:uid="{00000000-0005-0000-0000-000069010000}"/>
    <cellStyle name="Accent3 59" xfId="317" xr:uid="{00000000-0005-0000-0000-00006A010000}"/>
    <cellStyle name="Accent3 6" xfId="318" xr:uid="{00000000-0005-0000-0000-00006B010000}"/>
    <cellStyle name="Accent3 60" xfId="319" xr:uid="{00000000-0005-0000-0000-00006C010000}"/>
    <cellStyle name="Accent3 61" xfId="320" xr:uid="{00000000-0005-0000-0000-00006D010000}"/>
    <cellStyle name="Accent3 62" xfId="321" xr:uid="{00000000-0005-0000-0000-00006E010000}"/>
    <cellStyle name="Accent3 63" xfId="322" xr:uid="{00000000-0005-0000-0000-00006F010000}"/>
    <cellStyle name="Accent3 64" xfId="323" xr:uid="{00000000-0005-0000-0000-000070010000}"/>
    <cellStyle name="Accent3 65" xfId="324" xr:uid="{00000000-0005-0000-0000-000071010000}"/>
    <cellStyle name="Accent3 66" xfId="325" xr:uid="{00000000-0005-0000-0000-000072010000}"/>
    <cellStyle name="Accent3 67" xfId="326" xr:uid="{00000000-0005-0000-0000-000073010000}"/>
    <cellStyle name="Accent3 68" xfId="327" xr:uid="{00000000-0005-0000-0000-000074010000}"/>
    <cellStyle name="Accent3 69" xfId="328" xr:uid="{00000000-0005-0000-0000-000075010000}"/>
    <cellStyle name="Accent3 7" xfId="329" xr:uid="{00000000-0005-0000-0000-000076010000}"/>
    <cellStyle name="Accent3 70" xfId="330" xr:uid="{00000000-0005-0000-0000-000077010000}"/>
    <cellStyle name="Accent3 71" xfId="331" xr:uid="{00000000-0005-0000-0000-000078010000}"/>
    <cellStyle name="Accent3 72" xfId="332" xr:uid="{00000000-0005-0000-0000-000079010000}"/>
    <cellStyle name="Accent3 73" xfId="333" xr:uid="{00000000-0005-0000-0000-00007A010000}"/>
    <cellStyle name="Accent3 74" xfId="334" xr:uid="{00000000-0005-0000-0000-00007B010000}"/>
    <cellStyle name="Accent3 75" xfId="335" xr:uid="{00000000-0005-0000-0000-00007C010000}"/>
    <cellStyle name="Accent3 76" xfId="336" xr:uid="{00000000-0005-0000-0000-00007D010000}"/>
    <cellStyle name="Accent3 77" xfId="337" xr:uid="{00000000-0005-0000-0000-00007E010000}"/>
    <cellStyle name="Accent3 78" xfId="338" xr:uid="{00000000-0005-0000-0000-00007F010000}"/>
    <cellStyle name="Accent3 79" xfId="339" xr:uid="{00000000-0005-0000-0000-000080010000}"/>
    <cellStyle name="Accent3 8" xfId="340" xr:uid="{00000000-0005-0000-0000-000081010000}"/>
    <cellStyle name="Accent3 80" xfId="341" xr:uid="{00000000-0005-0000-0000-000082010000}"/>
    <cellStyle name="Accent3 81" xfId="342" xr:uid="{00000000-0005-0000-0000-000083010000}"/>
    <cellStyle name="Accent3 82" xfId="343" xr:uid="{00000000-0005-0000-0000-000084010000}"/>
    <cellStyle name="Accent3 83" xfId="344" xr:uid="{00000000-0005-0000-0000-000085010000}"/>
    <cellStyle name="Accent3 84" xfId="345" xr:uid="{00000000-0005-0000-0000-000086010000}"/>
    <cellStyle name="Accent3 85" xfId="346" xr:uid="{00000000-0005-0000-0000-000087010000}"/>
    <cellStyle name="Accent3 86" xfId="347" xr:uid="{00000000-0005-0000-0000-000088010000}"/>
    <cellStyle name="Accent3 87" xfId="348" xr:uid="{00000000-0005-0000-0000-000089010000}"/>
    <cellStyle name="Accent3 88" xfId="349" xr:uid="{00000000-0005-0000-0000-00008A010000}"/>
    <cellStyle name="Accent3 89" xfId="350" xr:uid="{00000000-0005-0000-0000-00008B010000}"/>
    <cellStyle name="Accent3 9" xfId="351" xr:uid="{00000000-0005-0000-0000-00008C010000}"/>
    <cellStyle name="Accent3 90" xfId="352" xr:uid="{00000000-0005-0000-0000-00008D010000}"/>
    <cellStyle name="Accent3 91" xfId="353" xr:uid="{00000000-0005-0000-0000-00008E010000}"/>
    <cellStyle name="Accent3 92" xfId="354" xr:uid="{00000000-0005-0000-0000-00008F010000}"/>
    <cellStyle name="Accent3 93" xfId="355" xr:uid="{00000000-0005-0000-0000-000090010000}"/>
    <cellStyle name="Accent3 94" xfId="356" xr:uid="{00000000-0005-0000-0000-000091010000}"/>
    <cellStyle name="Accent3 95" xfId="357" xr:uid="{00000000-0005-0000-0000-000092010000}"/>
    <cellStyle name="Accent3 96" xfId="358" xr:uid="{00000000-0005-0000-0000-000093010000}"/>
    <cellStyle name="Accent3 97" xfId="359" xr:uid="{00000000-0005-0000-0000-000094010000}"/>
    <cellStyle name="Accent3 98" xfId="360" xr:uid="{00000000-0005-0000-0000-000095010000}"/>
    <cellStyle name="Accent3 99" xfId="361" xr:uid="{00000000-0005-0000-0000-000096010000}"/>
    <cellStyle name="Accent4 - 20%" xfId="362" xr:uid="{00000000-0005-0000-0000-000097010000}"/>
    <cellStyle name="Accent4 - 40%" xfId="363" xr:uid="{00000000-0005-0000-0000-000098010000}"/>
    <cellStyle name="Accent4 - 60%" xfId="364" xr:uid="{00000000-0005-0000-0000-000099010000}"/>
    <cellStyle name="Accent4 10" xfId="365" xr:uid="{00000000-0005-0000-0000-00009A010000}"/>
    <cellStyle name="Accent4 100" xfId="366" xr:uid="{00000000-0005-0000-0000-00009B010000}"/>
    <cellStyle name="Accent4 101" xfId="367" xr:uid="{00000000-0005-0000-0000-00009C010000}"/>
    <cellStyle name="Accent4 102" xfId="368" xr:uid="{00000000-0005-0000-0000-00009D010000}"/>
    <cellStyle name="Accent4 103" xfId="369" xr:uid="{00000000-0005-0000-0000-00009E010000}"/>
    <cellStyle name="Accent4 104" xfId="370" xr:uid="{00000000-0005-0000-0000-00009F010000}"/>
    <cellStyle name="Accent4 105" xfId="371" xr:uid="{00000000-0005-0000-0000-0000A0010000}"/>
    <cellStyle name="Accent4 106" xfId="372" xr:uid="{00000000-0005-0000-0000-0000A1010000}"/>
    <cellStyle name="Accent4 107" xfId="373" xr:uid="{00000000-0005-0000-0000-0000A2010000}"/>
    <cellStyle name="Accent4 108" xfId="374" xr:uid="{00000000-0005-0000-0000-0000A3010000}"/>
    <cellStyle name="Accent4 109" xfId="375" xr:uid="{00000000-0005-0000-0000-0000A4010000}"/>
    <cellStyle name="Accent4 11" xfId="376" xr:uid="{00000000-0005-0000-0000-0000A5010000}"/>
    <cellStyle name="Accent4 110" xfId="377" xr:uid="{00000000-0005-0000-0000-0000A6010000}"/>
    <cellStyle name="Accent4 111" xfId="378" xr:uid="{00000000-0005-0000-0000-0000A7010000}"/>
    <cellStyle name="Accent4 112" xfId="379" xr:uid="{00000000-0005-0000-0000-0000A8010000}"/>
    <cellStyle name="Accent4 113" xfId="829" xr:uid="{00000000-0005-0000-0000-00007D010000}"/>
    <cellStyle name="Accent4 12" xfId="380" xr:uid="{00000000-0005-0000-0000-0000A9010000}"/>
    <cellStyle name="Accent4 13" xfId="381" xr:uid="{00000000-0005-0000-0000-0000AA010000}"/>
    <cellStyle name="Accent4 14" xfId="382" xr:uid="{00000000-0005-0000-0000-0000AB010000}"/>
    <cellStyle name="Accent4 15" xfId="383" xr:uid="{00000000-0005-0000-0000-0000AC010000}"/>
    <cellStyle name="Accent4 16" xfId="384" xr:uid="{00000000-0005-0000-0000-0000AD010000}"/>
    <cellStyle name="Accent4 17" xfId="385" xr:uid="{00000000-0005-0000-0000-0000AE010000}"/>
    <cellStyle name="Accent4 18" xfId="386" xr:uid="{00000000-0005-0000-0000-0000AF010000}"/>
    <cellStyle name="Accent4 19" xfId="387" xr:uid="{00000000-0005-0000-0000-0000B0010000}"/>
    <cellStyle name="Accent4 2" xfId="388" xr:uid="{00000000-0005-0000-0000-0000B1010000}"/>
    <cellStyle name="Accent4 20" xfId="389" xr:uid="{00000000-0005-0000-0000-0000B2010000}"/>
    <cellStyle name="Accent4 21" xfId="390" xr:uid="{00000000-0005-0000-0000-0000B3010000}"/>
    <cellStyle name="Accent4 22" xfId="391" xr:uid="{00000000-0005-0000-0000-0000B4010000}"/>
    <cellStyle name="Accent4 23" xfId="392" xr:uid="{00000000-0005-0000-0000-0000B5010000}"/>
    <cellStyle name="Accent4 24" xfId="393" xr:uid="{00000000-0005-0000-0000-0000B6010000}"/>
    <cellStyle name="Accent4 25" xfId="394" xr:uid="{00000000-0005-0000-0000-0000B7010000}"/>
    <cellStyle name="Accent4 26" xfId="395" xr:uid="{00000000-0005-0000-0000-0000B8010000}"/>
    <cellStyle name="Accent4 27" xfId="396" xr:uid="{00000000-0005-0000-0000-0000B9010000}"/>
    <cellStyle name="Accent4 28" xfId="397" xr:uid="{00000000-0005-0000-0000-0000BA010000}"/>
    <cellStyle name="Accent4 29" xfId="398" xr:uid="{00000000-0005-0000-0000-0000BB010000}"/>
    <cellStyle name="Accent4 3" xfId="399" xr:uid="{00000000-0005-0000-0000-0000BC010000}"/>
    <cellStyle name="Accent4 30" xfId="400" xr:uid="{00000000-0005-0000-0000-0000BD010000}"/>
    <cellStyle name="Accent4 31" xfId="401" xr:uid="{00000000-0005-0000-0000-0000BE010000}"/>
    <cellStyle name="Accent4 32" xfId="402" xr:uid="{00000000-0005-0000-0000-0000BF010000}"/>
    <cellStyle name="Accent4 33" xfId="403" xr:uid="{00000000-0005-0000-0000-0000C0010000}"/>
    <cellStyle name="Accent4 34" xfId="404" xr:uid="{00000000-0005-0000-0000-0000C1010000}"/>
    <cellStyle name="Accent4 35" xfId="405" xr:uid="{00000000-0005-0000-0000-0000C2010000}"/>
    <cellStyle name="Accent4 36" xfId="406" xr:uid="{00000000-0005-0000-0000-0000C3010000}"/>
    <cellStyle name="Accent4 37" xfId="407" xr:uid="{00000000-0005-0000-0000-0000C4010000}"/>
    <cellStyle name="Accent4 38" xfId="408" xr:uid="{00000000-0005-0000-0000-0000C5010000}"/>
    <cellStyle name="Accent4 39" xfId="409" xr:uid="{00000000-0005-0000-0000-0000C6010000}"/>
    <cellStyle name="Accent4 4" xfId="410" xr:uid="{00000000-0005-0000-0000-0000C7010000}"/>
    <cellStyle name="Accent4 40" xfId="411" xr:uid="{00000000-0005-0000-0000-0000C8010000}"/>
    <cellStyle name="Accent4 41" xfId="412" xr:uid="{00000000-0005-0000-0000-0000C9010000}"/>
    <cellStyle name="Accent4 42" xfId="413" xr:uid="{00000000-0005-0000-0000-0000CA010000}"/>
    <cellStyle name="Accent4 43" xfId="414" xr:uid="{00000000-0005-0000-0000-0000CB010000}"/>
    <cellStyle name="Accent4 44" xfId="415" xr:uid="{00000000-0005-0000-0000-0000CC010000}"/>
    <cellStyle name="Accent4 45" xfId="416" xr:uid="{00000000-0005-0000-0000-0000CD010000}"/>
    <cellStyle name="Accent4 46" xfId="417" xr:uid="{00000000-0005-0000-0000-0000CE010000}"/>
    <cellStyle name="Accent4 47" xfId="418" xr:uid="{00000000-0005-0000-0000-0000CF010000}"/>
    <cellStyle name="Accent4 48" xfId="419" xr:uid="{00000000-0005-0000-0000-0000D0010000}"/>
    <cellStyle name="Accent4 49" xfId="420" xr:uid="{00000000-0005-0000-0000-0000D1010000}"/>
    <cellStyle name="Accent4 5" xfId="421" xr:uid="{00000000-0005-0000-0000-0000D2010000}"/>
    <cellStyle name="Accent4 50" xfId="422" xr:uid="{00000000-0005-0000-0000-0000D3010000}"/>
    <cellStyle name="Accent4 51" xfId="423" xr:uid="{00000000-0005-0000-0000-0000D4010000}"/>
    <cellStyle name="Accent4 52" xfId="424" xr:uid="{00000000-0005-0000-0000-0000D5010000}"/>
    <cellStyle name="Accent4 53" xfId="425" xr:uid="{00000000-0005-0000-0000-0000D6010000}"/>
    <cellStyle name="Accent4 54" xfId="426" xr:uid="{00000000-0005-0000-0000-0000D7010000}"/>
    <cellStyle name="Accent4 55" xfId="427" xr:uid="{00000000-0005-0000-0000-0000D8010000}"/>
    <cellStyle name="Accent4 56" xfId="428" xr:uid="{00000000-0005-0000-0000-0000D9010000}"/>
    <cellStyle name="Accent4 57" xfId="429" xr:uid="{00000000-0005-0000-0000-0000DA010000}"/>
    <cellStyle name="Accent4 58" xfId="430" xr:uid="{00000000-0005-0000-0000-0000DB010000}"/>
    <cellStyle name="Accent4 59" xfId="431" xr:uid="{00000000-0005-0000-0000-0000DC010000}"/>
    <cellStyle name="Accent4 6" xfId="432" xr:uid="{00000000-0005-0000-0000-0000DD010000}"/>
    <cellStyle name="Accent4 60" xfId="433" xr:uid="{00000000-0005-0000-0000-0000DE010000}"/>
    <cellStyle name="Accent4 61" xfId="434" xr:uid="{00000000-0005-0000-0000-0000DF010000}"/>
    <cellStyle name="Accent4 62" xfId="435" xr:uid="{00000000-0005-0000-0000-0000E0010000}"/>
    <cellStyle name="Accent4 63" xfId="436" xr:uid="{00000000-0005-0000-0000-0000E1010000}"/>
    <cellStyle name="Accent4 64" xfId="437" xr:uid="{00000000-0005-0000-0000-0000E2010000}"/>
    <cellStyle name="Accent4 65" xfId="438" xr:uid="{00000000-0005-0000-0000-0000E3010000}"/>
    <cellStyle name="Accent4 66" xfId="439" xr:uid="{00000000-0005-0000-0000-0000E4010000}"/>
    <cellStyle name="Accent4 67" xfId="440" xr:uid="{00000000-0005-0000-0000-0000E5010000}"/>
    <cellStyle name="Accent4 68" xfId="441" xr:uid="{00000000-0005-0000-0000-0000E6010000}"/>
    <cellStyle name="Accent4 69" xfId="442" xr:uid="{00000000-0005-0000-0000-0000E7010000}"/>
    <cellStyle name="Accent4 7" xfId="443" xr:uid="{00000000-0005-0000-0000-0000E8010000}"/>
    <cellStyle name="Accent4 70" xfId="444" xr:uid="{00000000-0005-0000-0000-0000E9010000}"/>
    <cellStyle name="Accent4 71" xfId="445" xr:uid="{00000000-0005-0000-0000-0000EA010000}"/>
    <cellStyle name="Accent4 72" xfId="446" xr:uid="{00000000-0005-0000-0000-0000EB010000}"/>
    <cellStyle name="Accent4 73" xfId="447" xr:uid="{00000000-0005-0000-0000-0000EC010000}"/>
    <cellStyle name="Accent4 74" xfId="448" xr:uid="{00000000-0005-0000-0000-0000ED010000}"/>
    <cellStyle name="Accent4 75" xfId="449" xr:uid="{00000000-0005-0000-0000-0000EE010000}"/>
    <cellStyle name="Accent4 76" xfId="450" xr:uid="{00000000-0005-0000-0000-0000EF010000}"/>
    <cellStyle name="Accent4 77" xfId="451" xr:uid="{00000000-0005-0000-0000-0000F0010000}"/>
    <cellStyle name="Accent4 78" xfId="452" xr:uid="{00000000-0005-0000-0000-0000F1010000}"/>
    <cellStyle name="Accent4 79" xfId="453" xr:uid="{00000000-0005-0000-0000-0000F2010000}"/>
    <cellStyle name="Accent4 8" xfId="454" xr:uid="{00000000-0005-0000-0000-0000F3010000}"/>
    <cellStyle name="Accent4 80" xfId="455" xr:uid="{00000000-0005-0000-0000-0000F4010000}"/>
    <cellStyle name="Accent4 81" xfId="456" xr:uid="{00000000-0005-0000-0000-0000F5010000}"/>
    <cellStyle name="Accent4 82" xfId="457" xr:uid="{00000000-0005-0000-0000-0000F6010000}"/>
    <cellStyle name="Accent4 83" xfId="458" xr:uid="{00000000-0005-0000-0000-0000F7010000}"/>
    <cellStyle name="Accent4 84" xfId="459" xr:uid="{00000000-0005-0000-0000-0000F8010000}"/>
    <cellStyle name="Accent4 85" xfId="460" xr:uid="{00000000-0005-0000-0000-0000F9010000}"/>
    <cellStyle name="Accent4 86" xfId="461" xr:uid="{00000000-0005-0000-0000-0000FA010000}"/>
    <cellStyle name="Accent4 87" xfId="462" xr:uid="{00000000-0005-0000-0000-0000FB010000}"/>
    <cellStyle name="Accent4 88" xfId="463" xr:uid="{00000000-0005-0000-0000-0000FC010000}"/>
    <cellStyle name="Accent4 89" xfId="464" xr:uid="{00000000-0005-0000-0000-0000FD010000}"/>
    <cellStyle name="Accent4 9" xfId="465" xr:uid="{00000000-0005-0000-0000-0000FE010000}"/>
    <cellStyle name="Accent4 90" xfId="466" xr:uid="{00000000-0005-0000-0000-0000FF010000}"/>
    <cellStyle name="Accent4 91" xfId="467" xr:uid="{00000000-0005-0000-0000-000000020000}"/>
    <cellStyle name="Accent4 92" xfId="468" xr:uid="{00000000-0005-0000-0000-000001020000}"/>
    <cellStyle name="Accent4 93" xfId="469" xr:uid="{00000000-0005-0000-0000-000002020000}"/>
    <cellStyle name="Accent4 94" xfId="470" xr:uid="{00000000-0005-0000-0000-000003020000}"/>
    <cellStyle name="Accent4 95" xfId="471" xr:uid="{00000000-0005-0000-0000-000004020000}"/>
    <cellStyle name="Accent4 96" xfId="472" xr:uid="{00000000-0005-0000-0000-000005020000}"/>
    <cellStyle name="Accent4 97" xfId="473" xr:uid="{00000000-0005-0000-0000-000006020000}"/>
    <cellStyle name="Accent4 98" xfId="474" xr:uid="{00000000-0005-0000-0000-000007020000}"/>
    <cellStyle name="Accent4 99" xfId="475" xr:uid="{00000000-0005-0000-0000-000008020000}"/>
    <cellStyle name="Accent5 - 20%" xfId="476" xr:uid="{00000000-0005-0000-0000-000009020000}"/>
    <cellStyle name="Accent5 - 40%" xfId="477" xr:uid="{00000000-0005-0000-0000-00000A020000}"/>
    <cellStyle name="Accent5 - 60%" xfId="478" xr:uid="{00000000-0005-0000-0000-00000B020000}"/>
    <cellStyle name="Accent5 10" xfId="479" xr:uid="{00000000-0005-0000-0000-00000C020000}"/>
    <cellStyle name="Accent5 100" xfId="480" xr:uid="{00000000-0005-0000-0000-00000D020000}"/>
    <cellStyle name="Accent5 101" xfId="481" xr:uid="{00000000-0005-0000-0000-00000E020000}"/>
    <cellStyle name="Accent5 102" xfId="482" xr:uid="{00000000-0005-0000-0000-00000F020000}"/>
    <cellStyle name="Accent5 103" xfId="483" xr:uid="{00000000-0005-0000-0000-000010020000}"/>
    <cellStyle name="Accent5 104" xfId="484" xr:uid="{00000000-0005-0000-0000-000011020000}"/>
    <cellStyle name="Accent5 105" xfId="485" xr:uid="{00000000-0005-0000-0000-000012020000}"/>
    <cellStyle name="Accent5 106" xfId="486" xr:uid="{00000000-0005-0000-0000-000013020000}"/>
    <cellStyle name="Accent5 107" xfId="487" xr:uid="{00000000-0005-0000-0000-000014020000}"/>
    <cellStyle name="Accent5 108" xfId="488" xr:uid="{00000000-0005-0000-0000-000015020000}"/>
    <cellStyle name="Accent5 109" xfId="489" xr:uid="{00000000-0005-0000-0000-000016020000}"/>
    <cellStyle name="Accent5 11" xfId="490" xr:uid="{00000000-0005-0000-0000-000017020000}"/>
    <cellStyle name="Accent5 110" xfId="491" xr:uid="{00000000-0005-0000-0000-000018020000}"/>
    <cellStyle name="Accent5 111" xfId="492" xr:uid="{00000000-0005-0000-0000-000019020000}"/>
    <cellStyle name="Accent5 112" xfId="493" xr:uid="{00000000-0005-0000-0000-00001A020000}"/>
    <cellStyle name="Accent5 113" xfId="830" xr:uid="{00000000-0005-0000-0000-0000F0010000}"/>
    <cellStyle name="Accent5 12" xfId="494" xr:uid="{00000000-0005-0000-0000-00001B020000}"/>
    <cellStyle name="Accent5 13" xfId="495" xr:uid="{00000000-0005-0000-0000-00001C020000}"/>
    <cellStyle name="Accent5 14" xfId="496" xr:uid="{00000000-0005-0000-0000-00001D020000}"/>
    <cellStyle name="Accent5 15" xfId="497" xr:uid="{00000000-0005-0000-0000-00001E020000}"/>
    <cellStyle name="Accent5 16" xfId="498" xr:uid="{00000000-0005-0000-0000-00001F020000}"/>
    <cellStyle name="Accent5 17" xfId="499" xr:uid="{00000000-0005-0000-0000-000020020000}"/>
    <cellStyle name="Accent5 18" xfId="500" xr:uid="{00000000-0005-0000-0000-000021020000}"/>
    <cellStyle name="Accent5 19" xfId="501" xr:uid="{00000000-0005-0000-0000-000022020000}"/>
    <cellStyle name="Accent5 2" xfId="502" xr:uid="{00000000-0005-0000-0000-000023020000}"/>
    <cellStyle name="Accent5 20" xfId="503" xr:uid="{00000000-0005-0000-0000-000024020000}"/>
    <cellStyle name="Accent5 21" xfId="504" xr:uid="{00000000-0005-0000-0000-000025020000}"/>
    <cellStyle name="Accent5 22" xfId="505" xr:uid="{00000000-0005-0000-0000-000026020000}"/>
    <cellStyle name="Accent5 23" xfId="506" xr:uid="{00000000-0005-0000-0000-000027020000}"/>
    <cellStyle name="Accent5 24" xfId="507" xr:uid="{00000000-0005-0000-0000-000028020000}"/>
    <cellStyle name="Accent5 25" xfId="508" xr:uid="{00000000-0005-0000-0000-000029020000}"/>
    <cellStyle name="Accent5 26" xfId="509" xr:uid="{00000000-0005-0000-0000-00002A020000}"/>
    <cellStyle name="Accent5 27" xfId="510" xr:uid="{00000000-0005-0000-0000-00002B020000}"/>
    <cellStyle name="Accent5 28" xfId="511" xr:uid="{00000000-0005-0000-0000-00002C020000}"/>
    <cellStyle name="Accent5 29" xfId="512" xr:uid="{00000000-0005-0000-0000-00002D020000}"/>
    <cellStyle name="Accent5 3" xfId="513" xr:uid="{00000000-0005-0000-0000-00002E020000}"/>
    <cellStyle name="Accent5 30" xfId="514" xr:uid="{00000000-0005-0000-0000-00002F020000}"/>
    <cellStyle name="Accent5 31" xfId="515" xr:uid="{00000000-0005-0000-0000-000030020000}"/>
    <cellStyle name="Accent5 32" xfId="516" xr:uid="{00000000-0005-0000-0000-000031020000}"/>
    <cellStyle name="Accent5 33" xfId="517" xr:uid="{00000000-0005-0000-0000-000032020000}"/>
    <cellStyle name="Accent5 34" xfId="518" xr:uid="{00000000-0005-0000-0000-000033020000}"/>
    <cellStyle name="Accent5 35" xfId="519" xr:uid="{00000000-0005-0000-0000-000034020000}"/>
    <cellStyle name="Accent5 36" xfId="520" xr:uid="{00000000-0005-0000-0000-000035020000}"/>
    <cellStyle name="Accent5 37" xfId="521" xr:uid="{00000000-0005-0000-0000-000036020000}"/>
    <cellStyle name="Accent5 38" xfId="522" xr:uid="{00000000-0005-0000-0000-000037020000}"/>
    <cellStyle name="Accent5 39" xfId="523" xr:uid="{00000000-0005-0000-0000-000038020000}"/>
    <cellStyle name="Accent5 4" xfId="524" xr:uid="{00000000-0005-0000-0000-000039020000}"/>
    <cellStyle name="Accent5 40" xfId="525" xr:uid="{00000000-0005-0000-0000-00003A020000}"/>
    <cellStyle name="Accent5 41" xfId="526" xr:uid="{00000000-0005-0000-0000-00003B020000}"/>
    <cellStyle name="Accent5 42" xfId="527" xr:uid="{00000000-0005-0000-0000-00003C020000}"/>
    <cellStyle name="Accent5 43" xfId="528" xr:uid="{00000000-0005-0000-0000-00003D020000}"/>
    <cellStyle name="Accent5 44" xfId="529" xr:uid="{00000000-0005-0000-0000-00003E020000}"/>
    <cellStyle name="Accent5 45" xfId="530" xr:uid="{00000000-0005-0000-0000-00003F020000}"/>
    <cellStyle name="Accent5 46" xfId="531" xr:uid="{00000000-0005-0000-0000-000040020000}"/>
    <cellStyle name="Accent5 47" xfId="532" xr:uid="{00000000-0005-0000-0000-000041020000}"/>
    <cellStyle name="Accent5 48" xfId="533" xr:uid="{00000000-0005-0000-0000-000042020000}"/>
    <cellStyle name="Accent5 49" xfId="534" xr:uid="{00000000-0005-0000-0000-000043020000}"/>
    <cellStyle name="Accent5 5" xfId="535" xr:uid="{00000000-0005-0000-0000-000044020000}"/>
    <cellStyle name="Accent5 50" xfId="536" xr:uid="{00000000-0005-0000-0000-000045020000}"/>
    <cellStyle name="Accent5 51" xfId="537" xr:uid="{00000000-0005-0000-0000-000046020000}"/>
    <cellStyle name="Accent5 52" xfId="538" xr:uid="{00000000-0005-0000-0000-000047020000}"/>
    <cellStyle name="Accent5 53" xfId="539" xr:uid="{00000000-0005-0000-0000-000048020000}"/>
    <cellStyle name="Accent5 54" xfId="540" xr:uid="{00000000-0005-0000-0000-000049020000}"/>
    <cellStyle name="Accent5 55" xfId="541" xr:uid="{00000000-0005-0000-0000-00004A020000}"/>
    <cellStyle name="Accent5 56" xfId="542" xr:uid="{00000000-0005-0000-0000-00004B020000}"/>
    <cellStyle name="Accent5 57" xfId="543" xr:uid="{00000000-0005-0000-0000-00004C020000}"/>
    <cellStyle name="Accent5 58" xfId="544" xr:uid="{00000000-0005-0000-0000-00004D020000}"/>
    <cellStyle name="Accent5 59" xfId="545" xr:uid="{00000000-0005-0000-0000-00004E020000}"/>
    <cellStyle name="Accent5 6" xfId="546" xr:uid="{00000000-0005-0000-0000-00004F020000}"/>
    <cellStyle name="Accent5 60" xfId="547" xr:uid="{00000000-0005-0000-0000-000050020000}"/>
    <cellStyle name="Accent5 61" xfId="548" xr:uid="{00000000-0005-0000-0000-000051020000}"/>
    <cellStyle name="Accent5 62" xfId="549" xr:uid="{00000000-0005-0000-0000-000052020000}"/>
    <cellStyle name="Accent5 63" xfId="550" xr:uid="{00000000-0005-0000-0000-000053020000}"/>
    <cellStyle name="Accent5 64" xfId="551" xr:uid="{00000000-0005-0000-0000-000054020000}"/>
    <cellStyle name="Accent5 65" xfId="552" xr:uid="{00000000-0005-0000-0000-000055020000}"/>
    <cellStyle name="Accent5 66" xfId="553" xr:uid="{00000000-0005-0000-0000-000056020000}"/>
    <cellStyle name="Accent5 67" xfId="554" xr:uid="{00000000-0005-0000-0000-000057020000}"/>
    <cellStyle name="Accent5 68" xfId="555" xr:uid="{00000000-0005-0000-0000-000058020000}"/>
    <cellStyle name="Accent5 69" xfId="556" xr:uid="{00000000-0005-0000-0000-000059020000}"/>
    <cellStyle name="Accent5 7" xfId="557" xr:uid="{00000000-0005-0000-0000-00005A020000}"/>
    <cellStyle name="Accent5 70" xfId="558" xr:uid="{00000000-0005-0000-0000-00005B020000}"/>
    <cellStyle name="Accent5 71" xfId="559" xr:uid="{00000000-0005-0000-0000-00005C020000}"/>
    <cellStyle name="Accent5 72" xfId="560" xr:uid="{00000000-0005-0000-0000-00005D020000}"/>
    <cellStyle name="Accent5 73" xfId="561" xr:uid="{00000000-0005-0000-0000-00005E020000}"/>
    <cellStyle name="Accent5 74" xfId="562" xr:uid="{00000000-0005-0000-0000-00005F020000}"/>
    <cellStyle name="Accent5 75" xfId="563" xr:uid="{00000000-0005-0000-0000-000060020000}"/>
    <cellStyle name="Accent5 76" xfId="564" xr:uid="{00000000-0005-0000-0000-000061020000}"/>
    <cellStyle name="Accent5 77" xfId="565" xr:uid="{00000000-0005-0000-0000-000062020000}"/>
    <cellStyle name="Accent5 78" xfId="566" xr:uid="{00000000-0005-0000-0000-000063020000}"/>
    <cellStyle name="Accent5 79" xfId="567" xr:uid="{00000000-0005-0000-0000-000064020000}"/>
    <cellStyle name="Accent5 8" xfId="568" xr:uid="{00000000-0005-0000-0000-000065020000}"/>
    <cellStyle name="Accent5 80" xfId="569" xr:uid="{00000000-0005-0000-0000-000066020000}"/>
    <cellStyle name="Accent5 81" xfId="570" xr:uid="{00000000-0005-0000-0000-000067020000}"/>
    <cellStyle name="Accent5 82" xfId="571" xr:uid="{00000000-0005-0000-0000-000068020000}"/>
    <cellStyle name="Accent5 83" xfId="572" xr:uid="{00000000-0005-0000-0000-000069020000}"/>
    <cellStyle name="Accent5 84" xfId="573" xr:uid="{00000000-0005-0000-0000-00006A020000}"/>
    <cellStyle name="Accent5 85" xfId="574" xr:uid="{00000000-0005-0000-0000-00006B020000}"/>
    <cellStyle name="Accent5 86" xfId="575" xr:uid="{00000000-0005-0000-0000-00006C020000}"/>
    <cellStyle name="Accent5 87" xfId="576" xr:uid="{00000000-0005-0000-0000-00006D020000}"/>
    <cellStyle name="Accent5 88" xfId="577" xr:uid="{00000000-0005-0000-0000-00006E020000}"/>
    <cellStyle name="Accent5 89" xfId="578" xr:uid="{00000000-0005-0000-0000-00006F020000}"/>
    <cellStyle name="Accent5 9" xfId="579" xr:uid="{00000000-0005-0000-0000-000070020000}"/>
    <cellStyle name="Accent5 90" xfId="580" xr:uid="{00000000-0005-0000-0000-000071020000}"/>
    <cellStyle name="Accent5 91" xfId="581" xr:uid="{00000000-0005-0000-0000-000072020000}"/>
    <cellStyle name="Accent5 92" xfId="582" xr:uid="{00000000-0005-0000-0000-000073020000}"/>
    <cellStyle name="Accent5 93" xfId="583" xr:uid="{00000000-0005-0000-0000-000074020000}"/>
    <cellStyle name="Accent5 94" xfId="584" xr:uid="{00000000-0005-0000-0000-000075020000}"/>
    <cellStyle name="Accent5 95" xfId="585" xr:uid="{00000000-0005-0000-0000-000076020000}"/>
    <cellStyle name="Accent5 96" xfId="586" xr:uid="{00000000-0005-0000-0000-000077020000}"/>
    <cellStyle name="Accent5 97" xfId="587" xr:uid="{00000000-0005-0000-0000-000078020000}"/>
    <cellStyle name="Accent5 98" xfId="588" xr:uid="{00000000-0005-0000-0000-000079020000}"/>
    <cellStyle name="Accent5 99" xfId="589" xr:uid="{00000000-0005-0000-0000-00007A020000}"/>
    <cellStyle name="Accent6 - 20%" xfId="590" xr:uid="{00000000-0005-0000-0000-00007B020000}"/>
    <cellStyle name="Accent6 - 40%" xfId="591" xr:uid="{00000000-0005-0000-0000-00007C020000}"/>
    <cellStyle name="Accent6 - 60%" xfId="592" xr:uid="{00000000-0005-0000-0000-00007D020000}"/>
    <cellStyle name="Accent6 10" xfId="593" xr:uid="{00000000-0005-0000-0000-00007E020000}"/>
    <cellStyle name="Accent6 100" xfId="594" xr:uid="{00000000-0005-0000-0000-00007F020000}"/>
    <cellStyle name="Accent6 101" xfId="595" xr:uid="{00000000-0005-0000-0000-000080020000}"/>
    <cellStyle name="Accent6 102" xfId="596" xr:uid="{00000000-0005-0000-0000-000081020000}"/>
    <cellStyle name="Accent6 103" xfId="597" xr:uid="{00000000-0005-0000-0000-000082020000}"/>
    <cellStyle name="Accent6 104" xfId="598" xr:uid="{00000000-0005-0000-0000-000083020000}"/>
    <cellStyle name="Accent6 105" xfId="599" xr:uid="{00000000-0005-0000-0000-000084020000}"/>
    <cellStyle name="Accent6 106" xfId="600" xr:uid="{00000000-0005-0000-0000-000085020000}"/>
    <cellStyle name="Accent6 107" xfId="601" xr:uid="{00000000-0005-0000-0000-000086020000}"/>
    <cellStyle name="Accent6 108" xfId="602" xr:uid="{00000000-0005-0000-0000-000087020000}"/>
    <cellStyle name="Accent6 109" xfId="603" xr:uid="{00000000-0005-0000-0000-000088020000}"/>
    <cellStyle name="Accent6 11" xfId="604" xr:uid="{00000000-0005-0000-0000-000089020000}"/>
    <cellStyle name="Accent6 110" xfId="605" xr:uid="{00000000-0005-0000-0000-00008A020000}"/>
    <cellStyle name="Accent6 111" xfId="606" xr:uid="{00000000-0005-0000-0000-00008B020000}"/>
    <cellStyle name="Accent6 112" xfId="607" xr:uid="{00000000-0005-0000-0000-00008C020000}"/>
    <cellStyle name="Accent6 113" xfId="831" xr:uid="{00000000-0005-0000-0000-000063020000}"/>
    <cellStyle name="Accent6 12" xfId="608" xr:uid="{00000000-0005-0000-0000-00008D020000}"/>
    <cellStyle name="Accent6 13" xfId="609" xr:uid="{00000000-0005-0000-0000-00008E020000}"/>
    <cellStyle name="Accent6 14" xfId="610" xr:uid="{00000000-0005-0000-0000-00008F020000}"/>
    <cellStyle name="Accent6 15" xfId="611" xr:uid="{00000000-0005-0000-0000-000090020000}"/>
    <cellStyle name="Accent6 16" xfId="612" xr:uid="{00000000-0005-0000-0000-000091020000}"/>
    <cellStyle name="Accent6 17" xfId="613" xr:uid="{00000000-0005-0000-0000-000092020000}"/>
    <cellStyle name="Accent6 18" xfId="614" xr:uid="{00000000-0005-0000-0000-000093020000}"/>
    <cellStyle name="Accent6 19" xfId="615" xr:uid="{00000000-0005-0000-0000-000094020000}"/>
    <cellStyle name="Accent6 2" xfId="616" xr:uid="{00000000-0005-0000-0000-000095020000}"/>
    <cellStyle name="Accent6 20" xfId="617" xr:uid="{00000000-0005-0000-0000-000096020000}"/>
    <cellStyle name="Accent6 21" xfId="618" xr:uid="{00000000-0005-0000-0000-000097020000}"/>
    <cellStyle name="Accent6 22" xfId="619" xr:uid="{00000000-0005-0000-0000-000098020000}"/>
    <cellStyle name="Accent6 23" xfId="620" xr:uid="{00000000-0005-0000-0000-000099020000}"/>
    <cellStyle name="Accent6 24" xfId="621" xr:uid="{00000000-0005-0000-0000-00009A020000}"/>
    <cellStyle name="Accent6 25" xfId="622" xr:uid="{00000000-0005-0000-0000-00009B020000}"/>
    <cellStyle name="Accent6 26" xfId="623" xr:uid="{00000000-0005-0000-0000-00009C020000}"/>
    <cellStyle name="Accent6 27" xfId="624" xr:uid="{00000000-0005-0000-0000-00009D020000}"/>
    <cellStyle name="Accent6 28" xfId="625" xr:uid="{00000000-0005-0000-0000-00009E020000}"/>
    <cellStyle name="Accent6 29" xfId="626" xr:uid="{00000000-0005-0000-0000-00009F020000}"/>
    <cellStyle name="Accent6 3" xfId="627" xr:uid="{00000000-0005-0000-0000-0000A0020000}"/>
    <cellStyle name="Accent6 30" xfId="628" xr:uid="{00000000-0005-0000-0000-0000A1020000}"/>
    <cellStyle name="Accent6 31" xfId="629" xr:uid="{00000000-0005-0000-0000-0000A2020000}"/>
    <cellStyle name="Accent6 32" xfId="630" xr:uid="{00000000-0005-0000-0000-0000A3020000}"/>
    <cellStyle name="Accent6 33" xfId="631" xr:uid="{00000000-0005-0000-0000-0000A4020000}"/>
    <cellStyle name="Accent6 34" xfId="632" xr:uid="{00000000-0005-0000-0000-0000A5020000}"/>
    <cellStyle name="Accent6 35" xfId="633" xr:uid="{00000000-0005-0000-0000-0000A6020000}"/>
    <cellStyle name="Accent6 36" xfId="634" xr:uid="{00000000-0005-0000-0000-0000A7020000}"/>
    <cellStyle name="Accent6 37" xfId="635" xr:uid="{00000000-0005-0000-0000-0000A8020000}"/>
    <cellStyle name="Accent6 38" xfId="636" xr:uid="{00000000-0005-0000-0000-0000A9020000}"/>
    <cellStyle name="Accent6 39" xfId="637" xr:uid="{00000000-0005-0000-0000-0000AA020000}"/>
    <cellStyle name="Accent6 4" xfId="638" xr:uid="{00000000-0005-0000-0000-0000AB020000}"/>
    <cellStyle name="Accent6 40" xfId="639" xr:uid="{00000000-0005-0000-0000-0000AC020000}"/>
    <cellStyle name="Accent6 41" xfId="640" xr:uid="{00000000-0005-0000-0000-0000AD020000}"/>
    <cellStyle name="Accent6 42" xfId="641" xr:uid="{00000000-0005-0000-0000-0000AE020000}"/>
    <cellStyle name="Accent6 43" xfId="642" xr:uid="{00000000-0005-0000-0000-0000AF020000}"/>
    <cellStyle name="Accent6 44" xfId="643" xr:uid="{00000000-0005-0000-0000-0000B0020000}"/>
    <cellStyle name="Accent6 45" xfId="644" xr:uid="{00000000-0005-0000-0000-0000B1020000}"/>
    <cellStyle name="Accent6 46" xfId="645" xr:uid="{00000000-0005-0000-0000-0000B2020000}"/>
    <cellStyle name="Accent6 47" xfId="646" xr:uid="{00000000-0005-0000-0000-0000B3020000}"/>
    <cellStyle name="Accent6 48" xfId="647" xr:uid="{00000000-0005-0000-0000-0000B4020000}"/>
    <cellStyle name="Accent6 49" xfId="648" xr:uid="{00000000-0005-0000-0000-0000B5020000}"/>
    <cellStyle name="Accent6 5" xfId="649" xr:uid="{00000000-0005-0000-0000-0000B6020000}"/>
    <cellStyle name="Accent6 50" xfId="650" xr:uid="{00000000-0005-0000-0000-0000B7020000}"/>
    <cellStyle name="Accent6 51" xfId="651" xr:uid="{00000000-0005-0000-0000-0000B8020000}"/>
    <cellStyle name="Accent6 52" xfId="652" xr:uid="{00000000-0005-0000-0000-0000B9020000}"/>
    <cellStyle name="Accent6 53" xfId="653" xr:uid="{00000000-0005-0000-0000-0000BA020000}"/>
    <cellStyle name="Accent6 54" xfId="654" xr:uid="{00000000-0005-0000-0000-0000BB020000}"/>
    <cellStyle name="Accent6 55" xfId="655" xr:uid="{00000000-0005-0000-0000-0000BC020000}"/>
    <cellStyle name="Accent6 56" xfId="656" xr:uid="{00000000-0005-0000-0000-0000BD020000}"/>
    <cellStyle name="Accent6 57" xfId="657" xr:uid="{00000000-0005-0000-0000-0000BE020000}"/>
    <cellStyle name="Accent6 58" xfId="658" xr:uid="{00000000-0005-0000-0000-0000BF020000}"/>
    <cellStyle name="Accent6 59" xfId="659" xr:uid="{00000000-0005-0000-0000-0000C0020000}"/>
    <cellStyle name="Accent6 6" xfId="660" xr:uid="{00000000-0005-0000-0000-0000C1020000}"/>
    <cellStyle name="Accent6 60" xfId="661" xr:uid="{00000000-0005-0000-0000-0000C2020000}"/>
    <cellStyle name="Accent6 61" xfId="662" xr:uid="{00000000-0005-0000-0000-0000C3020000}"/>
    <cellStyle name="Accent6 62" xfId="663" xr:uid="{00000000-0005-0000-0000-0000C4020000}"/>
    <cellStyle name="Accent6 63" xfId="664" xr:uid="{00000000-0005-0000-0000-0000C5020000}"/>
    <cellStyle name="Accent6 64" xfId="665" xr:uid="{00000000-0005-0000-0000-0000C6020000}"/>
    <cellStyle name="Accent6 65" xfId="666" xr:uid="{00000000-0005-0000-0000-0000C7020000}"/>
    <cellStyle name="Accent6 66" xfId="667" xr:uid="{00000000-0005-0000-0000-0000C8020000}"/>
    <cellStyle name="Accent6 67" xfId="668" xr:uid="{00000000-0005-0000-0000-0000C9020000}"/>
    <cellStyle name="Accent6 68" xfId="669" xr:uid="{00000000-0005-0000-0000-0000CA020000}"/>
    <cellStyle name="Accent6 69" xfId="670" xr:uid="{00000000-0005-0000-0000-0000CB020000}"/>
    <cellStyle name="Accent6 7" xfId="671" xr:uid="{00000000-0005-0000-0000-0000CC020000}"/>
    <cellStyle name="Accent6 70" xfId="672" xr:uid="{00000000-0005-0000-0000-0000CD020000}"/>
    <cellStyle name="Accent6 71" xfId="673" xr:uid="{00000000-0005-0000-0000-0000CE020000}"/>
    <cellStyle name="Accent6 72" xfId="674" xr:uid="{00000000-0005-0000-0000-0000CF020000}"/>
    <cellStyle name="Accent6 73" xfId="675" xr:uid="{00000000-0005-0000-0000-0000D0020000}"/>
    <cellStyle name="Accent6 74" xfId="676" xr:uid="{00000000-0005-0000-0000-0000D1020000}"/>
    <cellStyle name="Accent6 75" xfId="677" xr:uid="{00000000-0005-0000-0000-0000D2020000}"/>
    <cellStyle name="Accent6 76" xfId="678" xr:uid="{00000000-0005-0000-0000-0000D3020000}"/>
    <cellStyle name="Accent6 77" xfId="679" xr:uid="{00000000-0005-0000-0000-0000D4020000}"/>
    <cellStyle name="Accent6 78" xfId="680" xr:uid="{00000000-0005-0000-0000-0000D5020000}"/>
    <cellStyle name="Accent6 79" xfId="681" xr:uid="{00000000-0005-0000-0000-0000D6020000}"/>
    <cellStyle name="Accent6 8" xfId="682" xr:uid="{00000000-0005-0000-0000-0000D7020000}"/>
    <cellStyle name="Accent6 80" xfId="683" xr:uid="{00000000-0005-0000-0000-0000D8020000}"/>
    <cellStyle name="Accent6 81" xfId="684" xr:uid="{00000000-0005-0000-0000-0000D9020000}"/>
    <cellStyle name="Accent6 82" xfId="685" xr:uid="{00000000-0005-0000-0000-0000DA020000}"/>
    <cellStyle name="Accent6 83" xfId="686" xr:uid="{00000000-0005-0000-0000-0000DB020000}"/>
    <cellStyle name="Accent6 84" xfId="687" xr:uid="{00000000-0005-0000-0000-0000DC020000}"/>
    <cellStyle name="Accent6 85" xfId="688" xr:uid="{00000000-0005-0000-0000-0000DD020000}"/>
    <cellStyle name="Accent6 86" xfId="689" xr:uid="{00000000-0005-0000-0000-0000DE020000}"/>
    <cellStyle name="Accent6 87" xfId="690" xr:uid="{00000000-0005-0000-0000-0000DF020000}"/>
    <cellStyle name="Accent6 88" xfId="691" xr:uid="{00000000-0005-0000-0000-0000E0020000}"/>
    <cellStyle name="Accent6 89" xfId="692" xr:uid="{00000000-0005-0000-0000-0000E1020000}"/>
    <cellStyle name="Accent6 9" xfId="693" xr:uid="{00000000-0005-0000-0000-0000E2020000}"/>
    <cellStyle name="Accent6 90" xfId="694" xr:uid="{00000000-0005-0000-0000-0000E3020000}"/>
    <cellStyle name="Accent6 91" xfId="695" xr:uid="{00000000-0005-0000-0000-0000E4020000}"/>
    <cellStyle name="Accent6 92" xfId="696" xr:uid="{00000000-0005-0000-0000-0000E5020000}"/>
    <cellStyle name="Accent6 93" xfId="697" xr:uid="{00000000-0005-0000-0000-0000E6020000}"/>
    <cellStyle name="Accent6 94" xfId="698" xr:uid="{00000000-0005-0000-0000-0000E7020000}"/>
    <cellStyle name="Accent6 95" xfId="699" xr:uid="{00000000-0005-0000-0000-0000E8020000}"/>
    <cellStyle name="Accent6 96" xfId="700" xr:uid="{00000000-0005-0000-0000-0000E9020000}"/>
    <cellStyle name="Accent6 97" xfId="701" xr:uid="{00000000-0005-0000-0000-0000EA020000}"/>
    <cellStyle name="Accent6 98" xfId="702" xr:uid="{00000000-0005-0000-0000-0000EB020000}"/>
    <cellStyle name="Accent6 99" xfId="703" xr:uid="{00000000-0005-0000-0000-0000EC020000}"/>
    <cellStyle name="Bad 2" xfId="704" xr:uid="{00000000-0005-0000-0000-0000ED020000}"/>
    <cellStyle name="Calculation 2" xfId="705" xr:uid="{00000000-0005-0000-0000-0000EE020000}"/>
    <cellStyle name="Check Cell 2" xfId="706" xr:uid="{00000000-0005-0000-0000-0000EF020000}"/>
    <cellStyle name="Comma" xfId="832" builtinId="3"/>
    <cellStyle name="Emphasis 1" xfId="707" xr:uid="{00000000-0005-0000-0000-0000F0020000}"/>
    <cellStyle name="Emphasis 2" xfId="708" xr:uid="{00000000-0005-0000-0000-0000F1020000}"/>
    <cellStyle name="Emphasis 3" xfId="709" xr:uid="{00000000-0005-0000-0000-0000F2020000}"/>
    <cellStyle name="Explanatory Text 2" xfId="710" xr:uid="{00000000-0005-0000-0000-0000F3020000}"/>
    <cellStyle name="Good 2" xfId="711" xr:uid="{00000000-0005-0000-0000-0000F4020000}"/>
    <cellStyle name="Heading 1 2" xfId="712" xr:uid="{00000000-0005-0000-0000-0000F5020000}"/>
    <cellStyle name="Heading 2 2" xfId="713" xr:uid="{00000000-0005-0000-0000-0000F6020000}"/>
    <cellStyle name="Heading 3 2" xfId="714" xr:uid="{00000000-0005-0000-0000-0000F7020000}"/>
    <cellStyle name="Heading 4 2" xfId="715" xr:uid="{00000000-0005-0000-0000-0000F8020000}"/>
    <cellStyle name="Input 2" xfId="716" xr:uid="{00000000-0005-0000-0000-0000F9020000}"/>
    <cellStyle name="Linked Cell 2" xfId="717" xr:uid="{00000000-0005-0000-0000-0000FA020000}"/>
    <cellStyle name="Neutral 2" xfId="718" xr:uid="{00000000-0005-0000-0000-0000FB020000}"/>
    <cellStyle name="Normal" xfId="0" builtinId="0"/>
    <cellStyle name="Normal 10" xfId="719" xr:uid="{00000000-0005-0000-0000-0000FD020000}"/>
    <cellStyle name="Normal 10 2" xfId="720" xr:uid="{00000000-0005-0000-0000-0000FE020000}"/>
    <cellStyle name="Normal 10 2 2" xfId="721" xr:uid="{00000000-0005-0000-0000-0000FF020000}"/>
    <cellStyle name="Normal 10 3" xfId="722" xr:uid="{00000000-0005-0000-0000-000000030000}"/>
    <cellStyle name="Normal 11" xfId="723" xr:uid="{00000000-0005-0000-0000-000001030000}"/>
    <cellStyle name="Normal 11 2" xfId="724" xr:uid="{00000000-0005-0000-0000-000002030000}"/>
    <cellStyle name="Normal 11 2 2" xfId="725" xr:uid="{00000000-0005-0000-0000-000003030000}"/>
    <cellStyle name="Normal 11 3" xfId="726" xr:uid="{00000000-0005-0000-0000-000004030000}"/>
    <cellStyle name="Normal 12" xfId="727" xr:uid="{00000000-0005-0000-0000-000005030000}"/>
    <cellStyle name="Normal 12 2" xfId="728" xr:uid="{00000000-0005-0000-0000-000006030000}"/>
    <cellStyle name="Normal 12 2 2" xfId="729" xr:uid="{00000000-0005-0000-0000-000007030000}"/>
    <cellStyle name="Normal 12 3" xfId="730" xr:uid="{00000000-0005-0000-0000-000008030000}"/>
    <cellStyle name="Normal 13" xfId="731" xr:uid="{00000000-0005-0000-0000-000009030000}"/>
    <cellStyle name="Normal 13 2" xfId="732" xr:uid="{00000000-0005-0000-0000-00000A030000}"/>
    <cellStyle name="Normal 13 2 2" xfId="733" xr:uid="{00000000-0005-0000-0000-00000B030000}"/>
    <cellStyle name="Normal 13 3" xfId="734" xr:uid="{00000000-0005-0000-0000-00000C030000}"/>
    <cellStyle name="Normal 14" xfId="735" xr:uid="{00000000-0005-0000-0000-00000D030000}"/>
    <cellStyle name="Normal 14 2" xfId="736" xr:uid="{00000000-0005-0000-0000-00000E030000}"/>
    <cellStyle name="Normal 14 2 2" xfId="737" xr:uid="{00000000-0005-0000-0000-00000F030000}"/>
    <cellStyle name="Normal 14 3" xfId="738" xr:uid="{00000000-0005-0000-0000-000010030000}"/>
    <cellStyle name="Normal 15" xfId="739" xr:uid="{00000000-0005-0000-0000-000011030000}"/>
    <cellStyle name="Normal 15 2" xfId="740" xr:uid="{00000000-0005-0000-0000-000012030000}"/>
    <cellStyle name="Normal 15 2 2" xfId="741" xr:uid="{00000000-0005-0000-0000-000013030000}"/>
    <cellStyle name="Normal 15 3" xfId="742" xr:uid="{00000000-0005-0000-0000-000014030000}"/>
    <cellStyle name="Normal 16" xfId="743" xr:uid="{00000000-0005-0000-0000-000015030000}"/>
    <cellStyle name="Normal 16 2" xfId="744" xr:uid="{00000000-0005-0000-0000-000016030000}"/>
    <cellStyle name="Normal 16 2 2" xfId="745" xr:uid="{00000000-0005-0000-0000-000017030000}"/>
    <cellStyle name="Normal 16 3" xfId="746" xr:uid="{00000000-0005-0000-0000-000018030000}"/>
    <cellStyle name="Normal 17" xfId="747" xr:uid="{00000000-0005-0000-0000-000019030000}"/>
    <cellStyle name="Normal 18" xfId="748" xr:uid="{00000000-0005-0000-0000-00001A030000}"/>
    <cellStyle name="Normal 18 2" xfId="749" xr:uid="{00000000-0005-0000-0000-00001B030000}"/>
    <cellStyle name="Normal 19" xfId="1" xr:uid="{00000000-0005-0000-0000-0000FC020000}"/>
    <cellStyle name="Normal 2" xfId="750" xr:uid="{00000000-0005-0000-0000-00001C030000}"/>
    <cellStyle name="Normal 2 2" xfId="751" xr:uid="{00000000-0005-0000-0000-00001D030000}"/>
    <cellStyle name="Normal 2 2 2" xfId="752" xr:uid="{00000000-0005-0000-0000-00001E030000}"/>
    <cellStyle name="Normal 2 3" xfId="753" xr:uid="{00000000-0005-0000-0000-00001F030000}"/>
    <cellStyle name="Normal 20" xfId="754" xr:uid="{00000000-0005-0000-0000-000020030000}"/>
    <cellStyle name="Normal 20 2" xfId="755" xr:uid="{00000000-0005-0000-0000-000021030000}"/>
    <cellStyle name="Normal 20 2 2" xfId="756" xr:uid="{00000000-0005-0000-0000-000022030000}"/>
    <cellStyle name="Normal 20 3" xfId="757" xr:uid="{00000000-0005-0000-0000-000023030000}"/>
    <cellStyle name="Normal 21" xfId="758" xr:uid="{00000000-0005-0000-0000-000024030000}"/>
    <cellStyle name="Normal 21 2" xfId="759" xr:uid="{00000000-0005-0000-0000-000025030000}"/>
    <cellStyle name="Normal 21 2 2" xfId="760" xr:uid="{00000000-0005-0000-0000-000026030000}"/>
    <cellStyle name="Normal 21 3" xfId="761" xr:uid="{00000000-0005-0000-0000-000027030000}"/>
    <cellStyle name="Normal 3" xfId="762" xr:uid="{00000000-0005-0000-0000-000028030000}"/>
    <cellStyle name="Normal 4" xfId="763" xr:uid="{00000000-0005-0000-0000-000029030000}"/>
    <cellStyle name="Normal 5" xfId="764" xr:uid="{00000000-0005-0000-0000-00002A030000}"/>
    <cellStyle name="Normal 5 2" xfId="765" xr:uid="{00000000-0005-0000-0000-00002B030000}"/>
    <cellStyle name="Normal 5 2 2" xfId="766" xr:uid="{00000000-0005-0000-0000-00002C030000}"/>
    <cellStyle name="Normal 5 3" xfId="767" xr:uid="{00000000-0005-0000-0000-00002D030000}"/>
    <cellStyle name="Normal 6" xfId="768" xr:uid="{00000000-0005-0000-0000-00002E030000}"/>
    <cellStyle name="Normal 7" xfId="769" xr:uid="{00000000-0005-0000-0000-00002F030000}"/>
    <cellStyle name="Normal 8" xfId="770" xr:uid="{00000000-0005-0000-0000-000030030000}"/>
    <cellStyle name="Normal 8 2" xfId="771" xr:uid="{00000000-0005-0000-0000-000031030000}"/>
    <cellStyle name="Normal 8 2 2" xfId="772" xr:uid="{00000000-0005-0000-0000-000032030000}"/>
    <cellStyle name="Normal 8 3" xfId="773" xr:uid="{00000000-0005-0000-0000-000033030000}"/>
    <cellStyle name="Normal 9" xfId="774" xr:uid="{00000000-0005-0000-0000-000034030000}"/>
    <cellStyle name="Normal 9 2" xfId="775" xr:uid="{00000000-0005-0000-0000-000035030000}"/>
    <cellStyle name="Normal 9 2 2" xfId="776" xr:uid="{00000000-0005-0000-0000-000036030000}"/>
    <cellStyle name="Normal 9 3" xfId="777" xr:uid="{00000000-0005-0000-0000-000037030000}"/>
    <cellStyle name="Note 2" xfId="778" xr:uid="{00000000-0005-0000-0000-00003A030000}"/>
    <cellStyle name="Output 2" xfId="779" xr:uid="{00000000-0005-0000-0000-00003B030000}"/>
    <cellStyle name="Parastais_FMLikp01_p05_221205_pap_afp_makp" xfId="780" xr:uid="{00000000-0005-0000-0000-00003C030000}"/>
    <cellStyle name="SAPBEXaggData" xfId="781" xr:uid="{00000000-0005-0000-0000-00003D030000}"/>
    <cellStyle name="SAPBEXaggDataEmph" xfId="782" xr:uid="{00000000-0005-0000-0000-00003E030000}"/>
    <cellStyle name="SAPBEXaggItem" xfId="783" xr:uid="{00000000-0005-0000-0000-00003F030000}"/>
    <cellStyle name="SAPBEXaggItemX" xfId="784" xr:uid="{00000000-0005-0000-0000-000040030000}"/>
    <cellStyle name="SAPBEXchaText" xfId="785" xr:uid="{00000000-0005-0000-0000-000041030000}"/>
    <cellStyle name="SAPBEXexcBad7" xfId="786" xr:uid="{00000000-0005-0000-0000-000042030000}"/>
    <cellStyle name="SAPBEXexcBad8" xfId="787" xr:uid="{00000000-0005-0000-0000-000043030000}"/>
    <cellStyle name="SAPBEXexcBad9" xfId="788" xr:uid="{00000000-0005-0000-0000-000044030000}"/>
    <cellStyle name="SAPBEXexcCritical4" xfId="789" xr:uid="{00000000-0005-0000-0000-000045030000}"/>
    <cellStyle name="SAPBEXexcCritical5" xfId="790" xr:uid="{00000000-0005-0000-0000-000046030000}"/>
    <cellStyle name="SAPBEXexcCritical6" xfId="791" xr:uid="{00000000-0005-0000-0000-000047030000}"/>
    <cellStyle name="SAPBEXexcGood1" xfId="792" xr:uid="{00000000-0005-0000-0000-000048030000}"/>
    <cellStyle name="SAPBEXexcGood2" xfId="793" xr:uid="{00000000-0005-0000-0000-000049030000}"/>
    <cellStyle name="SAPBEXexcGood3" xfId="794" xr:uid="{00000000-0005-0000-0000-00004A030000}"/>
    <cellStyle name="SAPBEXfilterDrill" xfId="795" xr:uid="{00000000-0005-0000-0000-00004B030000}"/>
    <cellStyle name="SAPBEXfilterItem" xfId="796" xr:uid="{00000000-0005-0000-0000-00004C030000}"/>
    <cellStyle name="SAPBEXfilterText" xfId="797" xr:uid="{00000000-0005-0000-0000-00004D030000}"/>
    <cellStyle name="SAPBEXformats" xfId="798" xr:uid="{00000000-0005-0000-0000-00004E030000}"/>
    <cellStyle name="SAPBEXheaderItem" xfId="799" xr:uid="{00000000-0005-0000-0000-00004F030000}"/>
    <cellStyle name="SAPBEXheaderText" xfId="800" xr:uid="{00000000-0005-0000-0000-000050030000}"/>
    <cellStyle name="SAPBEXHLevel0" xfId="801" xr:uid="{00000000-0005-0000-0000-000051030000}"/>
    <cellStyle name="SAPBEXHLevel0X" xfId="802" xr:uid="{00000000-0005-0000-0000-000052030000}"/>
    <cellStyle name="SAPBEXHLevel1" xfId="803" xr:uid="{00000000-0005-0000-0000-000053030000}"/>
    <cellStyle name="SAPBEXHLevel1X" xfId="804" xr:uid="{00000000-0005-0000-0000-000054030000}"/>
    <cellStyle name="SAPBEXHLevel2" xfId="805" xr:uid="{00000000-0005-0000-0000-000055030000}"/>
    <cellStyle name="SAPBEXHLevel2X" xfId="806" xr:uid="{00000000-0005-0000-0000-000056030000}"/>
    <cellStyle name="SAPBEXHLevel3" xfId="807" xr:uid="{00000000-0005-0000-0000-000057030000}"/>
    <cellStyle name="SAPBEXHLevel3X" xfId="808" xr:uid="{00000000-0005-0000-0000-000058030000}"/>
    <cellStyle name="SAPBEXinputData" xfId="809" xr:uid="{00000000-0005-0000-0000-000059030000}"/>
    <cellStyle name="SAPBEXresData" xfId="810" xr:uid="{00000000-0005-0000-0000-00005A030000}"/>
    <cellStyle name="SAPBEXresDataEmph" xfId="811" xr:uid="{00000000-0005-0000-0000-00005B030000}"/>
    <cellStyle name="SAPBEXresItem" xfId="812" xr:uid="{00000000-0005-0000-0000-00005C030000}"/>
    <cellStyle name="SAPBEXresItemX" xfId="813" xr:uid="{00000000-0005-0000-0000-00005D030000}"/>
    <cellStyle name="SAPBEXstdData" xfId="814" xr:uid="{00000000-0005-0000-0000-00005E030000}"/>
    <cellStyle name="SAPBEXstdDataEmph" xfId="815" xr:uid="{00000000-0005-0000-0000-00005F030000}"/>
    <cellStyle name="SAPBEXstdItem" xfId="816" xr:uid="{00000000-0005-0000-0000-000060030000}"/>
    <cellStyle name="SAPBEXstdItemX" xfId="817" xr:uid="{00000000-0005-0000-0000-000061030000}"/>
    <cellStyle name="SAPBEXtitle" xfId="818" xr:uid="{00000000-0005-0000-0000-000062030000}"/>
    <cellStyle name="SAPBEXundefined" xfId="819" xr:uid="{00000000-0005-0000-0000-000063030000}"/>
    <cellStyle name="Sheet Title" xfId="820" xr:uid="{00000000-0005-0000-0000-000064030000}"/>
    <cellStyle name="Style 1" xfId="821" xr:uid="{00000000-0005-0000-0000-000065030000}"/>
    <cellStyle name="Title 2" xfId="822" xr:uid="{00000000-0005-0000-0000-000066030000}"/>
    <cellStyle name="Total 2" xfId="823" xr:uid="{00000000-0005-0000-0000-000067030000}"/>
    <cellStyle name="V?st." xfId="824" xr:uid="{00000000-0005-0000-0000-000068030000}"/>
    <cellStyle name="Warning Text 2" xfId="825" xr:uid="{00000000-0005-0000-0000-000069030000}"/>
  </cellStyles>
  <dxfs count="3">
    <dxf>
      <numFmt numFmtId="164" formatCode="_-* #,##0_-;\-* #,##0_-;_-* &quot;-&quot;??_-;_-@_-"/>
    </dxf>
    <dxf>
      <numFmt numFmtId="166" formatCode="_-* #,##0.0_-;\-* #,##0.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colors>
    <mruColors>
      <color rgb="FF002060"/>
      <color rgb="FFD9D9D9"/>
      <color rgb="FFC00000"/>
      <color rgb="FFCF0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050" b="0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Līdzekļi neparedzētiem gadījumiem 2022.-2024.gadā, milj. eiro</a:t>
            </a:r>
            <a:endParaRPr lang="en-U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1850700220862534"/>
          <c:y val="4.713805213691265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900448108839012E-2"/>
          <c:y val="9.4043249724215808E-2"/>
          <c:w val="0.88254396325459317"/>
          <c:h val="0.77981846019247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'1.attēls'!$A$11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'1.attēls'!$B$11:$E$11</c:f>
              <c:numCache>
                <c:formatCode>_-* #\ ##0_-;\-* #\ ##0_-;_-* "-"??_-;_-@_-</c:formatCode>
                <c:ptCount val="4"/>
                <c:pt idx="0">
                  <c:v>215046075</c:v>
                </c:pt>
                <c:pt idx="1">
                  <c:v>413662594</c:v>
                </c:pt>
                <c:pt idx="2">
                  <c:v>390313993</c:v>
                </c:pt>
                <c:pt idx="3">
                  <c:v>683451678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49D-4D7F-AE86-BEF5B9C0912B}"/>
            </c:ext>
          </c:extLst>
        </c:ser>
        <c:ser>
          <c:idx val="1"/>
          <c:order val="1"/>
          <c:tx>
            <c:strRef>
              <c:f>'1.attēls'!$A$12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rgbClr val="0070C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'1.attēls'!$B$12:$E$12</c:f>
              <c:numCache>
                <c:formatCode>_-* #\ ##0_-;\-* #\ ##0_-;_-* "-"??_-;_-@_-</c:formatCode>
                <c:ptCount val="4"/>
                <c:pt idx="0">
                  <c:v>3156761</c:v>
                </c:pt>
                <c:pt idx="1">
                  <c:v>2825854</c:v>
                </c:pt>
                <c:pt idx="2">
                  <c:v>29897728</c:v>
                </c:pt>
                <c:pt idx="3">
                  <c:v>126899563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49D-4D7F-AE86-BEF5B9C0912B}"/>
            </c:ext>
          </c:extLst>
        </c:ser>
        <c:ser>
          <c:idx val="2"/>
          <c:order val="2"/>
          <c:tx>
            <c:strRef>
              <c:f>'1.attēls'!$A$13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'1.attēls'!$B$13:$E$13</c:f>
              <c:numCache>
                <c:formatCode>_-* #\ ##0_-;\-* #\ ##0_-;_-* "-"??_-;_-@_-</c:formatCode>
                <c:ptCount val="4"/>
                <c:pt idx="0">
                  <c:v>4764766</c:v>
                </c:pt>
                <c:pt idx="1">
                  <c:v>3082211</c:v>
                </c:pt>
                <c:pt idx="2">
                  <c:v>20402944</c:v>
                </c:pt>
                <c:pt idx="3">
                  <c:v>47507308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1C9D-4731-BD10-9EE0625E20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097944"/>
        <c:axId val="660098728"/>
      </c:barChart>
      <c:catAx>
        <c:axId val="660097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8728"/>
        <c:crosses val="autoZero"/>
        <c:auto val="1"/>
        <c:lblAlgn val="ctr"/>
        <c:lblOffset val="100"/>
        <c:noMultiLvlLbl val="0"/>
      </c:catAx>
      <c:valAx>
        <c:axId val="66009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accent4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794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lv-LV" sz="1050"/>
              <a:t>Līdzekļi neparedzētiem gadījumiem 2023.-2025.gadā, milj. eiro</a:t>
            </a:r>
            <a:endParaRPr lang="en-US" sz="1050"/>
          </a:p>
        </c:rich>
      </c:tx>
      <c:layout>
        <c:manualLayout>
          <c:xMode val="edge"/>
          <c:yMode val="edge"/>
          <c:x val="0.12747311125535649"/>
          <c:y val="1.707590749599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900448108839012E-2"/>
          <c:y val="9.4043249724215808E-2"/>
          <c:w val="0.88254396325459317"/>
          <c:h val="0.786299754890763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'1.attēls'!$A$12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'1.attēls'!$B$12:$E$12</c:f>
              <c:numCache>
                <c:formatCode>_-* #\ ##0_-;\-* #\ ##0_-;_-* "-"??_-;_-@_-</c:formatCode>
                <c:ptCount val="4"/>
                <c:pt idx="0">
                  <c:v>3156761</c:v>
                </c:pt>
                <c:pt idx="1">
                  <c:v>2825854</c:v>
                </c:pt>
                <c:pt idx="2">
                  <c:v>29897728</c:v>
                </c:pt>
                <c:pt idx="3">
                  <c:v>126899563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6DAF-40C3-A103-FFED796A8727}"/>
            </c:ext>
          </c:extLst>
        </c:ser>
        <c:ser>
          <c:idx val="2"/>
          <c:order val="1"/>
          <c:tx>
            <c:strRef>
              <c:f>'1.attēls'!$A$13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'1.attēls'!$B$13:$E$13</c:f>
              <c:numCache>
                <c:formatCode>_-* #\ ##0_-;\-* #\ ##0_-;_-* "-"??_-;_-@_-</c:formatCode>
                <c:ptCount val="4"/>
                <c:pt idx="0">
                  <c:v>4764766</c:v>
                </c:pt>
                <c:pt idx="1">
                  <c:v>3082211</c:v>
                </c:pt>
                <c:pt idx="2">
                  <c:v>20402944</c:v>
                </c:pt>
                <c:pt idx="3">
                  <c:v>47507308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6DAF-40C3-A103-FFED796A8727}"/>
            </c:ext>
          </c:extLst>
        </c:ser>
        <c:ser>
          <c:idx val="0"/>
          <c:order val="2"/>
          <c:tx>
            <c:strRef>
              <c:f>'1.attēls'!$A$14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'1.attēls'!$B$14:$E$14</c:f>
              <c:numCache>
                <c:formatCode>_-* #\ ##0_-;\-* #\ ##0_-;_-* "-"??_-;_-@_-</c:formatCode>
                <c:ptCount val="4"/>
                <c:pt idx="0">
                  <c:v>1192726</c:v>
                </c:pt>
                <c:pt idx="1">
                  <c:v>840325</c:v>
                </c:pt>
                <c:pt idx="2">
                  <c:v>23472818</c:v>
                </c:pt>
                <c:pt idx="3">
                  <c:v>89570061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B61-4C6A-A68F-328AD9361F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097944"/>
        <c:axId val="660098728"/>
      </c:barChart>
      <c:catAx>
        <c:axId val="66009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8728"/>
        <c:crosses val="autoZero"/>
        <c:auto val="1"/>
        <c:lblAlgn val="ctr"/>
        <c:lblOffset val="100"/>
        <c:noMultiLvlLbl val="0"/>
      </c:catAx>
      <c:valAx>
        <c:axId val="66009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794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lv-LV" sz="1050"/>
              <a:t>Līdzekļi neparedzētiem gadījumiem 2024.-2026.gadā, milj. eiro</a:t>
            </a:r>
            <a:endParaRPr lang="en-US" sz="1050"/>
          </a:p>
        </c:rich>
      </c:tx>
      <c:layout>
        <c:manualLayout>
          <c:xMode val="edge"/>
          <c:yMode val="edge"/>
          <c:x val="0.12747311125535649"/>
          <c:y val="1.707590749599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900448108839012E-2"/>
          <c:y val="9.4043249724215808E-2"/>
          <c:w val="0.88254396325459317"/>
          <c:h val="0.786299754890763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'1.attēls'!$A$13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'1.attēls'!$B$13:$E$13</c:f>
              <c:numCache>
                <c:formatCode>_-* #\ ##0_-;\-* #\ ##0_-;_-* "-"??_-;_-@_-</c:formatCode>
                <c:ptCount val="4"/>
                <c:pt idx="0">
                  <c:v>4764766</c:v>
                </c:pt>
                <c:pt idx="1">
                  <c:v>3082211</c:v>
                </c:pt>
                <c:pt idx="2">
                  <c:v>20402944</c:v>
                </c:pt>
                <c:pt idx="3">
                  <c:v>47507308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623-4029-AB87-A60C7AB47CF2}"/>
            </c:ext>
          </c:extLst>
        </c:ser>
        <c:ser>
          <c:idx val="2"/>
          <c:order val="1"/>
          <c:tx>
            <c:strRef>
              <c:f>'1.attēls'!$A$14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'1.attēls'!$B$14:$E$14</c:f>
              <c:numCache>
                <c:formatCode>_-* #\ ##0_-;\-* #\ ##0_-;_-* "-"??_-;_-@_-</c:formatCode>
                <c:ptCount val="4"/>
                <c:pt idx="0">
                  <c:v>1192726</c:v>
                </c:pt>
                <c:pt idx="1">
                  <c:v>840325</c:v>
                </c:pt>
                <c:pt idx="2">
                  <c:v>23472818</c:v>
                </c:pt>
                <c:pt idx="3">
                  <c:v>89570061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623-4029-AB87-A60C7AB47CF2}"/>
            </c:ext>
          </c:extLst>
        </c:ser>
        <c:ser>
          <c:idx val="0"/>
          <c:order val="2"/>
          <c:tx>
            <c:strRef>
              <c:f>'1.attēls'!$A$15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'1.attēls'!$B$15:$E$15</c:f>
              <c:numCache>
                <c:formatCode>_-* #\ ##0_-;\-* #\ ##0_-;_-* "-"??_-;_-@_-</c:formatCode>
                <c:ptCount val="4"/>
                <c:pt idx="0">
                  <c:v>2975046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1623-4029-AB87-A60C7AB47C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097944"/>
        <c:axId val="660098728"/>
      </c:barChart>
      <c:catAx>
        <c:axId val="66009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8728"/>
        <c:crosses val="autoZero"/>
        <c:auto val="1"/>
        <c:lblAlgn val="ctr"/>
        <c:lblOffset val="100"/>
        <c:noMultiLvlLbl val="0"/>
      </c:catAx>
      <c:valAx>
        <c:axId val="66009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794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297695</xdr:colOff>
      <xdr:row>17</xdr:row>
      <xdr:rowOff>169332</xdr:rowOff>
    </xdr:from>
    <xdr:to>
      <xdr:col>30</xdr:col>
      <xdr:colOff>620523</xdr:colOff>
      <xdr:row>39</xdr:row>
      <xdr:rowOff>93132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560123</xdr:colOff>
      <xdr:row>17</xdr:row>
      <xdr:rowOff>119591</xdr:rowOff>
    </xdr:from>
    <xdr:to>
      <xdr:col>16</xdr:col>
      <xdr:colOff>276489</xdr:colOff>
      <xdr:row>39</xdr:row>
      <xdr:rowOff>58851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A99FE8-8E77-4F63-AC8B-0C75B356A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599722</xdr:colOff>
      <xdr:row>16</xdr:row>
      <xdr:rowOff>63501</xdr:rowOff>
    </xdr:from>
    <xdr:to>
      <xdr:col>5</xdr:col>
      <xdr:colOff>333021</xdr:colOff>
      <xdr:row>38</xdr:row>
      <xdr:rowOff>2760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CFF64C0-631C-4779-ADA6-F2D2E6ECC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ze Verpakovska" refreshedDate="46155.44072997685" createdVersion="8" refreshedVersion="8" minRefreshableVersion="3" recordCount="672" xr:uid="{28E4E0D3-A309-4B04-A767-8D5E8D1E1743}">
  <cacheSource type="worksheet">
    <worksheetSource ref="A2:E674" sheet="Dati"/>
  </cacheSource>
  <cacheFields count="5">
    <cacheField name="Iestāde" numFmtId="0">
      <sharedItems count="24">
        <s v="Aizsardzības ministrija"/>
        <s v="Ārlietu ministrija"/>
        <s v="Centrālā vēlēšanu komisija"/>
        <s v="Dotācijas pašvaldībām"/>
        <s v="Ekonomikas ministrija"/>
        <s v="Finanšu ministrija"/>
        <s v="Iekšlietu ministrija"/>
        <s v="Izglītības un zinātnes ministrija"/>
        <s v="Kultūras ministrija"/>
        <s v="Labklājības ministrija"/>
        <s v="Mērķdotācijas pašvaldībām"/>
        <s v="Ministru kabinets"/>
        <s v="Prokuratūra"/>
        <s v="Radio un televīzija"/>
        <s v="Sabiedrības integrācijas fonds"/>
        <s v="Satiksmes ministrija"/>
        <s v="Satversmes tiesa"/>
        <s v="Tieslietu ministrija"/>
        <s v="Valsts prezidenta kanceleja"/>
        <s v="VARAM"/>
        <s v="Veselības ministrija"/>
        <s v="Zemkopības ministrija"/>
        <s v="KNAB"/>
        <s v="Klimata un enerģētikas ministrija"/>
      </sharedItems>
    </cacheField>
    <cacheField name="Gads" numFmtId="1">
      <sharedItems containsSemiMixedTypes="0" containsString="0" containsNumber="1" containsInteger="1" minValue="2016" maxValue="2026" count="11">
        <n v="2016"/>
        <n v="2017"/>
        <n v="2018"/>
        <n v="2019"/>
        <n v="2020"/>
        <n v="2021"/>
        <n v="2022"/>
        <n v="2023"/>
        <n v="2024"/>
        <n v="2026"/>
        <n v="2025"/>
      </sharedItems>
    </cacheField>
    <cacheField name="Ceturksnis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Skaits" numFmtId="0">
      <sharedItems containsMixedTypes="1" containsNumber="1" containsInteger="1" minValue="0" maxValue="99"/>
    </cacheField>
    <cacheField name="Summa" numFmtId="3">
      <sharedItems containsMixedTypes="1" containsNumber="1" containsInteger="1" minValue="0" maxValue="3961384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2">
  <r>
    <x v="0"/>
    <x v="0"/>
    <x v="0"/>
    <n v="0"/>
    <n v="0"/>
  </r>
  <r>
    <x v="0"/>
    <x v="0"/>
    <x v="1"/>
    <n v="0"/>
    <n v="0"/>
  </r>
  <r>
    <x v="0"/>
    <x v="0"/>
    <x v="2"/>
    <n v="0"/>
    <n v="0"/>
  </r>
  <r>
    <x v="0"/>
    <x v="0"/>
    <x v="3"/>
    <n v="0"/>
    <n v="0"/>
  </r>
  <r>
    <x v="0"/>
    <x v="1"/>
    <x v="0"/>
    <n v="0"/>
    <n v="0"/>
  </r>
  <r>
    <x v="0"/>
    <x v="1"/>
    <x v="1"/>
    <n v="0"/>
    <n v="0"/>
  </r>
  <r>
    <x v="0"/>
    <x v="1"/>
    <x v="2"/>
    <n v="0"/>
    <n v="0"/>
  </r>
  <r>
    <x v="0"/>
    <x v="1"/>
    <x v="3"/>
    <n v="0"/>
    <n v="0"/>
  </r>
  <r>
    <x v="0"/>
    <x v="2"/>
    <x v="0"/>
    <n v="0"/>
    <n v="0"/>
  </r>
  <r>
    <x v="0"/>
    <x v="2"/>
    <x v="1"/>
    <n v="0"/>
    <n v="0"/>
  </r>
  <r>
    <x v="0"/>
    <x v="2"/>
    <x v="2"/>
    <n v="1"/>
    <n v="22554"/>
  </r>
  <r>
    <x v="0"/>
    <x v="2"/>
    <x v="3"/>
    <n v="1"/>
    <n v="5723503"/>
  </r>
  <r>
    <x v="0"/>
    <x v="3"/>
    <x v="0"/>
    <n v="1"/>
    <n v="22397"/>
  </r>
  <r>
    <x v="0"/>
    <x v="3"/>
    <x v="1"/>
    <n v="0"/>
    <n v="0"/>
  </r>
  <r>
    <x v="0"/>
    <x v="3"/>
    <x v="2"/>
    <n v="0"/>
    <n v="0"/>
  </r>
  <r>
    <x v="0"/>
    <x v="4"/>
    <x v="0"/>
    <n v="0"/>
    <n v="0"/>
  </r>
  <r>
    <x v="0"/>
    <x v="4"/>
    <x v="1"/>
    <n v="1"/>
    <n v="25675805"/>
  </r>
  <r>
    <x v="0"/>
    <x v="4"/>
    <x v="2"/>
    <n v="1"/>
    <n v="14007141"/>
  </r>
  <r>
    <x v="0"/>
    <x v="4"/>
    <x v="3"/>
    <n v="0"/>
    <n v="0"/>
  </r>
  <r>
    <x v="0"/>
    <x v="5"/>
    <x v="0"/>
    <n v="3"/>
    <n v="10634161"/>
  </r>
  <r>
    <x v="0"/>
    <x v="5"/>
    <x v="1"/>
    <n v="1"/>
    <n v="337209"/>
  </r>
  <r>
    <x v="0"/>
    <x v="5"/>
    <x v="2"/>
    <n v="3"/>
    <n v="249683"/>
  </r>
  <r>
    <x v="0"/>
    <x v="5"/>
    <x v="3"/>
    <n v="6"/>
    <n v="3504551"/>
  </r>
  <r>
    <x v="0"/>
    <x v="6"/>
    <x v="0"/>
    <n v="7"/>
    <n v="14167295"/>
  </r>
  <r>
    <x v="0"/>
    <x v="6"/>
    <x v="1"/>
    <n v="1"/>
    <n v="721481"/>
  </r>
  <r>
    <x v="0"/>
    <x v="6"/>
    <x v="2"/>
    <n v="1"/>
    <n v="398085"/>
  </r>
  <r>
    <x v="0"/>
    <x v="6"/>
    <x v="3"/>
    <n v="4"/>
    <n v="58771820"/>
  </r>
  <r>
    <x v="0"/>
    <x v="7"/>
    <x v="0"/>
    <n v="0"/>
    <n v="0"/>
  </r>
  <r>
    <x v="0"/>
    <x v="7"/>
    <x v="1"/>
    <n v="1"/>
    <n v="91484"/>
  </r>
  <r>
    <x v="0"/>
    <x v="7"/>
    <x v="2"/>
    <n v="1"/>
    <n v="3644"/>
  </r>
  <r>
    <x v="0"/>
    <x v="7"/>
    <x v="3"/>
    <n v="1"/>
    <n v="33414"/>
  </r>
  <r>
    <x v="0"/>
    <x v="8"/>
    <x v="1"/>
    <n v="0"/>
    <n v="0"/>
  </r>
  <r>
    <x v="0"/>
    <x v="8"/>
    <x v="2"/>
    <n v="1"/>
    <n v="10000000"/>
  </r>
  <r>
    <x v="0"/>
    <x v="9"/>
    <x v="0"/>
    <n v="0"/>
    <n v="0"/>
  </r>
  <r>
    <x v="1"/>
    <x v="0"/>
    <x v="0"/>
    <n v="3"/>
    <n v="362860"/>
  </r>
  <r>
    <x v="1"/>
    <x v="0"/>
    <x v="1"/>
    <n v="7"/>
    <n v="1290486"/>
  </r>
  <r>
    <x v="1"/>
    <x v="0"/>
    <x v="2"/>
    <n v="8"/>
    <n v="69513"/>
  </r>
  <r>
    <x v="1"/>
    <x v="0"/>
    <x v="3"/>
    <n v="6"/>
    <n v="1724711"/>
  </r>
  <r>
    <x v="1"/>
    <x v="1"/>
    <x v="0"/>
    <n v="2"/>
    <n v="14215"/>
  </r>
  <r>
    <x v="1"/>
    <x v="1"/>
    <x v="1"/>
    <n v="4"/>
    <n v="129406"/>
  </r>
  <r>
    <x v="1"/>
    <x v="1"/>
    <x v="2"/>
    <n v="5"/>
    <n v="261650"/>
  </r>
  <r>
    <x v="1"/>
    <x v="1"/>
    <x v="3"/>
    <n v="10"/>
    <n v="340381"/>
  </r>
  <r>
    <x v="1"/>
    <x v="2"/>
    <x v="0"/>
    <n v="5"/>
    <n v="22210"/>
  </r>
  <r>
    <x v="1"/>
    <x v="2"/>
    <x v="1"/>
    <n v="7"/>
    <n v="162376"/>
  </r>
  <r>
    <x v="1"/>
    <x v="2"/>
    <x v="2"/>
    <n v="3"/>
    <n v="341455"/>
  </r>
  <r>
    <x v="1"/>
    <x v="2"/>
    <x v="3"/>
    <n v="2"/>
    <n v="4864"/>
  </r>
  <r>
    <x v="1"/>
    <x v="3"/>
    <x v="0"/>
    <n v="0"/>
    <n v="0"/>
  </r>
  <r>
    <x v="1"/>
    <x v="3"/>
    <x v="1"/>
    <n v="5"/>
    <n v="43777"/>
  </r>
  <r>
    <x v="1"/>
    <x v="3"/>
    <x v="2"/>
    <n v="4"/>
    <n v="110106"/>
  </r>
  <r>
    <x v="1"/>
    <x v="3"/>
    <x v="3"/>
    <n v="10"/>
    <n v="1728785"/>
  </r>
  <r>
    <x v="1"/>
    <x v="4"/>
    <x v="0"/>
    <n v="5"/>
    <n v="77593"/>
  </r>
  <r>
    <x v="1"/>
    <x v="4"/>
    <x v="1"/>
    <n v="4"/>
    <n v="43925"/>
  </r>
  <r>
    <x v="1"/>
    <x v="4"/>
    <x v="2"/>
    <n v="6"/>
    <n v="269990"/>
  </r>
  <r>
    <x v="1"/>
    <x v="4"/>
    <x v="3"/>
    <n v="7"/>
    <n v="453107"/>
  </r>
  <r>
    <x v="1"/>
    <x v="5"/>
    <x v="0"/>
    <n v="8"/>
    <n v="405986"/>
  </r>
  <r>
    <x v="1"/>
    <x v="5"/>
    <x v="1"/>
    <n v="1"/>
    <n v="50000"/>
  </r>
  <r>
    <x v="1"/>
    <x v="5"/>
    <x v="2"/>
    <n v="4"/>
    <n v="338331"/>
  </r>
  <r>
    <x v="1"/>
    <x v="5"/>
    <x v="3"/>
    <n v="8"/>
    <n v="111497"/>
  </r>
  <r>
    <x v="1"/>
    <x v="6"/>
    <x v="0"/>
    <n v="5"/>
    <n v="2108884"/>
  </r>
  <r>
    <x v="1"/>
    <x v="6"/>
    <x v="1"/>
    <n v="1"/>
    <n v="1000"/>
  </r>
  <r>
    <x v="1"/>
    <x v="6"/>
    <x v="2"/>
    <n v="1"/>
    <n v="36563"/>
  </r>
  <r>
    <x v="1"/>
    <x v="6"/>
    <x v="3"/>
    <n v="9"/>
    <n v="345202"/>
  </r>
  <r>
    <x v="1"/>
    <x v="7"/>
    <x v="0"/>
    <n v="4"/>
    <n v="101897"/>
  </r>
  <r>
    <x v="1"/>
    <x v="7"/>
    <x v="1"/>
    <n v="4"/>
    <n v="340000"/>
  </r>
  <r>
    <x v="1"/>
    <x v="7"/>
    <x v="2"/>
    <n v="5"/>
    <n v="135389"/>
  </r>
  <r>
    <x v="1"/>
    <x v="7"/>
    <x v="3"/>
    <n v="5"/>
    <n v="303593"/>
  </r>
  <r>
    <x v="1"/>
    <x v="8"/>
    <x v="0"/>
    <n v="3"/>
    <n v="182708"/>
  </r>
  <r>
    <x v="1"/>
    <x v="8"/>
    <x v="1"/>
    <n v="1"/>
    <n v="36491"/>
  </r>
  <r>
    <x v="1"/>
    <x v="8"/>
    <x v="2"/>
    <n v="5"/>
    <n v="251947"/>
  </r>
  <r>
    <x v="1"/>
    <x v="8"/>
    <x v="3"/>
    <n v="3"/>
    <n v="62600"/>
  </r>
  <r>
    <x v="1"/>
    <x v="10"/>
    <x v="0"/>
    <n v="9"/>
    <n v="488741"/>
  </r>
  <r>
    <x v="1"/>
    <x v="10"/>
    <x v="1"/>
    <n v="2"/>
    <n v="40620"/>
  </r>
  <r>
    <x v="1"/>
    <x v="10"/>
    <x v="2"/>
    <n v="2"/>
    <n v="30224"/>
  </r>
  <r>
    <x v="1"/>
    <x v="10"/>
    <x v="3"/>
    <n v="1"/>
    <n v="7500"/>
  </r>
  <r>
    <x v="1"/>
    <x v="9"/>
    <x v="0"/>
    <n v="7"/>
    <n v="355689"/>
  </r>
  <r>
    <x v="2"/>
    <x v="0"/>
    <x v="0"/>
    <n v="0"/>
    <n v="0"/>
  </r>
  <r>
    <x v="2"/>
    <x v="0"/>
    <x v="1"/>
    <n v="0"/>
    <n v="0"/>
  </r>
  <r>
    <x v="2"/>
    <x v="0"/>
    <x v="2"/>
    <n v="0"/>
    <n v="0"/>
  </r>
  <r>
    <x v="2"/>
    <x v="0"/>
    <x v="3"/>
    <n v="0"/>
    <n v="0"/>
  </r>
  <r>
    <x v="2"/>
    <x v="1"/>
    <x v="0"/>
    <n v="0"/>
    <n v="0"/>
  </r>
  <r>
    <x v="2"/>
    <x v="1"/>
    <x v="1"/>
    <n v="0"/>
    <n v="0"/>
  </r>
  <r>
    <x v="2"/>
    <x v="1"/>
    <x v="2"/>
    <n v="0"/>
    <n v="0"/>
  </r>
  <r>
    <x v="2"/>
    <x v="1"/>
    <x v="3"/>
    <n v="0"/>
    <n v="0"/>
  </r>
  <r>
    <x v="2"/>
    <x v="2"/>
    <x v="0"/>
    <n v="0"/>
    <n v="0"/>
  </r>
  <r>
    <x v="2"/>
    <x v="2"/>
    <x v="1"/>
    <n v="0"/>
    <n v="0"/>
  </r>
  <r>
    <x v="2"/>
    <x v="2"/>
    <x v="2"/>
    <n v="1"/>
    <n v="225786"/>
  </r>
  <r>
    <x v="2"/>
    <x v="2"/>
    <x v="3"/>
    <n v="0"/>
    <n v="0"/>
  </r>
  <r>
    <x v="2"/>
    <x v="3"/>
    <x v="0"/>
    <n v="0"/>
    <n v="0"/>
  </r>
  <r>
    <x v="2"/>
    <x v="3"/>
    <x v="1"/>
    <n v="2"/>
    <n v="132049"/>
  </r>
  <r>
    <x v="2"/>
    <x v="3"/>
    <x v="2"/>
    <n v="0"/>
    <n v="0"/>
  </r>
  <r>
    <x v="2"/>
    <x v="4"/>
    <x v="0"/>
    <n v="2"/>
    <n v="506698"/>
  </r>
  <r>
    <x v="2"/>
    <x v="4"/>
    <x v="1"/>
    <n v="3"/>
    <n v="433577"/>
  </r>
  <r>
    <x v="2"/>
    <x v="4"/>
    <x v="2"/>
    <n v="1"/>
    <n v="114473"/>
  </r>
  <r>
    <x v="2"/>
    <x v="4"/>
    <x v="3"/>
    <n v="0"/>
    <n v="0"/>
  </r>
  <r>
    <x v="2"/>
    <x v="5"/>
    <x v="3"/>
    <n v="2"/>
    <n v="346253"/>
  </r>
  <r>
    <x v="2"/>
    <x v="6"/>
    <x v="1"/>
    <n v="1"/>
    <n v="288228"/>
  </r>
  <r>
    <x v="2"/>
    <x v="6"/>
    <x v="2"/>
    <n v="3"/>
    <n v="856631"/>
  </r>
  <r>
    <x v="2"/>
    <x v="6"/>
    <x v="3"/>
    <n v="1"/>
    <n v="142"/>
  </r>
  <r>
    <x v="2"/>
    <x v="7"/>
    <x v="2"/>
    <n v="0"/>
    <n v="0"/>
  </r>
  <r>
    <x v="2"/>
    <x v="7"/>
    <x v="3"/>
    <n v="1"/>
    <n v="5689"/>
  </r>
  <r>
    <x v="2"/>
    <x v="8"/>
    <x v="0"/>
    <n v="3"/>
    <n v="486309"/>
  </r>
  <r>
    <x v="2"/>
    <x v="8"/>
    <x v="1"/>
    <n v="2"/>
    <n v="109406"/>
  </r>
  <r>
    <x v="2"/>
    <x v="8"/>
    <x v="2"/>
    <n v="1"/>
    <n v="931"/>
  </r>
  <r>
    <x v="3"/>
    <x v="5"/>
    <x v="0"/>
    <n v="1"/>
    <n v="5000000"/>
  </r>
  <r>
    <x v="4"/>
    <x v="0"/>
    <x v="0"/>
    <n v="4"/>
    <n v="489304"/>
  </r>
  <r>
    <x v="4"/>
    <x v="0"/>
    <x v="1"/>
    <n v="0"/>
    <n v="0"/>
  </r>
  <r>
    <x v="4"/>
    <x v="0"/>
    <x v="2"/>
    <n v="1"/>
    <n v="2500000"/>
  </r>
  <r>
    <x v="4"/>
    <x v="0"/>
    <x v="3"/>
    <n v="1"/>
    <n v="21708"/>
  </r>
  <r>
    <x v="4"/>
    <x v="1"/>
    <x v="0"/>
    <n v="0"/>
    <n v="0"/>
  </r>
  <r>
    <x v="4"/>
    <x v="1"/>
    <x v="1"/>
    <n v="0"/>
    <n v="0"/>
  </r>
  <r>
    <x v="4"/>
    <x v="1"/>
    <x v="2"/>
    <n v="1"/>
    <n v="16922"/>
  </r>
  <r>
    <x v="4"/>
    <x v="1"/>
    <x v="3"/>
    <n v="3"/>
    <n v="49130"/>
  </r>
  <r>
    <x v="4"/>
    <x v="2"/>
    <x v="0"/>
    <n v="0"/>
    <n v="0"/>
  </r>
  <r>
    <x v="4"/>
    <x v="2"/>
    <x v="1"/>
    <n v="0"/>
    <n v="0"/>
  </r>
  <r>
    <x v="4"/>
    <x v="2"/>
    <x v="2"/>
    <n v="1"/>
    <n v="6488"/>
  </r>
  <r>
    <x v="4"/>
    <x v="2"/>
    <x v="3"/>
    <n v="3"/>
    <n v="117707"/>
  </r>
  <r>
    <x v="4"/>
    <x v="3"/>
    <x v="0"/>
    <n v="1"/>
    <n v="27103"/>
  </r>
  <r>
    <x v="4"/>
    <x v="3"/>
    <x v="1"/>
    <n v="0"/>
    <n v="0"/>
  </r>
  <r>
    <x v="4"/>
    <x v="3"/>
    <x v="2"/>
    <n v="1"/>
    <n v="161314"/>
  </r>
  <r>
    <x v="4"/>
    <x v="4"/>
    <x v="0"/>
    <n v="2"/>
    <n v="396424"/>
  </r>
  <r>
    <x v="4"/>
    <x v="4"/>
    <x v="2"/>
    <n v="6"/>
    <n v="74423039"/>
  </r>
  <r>
    <x v="4"/>
    <x v="4"/>
    <x v="3"/>
    <n v="6"/>
    <n v="13818913"/>
  </r>
  <r>
    <x v="4"/>
    <x v="5"/>
    <x v="0"/>
    <n v="7"/>
    <n v="2197373"/>
  </r>
  <r>
    <x v="4"/>
    <x v="5"/>
    <x v="1"/>
    <n v="6"/>
    <n v="6760362"/>
  </r>
  <r>
    <x v="4"/>
    <x v="5"/>
    <x v="2"/>
    <n v="5"/>
    <n v="5542091"/>
  </r>
  <r>
    <x v="4"/>
    <x v="5"/>
    <x v="3"/>
    <n v="1"/>
    <n v="2409028"/>
  </r>
  <r>
    <x v="4"/>
    <x v="6"/>
    <x v="0"/>
    <n v="13"/>
    <n v="69281090"/>
  </r>
  <r>
    <x v="4"/>
    <x v="6"/>
    <x v="1"/>
    <n v="18"/>
    <n v="56176969"/>
  </r>
  <r>
    <x v="4"/>
    <x v="6"/>
    <x v="2"/>
    <n v="9"/>
    <n v="194049770"/>
  </r>
  <r>
    <x v="4"/>
    <x v="6"/>
    <x v="3"/>
    <n v="31"/>
    <n v="396138466"/>
  </r>
  <r>
    <x v="4"/>
    <x v="7"/>
    <x v="2"/>
    <n v="0"/>
    <n v="0"/>
  </r>
  <r>
    <x v="4"/>
    <x v="7"/>
    <x v="3"/>
    <n v="1"/>
    <n v="45462"/>
  </r>
  <r>
    <x v="4"/>
    <x v="8"/>
    <x v="3"/>
    <n v="1"/>
    <n v="81248"/>
  </r>
  <r>
    <x v="5"/>
    <x v="0"/>
    <x v="0"/>
    <n v="1"/>
    <n v="29804"/>
  </r>
  <r>
    <x v="5"/>
    <x v="0"/>
    <x v="1"/>
    <n v="0"/>
    <n v="0"/>
  </r>
  <r>
    <x v="5"/>
    <x v="0"/>
    <x v="2"/>
    <n v="0"/>
    <n v="0"/>
  </r>
  <r>
    <x v="5"/>
    <x v="0"/>
    <x v="3"/>
    <n v="0"/>
    <n v="0"/>
  </r>
  <r>
    <x v="5"/>
    <x v="1"/>
    <x v="0"/>
    <n v="14"/>
    <n v="1765647"/>
  </r>
  <r>
    <x v="5"/>
    <x v="1"/>
    <x v="1"/>
    <n v="13"/>
    <n v="387951"/>
  </r>
  <r>
    <x v="5"/>
    <x v="1"/>
    <x v="2"/>
    <n v="12"/>
    <n v="23965"/>
  </r>
  <r>
    <x v="5"/>
    <x v="1"/>
    <x v="3"/>
    <n v="9"/>
    <n v="8484"/>
  </r>
  <r>
    <x v="5"/>
    <x v="2"/>
    <x v="0"/>
    <n v="10"/>
    <n v="56182"/>
  </r>
  <r>
    <x v="5"/>
    <x v="2"/>
    <x v="1"/>
    <n v="2"/>
    <n v="34787"/>
  </r>
  <r>
    <x v="5"/>
    <x v="2"/>
    <x v="2"/>
    <n v="1"/>
    <n v="41755"/>
  </r>
  <r>
    <x v="5"/>
    <x v="2"/>
    <x v="3"/>
    <n v="1"/>
    <n v="57471"/>
  </r>
  <r>
    <x v="5"/>
    <x v="3"/>
    <x v="0"/>
    <n v="1"/>
    <n v="39388"/>
  </r>
  <r>
    <x v="5"/>
    <x v="3"/>
    <x v="1"/>
    <n v="1"/>
    <n v="45889"/>
  </r>
  <r>
    <x v="5"/>
    <x v="3"/>
    <x v="2"/>
    <n v="0"/>
    <n v="0"/>
  </r>
  <r>
    <x v="5"/>
    <x v="4"/>
    <x v="0"/>
    <n v="2"/>
    <n v="50949343"/>
  </r>
  <r>
    <x v="5"/>
    <x v="4"/>
    <x v="1"/>
    <s v="-"/>
    <s v="-"/>
  </r>
  <r>
    <x v="5"/>
    <x v="4"/>
    <x v="2"/>
    <n v="1"/>
    <n v="3181531"/>
  </r>
  <r>
    <x v="5"/>
    <x v="4"/>
    <x v="3"/>
    <n v="2"/>
    <n v="40618473"/>
  </r>
  <r>
    <x v="5"/>
    <x v="5"/>
    <x v="0"/>
    <n v="5"/>
    <n v="320070988"/>
  </r>
  <r>
    <x v="5"/>
    <x v="5"/>
    <x v="1"/>
    <n v="7"/>
    <n v="307829173"/>
  </r>
  <r>
    <x v="5"/>
    <x v="5"/>
    <x v="2"/>
    <n v="4"/>
    <n v="1000431"/>
  </r>
  <r>
    <x v="5"/>
    <x v="5"/>
    <x v="3"/>
    <n v="9"/>
    <n v="102339233"/>
  </r>
  <r>
    <x v="5"/>
    <x v="6"/>
    <x v="0"/>
    <n v="4"/>
    <n v="5245061"/>
  </r>
  <r>
    <x v="5"/>
    <x v="6"/>
    <x v="1"/>
    <n v="7"/>
    <n v="68761607"/>
  </r>
  <r>
    <x v="5"/>
    <x v="6"/>
    <x v="2"/>
    <n v="3"/>
    <n v="4876840"/>
  </r>
  <r>
    <x v="5"/>
    <x v="6"/>
    <x v="3"/>
    <n v="2"/>
    <n v="282162"/>
  </r>
  <r>
    <x v="5"/>
    <x v="7"/>
    <x v="1"/>
    <n v="1"/>
    <n v="45361"/>
  </r>
  <r>
    <x v="5"/>
    <x v="7"/>
    <x v="2"/>
    <n v="0"/>
    <n v="0"/>
  </r>
  <r>
    <x v="5"/>
    <x v="7"/>
    <x v="3"/>
    <n v="1"/>
    <n v="10954"/>
  </r>
  <r>
    <x v="5"/>
    <x v="8"/>
    <x v="0"/>
    <n v="2"/>
    <n v="110635"/>
  </r>
  <r>
    <x v="5"/>
    <x v="8"/>
    <x v="1"/>
    <n v="1"/>
    <n v="182380"/>
  </r>
  <r>
    <x v="5"/>
    <x v="8"/>
    <x v="3"/>
    <n v="1"/>
    <n v="45380"/>
  </r>
  <r>
    <x v="5"/>
    <x v="10"/>
    <x v="2"/>
    <n v="1"/>
    <n v="2572"/>
  </r>
  <r>
    <x v="5"/>
    <x v="10"/>
    <x v="3"/>
    <n v="1"/>
    <n v="503604"/>
  </r>
  <r>
    <x v="5"/>
    <x v="9"/>
    <x v="0"/>
    <n v="2"/>
    <n v="10318"/>
  </r>
  <r>
    <x v="6"/>
    <x v="0"/>
    <x v="0"/>
    <n v="7"/>
    <n v="3428485"/>
  </r>
  <r>
    <x v="6"/>
    <x v="0"/>
    <x v="1"/>
    <n v="0"/>
    <n v="0"/>
  </r>
  <r>
    <x v="6"/>
    <x v="0"/>
    <x v="2"/>
    <n v="6"/>
    <n v="988878"/>
  </r>
  <r>
    <x v="6"/>
    <x v="0"/>
    <x v="3"/>
    <n v="2"/>
    <n v="4301172"/>
  </r>
  <r>
    <x v="6"/>
    <x v="1"/>
    <x v="0"/>
    <n v="1"/>
    <n v="39954"/>
  </r>
  <r>
    <x v="6"/>
    <x v="1"/>
    <x v="1"/>
    <n v="3"/>
    <n v="53211"/>
  </r>
  <r>
    <x v="6"/>
    <x v="1"/>
    <x v="2"/>
    <n v="1"/>
    <n v="14098"/>
  </r>
  <r>
    <x v="6"/>
    <x v="1"/>
    <x v="3"/>
    <n v="1"/>
    <n v="1245624"/>
  </r>
  <r>
    <x v="6"/>
    <x v="2"/>
    <x v="0"/>
    <n v="3"/>
    <n v="168805"/>
  </r>
  <r>
    <x v="6"/>
    <x v="2"/>
    <x v="1"/>
    <n v="5"/>
    <n v="248178"/>
  </r>
  <r>
    <x v="6"/>
    <x v="2"/>
    <x v="2"/>
    <n v="4"/>
    <n v="133180"/>
  </r>
  <r>
    <x v="6"/>
    <x v="2"/>
    <x v="3"/>
    <n v="6"/>
    <n v="1142402"/>
  </r>
  <r>
    <x v="6"/>
    <x v="3"/>
    <x v="0"/>
    <n v="1"/>
    <n v="22563"/>
  </r>
  <r>
    <x v="6"/>
    <x v="3"/>
    <x v="1"/>
    <n v="6"/>
    <n v="255004"/>
  </r>
  <r>
    <x v="6"/>
    <x v="3"/>
    <x v="2"/>
    <n v="3"/>
    <n v="207990"/>
  </r>
  <r>
    <x v="6"/>
    <x v="3"/>
    <x v="3"/>
    <n v="5"/>
    <n v="1050815"/>
  </r>
  <r>
    <x v="6"/>
    <x v="4"/>
    <x v="0"/>
    <n v="4"/>
    <n v="361858"/>
  </r>
  <r>
    <x v="6"/>
    <x v="4"/>
    <x v="1"/>
    <n v="7"/>
    <n v="556368"/>
  </r>
  <r>
    <x v="6"/>
    <x v="4"/>
    <x v="2"/>
    <n v="8"/>
    <n v="514171"/>
  </r>
  <r>
    <x v="6"/>
    <x v="4"/>
    <x v="3"/>
    <n v="6"/>
    <n v="1137957"/>
  </r>
  <r>
    <x v="6"/>
    <x v="5"/>
    <x v="0"/>
    <n v="4"/>
    <n v="2385205"/>
  </r>
  <r>
    <x v="6"/>
    <x v="5"/>
    <x v="1"/>
    <n v="7"/>
    <n v="6584462"/>
  </r>
  <r>
    <x v="6"/>
    <x v="5"/>
    <x v="2"/>
    <n v="10"/>
    <n v="5800302"/>
  </r>
  <r>
    <x v="6"/>
    <x v="5"/>
    <x v="3"/>
    <n v="16"/>
    <n v="8079768"/>
  </r>
  <r>
    <x v="6"/>
    <x v="6"/>
    <x v="0"/>
    <n v="11"/>
    <n v="9120004"/>
  </r>
  <r>
    <x v="6"/>
    <x v="6"/>
    <x v="1"/>
    <n v="11"/>
    <n v="13564516"/>
  </r>
  <r>
    <x v="6"/>
    <x v="6"/>
    <x v="2"/>
    <n v="12"/>
    <n v="1607161"/>
  </r>
  <r>
    <x v="6"/>
    <x v="6"/>
    <x v="3"/>
    <n v="21"/>
    <n v="2926220"/>
  </r>
  <r>
    <x v="6"/>
    <x v="7"/>
    <x v="0"/>
    <n v="5"/>
    <n v="1616300"/>
  </r>
  <r>
    <x v="6"/>
    <x v="7"/>
    <x v="1"/>
    <n v="1"/>
    <n v="19261"/>
  </r>
  <r>
    <x v="6"/>
    <x v="7"/>
    <x v="2"/>
    <n v="8"/>
    <n v="3367902"/>
  </r>
  <r>
    <x v="6"/>
    <x v="7"/>
    <x v="3"/>
    <n v="4"/>
    <n v="1831839"/>
  </r>
  <r>
    <x v="6"/>
    <x v="8"/>
    <x v="0"/>
    <n v="3"/>
    <n v="285009"/>
  </r>
  <r>
    <x v="6"/>
    <x v="8"/>
    <x v="1"/>
    <n v="3"/>
    <n v="66602"/>
  </r>
  <r>
    <x v="6"/>
    <x v="8"/>
    <x v="2"/>
    <n v="5"/>
    <n v="166031"/>
  </r>
  <r>
    <x v="6"/>
    <x v="8"/>
    <x v="3"/>
    <n v="4"/>
    <n v="586366"/>
  </r>
  <r>
    <x v="6"/>
    <x v="10"/>
    <x v="0"/>
    <n v="1"/>
    <n v="7628"/>
  </r>
  <r>
    <x v="6"/>
    <x v="10"/>
    <x v="1"/>
    <n v="2"/>
    <n v="20966"/>
  </r>
  <r>
    <x v="6"/>
    <x v="10"/>
    <x v="2"/>
    <n v="3"/>
    <n v="3888641"/>
  </r>
  <r>
    <x v="6"/>
    <x v="10"/>
    <x v="3"/>
    <n v="4"/>
    <n v="1435770"/>
  </r>
  <r>
    <x v="6"/>
    <x v="9"/>
    <x v="0"/>
    <n v="2"/>
    <n v="57272"/>
  </r>
  <r>
    <x v="7"/>
    <x v="0"/>
    <x v="0"/>
    <n v="1"/>
    <n v="11557"/>
  </r>
  <r>
    <x v="7"/>
    <x v="0"/>
    <x v="1"/>
    <n v="0"/>
    <n v="0"/>
  </r>
  <r>
    <x v="7"/>
    <x v="0"/>
    <x v="2"/>
    <n v="0"/>
    <n v="0"/>
  </r>
  <r>
    <x v="7"/>
    <x v="0"/>
    <x v="3"/>
    <n v="2"/>
    <n v="1027262"/>
  </r>
  <r>
    <x v="7"/>
    <x v="1"/>
    <x v="0"/>
    <n v="0"/>
    <n v="0"/>
  </r>
  <r>
    <x v="7"/>
    <x v="1"/>
    <x v="1"/>
    <n v="4"/>
    <n v="977270"/>
  </r>
  <r>
    <x v="7"/>
    <x v="1"/>
    <x v="2"/>
    <n v="0"/>
    <n v="0"/>
  </r>
  <r>
    <x v="7"/>
    <x v="1"/>
    <x v="3"/>
    <n v="2"/>
    <n v="356114"/>
  </r>
  <r>
    <x v="7"/>
    <x v="2"/>
    <x v="0"/>
    <n v="0"/>
    <n v="0"/>
  </r>
  <r>
    <x v="7"/>
    <x v="2"/>
    <x v="1"/>
    <n v="4"/>
    <n v="180363"/>
  </r>
  <r>
    <x v="7"/>
    <x v="2"/>
    <x v="2"/>
    <n v="1"/>
    <n v="48614"/>
  </r>
  <r>
    <x v="7"/>
    <x v="2"/>
    <x v="3"/>
    <n v="5"/>
    <n v="1941219"/>
  </r>
  <r>
    <x v="7"/>
    <x v="3"/>
    <x v="0"/>
    <n v="1"/>
    <n v="14173"/>
  </r>
  <r>
    <x v="7"/>
    <x v="3"/>
    <x v="1"/>
    <n v="3"/>
    <n v="1062716"/>
  </r>
  <r>
    <x v="7"/>
    <x v="3"/>
    <x v="2"/>
    <n v="0"/>
    <n v="0"/>
  </r>
  <r>
    <x v="7"/>
    <x v="3"/>
    <x v="3"/>
    <n v="6"/>
    <n v="2135154"/>
  </r>
  <r>
    <x v="7"/>
    <x v="4"/>
    <x v="0"/>
    <n v="1"/>
    <n v="203160"/>
  </r>
  <r>
    <x v="7"/>
    <x v="4"/>
    <x v="1"/>
    <n v="1"/>
    <n v="365208"/>
  </r>
  <r>
    <x v="7"/>
    <x v="4"/>
    <x v="2"/>
    <n v="8"/>
    <n v="17630178"/>
  </r>
  <r>
    <x v="7"/>
    <x v="4"/>
    <x v="3"/>
    <n v="8"/>
    <n v="8194317"/>
  </r>
  <r>
    <x v="7"/>
    <x v="5"/>
    <x v="0"/>
    <n v="3"/>
    <n v="783307"/>
  </r>
  <r>
    <x v="7"/>
    <x v="5"/>
    <x v="1"/>
    <n v="7"/>
    <n v="6996940"/>
  </r>
  <r>
    <x v="7"/>
    <x v="5"/>
    <x v="2"/>
    <n v="10"/>
    <n v="6014602"/>
  </r>
  <r>
    <x v="7"/>
    <x v="5"/>
    <x v="3"/>
    <n v="15"/>
    <n v="11908883"/>
  </r>
  <r>
    <x v="7"/>
    <x v="6"/>
    <x v="0"/>
    <n v="5"/>
    <n v="2700461"/>
  </r>
  <r>
    <x v="7"/>
    <x v="6"/>
    <x v="1"/>
    <n v="17"/>
    <n v="6561799"/>
  </r>
  <r>
    <x v="7"/>
    <x v="6"/>
    <x v="2"/>
    <n v="7"/>
    <n v="4548622"/>
  </r>
  <r>
    <x v="7"/>
    <x v="6"/>
    <x v="3"/>
    <n v="22"/>
    <n v="19384197"/>
  </r>
  <r>
    <x v="7"/>
    <x v="7"/>
    <x v="0"/>
    <n v="1"/>
    <n v="125000"/>
  </r>
  <r>
    <x v="7"/>
    <x v="7"/>
    <x v="1"/>
    <n v="3"/>
    <n v="1109510"/>
  </r>
  <r>
    <x v="7"/>
    <x v="7"/>
    <x v="2"/>
    <n v="4"/>
    <n v="4803829"/>
  </r>
  <r>
    <x v="7"/>
    <x v="7"/>
    <x v="3"/>
    <n v="4"/>
    <n v="6524676"/>
  </r>
  <r>
    <x v="7"/>
    <x v="8"/>
    <x v="0"/>
    <n v="2"/>
    <n v="2464330"/>
  </r>
  <r>
    <x v="7"/>
    <x v="8"/>
    <x v="1"/>
    <n v="2"/>
    <n v="650000"/>
  </r>
  <r>
    <x v="7"/>
    <x v="8"/>
    <x v="2"/>
    <n v="4"/>
    <n v="869072"/>
  </r>
  <r>
    <x v="7"/>
    <x v="8"/>
    <x v="3"/>
    <n v="7"/>
    <n v="6626938"/>
  </r>
  <r>
    <x v="7"/>
    <x v="10"/>
    <x v="1"/>
    <n v="2"/>
    <n v="249597"/>
  </r>
  <r>
    <x v="7"/>
    <x v="10"/>
    <x v="2"/>
    <n v="3"/>
    <n v="1990245"/>
  </r>
  <r>
    <x v="7"/>
    <x v="10"/>
    <x v="3"/>
    <n v="5"/>
    <n v="4679964"/>
  </r>
  <r>
    <x v="8"/>
    <x v="0"/>
    <x v="0"/>
    <n v="0"/>
    <n v="0"/>
  </r>
  <r>
    <x v="8"/>
    <x v="0"/>
    <x v="1"/>
    <n v="0"/>
    <n v="0"/>
  </r>
  <r>
    <x v="8"/>
    <x v="0"/>
    <x v="2"/>
    <n v="2"/>
    <n v="293211"/>
  </r>
  <r>
    <x v="8"/>
    <x v="0"/>
    <x v="3"/>
    <n v="3"/>
    <n v="278015"/>
  </r>
  <r>
    <x v="8"/>
    <x v="1"/>
    <x v="0"/>
    <n v="0"/>
    <n v="0"/>
  </r>
  <r>
    <x v="8"/>
    <x v="1"/>
    <x v="1"/>
    <n v="2"/>
    <n v="830766"/>
  </r>
  <r>
    <x v="8"/>
    <x v="1"/>
    <x v="2"/>
    <n v="4"/>
    <n v="1384344"/>
  </r>
  <r>
    <x v="8"/>
    <x v="1"/>
    <x v="3"/>
    <n v="0"/>
    <n v="0"/>
  </r>
  <r>
    <x v="8"/>
    <x v="2"/>
    <x v="0"/>
    <n v="0"/>
    <n v="0"/>
  </r>
  <r>
    <x v="8"/>
    <x v="2"/>
    <x v="1"/>
    <n v="1"/>
    <n v="228624"/>
  </r>
  <r>
    <x v="8"/>
    <x v="2"/>
    <x v="2"/>
    <n v="1"/>
    <n v="139160"/>
  </r>
  <r>
    <x v="8"/>
    <x v="2"/>
    <x v="3"/>
    <n v="2"/>
    <n v="516224"/>
  </r>
  <r>
    <x v="8"/>
    <x v="3"/>
    <x v="0"/>
    <n v="2"/>
    <n v="112651"/>
  </r>
  <r>
    <x v="8"/>
    <x v="3"/>
    <x v="1"/>
    <n v="1"/>
    <n v="452144"/>
  </r>
  <r>
    <x v="8"/>
    <x v="3"/>
    <x v="2"/>
    <n v="1"/>
    <n v="300000"/>
  </r>
  <r>
    <x v="8"/>
    <x v="3"/>
    <x v="3"/>
    <n v="1"/>
    <n v="774360"/>
  </r>
  <r>
    <x v="8"/>
    <x v="4"/>
    <x v="1"/>
    <n v="1"/>
    <n v="10613063"/>
  </r>
  <r>
    <x v="8"/>
    <x v="4"/>
    <x v="2"/>
    <n v="3"/>
    <n v="137612"/>
  </r>
  <r>
    <x v="8"/>
    <x v="4"/>
    <x v="3"/>
    <n v="5"/>
    <n v="12399890"/>
  </r>
  <r>
    <x v="8"/>
    <x v="5"/>
    <x v="0"/>
    <n v="3"/>
    <n v="8038953"/>
  </r>
  <r>
    <x v="8"/>
    <x v="5"/>
    <x v="1"/>
    <n v="6"/>
    <n v="11119188"/>
  </r>
  <r>
    <x v="8"/>
    <x v="5"/>
    <x v="2"/>
    <n v="17"/>
    <n v="15107265"/>
  </r>
  <r>
    <x v="8"/>
    <x v="5"/>
    <x v="3"/>
    <n v="9"/>
    <n v="8811808"/>
  </r>
  <r>
    <x v="8"/>
    <x v="6"/>
    <x v="0"/>
    <n v="5"/>
    <n v="4599821"/>
  </r>
  <r>
    <x v="8"/>
    <x v="6"/>
    <x v="1"/>
    <n v="2"/>
    <n v="715886"/>
  </r>
  <r>
    <x v="8"/>
    <x v="6"/>
    <x v="2"/>
    <n v="3"/>
    <n v="2687122"/>
  </r>
  <r>
    <x v="8"/>
    <x v="6"/>
    <x v="3"/>
    <n v="10"/>
    <n v="3644189"/>
  </r>
  <r>
    <x v="8"/>
    <x v="7"/>
    <x v="2"/>
    <n v="1"/>
    <n v="1506332"/>
  </r>
  <r>
    <x v="8"/>
    <x v="7"/>
    <x v="3"/>
    <n v="4"/>
    <n v="1127241"/>
  </r>
  <r>
    <x v="8"/>
    <x v="8"/>
    <x v="2"/>
    <n v="2"/>
    <n v="1804642"/>
  </r>
  <r>
    <x v="8"/>
    <x v="8"/>
    <x v="3"/>
    <n v="5"/>
    <n v="4217062"/>
  </r>
  <r>
    <x v="8"/>
    <x v="10"/>
    <x v="0"/>
    <n v="1"/>
    <n v="450000"/>
  </r>
  <r>
    <x v="8"/>
    <x v="10"/>
    <x v="1"/>
    <n v="0"/>
    <n v="0"/>
  </r>
  <r>
    <x v="8"/>
    <x v="10"/>
    <x v="3"/>
    <n v="2"/>
    <n v="1080000"/>
  </r>
  <r>
    <x v="9"/>
    <x v="0"/>
    <x v="0"/>
    <n v="2"/>
    <n v="24575"/>
  </r>
  <r>
    <x v="9"/>
    <x v="0"/>
    <x v="1"/>
    <n v="1"/>
    <n v="11089"/>
  </r>
  <r>
    <x v="9"/>
    <x v="0"/>
    <x v="2"/>
    <n v="1"/>
    <n v="252357"/>
  </r>
  <r>
    <x v="9"/>
    <x v="0"/>
    <x v="3"/>
    <n v="0"/>
    <n v="0"/>
  </r>
  <r>
    <x v="9"/>
    <x v="1"/>
    <x v="0"/>
    <n v="1"/>
    <n v="11089"/>
  </r>
  <r>
    <x v="9"/>
    <x v="1"/>
    <x v="1"/>
    <n v="1"/>
    <n v="79032"/>
  </r>
  <r>
    <x v="9"/>
    <x v="1"/>
    <x v="2"/>
    <n v="1"/>
    <n v="11089"/>
  </r>
  <r>
    <x v="9"/>
    <x v="1"/>
    <x v="3"/>
    <n v="0"/>
    <n v="0"/>
  </r>
  <r>
    <x v="9"/>
    <x v="2"/>
    <x v="0"/>
    <n v="0"/>
    <n v="0"/>
  </r>
  <r>
    <x v="9"/>
    <x v="2"/>
    <x v="1"/>
    <n v="3"/>
    <n v="48114"/>
  </r>
  <r>
    <x v="9"/>
    <x v="2"/>
    <x v="2"/>
    <n v="0"/>
    <n v="0"/>
  </r>
  <r>
    <x v="9"/>
    <x v="2"/>
    <x v="3"/>
    <n v="5"/>
    <n v="105043"/>
  </r>
  <r>
    <x v="9"/>
    <x v="3"/>
    <x v="0"/>
    <n v="1"/>
    <n v="27402"/>
  </r>
  <r>
    <x v="9"/>
    <x v="3"/>
    <x v="1"/>
    <n v="0"/>
    <n v="0"/>
  </r>
  <r>
    <x v="9"/>
    <x v="3"/>
    <x v="2"/>
    <n v="3"/>
    <n v="44291"/>
  </r>
  <r>
    <x v="9"/>
    <x v="3"/>
    <x v="3"/>
    <n v="1"/>
    <n v="120"/>
  </r>
  <r>
    <x v="9"/>
    <x v="4"/>
    <x v="1"/>
    <n v="9"/>
    <n v="1477726"/>
  </r>
  <r>
    <x v="9"/>
    <x v="4"/>
    <x v="2"/>
    <n v="6"/>
    <n v="21193735"/>
  </r>
  <r>
    <x v="9"/>
    <x v="4"/>
    <x v="3"/>
    <n v="14"/>
    <n v="42202001"/>
  </r>
  <r>
    <x v="9"/>
    <x v="5"/>
    <x v="0"/>
    <n v="13"/>
    <n v="18314420"/>
  </r>
  <r>
    <x v="9"/>
    <x v="5"/>
    <x v="1"/>
    <n v="11"/>
    <n v="44486875"/>
  </r>
  <r>
    <x v="9"/>
    <x v="5"/>
    <x v="2"/>
    <n v="10"/>
    <n v="3057236"/>
  </r>
  <r>
    <x v="9"/>
    <x v="5"/>
    <x v="3"/>
    <n v="22"/>
    <n v="337054783"/>
  </r>
  <r>
    <x v="9"/>
    <x v="6"/>
    <x v="0"/>
    <n v="12"/>
    <n v="79579283"/>
  </r>
  <r>
    <x v="9"/>
    <x v="6"/>
    <x v="1"/>
    <n v="10"/>
    <n v="76214904"/>
  </r>
  <r>
    <x v="9"/>
    <x v="6"/>
    <x v="2"/>
    <n v="5"/>
    <n v="54137491"/>
  </r>
  <r>
    <x v="9"/>
    <x v="6"/>
    <x v="3"/>
    <n v="16"/>
    <n v="33735028"/>
  </r>
  <r>
    <x v="9"/>
    <x v="7"/>
    <x v="0"/>
    <n v="2"/>
    <n v="30000"/>
  </r>
  <r>
    <x v="9"/>
    <x v="7"/>
    <x v="1"/>
    <n v="1"/>
    <n v="942"/>
  </r>
  <r>
    <x v="9"/>
    <x v="7"/>
    <x v="2"/>
    <n v="2"/>
    <n v="7261"/>
  </r>
  <r>
    <x v="9"/>
    <x v="7"/>
    <x v="3"/>
    <n v="3"/>
    <n v="35041"/>
  </r>
  <r>
    <x v="9"/>
    <x v="8"/>
    <x v="3"/>
    <n v="2"/>
    <n v="1470833"/>
  </r>
  <r>
    <x v="9"/>
    <x v="10"/>
    <x v="0"/>
    <n v="1"/>
    <n v="15000"/>
  </r>
  <r>
    <x v="9"/>
    <x v="10"/>
    <x v="1"/>
    <n v="1"/>
    <n v="15000"/>
  </r>
  <r>
    <x v="9"/>
    <x v="10"/>
    <x v="2"/>
    <n v="1"/>
    <n v="9180047"/>
  </r>
  <r>
    <x v="9"/>
    <x v="10"/>
    <x v="3"/>
    <n v="0"/>
    <n v="0"/>
  </r>
  <r>
    <x v="9"/>
    <x v="9"/>
    <x v="0"/>
    <n v="1"/>
    <n v="15000"/>
  </r>
  <r>
    <x v="10"/>
    <x v="0"/>
    <x v="0"/>
    <n v="0"/>
    <n v="0"/>
  </r>
  <r>
    <x v="10"/>
    <x v="0"/>
    <x v="1"/>
    <n v="0"/>
    <n v="0"/>
  </r>
  <r>
    <x v="10"/>
    <x v="0"/>
    <x v="2"/>
    <n v="0"/>
    <n v="0"/>
  </r>
  <r>
    <x v="10"/>
    <x v="0"/>
    <x v="3"/>
    <n v="0"/>
    <n v="0"/>
  </r>
  <r>
    <x v="10"/>
    <x v="1"/>
    <x v="0"/>
    <n v="0"/>
    <n v="0"/>
  </r>
  <r>
    <x v="10"/>
    <x v="1"/>
    <x v="1"/>
    <n v="0"/>
    <n v="0"/>
  </r>
  <r>
    <x v="10"/>
    <x v="1"/>
    <x v="2"/>
    <n v="0"/>
    <n v="0"/>
  </r>
  <r>
    <x v="10"/>
    <x v="1"/>
    <x v="3"/>
    <n v="0"/>
    <n v="0"/>
  </r>
  <r>
    <x v="10"/>
    <x v="2"/>
    <x v="0"/>
    <n v="0"/>
    <n v="0"/>
  </r>
  <r>
    <x v="10"/>
    <x v="2"/>
    <x v="1"/>
    <n v="0"/>
    <n v="0"/>
  </r>
  <r>
    <x v="10"/>
    <x v="2"/>
    <x v="2"/>
    <n v="1"/>
    <n v="1444851"/>
  </r>
  <r>
    <x v="10"/>
    <x v="2"/>
    <x v="3"/>
    <n v="1"/>
    <n v="2844345"/>
  </r>
  <r>
    <x v="10"/>
    <x v="3"/>
    <x v="0"/>
    <n v="0"/>
    <n v="0"/>
  </r>
  <r>
    <x v="10"/>
    <x v="3"/>
    <x v="1"/>
    <n v="0"/>
    <n v="0"/>
  </r>
  <r>
    <x v="10"/>
    <x v="3"/>
    <x v="2"/>
    <n v="0"/>
    <n v="0"/>
  </r>
  <r>
    <x v="10"/>
    <x v="4"/>
    <x v="2"/>
    <n v="0"/>
    <n v="0"/>
  </r>
  <r>
    <x v="10"/>
    <x v="4"/>
    <x v="3"/>
    <n v="1"/>
    <n v="5508751"/>
  </r>
  <r>
    <x v="10"/>
    <x v="5"/>
    <x v="0"/>
    <n v="0"/>
    <n v="0"/>
  </r>
  <r>
    <x v="10"/>
    <x v="5"/>
    <x v="1"/>
    <n v="0"/>
    <n v="0"/>
  </r>
  <r>
    <x v="10"/>
    <x v="5"/>
    <x v="3"/>
    <n v="4"/>
    <n v="11521428"/>
  </r>
  <r>
    <x v="10"/>
    <x v="6"/>
    <x v="0"/>
    <n v="2"/>
    <n v="9348771"/>
  </r>
  <r>
    <x v="10"/>
    <x v="6"/>
    <x v="2"/>
    <n v="1"/>
    <n v="4742490"/>
  </r>
  <r>
    <x v="10"/>
    <x v="6"/>
    <x v="3"/>
    <n v="0"/>
    <n v="0"/>
  </r>
  <r>
    <x v="10"/>
    <x v="7"/>
    <x v="2"/>
    <n v="1"/>
    <n v="9494508"/>
  </r>
  <r>
    <x v="10"/>
    <x v="7"/>
    <x v="3"/>
    <n v="1"/>
    <n v="1410602"/>
  </r>
  <r>
    <x v="10"/>
    <x v="8"/>
    <x v="2"/>
    <n v="1"/>
    <n v="644399"/>
  </r>
  <r>
    <x v="10"/>
    <x v="10"/>
    <x v="3"/>
    <n v="1"/>
    <n v="1482117"/>
  </r>
  <r>
    <x v="11"/>
    <x v="0"/>
    <x v="0"/>
    <n v="1"/>
    <n v="197258"/>
  </r>
  <r>
    <x v="11"/>
    <x v="0"/>
    <x v="1"/>
    <n v="0"/>
    <n v="0"/>
  </r>
  <r>
    <x v="11"/>
    <x v="0"/>
    <x v="2"/>
    <n v="0"/>
    <n v="0"/>
  </r>
  <r>
    <x v="11"/>
    <x v="0"/>
    <x v="3"/>
    <n v="1"/>
    <n v="70115"/>
  </r>
  <r>
    <x v="11"/>
    <x v="1"/>
    <x v="0"/>
    <n v="2"/>
    <n v="54948"/>
  </r>
  <r>
    <x v="11"/>
    <x v="1"/>
    <x v="1"/>
    <n v="3"/>
    <n v="88420"/>
  </r>
  <r>
    <x v="11"/>
    <x v="1"/>
    <x v="2"/>
    <n v="5"/>
    <n v="169578"/>
  </r>
  <r>
    <x v="11"/>
    <x v="1"/>
    <x v="3"/>
    <n v="3"/>
    <n v="143208"/>
  </r>
  <r>
    <x v="11"/>
    <x v="2"/>
    <x v="0"/>
    <n v="3"/>
    <n v="31671"/>
  </r>
  <r>
    <x v="11"/>
    <x v="2"/>
    <x v="1"/>
    <n v="4"/>
    <n v="92770"/>
  </r>
  <r>
    <x v="11"/>
    <x v="2"/>
    <x v="2"/>
    <n v="12"/>
    <n v="770005"/>
  </r>
  <r>
    <x v="11"/>
    <x v="2"/>
    <x v="3"/>
    <n v="12"/>
    <n v="1611499"/>
  </r>
  <r>
    <x v="11"/>
    <x v="3"/>
    <x v="0"/>
    <n v="3"/>
    <n v="160132"/>
  </r>
  <r>
    <x v="11"/>
    <x v="3"/>
    <x v="1"/>
    <n v="7"/>
    <n v="937013"/>
  </r>
  <r>
    <x v="11"/>
    <x v="3"/>
    <x v="2"/>
    <n v="8"/>
    <n v="614092"/>
  </r>
  <r>
    <x v="11"/>
    <x v="3"/>
    <x v="3"/>
    <n v="8"/>
    <n v="967628"/>
  </r>
  <r>
    <x v="11"/>
    <x v="4"/>
    <x v="0"/>
    <n v="2"/>
    <n v="884471"/>
  </r>
  <r>
    <x v="11"/>
    <x v="4"/>
    <x v="1"/>
    <n v="8"/>
    <n v="1026875"/>
  </r>
  <r>
    <x v="11"/>
    <x v="4"/>
    <x v="2"/>
    <n v="8"/>
    <n v="366895"/>
  </r>
  <r>
    <x v="11"/>
    <x v="4"/>
    <x v="3"/>
    <n v="9"/>
    <n v="226168"/>
  </r>
  <r>
    <x v="11"/>
    <x v="5"/>
    <x v="0"/>
    <n v="5"/>
    <n v="417537"/>
  </r>
  <r>
    <x v="11"/>
    <x v="5"/>
    <x v="1"/>
    <n v="9"/>
    <n v="574404"/>
  </r>
  <r>
    <x v="11"/>
    <x v="5"/>
    <x v="2"/>
    <n v="11"/>
    <n v="2463382"/>
  </r>
  <r>
    <x v="11"/>
    <x v="5"/>
    <x v="3"/>
    <n v="18"/>
    <n v="993678"/>
  </r>
  <r>
    <x v="11"/>
    <x v="6"/>
    <x v="0"/>
    <n v="5"/>
    <n v="1329090"/>
  </r>
  <r>
    <x v="11"/>
    <x v="6"/>
    <x v="1"/>
    <n v="6"/>
    <n v="371333"/>
  </r>
  <r>
    <x v="11"/>
    <x v="6"/>
    <x v="2"/>
    <n v="4"/>
    <n v="458558"/>
  </r>
  <r>
    <x v="11"/>
    <x v="6"/>
    <x v="3"/>
    <n v="11"/>
    <n v="1906870"/>
  </r>
  <r>
    <x v="11"/>
    <x v="7"/>
    <x v="0"/>
    <n v="1"/>
    <n v="1069559"/>
  </r>
  <r>
    <x v="11"/>
    <x v="7"/>
    <x v="1"/>
    <n v="3"/>
    <n v="760953"/>
  </r>
  <r>
    <x v="11"/>
    <x v="7"/>
    <x v="2"/>
    <n v="2"/>
    <n v="361561"/>
  </r>
  <r>
    <x v="11"/>
    <x v="7"/>
    <x v="3"/>
    <n v="4"/>
    <n v="1215745"/>
  </r>
  <r>
    <x v="11"/>
    <x v="8"/>
    <x v="0"/>
    <n v="5"/>
    <n v="1138682"/>
  </r>
  <r>
    <x v="11"/>
    <x v="8"/>
    <x v="1"/>
    <n v="4"/>
    <n v="600210"/>
  </r>
  <r>
    <x v="11"/>
    <x v="8"/>
    <x v="2"/>
    <n v="6"/>
    <n v="1462052"/>
  </r>
  <r>
    <x v="11"/>
    <x v="8"/>
    <x v="3"/>
    <n v="3"/>
    <n v="243889"/>
  </r>
  <r>
    <x v="11"/>
    <x v="10"/>
    <x v="0"/>
    <n v="1"/>
    <n v="5328"/>
  </r>
  <r>
    <x v="11"/>
    <x v="10"/>
    <x v="1"/>
    <n v="3"/>
    <n v="204007"/>
  </r>
  <r>
    <x v="11"/>
    <x v="10"/>
    <x v="2"/>
    <n v="3"/>
    <n v="121196"/>
  </r>
  <r>
    <x v="11"/>
    <x v="10"/>
    <x v="3"/>
    <n v="2"/>
    <n v="26949"/>
  </r>
  <r>
    <x v="11"/>
    <x v="9"/>
    <x v="0"/>
    <n v="1"/>
    <n v="122585"/>
  </r>
  <r>
    <x v="12"/>
    <x v="0"/>
    <x v="0"/>
    <n v="4"/>
    <n v="241052"/>
  </r>
  <r>
    <x v="12"/>
    <x v="0"/>
    <x v="1"/>
    <n v="0"/>
    <n v="0"/>
  </r>
  <r>
    <x v="12"/>
    <x v="0"/>
    <x v="2"/>
    <n v="2"/>
    <n v="13063"/>
  </r>
  <r>
    <x v="12"/>
    <x v="0"/>
    <x v="3"/>
    <n v="0"/>
    <n v="0"/>
  </r>
  <r>
    <x v="12"/>
    <x v="1"/>
    <x v="0"/>
    <n v="1"/>
    <n v="310970"/>
  </r>
  <r>
    <x v="12"/>
    <x v="1"/>
    <x v="1"/>
    <n v="1"/>
    <n v="28000"/>
  </r>
  <r>
    <x v="12"/>
    <x v="1"/>
    <x v="2"/>
    <n v="2"/>
    <n v="64549"/>
  </r>
  <r>
    <x v="12"/>
    <x v="1"/>
    <x v="3"/>
    <n v="0"/>
    <n v="0"/>
  </r>
  <r>
    <x v="12"/>
    <x v="2"/>
    <x v="0"/>
    <n v="2"/>
    <n v="143280"/>
  </r>
  <r>
    <x v="12"/>
    <x v="2"/>
    <x v="1"/>
    <n v="1"/>
    <n v="13866"/>
  </r>
  <r>
    <x v="12"/>
    <x v="2"/>
    <x v="2"/>
    <n v="0"/>
    <n v="0"/>
  </r>
  <r>
    <x v="12"/>
    <x v="2"/>
    <x v="3"/>
    <n v="0"/>
    <n v="0"/>
  </r>
  <r>
    <x v="12"/>
    <x v="3"/>
    <x v="0"/>
    <n v="0"/>
    <n v="0"/>
  </r>
  <r>
    <x v="12"/>
    <x v="3"/>
    <x v="1"/>
    <n v="0"/>
    <n v="0"/>
  </r>
  <r>
    <x v="12"/>
    <x v="3"/>
    <x v="2"/>
    <n v="0"/>
    <n v="0"/>
  </r>
  <r>
    <x v="12"/>
    <x v="3"/>
    <x v="3"/>
    <n v="1"/>
    <n v="430760"/>
  </r>
  <r>
    <x v="12"/>
    <x v="4"/>
    <x v="2"/>
    <n v="0"/>
    <n v="0"/>
  </r>
  <r>
    <x v="12"/>
    <x v="4"/>
    <x v="3"/>
    <n v="0"/>
    <n v="0"/>
  </r>
  <r>
    <x v="12"/>
    <x v="10"/>
    <x v="1"/>
    <n v="1"/>
    <n v="11572"/>
  </r>
  <r>
    <x v="12"/>
    <x v="10"/>
    <x v="2"/>
    <n v="1"/>
    <n v="21765"/>
  </r>
  <r>
    <x v="12"/>
    <x v="10"/>
    <x v="3"/>
    <n v="0"/>
    <n v="0"/>
  </r>
  <r>
    <x v="13"/>
    <x v="0"/>
    <x v="0"/>
    <n v="0"/>
    <n v="0"/>
  </r>
  <r>
    <x v="13"/>
    <x v="0"/>
    <x v="1"/>
    <n v="0"/>
    <n v="0"/>
  </r>
  <r>
    <x v="13"/>
    <x v="0"/>
    <x v="2"/>
    <n v="1"/>
    <n v="35000"/>
  </r>
  <r>
    <x v="13"/>
    <x v="0"/>
    <x v="3"/>
    <n v="0"/>
    <n v="0"/>
  </r>
  <r>
    <x v="13"/>
    <x v="1"/>
    <x v="0"/>
    <n v="2"/>
    <n v="656035"/>
  </r>
  <r>
    <x v="13"/>
    <x v="1"/>
    <x v="1"/>
    <n v="0"/>
    <n v="0"/>
  </r>
  <r>
    <x v="13"/>
    <x v="1"/>
    <x v="2"/>
    <n v="0"/>
    <n v="0"/>
  </r>
  <r>
    <x v="13"/>
    <x v="1"/>
    <x v="3"/>
    <n v="1"/>
    <n v="180000"/>
  </r>
  <r>
    <x v="13"/>
    <x v="2"/>
    <x v="0"/>
    <n v="0"/>
    <n v="0"/>
  </r>
  <r>
    <x v="13"/>
    <x v="2"/>
    <x v="1"/>
    <n v="0"/>
    <n v="0"/>
  </r>
  <r>
    <x v="13"/>
    <x v="2"/>
    <x v="2"/>
    <n v="2"/>
    <n v="734847"/>
  </r>
  <r>
    <x v="13"/>
    <x v="2"/>
    <x v="3"/>
    <n v="0"/>
    <n v="0"/>
  </r>
  <r>
    <x v="13"/>
    <x v="3"/>
    <x v="0"/>
    <n v="0"/>
    <n v="0"/>
  </r>
  <r>
    <x v="13"/>
    <x v="3"/>
    <x v="1"/>
    <n v="0"/>
    <n v="0"/>
  </r>
  <r>
    <x v="13"/>
    <x v="3"/>
    <x v="2"/>
    <n v="1"/>
    <n v="310273"/>
  </r>
  <r>
    <x v="13"/>
    <x v="3"/>
    <x v="3"/>
    <n v="1"/>
    <n v="211208"/>
  </r>
  <r>
    <x v="13"/>
    <x v="4"/>
    <x v="0"/>
    <n v="1"/>
    <n v="262710"/>
  </r>
  <r>
    <x v="13"/>
    <x v="4"/>
    <x v="1"/>
    <n v="2"/>
    <n v="2861663"/>
  </r>
  <r>
    <x v="13"/>
    <x v="4"/>
    <x v="2"/>
    <n v="2"/>
    <n v="275514"/>
  </r>
  <r>
    <x v="13"/>
    <x v="4"/>
    <x v="3"/>
    <n v="1"/>
    <n v="30930"/>
  </r>
  <r>
    <x v="13"/>
    <x v="5"/>
    <x v="2"/>
    <n v="1"/>
    <n v="45973"/>
  </r>
  <r>
    <x v="13"/>
    <x v="6"/>
    <x v="0"/>
    <n v="1"/>
    <n v="38840"/>
  </r>
  <r>
    <x v="13"/>
    <x v="6"/>
    <x v="1"/>
    <n v="1"/>
    <n v="51337"/>
  </r>
  <r>
    <x v="13"/>
    <x v="6"/>
    <x v="2"/>
    <n v="2"/>
    <n v="738745"/>
  </r>
  <r>
    <x v="13"/>
    <x v="6"/>
    <x v="3"/>
    <n v="3"/>
    <n v="936714"/>
  </r>
  <r>
    <x v="14"/>
    <x v="4"/>
    <x v="1"/>
    <n v="1"/>
    <n v="1010928"/>
  </r>
  <r>
    <x v="14"/>
    <x v="4"/>
    <x v="2"/>
    <n v="1"/>
    <n v="30000"/>
  </r>
  <r>
    <x v="14"/>
    <x v="5"/>
    <x v="0"/>
    <n v="2"/>
    <n v="1030000"/>
  </r>
  <r>
    <x v="14"/>
    <x v="5"/>
    <x v="2"/>
    <n v="1"/>
    <n v="400000"/>
  </r>
  <r>
    <x v="14"/>
    <x v="6"/>
    <x v="0"/>
    <n v="2"/>
    <n v="92474"/>
  </r>
  <r>
    <x v="14"/>
    <x v="6"/>
    <x v="1"/>
    <n v="1"/>
    <n v="286450"/>
  </r>
  <r>
    <x v="14"/>
    <x v="6"/>
    <x v="2"/>
    <n v="5"/>
    <n v="1110541"/>
  </r>
  <r>
    <x v="14"/>
    <x v="6"/>
    <x v="3"/>
    <n v="2"/>
    <n v="646179"/>
  </r>
  <r>
    <x v="15"/>
    <x v="0"/>
    <x v="0"/>
    <n v="2"/>
    <n v="132051"/>
  </r>
  <r>
    <x v="15"/>
    <x v="0"/>
    <x v="1"/>
    <n v="0"/>
    <n v="0"/>
  </r>
  <r>
    <x v="15"/>
    <x v="0"/>
    <x v="2"/>
    <n v="1"/>
    <n v="15000"/>
  </r>
  <r>
    <x v="15"/>
    <x v="0"/>
    <x v="3"/>
    <n v="3"/>
    <n v="16459866"/>
  </r>
  <r>
    <x v="15"/>
    <x v="1"/>
    <x v="0"/>
    <n v="2"/>
    <n v="98905"/>
  </r>
  <r>
    <x v="15"/>
    <x v="1"/>
    <x v="1"/>
    <n v="4"/>
    <n v="897573"/>
  </r>
  <r>
    <x v="15"/>
    <x v="1"/>
    <x v="2"/>
    <n v="4"/>
    <n v="699337"/>
  </r>
  <r>
    <x v="15"/>
    <x v="1"/>
    <x v="3"/>
    <n v="8"/>
    <n v="21786410"/>
  </r>
  <r>
    <x v="15"/>
    <x v="2"/>
    <x v="0"/>
    <n v="1"/>
    <n v="232364"/>
  </r>
  <r>
    <x v="15"/>
    <x v="2"/>
    <x v="1"/>
    <n v="2"/>
    <n v="443672"/>
  </r>
  <r>
    <x v="15"/>
    <x v="2"/>
    <x v="2"/>
    <n v="2"/>
    <n v="97024"/>
  </r>
  <r>
    <x v="15"/>
    <x v="2"/>
    <x v="3"/>
    <n v="8"/>
    <n v="26112675"/>
  </r>
  <r>
    <x v="15"/>
    <x v="3"/>
    <x v="0"/>
    <n v="3"/>
    <n v="620008"/>
  </r>
  <r>
    <x v="15"/>
    <x v="3"/>
    <x v="1"/>
    <n v="1"/>
    <n v="162590"/>
  </r>
  <r>
    <x v="15"/>
    <x v="3"/>
    <x v="2"/>
    <n v="3"/>
    <n v="342127"/>
  </r>
  <r>
    <x v="15"/>
    <x v="3"/>
    <x v="3"/>
    <n v="2"/>
    <n v="9364193"/>
  </r>
  <r>
    <x v="15"/>
    <x v="4"/>
    <x v="2"/>
    <n v="4"/>
    <n v="75662904"/>
  </r>
  <r>
    <x v="15"/>
    <x v="4"/>
    <x v="3"/>
    <n v="3"/>
    <n v="48860728"/>
  </r>
  <r>
    <x v="15"/>
    <x v="5"/>
    <x v="1"/>
    <n v="6"/>
    <n v="87425536"/>
  </r>
  <r>
    <x v="15"/>
    <x v="5"/>
    <x v="2"/>
    <n v="1"/>
    <n v="37515315"/>
  </r>
  <r>
    <x v="15"/>
    <x v="5"/>
    <x v="3"/>
    <n v="7"/>
    <n v="62861527"/>
  </r>
  <r>
    <x v="15"/>
    <x v="6"/>
    <x v="1"/>
    <n v="5"/>
    <n v="20262915"/>
  </r>
  <r>
    <x v="15"/>
    <x v="6"/>
    <x v="2"/>
    <n v="2"/>
    <n v="5773923"/>
  </r>
  <r>
    <x v="15"/>
    <x v="6"/>
    <x v="3"/>
    <n v="11"/>
    <n v="56208176"/>
  </r>
  <r>
    <x v="15"/>
    <x v="7"/>
    <x v="0"/>
    <n v="0"/>
    <n v="0"/>
  </r>
  <r>
    <x v="15"/>
    <x v="7"/>
    <x v="1"/>
    <n v="3"/>
    <n v="30267"/>
  </r>
  <r>
    <x v="15"/>
    <x v="7"/>
    <x v="2"/>
    <n v="4"/>
    <n v="48268"/>
  </r>
  <r>
    <x v="15"/>
    <x v="7"/>
    <x v="3"/>
    <n v="8"/>
    <n v="40328525"/>
  </r>
  <r>
    <x v="15"/>
    <x v="8"/>
    <x v="0"/>
    <n v="2"/>
    <n v="65459"/>
  </r>
  <r>
    <x v="15"/>
    <x v="8"/>
    <x v="1"/>
    <n v="2"/>
    <n v="302713"/>
  </r>
  <r>
    <x v="15"/>
    <x v="8"/>
    <x v="2"/>
    <n v="3"/>
    <n v="3862459"/>
  </r>
  <r>
    <x v="15"/>
    <x v="8"/>
    <x v="3"/>
    <n v="5"/>
    <n v="3419909"/>
  </r>
  <r>
    <x v="15"/>
    <x v="10"/>
    <x v="0"/>
    <n v="1"/>
    <n v="3899"/>
  </r>
  <r>
    <x v="15"/>
    <x v="10"/>
    <x v="1"/>
    <n v="2"/>
    <n v="9084"/>
  </r>
  <r>
    <x v="15"/>
    <x v="10"/>
    <x v="2"/>
    <n v="2"/>
    <n v="627554"/>
  </r>
  <r>
    <x v="15"/>
    <x v="10"/>
    <x v="3"/>
    <n v="6"/>
    <n v="20790328"/>
  </r>
  <r>
    <x v="15"/>
    <x v="9"/>
    <x v="0"/>
    <n v="2"/>
    <n v="2003647"/>
  </r>
  <r>
    <x v="16"/>
    <x v="0"/>
    <x v="0"/>
    <n v="0"/>
    <n v="0"/>
  </r>
  <r>
    <x v="16"/>
    <x v="0"/>
    <x v="1"/>
    <n v="0"/>
    <n v="0"/>
  </r>
  <r>
    <x v="16"/>
    <x v="0"/>
    <x v="2"/>
    <n v="0"/>
    <n v="0"/>
  </r>
  <r>
    <x v="16"/>
    <x v="0"/>
    <x v="3"/>
    <n v="0"/>
    <n v="0"/>
  </r>
  <r>
    <x v="16"/>
    <x v="1"/>
    <x v="0"/>
    <n v="0"/>
    <n v="0"/>
  </r>
  <r>
    <x v="16"/>
    <x v="1"/>
    <x v="1"/>
    <n v="0"/>
    <n v="0"/>
  </r>
  <r>
    <x v="16"/>
    <x v="1"/>
    <x v="2"/>
    <n v="1"/>
    <n v="39881"/>
  </r>
  <r>
    <x v="16"/>
    <x v="1"/>
    <x v="3"/>
    <n v="0"/>
    <n v="0"/>
  </r>
  <r>
    <x v="16"/>
    <x v="2"/>
    <x v="0"/>
    <n v="0"/>
    <n v="0"/>
  </r>
  <r>
    <x v="16"/>
    <x v="2"/>
    <x v="1"/>
    <n v="0"/>
    <n v="0"/>
  </r>
  <r>
    <x v="16"/>
    <x v="2"/>
    <x v="2"/>
    <n v="0"/>
    <n v="0"/>
  </r>
  <r>
    <x v="16"/>
    <x v="2"/>
    <x v="3"/>
    <n v="0"/>
    <n v="0"/>
  </r>
  <r>
    <x v="16"/>
    <x v="3"/>
    <x v="0"/>
    <n v="0"/>
    <n v="0"/>
  </r>
  <r>
    <x v="16"/>
    <x v="3"/>
    <x v="1"/>
    <n v="0"/>
    <n v="0"/>
  </r>
  <r>
    <x v="16"/>
    <x v="3"/>
    <x v="2"/>
    <n v="0"/>
    <n v="0"/>
  </r>
  <r>
    <x v="17"/>
    <x v="0"/>
    <x v="0"/>
    <n v="1"/>
    <n v="328000"/>
  </r>
  <r>
    <x v="17"/>
    <x v="0"/>
    <x v="1"/>
    <n v="1"/>
    <n v="2846"/>
  </r>
  <r>
    <x v="17"/>
    <x v="0"/>
    <x v="2"/>
    <n v="1"/>
    <n v="104855"/>
  </r>
  <r>
    <x v="17"/>
    <x v="0"/>
    <x v="3"/>
    <n v="2"/>
    <n v="7149282"/>
  </r>
  <r>
    <x v="17"/>
    <x v="1"/>
    <x v="0"/>
    <n v="0"/>
    <n v="0"/>
  </r>
  <r>
    <x v="17"/>
    <x v="1"/>
    <x v="1"/>
    <n v="3"/>
    <n v="485057"/>
  </r>
  <r>
    <x v="17"/>
    <x v="1"/>
    <x v="2"/>
    <n v="3"/>
    <n v="73928"/>
  </r>
  <r>
    <x v="17"/>
    <x v="1"/>
    <x v="3"/>
    <n v="4"/>
    <n v="628928"/>
  </r>
  <r>
    <x v="17"/>
    <x v="2"/>
    <x v="0"/>
    <n v="0"/>
    <n v="0"/>
  </r>
  <r>
    <x v="17"/>
    <x v="2"/>
    <x v="1"/>
    <n v="4"/>
    <n v="132009"/>
  </r>
  <r>
    <x v="17"/>
    <x v="2"/>
    <x v="2"/>
    <n v="1"/>
    <n v="434510"/>
  </r>
  <r>
    <x v="17"/>
    <x v="2"/>
    <x v="3"/>
    <n v="4"/>
    <n v="313147"/>
  </r>
  <r>
    <x v="17"/>
    <x v="3"/>
    <x v="0"/>
    <n v="2"/>
    <n v="87794"/>
  </r>
  <r>
    <x v="17"/>
    <x v="3"/>
    <x v="1"/>
    <n v="0"/>
    <n v="0"/>
  </r>
  <r>
    <x v="17"/>
    <x v="3"/>
    <x v="2"/>
    <n v="0"/>
    <n v="0"/>
  </r>
  <r>
    <x v="17"/>
    <x v="3"/>
    <x v="3"/>
    <n v="3"/>
    <n v="192405"/>
  </r>
  <r>
    <x v="17"/>
    <x v="4"/>
    <x v="1"/>
    <n v="2"/>
    <n v="261355"/>
  </r>
  <r>
    <x v="17"/>
    <x v="4"/>
    <x v="2"/>
    <n v="1"/>
    <n v="47179"/>
  </r>
  <r>
    <x v="17"/>
    <x v="4"/>
    <x v="3"/>
    <n v="5"/>
    <n v="1116209"/>
  </r>
  <r>
    <x v="17"/>
    <x v="5"/>
    <x v="0"/>
    <n v="2"/>
    <n v="249874"/>
  </r>
  <r>
    <x v="17"/>
    <x v="5"/>
    <x v="1"/>
    <n v="3"/>
    <n v="431791"/>
  </r>
  <r>
    <x v="17"/>
    <x v="5"/>
    <x v="3"/>
    <n v="5"/>
    <n v="648504"/>
  </r>
  <r>
    <x v="17"/>
    <x v="6"/>
    <x v="1"/>
    <n v="1"/>
    <n v="100000"/>
  </r>
  <r>
    <x v="17"/>
    <x v="6"/>
    <x v="2"/>
    <n v="3"/>
    <n v="331727"/>
  </r>
  <r>
    <x v="17"/>
    <x v="6"/>
    <x v="3"/>
    <n v="9"/>
    <n v="1048733"/>
  </r>
  <r>
    <x v="17"/>
    <x v="7"/>
    <x v="0"/>
    <n v="1"/>
    <n v="200000"/>
  </r>
  <r>
    <x v="17"/>
    <x v="7"/>
    <x v="2"/>
    <n v="2"/>
    <n v="151968"/>
  </r>
  <r>
    <x v="17"/>
    <x v="8"/>
    <x v="3"/>
    <n v="5"/>
    <n v="27714"/>
  </r>
  <r>
    <x v="17"/>
    <x v="10"/>
    <x v="1"/>
    <n v="1"/>
    <n v="109565"/>
  </r>
  <r>
    <x v="17"/>
    <x v="10"/>
    <x v="2"/>
    <n v="1"/>
    <n v="88365"/>
  </r>
  <r>
    <x v="17"/>
    <x v="10"/>
    <x v="3"/>
    <n v="0"/>
    <n v="0"/>
  </r>
  <r>
    <x v="18"/>
    <x v="0"/>
    <x v="0"/>
    <n v="0"/>
    <n v="0"/>
  </r>
  <r>
    <x v="18"/>
    <x v="0"/>
    <x v="1"/>
    <n v="0"/>
    <n v="0"/>
  </r>
  <r>
    <x v="18"/>
    <x v="0"/>
    <x v="2"/>
    <n v="0"/>
    <n v="0"/>
  </r>
  <r>
    <x v="18"/>
    <x v="0"/>
    <x v="3"/>
    <n v="0"/>
    <n v="0"/>
  </r>
  <r>
    <x v="18"/>
    <x v="1"/>
    <x v="0"/>
    <n v="0"/>
    <n v="0"/>
  </r>
  <r>
    <x v="18"/>
    <x v="1"/>
    <x v="1"/>
    <n v="0"/>
    <n v="0"/>
  </r>
  <r>
    <x v="18"/>
    <x v="1"/>
    <x v="2"/>
    <n v="0"/>
    <n v="0"/>
  </r>
  <r>
    <x v="18"/>
    <x v="1"/>
    <x v="3"/>
    <n v="0"/>
    <n v="0"/>
  </r>
  <r>
    <x v="18"/>
    <x v="2"/>
    <x v="0"/>
    <n v="0"/>
    <n v="0"/>
  </r>
  <r>
    <x v="18"/>
    <x v="2"/>
    <x v="1"/>
    <n v="0"/>
    <n v="0"/>
  </r>
  <r>
    <x v="18"/>
    <x v="2"/>
    <x v="2"/>
    <n v="1"/>
    <n v="158385"/>
  </r>
  <r>
    <x v="18"/>
    <x v="2"/>
    <x v="3"/>
    <n v="0"/>
    <n v="0"/>
  </r>
  <r>
    <x v="18"/>
    <x v="3"/>
    <x v="0"/>
    <n v="0"/>
    <n v="0"/>
  </r>
  <r>
    <x v="18"/>
    <x v="3"/>
    <x v="1"/>
    <n v="0"/>
    <n v="0"/>
  </r>
  <r>
    <x v="18"/>
    <x v="3"/>
    <x v="2"/>
    <n v="1"/>
    <n v="83405"/>
  </r>
  <r>
    <x v="18"/>
    <x v="4"/>
    <x v="2"/>
    <n v="0"/>
    <n v="0"/>
  </r>
  <r>
    <x v="18"/>
    <x v="4"/>
    <x v="3"/>
    <n v="0"/>
    <n v="0"/>
  </r>
  <r>
    <x v="18"/>
    <x v="6"/>
    <x v="1"/>
    <n v="1"/>
    <n v="320120"/>
  </r>
  <r>
    <x v="18"/>
    <x v="6"/>
    <x v="2"/>
    <n v="0"/>
    <n v="0"/>
  </r>
  <r>
    <x v="18"/>
    <x v="6"/>
    <x v="3"/>
    <n v="1"/>
    <n v="95172"/>
  </r>
  <r>
    <x v="18"/>
    <x v="7"/>
    <x v="2"/>
    <n v="1"/>
    <n v="39078"/>
  </r>
  <r>
    <x v="18"/>
    <x v="8"/>
    <x v="1"/>
    <n v="1"/>
    <n v="257188"/>
  </r>
  <r>
    <x v="19"/>
    <x v="0"/>
    <x v="0"/>
    <n v="3"/>
    <n v="218461"/>
  </r>
  <r>
    <x v="19"/>
    <x v="0"/>
    <x v="1"/>
    <n v="3"/>
    <n v="177277"/>
  </r>
  <r>
    <x v="19"/>
    <x v="0"/>
    <x v="2"/>
    <n v="0"/>
    <n v="0"/>
  </r>
  <r>
    <x v="19"/>
    <x v="0"/>
    <x v="3"/>
    <n v="3"/>
    <n v="148596"/>
  </r>
  <r>
    <x v="19"/>
    <x v="1"/>
    <x v="0"/>
    <n v="1"/>
    <n v="13320"/>
  </r>
  <r>
    <x v="19"/>
    <x v="1"/>
    <x v="1"/>
    <n v="4"/>
    <n v="240710"/>
  </r>
  <r>
    <x v="19"/>
    <x v="1"/>
    <x v="2"/>
    <n v="6"/>
    <n v="787326"/>
  </r>
  <r>
    <x v="19"/>
    <x v="1"/>
    <x v="3"/>
    <n v="11"/>
    <n v="4006130"/>
  </r>
  <r>
    <x v="19"/>
    <x v="2"/>
    <x v="0"/>
    <n v="2"/>
    <n v="287789"/>
  </r>
  <r>
    <x v="19"/>
    <x v="2"/>
    <x v="1"/>
    <n v="1"/>
    <n v="16577"/>
  </r>
  <r>
    <x v="19"/>
    <x v="2"/>
    <x v="2"/>
    <n v="2"/>
    <n v="15885"/>
  </r>
  <r>
    <x v="19"/>
    <x v="2"/>
    <x v="3"/>
    <n v="3"/>
    <n v="544821"/>
  </r>
  <r>
    <x v="19"/>
    <x v="3"/>
    <x v="0"/>
    <n v="1"/>
    <n v="21323"/>
  </r>
  <r>
    <x v="19"/>
    <x v="3"/>
    <x v="1"/>
    <n v="3"/>
    <n v="510411"/>
  </r>
  <r>
    <x v="19"/>
    <x v="3"/>
    <x v="2"/>
    <n v="1"/>
    <n v="8399"/>
  </r>
  <r>
    <x v="19"/>
    <x v="3"/>
    <x v="3"/>
    <n v="5"/>
    <n v="385567"/>
  </r>
  <r>
    <x v="19"/>
    <x v="4"/>
    <x v="0"/>
    <n v="2"/>
    <n v="299847"/>
  </r>
  <r>
    <x v="19"/>
    <x v="4"/>
    <x v="2"/>
    <n v="3"/>
    <n v="704128"/>
  </r>
  <r>
    <x v="19"/>
    <x v="4"/>
    <x v="3"/>
    <n v="1"/>
    <n v="74441"/>
  </r>
  <r>
    <x v="19"/>
    <x v="5"/>
    <x v="0"/>
    <n v="3"/>
    <n v="404298"/>
  </r>
  <r>
    <x v="19"/>
    <x v="5"/>
    <x v="1"/>
    <n v="2"/>
    <n v="27162369"/>
  </r>
  <r>
    <x v="19"/>
    <x v="5"/>
    <x v="2"/>
    <n v="3"/>
    <n v="2794438"/>
  </r>
  <r>
    <x v="19"/>
    <x v="5"/>
    <x v="3"/>
    <n v="8"/>
    <n v="1817023"/>
  </r>
  <r>
    <x v="19"/>
    <x v="6"/>
    <x v="0"/>
    <n v="3"/>
    <n v="318780"/>
  </r>
  <r>
    <x v="19"/>
    <x v="6"/>
    <x v="1"/>
    <n v="5"/>
    <n v="22535126"/>
  </r>
  <r>
    <x v="19"/>
    <x v="6"/>
    <x v="2"/>
    <n v="4"/>
    <n v="20215441"/>
  </r>
  <r>
    <x v="19"/>
    <x v="6"/>
    <x v="3"/>
    <n v="11"/>
    <n v="31331916"/>
  </r>
  <r>
    <x v="19"/>
    <x v="7"/>
    <x v="0"/>
    <n v="1"/>
    <n v="14005"/>
  </r>
  <r>
    <x v="19"/>
    <x v="7"/>
    <x v="1"/>
    <n v="1"/>
    <n v="303288"/>
  </r>
  <r>
    <x v="19"/>
    <x v="7"/>
    <x v="2"/>
    <n v="5"/>
    <n v="1598202"/>
  </r>
  <r>
    <x v="19"/>
    <x v="7"/>
    <x v="3"/>
    <n v="8"/>
    <n v="9215791"/>
  </r>
  <r>
    <x v="19"/>
    <x v="8"/>
    <x v="0"/>
    <n v="1"/>
    <n v="28191"/>
  </r>
  <r>
    <x v="19"/>
    <x v="8"/>
    <x v="1"/>
    <n v="5"/>
    <n v="741966"/>
  </r>
  <r>
    <x v="19"/>
    <x v="8"/>
    <x v="2"/>
    <n v="1"/>
    <n v="225511"/>
  </r>
  <r>
    <x v="19"/>
    <x v="8"/>
    <x v="3"/>
    <n v="9"/>
    <n v="4812610"/>
  </r>
  <r>
    <x v="19"/>
    <x v="10"/>
    <x v="0"/>
    <n v="3"/>
    <n v="222130"/>
  </r>
  <r>
    <x v="19"/>
    <x v="10"/>
    <x v="1"/>
    <n v="2"/>
    <n v="55737"/>
  </r>
  <r>
    <x v="19"/>
    <x v="10"/>
    <x v="2"/>
    <n v="3"/>
    <n v="748452"/>
  </r>
  <r>
    <x v="19"/>
    <x v="10"/>
    <x v="3"/>
    <n v="7"/>
    <n v="1448382"/>
  </r>
  <r>
    <x v="19"/>
    <x v="9"/>
    <x v="0"/>
    <n v="2"/>
    <n v="105043"/>
  </r>
  <r>
    <x v="20"/>
    <x v="0"/>
    <x v="0"/>
    <n v="0"/>
    <n v="0"/>
  </r>
  <r>
    <x v="20"/>
    <x v="0"/>
    <x v="1"/>
    <n v="3"/>
    <n v="261679"/>
  </r>
  <r>
    <x v="20"/>
    <x v="0"/>
    <x v="2"/>
    <n v="0"/>
    <n v="0"/>
  </r>
  <r>
    <x v="20"/>
    <x v="0"/>
    <x v="3"/>
    <n v="2"/>
    <n v="2126331"/>
  </r>
  <r>
    <x v="20"/>
    <x v="1"/>
    <x v="0"/>
    <n v="1"/>
    <n v="16075"/>
  </r>
  <r>
    <x v="20"/>
    <x v="1"/>
    <x v="1"/>
    <n v="1"/>
    <n v="1888234"/>
  </r>
  <r>
    <x v="20"/>
    <x v="1"/>
    <x v="2"/>
    <n v="2"/>
    <n v="5869966"/>
  </r>
  <r>
    <x v="20"/>
    <x v="1"/>
    <x v="3"/>
    <n v="5"/>
    <n v="555215"/>
  </r>
  <r>
    <x v="20"/>
    <x v="2"/>
    <x v="0"/>
    <n v="0"/>
    <n v="0"/>
  </r>
  <r>
    <x v="20"/>
    <x v="2"/>
    <x v="1"/>
    <n v="1"/>
    <n v="7007"/>
  </r>
  <r>
    <x v="20"/>
    <x v="2"/>
    <x v="2"/>
    <n v="1"/>
    <n v="36869"/>
  </r>
  <r>
    <x v="20"/>
    <x v="2"/>
    <x v="3"/>
    <n v="8"/>
    <n v="7757927"/>
  </r>
  <r>
    <x v="20"/>
    <x v="3"/>
    <x v="0"/>
    <n v="1"/>
    <n v="23823"/>
  </r>
  <r>
    <x v="20"/>
    <x v="3"/>
    <x v="1"/>
    <n v="1"/>
    <n v="13175"/>
  </r>
  <r>
    <x v="20"/>
    <x v="3"/>
    <x v="2"/>
    <n v="1"/>
    <n v="600097"/>
  </r>
  <r>
    <x v="20"/>
    <x v="3"/>
    <x v="3"/>
    <n v="2"/>
    <n v="60293"/>
  </r>
  <r>
    <x v="20"/>
    <x v="4"/>
    <x v="0"/>
    <n v="3"/>
    <n v="188735"/>
  </r>
  <r>
    <x v="20"/>
    <x v="4"/>
    <x v="1"/>
    <n v="10"/>
    <n v="4223820"/>
  </r>
  <r>
    <x v="20"/>
    <x v="4"/>
    <x v="2"/>
    <n v="14"/>
    <n v="19564529"/>
  </r>
  <r>
    <x v="20"/>
    <x v="4"/>
    <x v="3"/>
    <n v="17"/>
    <n v="46699380"/>
  </r>
  <r>
    <x v="20"/>
    <x v="5"/>
    <x v="0"/>
    <n v="6"/>
    <n v="45366767"/>
  </r>
  <r>
    <x v="20"/>
    <x v="5"/>
    <x v="1"/>
    <n v="26"/>
    <n v="107710066"/>
  </r>
  <r>
    <x v="20"/>
    <x v="5"/>
    <x v="2"/>
    <n v="30"/>
    <n v="112383952"/>
  </r>
  <r>
    <x v="20"/>
    <x v="5"/>
    <x v="3"/>
    <n v="99"/>
    <n v="216718020"/>
  </r>
  <r>
    <x v="20"/>
    <x v="6"/>
    <x v="0"/>
    <n v="12"/>
    <n v="17053782"/>
  </r>
  <r>
    <x v="20"/>
    <x v="6"/>
    <x v="1"/>
    <n v="28"/>
    <n v="146624914"/>
  </r>
  <r>
    <x v="20"/>
    <x v="6"/>
    <x v="2"/>
    <n v="18"/>
    <n v="93088543"/>
  </r>
  <r>
    <x v="20"/>
    <x v="6"/>
    <x v="3"/>
    <n v="48"/>
    <n v="74806910"/>
  </r>
  <r>
    <x v="20"/>
    <x v="7"/>
    <x v="1"/>
    <n v="1"/>
    <n v="124788"/>
  </r>
  <r>
    <x v="20"/>
    <x v="7"/>
    <x v="2"/>
    <n v="5"/>
    <n v="8252814"/>
  </r>
  <r>
    <x v="20"/>
    <x v="7"/>
    <x v="3"/>
    <n v="4"/>
    <n v="64281644"/>
  </r>
  <r>
    <x v="20"/>
    <x v="8"/>
    <x v="1"/>
    <n v="1"/>
    <n v="135255"/>
  </r>
  <r>
    <x v="20"/>
    <x v="8"/>
    <x v="3"/>
    <n v="7"/>
    <n v="25373448"/>
  </r>
  <r>
    <x v="20"/>
    <x v="10"/>
    <x v="1"/>
    <n v="1"/>
    <n v="30667"/>
  </r>
  <r>
    <x v="20"/>
    <x v="10"/>
    <x v="2"/>
    <n v="2"/>
    <n v="6068131"/>
  </r>
  <r>
    <x v="20"/>
    <x v="10"/>
    <x v="3"/>
    <n v="7"/>
    <n v="53819170"/>
  </r>
  <r>
    <x v="20"/>
    <x v="9"/>
    <x v="0"/>
    <n v="0"/>
    <n v="0"/>
  </r>
  <r>
    <x v="21"/>
    <x v="0"/>
    <x v="0"/>
    <n v="1"/>
    <n v="5772"/>
  </r>
  <r>
    <x v="21"/>
    <x v="0"/>
    <x v="1"/>
    <n v="2"/>
    <n v="25915"/>
  </r>
  <r>
    <x v="21"/>
    <x v="0"/>
    <x v="2"/>
    <n v="1"/>
    <n v="57826"/>
  </r>
  <r>
    <x v="21"/>
    <x v="0"/>
    <x v="3"/>
    <n v="2"/>
    <n v="37749"/>
  </r>
  <r>
    <x v="21"/>
    <x v="1"/>
    <x v="0"/>
    <n v="4"/>
    <n v="1853787"/>
  </r>
  <r>
    <x v="21"/>
    <x v="1"/>
    <x v="1"/>
    <n v="2"/>
    <n v="268403"/>
  </r>
  <r>
    <x v="21"/>
    <x v="1"/>
    <x v="2"/>
    <n v="3"/>
    <n v="703412"/>
  </r>
  <r>
    <x v="21"/>
    <x v="1"/>
    <x v="3"/>
    <n v="6"/>
    <n v="16343515"/>
  </r>
  <r>
    <x v="21"/>
    <x v="2"/>
    <x v="0"/>
    <n v="2"/>
    <n v="1615"/>
  </r>
  <r>
    <x v="21"/>
    <x v="2"/>
    <x v="1"/>
    <n v="2"/>
    <n v="2180"/>
  </r>
  <r>
    <x v="21"/>
    <x v="2"/>
    <x v="2"/>
    <n v="4"/>
    <n v="954540"/>
  </r>
  <r>
    <x v="21"/>
    <x v="2"/>
    <x v="3"/>
    <n v="7"/>
    <n v="1917610"/>
  </r>
  <r>
    <x v="21"/>
    <x v="3"/>
    <x v="0"/>
    <n v="3"/>
    <n v="115418"/>
  </r>
  <r>
    <x v="21"/>
    <x v="3"/>
    <x v="1"/>
    <n v="3"/>
    <n v="261056"/>
  </r>
  <r>
    <x v="21"/>
    <x v="3"/>
    <x v="2"/>
    <n v="4"/>
    <n v="441347"/>
  </r>
  <r>
    <x v="21"/>
    <x v="3"/>
    <x v="3"/>
    <n v="2"/>
    <n v="37213"/>
  </r>
  <r>
    <x v="21"/>
    <x v="4"/>
    <x v="0"/>
    <n v="1"/>
    <n v="1522"/>
  </r>
  <r>
    <x v="21"/>
    <x v="4"/>
    <x v="1"/>
    <n v="6"/>
    <n v="700863"/>
  </r>
  <r>
    <x v="21"/>
    <x v="4"/>
    <x v="2"/>
    <n v="6"/>
    <n v="14296621"/>
  </r>
  <r>
    <x v="21"/>
    <x v="4"/>
    <x v="3"/>
    <n v="15"/>
    <n v="25381947"/>
  </r>
  <r>
    <x v="21"/>
    <x v="5"/>
    <x v="0"/>
    <n v="2"/>
    <n v="9791"/>
  </r>
  <r>
    <x v="21"/>
    <x v="5"/>
    <x v="1"/>
    <n v="2"/>
    <n v="302874"/>
  </r>
  <r>
    <x v="21"/>
    <x v="5"/>
    <x v="2"/>
    <n v="8"/>
    <n v="8747903"/>
  </r>
  <r>
    <x v="21"/>
    <x v="5"/>
    <x v="3"/>
    <n v="14"/>
    <n v="15674205"/>
  </r>
  <r>
    <x v="21"/>
    <x v="6"/>
    <x v="0"/>
    <n v="2"/>
    <n v="49135"/>
  </r>
  <r>
    <x v="21"/>
    <x v="6"/>
    <x v="1"/>
    <n v="2"/>
    <n v="90183"/>
  </r>
  <r>
    <x v="21"/>
    <x v="6"/>
    <x v="2"/>
    <n v="6"/>
    <n v="655740"/>
  </r>
  <r>
    <x v="21"/>
    <x v="6"/>
    <x v="3"/>
    <n v="10"/>
    <n v="1243582"/>
  </r>
  <r>
    <x v="21"/>
    <x v="7"/>
    <x v="2"/>
    <n v="2"/>
    <n v="126972"/>
  </r>
  <r>
    <x v="21"/>
    <x v="7"/>
    <x v="3"/>
    <n v="6"/>
    <n v="505767"/>
  </r>
  <r>
    <x v="21"/>
    <x v="8"/>
    <x v="0"/>
    <n v="1"/>
    <n v="3443"/>
  </r>
  <r>
    <x v="21"/>
    <x v="8"/>
    <x v="1"/>
    <n v="0"/>
    <n v="0"/>
  </r>
  <r>
    <x v="21"/>
    <x v="8"/>
    <x v="2"/>
    <n v="2"/>
    <n v="999369"/>
  </r>
  <r>
    <x v="21"/>
    <x v="8"/>
    <x v="3"/>
    <n v="6"/>
    <n v="498654"/>
  </r>
  <r>
    <x v="21"/>
    <x v="10"/>
    <x v="1"/>
    <n v="2"/>
    <n v="93510"/>
  </r>
  <r>
    <x v="21"/>
    <x v="10"/>
    <x v="2"/>
    <n v="3"/>
    <n v="705626"/>
  </r>
  <r>
    <x v="21"/>
    <x v="10"/>
    <x v="3"/>
    <n v="12"/>
    <n v="4296277"/>
  </r>
  <r>
    <x v="21"/>
    <x v="9"/>
    <x v="0"/>
    <n v="3"/>
    <n v="305492"/>
  </r>
  <r>
    <x v="22"/>
    <x v="3"/>
    <x v="2"/>
    <n v="1"/>
    <n v="217876"/>
  </r>
  <r>
    <x v="22"/>
    <x v="4"/>
    <x v="2"/>
    <n v="0"/>
    <n v="0"/>
  </r>
  <r>
    <x v="22"/>
    <x v="6"/>
    <x v="0"/>
    <n v="1"/>
    <n v="13304"/>
  </r>
  <r>
    <x v="22"/>
    <x v="6"/>
    <x v="1"/>
    <n v="10"/>
    <n v="13826"/>
  </r>
  <r>
    <x v="22"/>
    <x v="6"/>
    <x v="2"/>
    <n v="0"/>
    <n v="0"/>
  </r>
  <r>
    <x v="22"/>
    <x v="6"/>
    <x v="3"/>
    <n v="0"/>
    <n v="0"/>
  </r>
  <r>
    <x v="23"/>
    <x v="7"/>
    <x v="2"/>
    <n v="0"/>
    <n v="0"/>
  </r>
  <r>
    <x v="23"/>
    <x v="7"/>
    <x v="3"/>
    <n v="1"/>
    <n v="23580"/>
  </r>
  <r>
    <x v="23"/>
    <x v="8"/>
    <x v="2"/>
    <n v="1"/>
    <n v="116531"/>
  </r>
  <r>
    <x v="23"/>
    <x v="8"/>
    <x v="3"/>
    <n v="1"/>
    <n v="406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156E8E-B7CD-49D0-96F4-05C4112A0BEF}" name="PivotTable7" cacheId="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5" indent="0" outline="1" outlineData="1" multipleFieldFilters="0">
  <location ref="A3:Y31" firstHeaderRow="1" firstDataRow="4" firstDataCol="1"/>
  <pivotFields count="5">
    <pivotField axis="axisRow" showAll="0" nonAutoSortDefault="1" defaultSubtotal="0">
      <items count="24">
        <item x="0"/>
        <item x="1"/>
        <item x="2"/>
        <item x="3"/>
        <item x="4"/>
        <item x="5"/>
        <item x="6"/>
        <item x="7"/>
        <item x="22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3"/>
      </items>
    </pivotField>
    <pivotField axis="axisCol" showAll="0">
      <items count="1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10"/>
        <item x="9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numFmtId="3" showAll="0"/>
    <pivotField dataField="1" numFmtId="3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3">
    <field x="1"/>
    <field x="2"/>
    <field x="-2"/>
  </colFields>
  <colItems count="24">
    <i>
      <x/>
      <x v="1048832"/>
      <x/>
    </i>
    <i r="2" i="1">
      <x v="1"/>
    </i>
    <i>
      <x v="1"/>
      <x v="1048832"/>
      <x/>
    </i>
    <i r="2" i="1">
      <x v="1"/>
    </i>
    <i>
      <x v="2"/>
      <x v="1048832"/>
      <x/>
    </i>
    <i r="2" i="1">
      <x v="1"/>
    </i>
    <i>
      <x v="3"/>
      <x v="1048832"/>
      <x/>
    </i>
    <i r="2" i="1">
      <x v="1"/>
    </i>
    <i>
      <x v="4"/>
      <x v="1048832"/>
      <x/>
    </i>
    <i r="2" i="1">
      <x v="1"/>
    </i>
    <i>
      <x v="5"/>
      <x v="1048832"/>
      <x/>
    </i>
    <i r="2" i="1">
      <x v="1"/>
    </i>
    <i>
      <x v="6"/>
      <x v="1048832"/>
      <x/>
    </i>
    <i r="2" i="1">
      <x v="1"/>
    </i>
    <i>
      <x v="7"/>
      <x v="1048832"/>
      <x/>
    </i>
    <i r="2" i="1">
      <x v="1"/>
    </i>
    <i>
      <x v="8"/>
      <x v="1048832"/>
      <x/>
    </i>
    <i r="2" i="1">
      <x v="1"/>
    </i>
    <i>
      <x v="9"/>
      <x v="1048832"/>
      <x/>
    </i>
    <i r="2" i="1">
      <x v="1"/>
    </i>
    <i>
      <x v="10"/>
      <x/>
      <x/>
    </i>
    <i r="2" i="1">
      <x v="1"/>
    </i>
    <i t="default">
      <x v="10"/>
    </i>
    <i t="default" i="1">
      <x v="10"/>
    </i>
  </colItems>
  <dataFields count="2">
    <dataField name="Sum of Summa" fld="4" baseField="0" baseItem="0"/>
    <dataField name="Sum of Skaits" fld="3" baseField="0" baseItem="18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Y35"/>
  <sheetViews>
    <sheetView tabSelected="1" topLeftCell="A3" zoomScale="70" zoomScaleNormal="70" workbookViewId="0">
      <pane xSplit="1" topLeftCell="K1" activePane="topRight" state="frozen"/>
      <selection activeCell="A4" sqref="A4"/>
      <selection pane="topRight" activeCell="A3" sqref="A3"/>
    </sheetView>
  </sheetViews>
  <sheetFormatPr defaultRowHeight="14.5"/>
  <cols>
    <col min="1" max="1" width="28.1796875" bestFit="1" customWidth="1"/>
    <col min="2" max="2" width="15.90625" bestFit="1" customWidth="1"/>
    <col min="3" max="3" width="12.6328125" hidden="1" customWidth="1"/>
    <col min="4" max="4" width="14.36328125" hidden="1" customWidth="1"/>
    <col min="5" max="5" width="12.6328125" hidden="1" customWidth="1"/>
    <col min="6" max="6" width="14.36328125" hidden="1" customWidth="1"/>
    <col min="7" max="7" width="12.6328125" hidden="1" customWidth="1"/>
    <col min="8" max="8" width="13.453125" bestFit="1" customWidth="1"/>
    <col min="9" max="9" width="12" bestFit="1" customWidth="1"/>
    <col min="10" max="10" width="13.453125" bestFit="1" customWidth="1"/>
    <col min="11" max="11" width="12" bestFit="1" customWidth="1"/>
    <col min="12" max="12" width="13.54296875" bestFit="1" customWidth="1"/>
    <col min="13" max="13" width="12" bestFit="1" customWidth="1"/>
    <col min="14" max="14" width="13.54296875" bestFit="1" customWidth="1"/>
    <col min="15" max="15" width="12" bestFit="1" customWidth="1"/>
    <col min="16" max="16" width="13.453125" bestFit="1" customWidth="1"/>
    <col min="17" max="17" width="12" bestFit="1" customWidth="1"/>
    <col min="18" max="18" width="13.453125" bestFit="1" customWidth="1"/>
    <col min="19" max="19" width="12" bestFit="1" customWidth="1"/>
    <col min="20" max="20" width="13.453125" bestFit="1" customWidth="1"/>
    <col min="21" max="21" width="12" bestFit="1" customWidth="1"/>
    <col min="22" max="22" width="13.453125" bestFit="1" customWidth="1"/>
    <col min="23" max="23" width="12" bestFit="1" customWidth="1"/>
    <col min="24" max="24" width="18" bestFit="1" customWidth="1"/>
    <col min="25" max="25" width="16.54296875" bestFit="1" customWidth="1"/>
    <col min="26" max="26" width="13.453125" bestFit="1" customWidth="1"/>
    <col min="27" max="27" width="12" bestFit="1" customWidth="1"/>
    <col min="28" max="28" width="18" bestFit="1" customWidth="1"/>
    <col min="29" max="29" width="16.54296875" bestFit="1" customWidth="1"/>
    <col min="30" max="30" width="13.453125" bestFit="1" customWidth="1"/>
    <col min="31" max="31" width="12" bestFit="1" customWidth="1"/>
    <col min="32" max="32" width="18" bestFit="1" customWidth="1"/>
    <col min="33" max="33" width="16.54296875" bestFit="1" customWidth="1"/>
    <col min="34" max="34" width="14.26953125" bestFit="1" customWidth="1"/>
    <col min="35" max="35" width="12.6328125" bestFit="1" customWidth="1"/>
    <col min="36" max="36" width="19" bestFit="1" customWidth="1"/>
    <col min="37" max="37" width="17.26953125" bestFit="1" customWidth="1"/>
    <col min="38" max="38" width="14.26953125" bestFit="1" customWidth="1"/>
    <col min="39" max="39" width="12.6328125" bestFit="1" customWidth="1"/>
    <col min="40" max="40" width="19" bestFit="1" customWidth="1"/>
    <col min="41" max="41" width="17.26953125" bestFit="1" customWidth="1"/>
    <col min="42" max="42" width="14.26953125" bestFit="1" customWidth="1"/>
    <col min="43" max="43" width="12.6328125" bestFit="1" customWidth="1"/>
    <col min="44" max="44" width="19" bestFit="1" customWidth="1"/>
    <col min="45" max="45" width="17.26953125" bestFit="1" customWidth="1"/>
    <col min="46" max="46" width="14.26953125" bestFit="1" customWidth="1"/>
    <col min="47" max="47" width="12.6328125" bestFit="1" customWidth="1"/>
    <col min="48" max="48" width="19" bestFit="1" customWidth="1"/>
    <col min="49" max="49" width="17.26953125" bestFit="1" customWidth="1"/>
    <col min="50" max="50" width="14.26953125" bestFit="1" customWidth="1"/>
    <col min="51" max="51" width="12.6328125" bestFit="1" customWidth="1"/>
    <col min="52" max="52" width="19" bestFit="1" customWidth="1"/>
    <col min="53" max="53" width="17.26953125" bestFit="1" customWidth="1"/>
    <col min="54" max="54" width="14.26953125" bestFit="1" customWidth="1"/>
    <col min="55" max="55" width="12.6328125" bestFit="1" customWidth="1"/>
    <col min="56" max="56" width="19" bestFit="1" customWidth="1"/>
    <col min="57" max="57" width="17.26953125" bestFit="1" customWidth="1"/>
    <col min="58" max="58" width="14.26953125" bestFit="1" customWidth="1"/>
    <col min="59" max="59" width="12.6328125" bestFit="1" customWidth="1"/>
    <col min="60" max="60" width="19" bestFit="1" customWidth="1"/>
    <col min="61" max="61" width="17.26953125" bestFit="1" customWidth="1"/>
    <col min="62" max="62" width="14.26953125" bestFit="1" customWidth="1"/>
    <col min="63" max="63" width="12.6328125" bestFit="1" customWidth="1"/>
    <col min="64" max="64" width="19" bestFit="1" customWidth="1"/>
    <col min="65" max="65" width="17.26953125" bestFit="1" customWidth="1"/>
    <col min="66" max="66" width="14.26953125" bestFit="1" customWidth="1"/>
    <col min="67" max="67" width="12.6328125" bestFit="1" customWidth="1"/>
    <col min="68" max="68" width="19" bestFit="1" customWidth="1"/>
    <col min="69" max="69" width="17.26953125" bestFit="1" customWidth="1"/>
    <col min="70" max="70" width="14.26953125" bestFit="1" customWidth="1"/>
    <col min="71" max="71" width="12.6328125" bestFit="1" customWidth="1"/>
    <col min="72" max="72" width="19" bestFit="1" customWidth="1"/>
    <col min="73" max="73" width="17.26953125" bestFit="1" customWidth="1"/>
    <col min="74" max="76" width="10.36328125" bestFit="1" customWidth="1"/>
    <col min="77" max="77" width="11.36328125" bestFit="1" customWidth="1"/>
    <col min="78" max="79" width="8.90625" customWidth="1"/>
    <col min="80" max="81" width="11.36328125" bestFit="1" customWidth="1"/>
    <col min="82" max="85" width="8.90625" customWidth="1"/>
    <col min="86" max="87" width="7.90625" customWidth="1"/>
    <col min="89" max="89" width="12.08984375" bestFit="1" customWidth="1"/>
    <col min="90" max="90" width="11.36328125" bestFit="1" customWidth="1"/>
  </cols>
  <sheetData>
    <row r="3" spans="1:25">
      <c r="B3" s="2" t="s">
        <v>0</v>
      </c>
    </row>
    <row r="4" spans="1:25">
      <c r="B4">
        <v>2016</v>
      </c>
      <c r="D4">
        <v>2017</v>
      </c>
      <c r="F4">
        <v>2018</v>
      </c>
      <c r="H4">
        <v>2019</v>
      </c>
      <c r="J4">
        <v>2020</v>
      </c>
      <c r="L4">
        <v>2021</v>
      </c>
      <c r="N4">
        <v>2022</v>
      </c>
      <c r="P4">
        <v>2023</v>
      </c>
      <c r="R4">
        <v>2024</v>
      </c>
      <c r="T4">
        <v>2025</v>
      </c>
      <c r="V4">
        <v>2026</v>
      </c>
      <c r="X4" t="s">
        <v>44</v>
      </c>
      <c r="Y4" t="s">
        <v>45</v>
      </c>
    </row>
    <row r="5" spans="1:25">
      <c r="V5">
        <v>1</v>
      </c>
    </row>
    <row r="6" spans="1:25">
      <c r="A6" s="2" t="s">
        <v>1</v>
      </c>
      <c r="B6" t="s">
        <v>2</v>
      </c>
      <c r="C6" t="s">
        <v>3</v>
      </c>
      <c r="D6" t="s">
        <v>2</v>
      </c>
      <c r="E6" t="s">
        <v>3</v>
      </c>
      <c r="F6" t="s">
        <v>2</v>
      </c>
      <c r="G6" t="s">
        <v>3</v>
      </c>
      <c r="H6" t="s">
        <v>2</v>
      </c>
      <c r="I6" t="s">
        <v>3</v>
      </c>
      <c r="J6" t="s">
        <v>2</v>
      </c>
      <c r="K6" t="s">
        <v>3</v>
      </c>
      <c r="L6" t="s">
        <v>2</v>
      </c>
      <c r="M6" t="s">
        <v>3</v>
      </c>
      <c r="N6" t="s">
        <v>2</v>
      </c>
      <c r="O6" t="s">
        <v>3</v>
      </c>
      <c r="P6" t="s">
        <v>2</v>
      </c>
      <c r="Q6" t="s">
        <v>3</v>
      </c>
      <c r="R6" t="s">
        <v>2</v>
      </c>
      <c r="S6" t="s">
        <v>3</v>
      </c>
      <c r="T6" t="s">
        <v>2</v>
      </c>
      <c r="U6" t="s">
        <v>3</v>
      </c>
      <c r="V6" t="s">
        <v>2</v>
      </c>
      <c r="W6" t="s">
        <v>3</v>
      </c>
    </row>
    <row r="7" spans="1:25">
      <c r="A7" s="3" t="s">
        <v>4</v>
      </c>
      <c r="B7" s="7">
        <v>0</v>
      </c>
      <c r="C7" s="7">
        <v>0</v>
      </c>
      <c r="D7" s="7">
        <v>0</v>
      </c>
      <c r="E7" s="7">
        <v>0</v>
      </c>
      <c r="F7" s="7">
        <v>5746057</v>
      </c>
      <c r="G7" s="7">
        <v>2</v>
      </c>
      <c r="H7" s="7">
        <v>22397</v>
      </c>
      <c r="I7" s="7">
        <v>1</v>
      </c>
      <c r="J7" s="7">
        <v>39682946</v>
      </c>
      <c r="K7" s="7">
        <v>2</v>
      </c>
      <c r="L7" s="7">
        <v>14725604</v>
      </c>
      <c r="M7" s="7">
        <v>13</v>
      </c>
      <c r="N7" s="7">
        <v>74058681</v>
      </c>
      <c r="O7" s="7">
        <v>13</v>
      </c>
      <c r="P7" s="7">
        <v>128542</v>
      </c>
      <c r="Q7" s="7">
        <v>3</v>
      </c>
      <c r="R7" s="7">
        <v>10000000</v>
      </c>
      <c r="S7" s="7">
        <v>1</v>
      </c>
      <c r="T7" s="7"/>
      <c r="U7" s="7"/>
      <c r="V7" s="7">
        <v>0</v>
      </c>
      <c r="W7" s="7">
        <v>0</v>
      </c>
      <c r="X7" s="7">
        <v>0</v>
      </c>
      <c r="Y7" s="7">
        <v>0</v>
      </c>
    </row>
    <row r="8" spans="1:25">
      <c r="A8" s="3" t="s">
        <v>5</v>
      </c>
      <c r="B8" s="7">
        <v>3447570</v>
      </c>
      <c r="C8" s="7">
        <v>24</v>
      </c>
      <c r="D8" s="7">
        <v>745652</v>
      </c>
      <c r="E8" s="7">
        <v>21</v>
      </c>
      <c r="F8" s="7">
        <v>530905</v>
      </c>
      <c r="G8" s="7">
        <v>17</v>
      </c>
      <c r="H8" s="7">
        <v>1882668</v>
      </c>
      <c r="I8" s="7">
        <v>19</v>
      </c>
      <c r="J8" s="7">
        <v>844615</v>
      </c>
      <c r="K8" s="7">
        <v>22</v>
      </c>
      <c r="L8" s="7">
        <v>905814</v>
      </c>
      <c r="M8" s="7">
        <v>21</v>
      </c>
      <c r="N8" s="7">
        <v>2491649</v>
      </c>
      <c r="O8" s="7">
        <v>16</v>
      </c>
      <c r="P8" s="7">
        <v>880879</v>
      </c>
      <c r="Q8" s="7">
        <v>18</v>
      </c>
      <c r="R8" s="7">
        <v>533746</v>
      </c>
      <c r="S8" s="7">
        <v>12</v>
      </c>
      <c r="T8" s="7">
        <v>567085</v>
      </c>
      <c r="U8" s="7">
        <v>14</v>
      </c>
      <c r="V8" s="7">
        <v>355689</v>
      </c>
      <c r="W8" s="7">
        <v>7</v>
      </c>
      <c r="X8" s="7">
        <v>355689</v>
      </c>
      <c r="Y8" s="7">
        <v>7</v>
      </c>
    </row>
    <row r="9" spans="1:25">
      <c r="A9" s="3" t="s">
        <v>6</v>
      </c>
      <c r="B9" s="7">
        <v>0</v>
      </c>
      <c r="C9" s="7">
        <v>0</v>
      </c>
      <c r="D9" s="7">
        <v>0</v>
      </c>
      <c r="E9" s="7">
        <v>0</v>
      </c>
      <c r="F9" s="7">
        <v>225786</v>
      </c>
      <c r="G9" s="7">
        <v>1</v>
      </c>
      <c r="H9" s="7">
        <v>132049</v>
      </c>
      <c r="I9" s="7">
        <v>2</v>
      </c>
      <c r="J9" s="7">
        <v>1054748</v>
      </c>
      <c r="K9" s="7">
        <v>6</v>
      </c>
      <c r="L9" s="7">
        <v>346253</v>
      </c>
      <c r="M9" s="7">
        <v>2</v>
      </c>
      <c r="N9" s="7">
        <v>1145001</v>
      </c>
      <c r="O9" s="7">
        <v>5</v>
      </c>
      <c r="P9" s="7">
        <v>5689</v>
      </c>
      <c r="Q9" s="7">
        <v>1</v>
      </c>
      <c r="R9" s="7">
        <v>596646</v>
      </c>
      <c r="S9" s="7">
        <v>6</v>
      </c>
      <c r="T9" s="7"/>
      <c r="U9" s="7"/>
      <c r="V9" s="7"/>
      <c r="W9" s="7"/>
      <c r="X9" s="7"/>
      <c r="Y9" s="7"/>
    </row>
    <row r="10" spans="1:25">
      <c r="A10" s="3" t="s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>
        <v>5000000</v>
      </c>
      <c r="M10" s="7">
        <v>1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>
      <c r="A11" s="3" t="s">
        <v>8</v>
      </c>
      <c r="B11" s="7">
        <v>3011012</v>
      </c>
      <c r="C11" s="7">
        <v>6</v>
      </c>
      <c r="D11" s="7">
        <v>66052</v>
      </c>
      <c r="E11" s="7">
        <v>4</v>
      </c>
      <c r="F11" s="7">
        <v>124195</v>
      </c>
      <c r="G11" s="7">
        <v>4</v>
      </c>
      <c r="H11" s="7">
        <v>188417</v>
      </c>
      <c r="I11" s="7">
        <v>2</v>
      </c>
      <c r="J11" s="7">
        <v>88638376</v>
      </c>
      <c r="K11" s="7">
        <v>14</v>
      </c>
      <c r="L11" s="7">
        <v>16908854</v>
      </c>
      <c r="M11" s="7">
        <v>19</v>
      </c>
      <c r="N11" s="7">
        <v>715646295</v>
      </c>
      <c r="O11" s="7">
        <v>71</v>
      </c>
      <c r="P11" s="7">
        <v>45462</v>
      </c>
      <c r="Q11" s="7">
        <v>1</v>
      </c>
      <c r="R11" s="7">
        <v>81248</v>
      </c>
      <c r="S11" s="7">
        <v>1</v>
      </c>
      <c r="T11" s="7"/>
      <c r="U11" s="7"/>
      <c r="V11" s="7"/>
      <c r="W11" s="7"/>
      <c r="X11" s="7"/>
      <c r="Y11" s="7"/>
    </row>
    <row r="12" spans="1:25">
      <c r="A12" s="3" t="s">
        <v>9</v>
      </c>
      <c r="B12" s="7">
        <v>29804</v>
      </c>
      <c r="C12" s="7">
        <v>1</v>
      </c>
      <c r="D12" s="7">
        <v>2186047</v>
      </c>
      <c r="E12" s="7">
        <v>48</v>
      </c>
      <c r="F12" s="7">
        <v>190195</v>
      </c>
      <c r="G12" s="7">
        <v>14</v>
      </c>
      <c r="H12" s="7">
        <v>85277</v>
      </c>
      <c r="I12" s="7">
        <v>2</v>
      </c>
      <c r="J12" s="7">
        <v>94749347</v>
      </c>
      <c r="K12" s="7">
        <v>5</v>
      </c>
      <c r="L12" s="7">
        <v>731239825</v>
      </c>
      <c r="M12" s="7">
        <v>25</v>
      </c>
      <c r="N12" s="7">
        <v>79165670</v>
      </c>
      <c r="O12" s="7">
        <v>16</v>
      </c>
      <c r="P12" s="7">
        <v>56315</v>
      </c>
      <c r="Q12" s="7">
        <v>2</v>
      </c>
      <c r="R12" s="7">
        <v>338395</v>
      </c>
      <c r="S12" s="7">
        <v>4</v>
      </c>
      <c r="T12" s="7">
        <v>506176</v>
      </c>
      <c r="U12" s="7">
        <v>2</v>
      </c>
      <c r="V12" s="7">
        <v>10318</v>
      </c>
      <c r="W12" s="7">
        <v>2</v>
      </c>
      <c r="X12" s="7">
        <v>10318</v>
      </c>
      <c r="Y12" s="7">
        <v>2</v>
      </c>
    </row>
    <row r="13" spans="1:25">
      <c r="A13" s="3" t="s">
        <v>10</v>
      </c>
      <c r="B13" s="7">
        <v>8718535</v>
      </c>
      <c r="C13" s="7">
        <v>15</v>
      </c>
      <c r="D13" s="7">
        <v>1352887</v>
      </c>
      <c r="E13" s="7">
        <v>6</v>
      </c>
      <c r="F13" s="7">
        <v>1692565</v>
      </c>
      <c r="G13" s="7">
        <v>18</v>
      </c>
      <c r="H13" s="7">
        <v>1536372</v>
      </c>
      <c r="I13" s="7">
        <v>15</v>
      </c>
      <c r="J13" s="7">
        <v>2570354</v>
      </c>
      <c r="K13" s="7">
        <v>25</v>
      </c>
      <c r="L13" s="7">
        <v>22849737</v>
      </c>
      <c r="M13" s="7">
        <v>37</v>
      </c>
      <c r="N13" s="7">
        <v>27217901</v>
      </c>
      <c r="O13" s="7">
        <v>55</v>
      </c>
      <c r="P13" s="7">
        <v>6835302</v>
      </c>
      <c r="Q13" s="7">
        <v>18</v>
      </c>
      <c r="R13" s="7">
        <v>1104008</v>
      </c>
      <c r="S13" s="7">
        <v>15</v>
      </c>
      <c r="T13" s="7">
        <v>5353005</v>
      </c>
      <c r="U13" s="7">
        <v>10</v>
      </c>
      <c r="V13" s="7">
        <v>57272</v>
      </c>
      <c r="W13" s="7">
        <v>2</v>
      </c>
      <c r="X13" s="7">
        <v>57272</v>
      </c>
      <c r="Y13" s="7">
        <v>2</v>
      </c>
    </row>
    <row r="14" spans="1:25">
      <c r="A14" s="3" t="s">
        <v>11</v>
      </c>
      <c r="B14" s="7">
        <v>1038819</v>
      </c>
      <c r="C14" s="7">
        <v>3</v>
      </c>
      <c r="D14" s="7">
        <v>1333384</v>
      </c>
      <c r="E14" s="7">
        <v>6</v>
      </c>
      <c r="F14" s="7">
        <v>2170196</v>
      </c>
      <c r="G14" s="7">
        <v>10</v>
      </c>
      <c r="H14" s="7">
        <v>3212043</v>
      </c>
      <c r="I14" s="7">
        <v>10</v>
      </c>
      <c r="J14" s="7">
        <v>26392863</v>
      </c>
      <c r="K14" s="7">
        <v>18</v>
      </c>
      <c r="L14" s="7">
        <v>25703732</v>
      </c>
      <c r="M14" s="7">
        <v>35</v>
      </c>
      <c r="N14" s="7">
        <v>33195079</v>
      </c>
      <c r="O14" s="7">
        <v>51</v>
      </c>
      <c r="P14" s="7">
        <v>12563015</v>
      </c>
      <c r="Q14" s="7">
        <v>12</v>
      </c>
      <c r="R14" s="7">
        <v>10610340</v>
      </c>
      <c r="S14" s="7">
        <v>15</v>
      </c>
      <c r="T14" s="7">
        <v>6919806</v>
      </c>
      <c r="U14" s="7">
        <v>10</v>
      </c>
      <c r="V14" s="7"/>
      <c r="W14" s="7"/>
      <c r="X14" s="7"/>
      <c r="Y14" s="7"/>
    </row>
    <row r="15" spans="1:25">
      <c r="A15" s="3" t="s">
        <v>12</v>
      </c>
      <c r="B15" s="7"/>
      <c r="C15" s="7"/>
      <c r="D15" s="7"/>
      <c r="E15" s="7"/>
      <c r="F15" s="7"/>
      <c r="G15" s="7"/>
      <c r="H15" s="7">
        <v>217876</v>
      </c>
      <c r="I15" s="7">
        <v>1</v>
      </c>
      <c r="J15" s="7">
        <v>0</v>
      </c>
      <c r="K15" s="7">
        <v>0</v>
      </c>
      <c r="L15" s="7"/>
      <c r="M15" s="7"/>
      <c r="N15" s="7">
        <v>27130</v>
      </c>
      <c r="O15" s="7">
        <v>11</v>
      </c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>
      <c r="A16" s="3" t="s">
        <v>13</v>
      </c>
      <c r="B16" s="7">
        <v>571226</v>
      </c>
      <c r="C16" s="7">
        <v>5</v>
      </c>
      <c r="D16" s="7">
        <v>2215110</v>
      </c>
      <c r="E16" s="7">
        <v>6</v>
      </c>
      <c r="F16" s="7">
        <v>884008</v>
      </c>
      <c r="G16" s="7">
        <v>4</v>
      </c>
      <c r="H16" s="7">
        <v>1639155</v>
      </c>
      <c r="I16" s="7">
        <v>5</v>
      </c>
      <c r="J16" s="7">
        <v>23150565</v>
      </c>
      <c r="K16" s="7">
        <v>9</v>
      </c>
      <c r="L16" s="7">
        <v>43077214</v>
      </c>
      <c r="M16" s="7">
        <v>35</v>
      </c>
      <c r="N16" s="7">
        <v>11647018</v>
      </c>
      <c r="O16" s="7">
        <v>20</v>
      </c>
      <c r="P16" s="7">
        <v>2633573</v>
      </c>
      <c r="Q16" s="7">
        <v>5</v>
      </c>
      <c r="R16" s="7">
        <v>6021704</v>
      </c>
      <c r="S16" s="7">
        <v>7</v>
      </c>
      <c r="T16" s="7">
        <v>1530000</v>
      </c>
      <c r="U16" s="7">
        <v>3</v>
      </c>
      <c r="V16" s="7"/>
      <c r="W16" s="7"/>
      <c r="X16" s="7"/>
      <c r="Y16" s="7"/>
    </row>
    <row r="17" spans="1:25">
      <c r="A17" s="3" t="s">
        <v>14</v>
      </c>
      <c r="B17" s="7">
        <v>288021</v>
      </c>
      <c r="C17" s="7">
        <v>4</v>
      </c>
      <c r="D17" s="7">
        <v>101210</v>
      </c>
      <c r="E17" s="7">
        <v>3</v>
      </c>
      <c r="F17" s="7">
        <v>153157</v>
      </c>
      <c r="G17" s="7">
        <v>8</v>
      </c>
      <c r="H17" s="7">
        <v>71813</v>
      </c>
      <c r="I17" s="7">
        <v>5</v>
      </c>
      <c r="J17" s="7">
        <v>64873462</v>
      </c>
      <c r="K17" s="7">
        <v>29</v>
      </c>
      <c r="L17" s="7">
        <v>402913314</v>
      </c>
      <c r="M17" s="7">
        <v>56</v>
      </c>
      <c r="N17" s="7">
        <v>243666706</v>
      </c>
      <c r="O17" s="7">
        <v>43</v>
      </c>
      <c r="P17" s="7">
        <v>73244</v>
      </c>
      <c r="Q17" s="7">
        <v>8</v>
      </c>
      <c r="R17" s="7">
        <v>1470833</v>
      </c>
      <c r="S17" s="7">
        <v>2</v>
      </c>
      <c r="T17" s="7">
        <v>9210047</v>
      </c>
      <c r="U17" s="7">
        <v>3</v>
      </c>
      <c r="V17" s="7">
        <v>15000</v>
      </c>
      <c r="W17" s="7">
        <v>1</v>
      </c>
      <c r="X17" s="7">
        <v>15000</v>
      </c>
      <c r="Y17" s="7">
        <v>1</v>
      </c>
    </row>
    <row r="18" spans="1:25">
      <c r="A18" s="3" t="s">
        <v>15</v>
      </c>
      <c r="B18" s="7">
        <v>0</v>
      </c>
      <c r="C18" s="7">
        <v>0</v>
      </c>
      <c r="D18" s="7">
        <v>0</v>
      </c>
      <c r="E18" s="7">
        <v>0</v>
      </c>
      <c r="F18" s="7">
        <v>4289196</v>
      </c>
      <c r="G18" s="7">
        <v>2</v>
      </c>
      <c r="H18" s="7">
        <v>0</v>
      </c>
      <c r="I18" s="7">
        <v>0</v>
      </c>
      <c r="J18" s="7">
        <v>5508751</v>
      </c>
      <c r="K18" s="7">
        <v>1</v>
      </c>
      <c r="L18" s="7">
        <v>11521428</v>
      </c>
      <c r="M18" s="7">
        <v>4</v>
      </c>
      <c r="N18" s="7">
        <v>14091261</v>
      </c>
      <c r="O18" s="7">
        <v>3</v>
      </c>
      <c r="P18" s="7">
        <v>10905110</v>
      </c>
      <c r="Q18" s="7">
        <v>2</v>
      </c>
      <c r="R18" s="7">
        <v>644399</v>
      </c>
      <c r="S18" s="7">
        <v>1</v>
      </c>
      <c r="T18" s="7">
        <v>1482117</v>
      </c>
      <c r="U18" s="7">
        <v>1</v>
      </c>
      <c r="V18" s="7"/>
      <c r="W18" s="7"/>
      <c r="X18" s="7"/>
      <c r="Y18" s="7"/>
    </row>
    <row r="19" spans="1:25">
      <c r="A19" s="3" t="s">
        <v>16</v>
      </c>
      <c r="B19" s="7">
        <v>267373</v>
      </c>
      <c r="C19" s="7">
        <v>2</v>
      </c>
      <c r="D19" s="7">
        <v>456154</v>
      </c>
      <c r="E19" s="7">
        <v>13</v>
      </c>
      <c r="F19" s="7">
        <v>2505945</v>
      </c>
      <c r="G19" s="7">
        <v>31</v>
      </c>
      <c r="H19" s="7">
        <v>2678865</v>
      </c>
      <c r="I19" s="7">
        <v>26</v>
      </c>
      <c r="J19" s="7">
        <v>2504409</v>
      </c>
      <c r="K19" s="7">
        <v>27</v>
      </c>
      <c r="L19" s="7">
        <v>4449001</v>
      </c>
      <c r="M19" s="7">
        <v>43</v>
      </c>
      <c r="N19" s="7">
        <v>4065851</v>
      </c>
      <c r="O19" s="7">
        <v>26</v>
      </c>
      <c r="P19" s="7">
        <v>3407818</v>
      </c>
      <c r="Q19" s="7">
        <v>10</v>
      </c>
      <c r="R19" s="7">
        <v>3444833</v>
      </c>
      <c r="S19" s="7">
        <v>18</v>
      </c>
      <c r="T19" s="7">
        <v>357480</v>
      </c>
      <c r="U19" s="7">
        <v>9</v>
      </c>
      <c r="V19" s="7">
        <v>122585</v>
      </c>
      <c r="W19" s="7">
        <v>1</v>
      </c>
      <c r="X19" s="7">
        <v>122585</v>
      </c>
      <c r="Y19" s="7">
        <v>1</v>
      </c>
    </row>
    <row r="20" spans="1:25">
      <c r="A20" s="3" t="s">
        <v>17</v>
      </c>
      <c r="B20" s="7">
        <v>254115</v>
      </c>
      <c r="C20" s="7">
        <v>6</v>
      </c>
      <c r="D20" s="7">
        <v>403519</v>
      </c>
      <c r="E20" s="7">
        <v>4</v>
      </c>
      <c r="F20" s="7">
        <v>157146</v>
      </c>
      <c r="G20" s="7">
        <v>3</v>
      </c>
      <c r="H20" s="7">
        <v>430760</v>
      </c>
      <c r="I20" s="7">
        <v>1</v>
      </c>
      <c r="J20" s="7">
        <v>0</v>
      </c>
      <c r="K20" s="7">
        <v>0</v>
      </c>
      <c r="L20" s="7"/>
      <c r="M20" s="7"/>
      <c r="N20" s="7"/>
      <c r="O20" s="7"/>
      <c r="P20" s="7"/>
      <c r="Q20" s="7"/>
      <c r="R20" s="7"/>
      <c r="S20" s="7"/>
      <c r="T20" s="7">
        <v>33337</v>
      </c>
      <c r="U20" s="7">
        <v>2</v>
      </c>
      <c r="V20" s="7"/>
      <c r="W20" s="7"/>
      <c r="X20" s="7"/>
      <c r="Y20" s="7"/>
    </row>
    <row r="21" spans="1:25">
      <c r="A21" s="3" t="s">
        <v>18</v>
      </c>
      <c r="B21" s="7">
        <v>35000</v>
      </c>
      <c r="C21" s="7">
        <v>1</v>
      </c>
      <c r="D21" s="7">
        <v>836035</v>
      </c>
      <c r="E21" s="7">
        <v>3</v>
      </c>
      <c r="F21" s="7">
        <v>734847</v>
      </c>
      <c r="G21" s="7">
        <v>2</v>
      </c>
      <c r="H21" s="7">
        <v>521481</v>
      </c>
      <c r="I21" s="7">
        <v>2</v>
      </c>
      <c r="J21" s="7">
        <v>3430817</v>
      </c>
      <c r="K21" s="7">
        <v>6</v>
      </c>
      <c r="L21" s="7">
        <v>45973</v>
      </c>
      <c r="M21" s="7">
        <v>1</v>
      </c>
      <c r="N21" s="7">
        <v>1765636</v>
      </c>
      <c r="O21" s="7">
        <v>7</v>
      </c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4.25" customHeight="1">
      <c r="A22" s="3" t="s">
        <v>19</v>
      </c>
      <c r="B22" s="7"/>
      <c r="C22" s="7"/>
      <c r="D22" s="7"/>
      <c r="E22" s="7"/>
      <c r="F22" s="7"/>
      <c r="G22" s="7"/>
      <c r="H22" s="7"/>
      <c r="I22" s="7"/>
      <c r="J22" s="7">
        <v>1040928</v>
      </c>
      <c r="K22" s="7">
        <v>2</v>
      </c>
      <c r="L22" s="7">
        <v>1430000</v>
      </c>
      <c r="M22" s="7">
        <v>3</v>
      </c>
      <c r="N22" s="7">
        <v>2135644</v>
      </c>
      <c r="O22" s="7">
        <v>10</v>
      </c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>
      <c r="A23" s="3" t="s">
        <v>20</v>
      </c>
      <c r="B23" s="7">
        <v>16606917</v>
      </c>
      <c r="C23" s="7">
        <v>6</v>
      </c>
      <c r="D23" s="7">
        <v>23482225</v>
      </c>
      <c r="E23" s="7">
        <v>18</v>
      </c>
      <c r="F23" s="7">
        <v>26885735</v>
      </c>
      <c r="G23" s="7">
        <v>13</v>
      </c>
      <c r="H23" s="7">
        <v>10488918</v>
      </c>
      <c r="I23" s="7">
        <v>9</v>
      </c>
      <c r="J23" s="7">
        <v>124523632</v>
      </c>
      <c r="K23" s="7">
        <v>7</v>
      </c>
      <c r="L23" s="7">
        <v>187802378</v>
      </c>
      <c r="M23" s="7">
        <v>14</v>
      </c>
      <c r="N23" s="7">
        <v>82245014</v>
      </c>
      <c r="O23" s="7">
        <v>18</v>
      </c>
      <c r="P23" s="7">
        <v>40407060</v>
      </c>
      <c r="Q23" s="7">
        <v>15</v>
      </c>
      <c r="R23" s="7">
        <v>7650540</v>
      </c>
      <c r="S23" s="7">
        <v>12</v>
      </c>
      <c r="T23" s="7">
        <v>21430865</v>
      </c>
      <c r="U23" s="7">
        <v>11</v>
      </c>
      <c r="V23" s="7">
        <v>2003647</v>
      </c>
      <c r="W23" s="7">
        <v>2</v>
      </c>
      <c r="X23" s="7">
        <v>2003647</v>
      </c>
      <c r="Y23" s="7">
        <v>2</v>
      </c>
    </row>
    <row r="24" spans="1:25">
      <c r="A24" s="3" t="s">
        <v>21</v>
      </c>
      <c r="B24" s="7">
        <v>0</v>
      </c>
      <c r="C24" s="7">
        <v>0</v>
      </c>
      <c r="D24" s="7">
        <v>39881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>
      <c r="A25" s="3" t="s">
        <v>22</v>
      </c>
      <c r="B25" s="7">
        <v>7584983</v>
      </c>
      <c r="C25" s="7">
        <v>5</v>
      </c>
      <c r="D25" s="7">
        <v>1187913</v>
      </c>
      <c r="E25" s="7">
        <v>10</v>
      </c>
      <c r="F25" s="7">
        <v>879666</v>
      </c>
      <c r="G25" s="7">
        <v>9</v>
      </c>
      <c r="H25" s="7">
        <v>280199</v>
      </c>
      <c r="I25" s="7">
        <v>5</v>
      </c>
      <c r="J25" s="7">
        <v>1424743</v>
      </c>
      <c r="K25" s="7">
        <v>8</v>
      </c>
      <c r="L25" s="7">
        <v>1330169</v>
      </c>
      <c r="M25" s="7">
        <v>10</v>
      </c>
      <c r="N25" s="7">
        <v>1480460</v>
      </c>
      <c r="O25" s="7">
        <v>13</v>
      </c>
      <c r="P25" s="7">
        <v>351968</v>
      </c>
      <c r="Q25" s="7">
        <v>3</v>
      </c>
      <c r="R25" s="7">
        <v>27714</v>
      </c>
      <c r="S25" s="7">
        <v>5</v>
      </c>
      <c r="T25" s="7">
        <v>197930</v>
      </c>
      <c r="U25" s="7">
        <v>2</v>
      </c>
      <c r="V25" s="7"/>
      <c r="W25" s="7"/>
      <c r="X25" s="7"/>
      <c r="Y25" s="7"/>
    </row>
    <row r="26" spans="1:25">
      <c r="A26" s="3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158385</v>
      </c>
      <c r="G26" s="7">
        <v>1</v>
      </c>
      <c r="H26" s="7">
        <v>83405</v>
      </c>
      <c r="I26" s="7">
        <v>1</v>
      </c>
      <c r="J26" s="7">
        <v>0</v>
      </c>
      <c r="K26" s="7">
        <v>0</v>
      </c>
      <c r="L26" s="7"/>
      <c r="M26" s="7"/>
      <c r="N26" s="7">
        <v>415292</v>
      </c>
      <c r="O26" s="7">
        <v>2</v>
      </c>
      <c r="P26" s="7">
        <v>39078</v>
      </c>
      <c r="Q26" s="7">
        <v>1</v>
      </c>
      <c r="R26" s="7">
        <v>257188</v>
      </c>
      <c r="S26" s="7">
        <v>1</v>
      </c>
      <c r="T26" s="7"/>
      <c r="U26" s="7"/>
      <c r="V26" s="7"/>
      <c r="W26" s="7"/>
      <c r="X26" s="7"/>
      <c r="Y26" s="7"/>
    </row>
    <row r="27" spans="1:25">
      <c r="A27" s="3" t="s">
        <v>24</v>
      </c>
      <c r="B27" s="7">
        <v>544334</v>
      </c>
      <c r="C27" s="7">
        <v>9</v>
      </c>
      <c r="D27" s="7">
        <v>5047486</v>
      </c>
      <c r="E27" s="7">
        <v>22</v>
      </c>
      <c r="F27" s="7">
        <v>865072</v>
      </c>
      <c r="G27" s="7">
        <v>8</v>
      </c>
      <c r="H27" s="7">
        <v>925700</v>
      </c>
      <c r="I27" s="7">
        <v>10</v>
      </c>
      <c r="J27" s="7">
        <v>1078416</v>
      </c>
      <c r="K27" s="7">
        <v>6</v>
      </c>
      <c r="L27" s="7">
        <v>32178128</v>
      </c>
      <c r="M27" s="7">
        <v>16</v>
      </c>
      <c r="N27" s="7">
        <v>74401263</v>
      </c>
      <c r="O27" s="7">
        <v>23</v>
      </c>
      <c r="P27" s="7">
        <v>11131286</v>
      </c>
      <c r="Q27" s="7">
        <v>15</v>
      </c>
      <c r="R27" s="7">
        <v>5808278</v>
      </c>
      <c r="S27" s="7">
        <v>16</v>
      </c>
      <c r="T27" s="7">
        <v>2474701</v>
      </c>
      <c r="U27" s="7">
        <v>15</v>
      </c>
      <c r="V27" s="7">
        <v>105043</v>
      </c>
      <c r="W27" s="7">
        <v>2</v>
      </c>
      <c r="X27" s="7">
        <v>105043</v>
      </c>
      <c r="Y27" s="7">
        <v>2</v>
      </c>
    </row>
    <row r="28" spans="1:25">
      <c r="A28" s="3" t="s">
        <v>25</v>
      </c>
      <c r="B28" s="7">
        <v>2388010</v>
      </c>
      <c r="C28" s="7">
        <v>5</v>
      </c>
      <c r="D28" s="7">
        <v>8329490</v>
      </c>
      <c r="E28" s="7">
        <v>9</v>
      </c>
      <c r="F28" s="7">
        <v>7801803</v>
      </c>
      <c r="G28" s="7">
        <v>10</v>
      </c>
      <c r="H28" s="7">
        <v>697388</v>
      </c>
      <c r="I28" s="7">
        <v>5</v>
      </c>
      <c r="J28" s="7">
        <v>70676464</v>
      </c>
      <c r="K28" s="7">
        <v>44</v>
      </c>
      <c r="L28" s="7">
        <v>482178805</v>
      </c>
      <c r="M28" s="7">
        <v>161</v>
      </c>
      <c r="N28" s="7">
        <v>331574149</v>
      </c>
      <c r="O28" s="7">
        <v>106</v>
      </c>
      <c r="P28" s="7">
        <v>72659246</v>
      </c>
      <c r="Q28" s="7">
        <v>10</v>
      </c>
      <c r="R28" s="7">
        <v>25508703</v>
      </c>
      <c r="S28" s="7">
        <v>8</v>
      </c>
      <c r="T28" s="7">
        <v>59917968</v>
      </c>
      <c r="U28" s="7">
        <v>10</v>
      </c>
      <c r="V28" s="7">
        <v>0</v>
      </c>
      <c r="W28" s="7">
        <v>0</v>
      </c>
      <c r="X28" s="7">
        <v>0</v>
      </c>
      <c r="Y28" s="7">
        <v>0</v>
      </c>
    </row>
    <row r="29" spans="1:25">
      <c r="A29" s="3" t="s">
        <v>26</v>
      </c>
      <c r="B29" s="7">
        <v>127262</v>
      </c>
      <c r="C29" s="7">
        <v>6</v>
      </c>
      <c r="D29" s="7">
        <v>19169117</v>
      </c>
      <c r="E29" s="7">
        <v>15</v>
      </c>
      <c r="F29" s="7">
        <v>2875945</v>
      </c>
      <c r="G29" s="7">
        <v>15</v>
      </c>
      <c r="H29" s="7">
        <v>855034</v>
      </c>
      <c r="I29" s="7">
        <v>12</v>
      </c>
      <c r="J29" s="7">
        <v>40380953</v>
      </c>
      <c r="K29" s="7">
        <v>28</v>
      </c>
      <c r="L29" s="7">
        <v>24734773</v>
      </c>
      <c r="M29" s="7">
        <v>26</v>
      </c>
      <c r="N29" s="7">
        <v>2038640</v>
      </c>
      <c r="O29" s="7">
        <v>20</v>
      </c>
      <c r="P29" s="7">
        <v>632739</v>
      </c>
      <c r="Q29" s="7">
        <v>8</v>
      </c>
      <c r="R29" s="7">
        <v>1501466</v>
      </c>
      <c r="S29" s="7">
        <v>9</v>
      </c>
      <c r="T29" s="7">
        <v>5095413</v>
      </c>
      <c r="U29" s="7">
        <v>17</v>
      </c>
      <c r="V29" s="7">
        <v>305492</v>
      </c>
      <c r="W29" s="7">
        <v>3</v>
      </c>
      <c r="X29" s="7">
        <v>305492</v>
      </c>
      <c r="Y29" s="7">
        <v>3</v>
      </c>
    </row>
    <row r="30" spans="1:25">
      <c r="A30" s="3" t="s">
        <v>43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>
        <v>23580</v>
      </c>
      <c r="Q30" s="7">
        <v>1</v>
      </c>
      <c r="R30" s="7">
        <v>157188</v>
      </c>
      <c r="S30" s="7">
        <v>2</v>
      </c>
      <c r="T30" s="7"/>
      <c r="U30" s="7"/>
      <c r="V30" s="7"/>
      <c r="W30" s="7"/>
      <c r="X30" s="7"/>
      <c r="Y30" s="7"/>
    </row>
    <row r="31" spans="1:25">
      <c r="A31" s="3" t="s">
        <v>27</v>
      </c>
      <c r="B31" s="7">
        <v>44912981</v>
      </c>
      <c r="C31" s="7">
        <v>98</v>
      </c>
      <c r="D31" s="7">
        <v>66952162</v>
      </c>
      <c r="E31" s="7">
        <v>189</v>
      </c>
      <c r="F31" s="7">
        <v>58870804</v>
      </c>
      <c r="G31" s="7">
        <v>172</v>
      </c>
      <c r="H31" s="7">
        <v>25949817</v>
      </c>
      <c r="I31" s="7">
        <v>133</v>
      </c>
      <c r="J31" s="7">
        <v>592526389</v>
      </c>
      <c r="K31" s="7">
        <v>259</v>
      </c>
      <c r="L31" s="7">
        <v>2009341002</v>
      </c>
      <c r="M31" s="7">
        <v>522</v>
      </c>
      <c r="N31" s="7">
        <v>1702474340</v>
      </c>
      <c r="O31" s="7">
        <v>529</v>
      </c>
      <c r="P31" s="7">
        <v>162779906</v>
      </c>
      <c r="Q31" s="7">
        <v>133</v>
      </c>
      <c r="R31" s="7">
        <v>75757229</v>
      </c>
      <c r="S31" s="7">
        <v>135</v>
      </c>
      <c r="T31" s="7">
        <v>115075930</v>
      </c>
      <c r="U31" s="7">
        <v>109</v>
      </c>
      <c r="V31" s="7">
        <v>2975046</v>
      </c>
      <c r="W31" s="7">
        <v>20</v>
      </c>
      <c r="X31" s="7">
        <v>2975046</v>
      </c>
      <c r="Y31" s="7">
        <v>20</v>
      </c>
    </row>
    <row r="32" spans="1:25">
      <c r="K32" s="7"/>
      <c r="S32" s="7"/>
    </row>
    <row r="33" spans="16:20">
      <c r="P33" s="1"/>
    </row>
    <row r="34" spans="16:20">
      <c r="P34" s="8"/>
      <c r="S34" s="7"/>
    </row>
    <row r="35" spans="16:20">
      <c r="P35" s="1"/>
      <c r="T35" s="7"/>
    </row>
  </sheetData>
  <sortState xmlns:xlrd2="http://schemas.microsoft.com/office/spreadsheetml/2017/richdata2" ref="A3:O30">
    <sortCondition ref="A7"/>
  </sortState>
  <pageMargins left="0.70866141732283472" right="0.70866141732283472" top="0.74803149606299213" bottom="0.74803149606299213" header="0.31496062992125984" footer="0.31496062992125984"/>
  <pageSetup paperSize="9" scale="9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45"/>
  <sheetViews>
    <sheetView zoomScale="70" zoomScaleNormal="70" zoomScaleSheetLayoutView="80" workbookViewId="0"/>
  </sheetViews>
  <sheetFormatPr defaultRowHeight="14.5"/>
  <cols>
    <col min="1" max="1" width="29.90625" customWidth="1"/>
    <col min="2" max="2" width="11" customWidth="1"/>
    <col min="3" max="3" width="13.453125" customWidth="1"/>
    <col min="4" max="4" width="11" style="1" customWidth="1"/>
    <col min="5" max="5" width="17.453125" style="17" customWidth="1"/>
    <col min="6" max="6" width="35" customWidth="1"/>
    <col min="7" max="7" width="12" customWidth="1"/>
    <col min="8" max="8" width="10.90625" bestFit="1" customWidth="1"/>
    <col min="9" max="10" width="9.90625" bestFit="1" customWidth="1"/>
    <col min="11" max="12" width="10" bestFit="1" customWidth="1"/>
    <col min="13" max="13" width="10.90625" bestFit="1" customWidth="1"/>
    <col min="15" max="15" width="9.90625" bestFit="1" customWidth="1"/>
  </cols>
  <sheetData>
    <row r="1" spans="1:12">
      <c r="A1" s="22" t="s">
        <v>46</v>
      </c>
      <c r="B1" s="22"/>
      <c r="C1" s="22"/>
      <c r="D1" s="23"/>
      <c r="E1" s="24"/>
    </row>
    <row r="2" spans="1:12">
      <c r="A2" s="30" t="s">
        <v>28</v>
      </c>
      <c r="B2" s="30" t="s">
        <v>29</v>
      </c>
      <c r="C2" s="30" t="s">
        <v>30</v>
      </c>
      <c r="D2" s="30" t="s">
        <v>31</v>
      </c>
      <c r="E2" s="30" t="s">
        <v>32</v>
      </c>
    </row>
    <row r="3" spans="1:12">
      <c r="A3" s="25" t="s">
        <v>4</v>
      </c>
      <c r="B3" s="26">
        <v>2016</v>
      </c>
      <c r="C3" s="25">
        <v>1</v>
      </c>
      <c r="D3" s="27">
        <v>0</v>
      </c>
      <c r="E3" s="27">
        <v>0</v>
      </c>
    </row>
    <row r="4" spans="1:12">
      <c r="A4" s="25" t="s">
        <v>4</v>
      </c>
      <c r="B4" s="26">
        <v>2016</v>
      </c>
      <c r="C4" s="25">
        <v>2</v>
      </c>
      <c r="D4" s="27">
        <v>0</v>
      </c>
      <c r="E4" s="27">
        <v>0</v>
      </c>
    </row>
    <row r="5" spans="1:12">
      <c r="A5" s="25" t="s">
        <v>4</v>
      </c>
      <c r="B5" s="26">
        <v>2016</v>
      </c>
      <c r="C5" s="25">
        <v>3</v>
      </c>
      <c r="D5" s="27">
        <v>0</v>
      </c>
      <c r="E5" s="27">
        <v>0</v>
      </c>
    </row>
    <row r="6" spans="1:12">
      <c r="A6" s="25" t="s">
        <v>4</v>
      </c>
      <c r="B6" s="26">
        <v>2016</v>
      </c>
      <c r="C6" s="25">
        <v>4</v>
      </c>
      <c r="D6" s="27">
        <v>0</v>
      </c>
      <c r="E6" s="27">
        <v>0</v>
      </c>
      <c r="H6" s="14"/>
      <c r="I6" s="14"/>
      <c r="J6" s="14"/>
      <c r="K6" s="14"/>
      <c r="L6" s="14"/>
    </row>
    <row r="7" spans="1:12">
      <c r="A7" s="25" t="s">
        <v>4</v>
      </c>
      <c r="B7" s="26">
        <v>2017</v>
      </c>
      <c r="C7" s="25">
        <v>1</v>
      </c>
      <c r="D7" s="27">
        <v>0</v>
      </c>
      <c r="E7" s="27">
        <v>0</v>
      </c>
    </row>
    <row r="8" spans="1:12">
      <c r="A8" s="25" t="s">
        <v>4</v>
      </c>
      <c r="B8" s="26">
        <v>2017</v>
      </c>
      <c r="C8" s="25">
        <v>2</v>
      </c>
      <c r="D8" s="27">
        <v>0</v>
      </c>
      <c r="E8" s="27">
        <v>0</v>
      </c>
    </row>
    <row r="9" spans="1:12">
      <c r="A9" s="25" t="s">
        <v>4</v>
      </c>
      <c r="B9" s="26">
        <v>2017</v>
      </c>
      <c r="C9" s="25">
        <v>3</v>
      </c>
      <c r="D9" s="27">
        <v>0</v>
      </c>
      <c r="E9" s="27">
        <v>0</v>
      </c>
    </row>
    <row r="10" spans="1:12">
      <c r="A10" s="25" t="s">
        <v>4</v>
      </c>
      <c r="B10" s="26">
        <v>2017</v>
      </c>
      <c r="C10" s="25">
        <v>4</v>
      </c>
      <c r="D10" s="27">
        <v>0</v>
      </c>
      <c r="E10" s="27">
        <v>0</v>
      </c>
    </row>
    <row r="11" spans="1:12">
      <c r="A11" s="25" t="s">
        <v>4</v>
      </c>
      <c r="B11" s="26">
        <v>2018</v>
      </c>
      <c r="C11" s="25">
        <v>1</v>
      </c>
      <c r="D11" s="27">
        <v>0</v>
      </c>
      <c r="E11" s="27">
        <v>0</v>
      </c>
    </row>
    <row r="12" spans="1:12">
      <c r="A12" s="25" t="s">
        <v>4</v>
      </c>
      <c r="B12" s="26">
        <v>2018</v>
      </c>
      <c r="C12" s="25">
        <v>2</v>
      </c>
      <c r="D12" s="27">
        <v>0</v>
      </c>
      <c r="E12" s="27">
        <v>0</v>
      </c>
    </row>
    <row r="13" spans="1:12">
      <c r="A13" s="25" t="s">
        <v>4</v>
      </c>
      <c r="B13" s="26">
        <v>2018</v>
      </c>
      <c r="C13" s="25">
        <v>3</v>
      </c>
      <c r="D13" s="27">
        <v>1</v>
      </c>
      <c r="E13" s="27">
        <v>22554</v>
      </c>
    </row>
    <row r="14" spans="1:12">
      <c r="A14" s="25" t="s">
        <v>4</v>
      </c>
      <c r="B14" s="26">
        <v>2018</v>
      </c>
      <c r="C14" s="25">
        <v>4</v>
      </c>
      <c r="D14" s="27">
        <v>1</v>
      </c>
      <c r="E14" s="27">
        <v>5723503</v>
      </c>
    </row>
    <row r="15" spans="1:12">
      <c r="A15" s="25" t="s">
        <v>4</v>
      </c>
      <c r="B15" s="26">
        <v>2019</v>
      </c>
      <c r="C15" s="25">
        <v>1</v>
      </c>
      <c r="D15" s="27">
        <v>1</v>
      </c>
      <c r="E15" s="27">
        <v>22397</v>
      </c>
    </row>
    <row r="16" spans="1:12">
      <c r="A16" s="25" t="s">
        <v>4</v>
      </c>
      <c r="B16" s="26">
        <v>2019</v>
      </c>
      <c r="C16" s="25">
        <v>2</v>
      </c>
      <c r="D16" s="27">
        <v>0</v>
      </c>
      <c r="E16" s="27">
        <v>0</v>
      </c>
    </row>
    <row r="17" spans="1:5">
      <c r="A17" s="25" t="s">
        <v>4</v>
      </c>
      <c r="B17" s="26">
        <v>2019</v>
      </c>
      <c r="C17" s="25">
        <v>3</v>
      </c>
      <c r="D17" s="27">
        <v>0</v>
      </c>
      <c r="E17" s="27">
        <v>0</v>
      </c>
    </row>
    <row r="18" spans="1:5">
      <c r="A18" s="25" t="s">
        <v>4</v>
      </c>
      <c r="B18" s="26">
        <v>2020</v>
      </c>
      <c r="C18" s="25">
        <v>1</v>
      </c>
      <c r="D18" s="27">
        <v>0</v>
      </c>
      <c r="E18" s="27">
        <v>0</v>
      </c>
    </row>
    <row r="19" spans="1:5">
      <c r="A19" s="25" t="s">
        <v>4</v>
      </c>
      <c r="B19" s="26">
        <v>2020</v>
      </c>
      <c r="C19" s="25">
        <v>2</v>
      </c>
      <c r="D19" s="27">
        <v>1</v>
      </c>
      <c r="E19" s="27">
        <v>25675805</v>
      </c>
    </row>
    <row r="20" spans="1:5">
      <c r="A20" s="25" t="s">
        <v>4</v>
      </c>
      <c r="B20" s="26">
        <v>2020</v>
      </c>
      <c r="C20" s="25">
        <v>3</v>
      </c>
      <c r="D20" s="27">
        <v>1</v>
      </c>
      <c r="E20" s="27">
        <v>14007141</v>
      </c>
    </row>
    <row r="21" spans="1:5">
      <c r="A21" s="25" t="s">
        <v>4</v>
      </c>
      <c r="B21" s="26">
        <v>2020</v>
      </c>
      <c r="C21" s="25">
        <v>4</v>
      </c>
      <c r="D21" s="27">
        <v>0</v>
      </c>
      <c r="E21" s="27">
        <v>0</v>
      </c>
    </row>
    <row r="22" spans="1:5">
      <c r="A22" s="25" t="s">
        <v>4</v>
      </c>
      <c r="B22" s="26">
        <v>2021</v>
      </c>
      <c r="C22" s="25">
        <v>1</v>
      </c>
      <c r="D22" s="27">
        <v>3</v>
      </c>
      <c r="E22" s="27">
        <v>10634161</v>
      </c>
    </row>
    <row r="23" spans="1:5">
      <c r="A23" s="25" t="s">
        <v>4</v>
      </c>
      <c r="B23" s="26">
        <v>2021</v>
      </c>
      <c r="C23" s="25">
        <v>2</v>
      </c>
      <c r="D23" s="27">
        <v>1</v>
      </c>
      <c r="E23" s="27">
        <v>337209</v>
      </c>
    </row>
    <row r="24" spans="1:5">
      <c r="A24" s="25" t="s">
        <v>4</v>
      </c>
      <c r="B24" s="26">
        <v>2021</v>
      </c>
      <c r="C24" s="25">
        <v>3</v>
      </c>
      <c r="D24" s="27">
        <v>3</v>
      </c>
      <c r="E24" s="27">
        <v>249683</v>
      </c>
    </row>
    <row r="25" spans="1:5">
      <c r="A25" s="25" t="s">
        <v>4</v>
      </c>
      <c r="B25" s="26">
        <v>2021</v>
      </c>
      <c r="C25" s="25">
        <v>4</v>
      </c>
      <c r="D25" s="27">
        <v>6</v>
      </c>
      <c r="E25" s="27">
        <v>3504551</v>
      </c>
    </row>
    <row r="26" spans="1:5">
      <c r="A26" s="25" t="s">
        <v>4</v>
      </c>
      <c r="B26" s="26">
        <v>2022</v>
      </c>
      <c r="C26" s="25">
        <v>1</v>
      </c>
      <c r="D26" s="27">
        <v>7</v>
      </c>
      <c r="E26" s="27">
        <v>14167295</v>
      </c>
    </row>
    <row r="27" spans="1:5">
      <c r="A27" s="25" t="s">
        <v>4</v>
      </c>
      <c r="B27" s="26">
        <v>2022</v>
      </c>
      <c r="C27" s="25">
        <v>2</v>
      </c>
      <c r="D27" s="27">
        <v>1</v>
      </c>
      <c r="E27" s="27">
        <v>721481</v>
      </c>
    </row>
    <row r="28" spans="1:5">
      <c r="A28" s="25" t="s">
        <v>4</v>
      </c>
      <c r="B28" s="26">
        <v>2022</v>
      </c>
      <c r="C28" s="25">
        <v>3</v>
      </c>
      <c r="D28" s="27">
        <v>1</v>
      </c>
      <c r="E28" s="27">
        <v>398085</v>
      </c>
    </row>
    <row r="29" spans="1:5">
      <c r="A29" s="25" t="s">
        <v>4</v>
      </c>
      <c r="B29" s="26">
        <v>2022</v>
      </c>
      <c r="C29" s="25">
        <v>4</v>
      </c>
      <c r="D29" s="27">
        <v>4</v>
      </c>
      <c r="E29" s="27">
        <v>58771820</v>
      </c>
    </row>
    <row r="30" spans="1:5">
      <c r="A30" s="25" t="s">
        <v>4</v>
      </c>
      <c r="B30" s="26">
        <v>2023</v>
      </c>
      <c r="C30" s="25">
        <v>1</v>
      </c>
      <c r="D30" s="27">
        <v>0</v>
      </c>
      <c r="E30" s="27">
        <v>0</v>
      </c>
    </row>
    <row r="31" spans="1:5">
      <c r="A31" s="25" t="s">
        <v>4</v>
      </c>
      <c r="B31" s="26">
        <v>2023</v>
      </c>
      <c r="C31" s="25">
        <v>2</v>
      </c>
      <c r="D31" s="25">
        <v>1</v>
      </c>
      <c r="E31" s="27">
        <v>91484</v>
      </c>
    </row>
    <row r="32" spans="1:5">
      <c r="A32" s="25" t="s">
        <v>4</v>
      </c>
      <c r="B32" s="26">
        <v>2023</v>
      </c>
      <c r="C32" s="25">
        <v>3</v>
      </c>
      <c r="D32" s="25">
        <v>1</v>
      </c>
      <c r="E32" s="27">
        <v>3644</v>
      </c>
    </row>
    <row r="33" spans="1:5">
      <c r="A33" s="25" t="s">
        <v>4</v>
      </c>
      <c r="B33" s="28">
        <v>2023</v>
      </c>
      <c r="C33" s="29">
        <v>4</v>
      </c>
      <c r="D33" s="29">
        <v>1</v>
      </c>
      <c r="E33" s="31">
        <v>33414</v>
      </c>
    </row>
    <row r="34" spans="1:5">
      <c r="A34" s="25" t="s">
        <v>4</v>
      </c>
      <c r="B34" s="28">
        <v>2024</v>
      </c>
      <c r="C34" s="29">
        <v>2</v>
      </c>
      <c r="D34" s="29">
        <v>0</v>
      </c>
      <c r="E34" s="31">
        <v>0</v>
      </c>
    </row>
    <row r="35" spans="1:5">
      <c r="A35" s="25" t="s">
        <v>4</v>
      </c>
      <c r="B35" s="28">
        <v>2024</v>
      </c>
      <c r="C35" s="29">
        <v>3</v>
      </c>
      <c r="D35" s="29">
        <v>1</v>
      </c>
      <c r="E35" s="31">
        <v>10000000</v>
      </c>
    </row>
    <row r="36" spans="1:5">
      <c r="A36" s="25" t="s">
        <v>4</v>
      </c>
      <c r="B36" s="28">
        <v>2026</v>
      </c>
      <c r="C36" s="29">
        <v>1</v>
      </c>
      <c r="D36" s="29">
        <v>0</v>
      </c>
      <c r="E36" s="31">
        <v>0</v>
      </c>
    </row>
    <row r="37" spans="1:5">
      <c r="A37" s="25" t="s">
        <v>5</v>
      </c>
      <c r="B37" s="26">
        <v>2016</v>
      </c>
      <c r="C37" s="25">
        <v>1</v>
      </c>
      <c r="D37" s="27">
        <v>3</v>
      </c>
      <c r="E37" s="27">
        <v>362860</v>
      </c>
    </row>
    <row r="38" spans="1:5">
      <c r="A38" s="25" t="s">
        <v>5</v>
      </c>
      <c r="B38" s="26">
        <v>2016</v>
      </c>
      <c r="C38" s="25">
        <v>2</v>
      </c>
      <c r="D38" s="27">
        <v>7</v>
      </c>
      <c r="E38" s="27">
        <v>1290486</v>
      </c>
    </row>
    <row r="39" spans="1:5">
      <c r="A39" s="25" t="s">
        <v>5</v>
      </c>
      <c r="B39" s="26">
        <v>2016</v>
      </c>
      <c r="C39" s="25">
        <v>3</v>
      </c>
      <c r="D39" s="27">
        <v>8</v>
      </c>
      <c r="E39" s="27">
        <v>69513</v>
      </c>
    </row>
    <row r="40" spans="1:5">
      <c r="A40" s="25" t="s">
        <v>5</v>
      </c>
      <c r="B40" s="26">
        <v>2016</v>
      </c>
      <c r="C40" s="25">
        <v>4</v>
      </c>
      <c r="D40" s="27">
        <v>6</v>
      </c>
      <c r="E40" s="27">
        <v>1724711</v>
      </c>
    </row>
    <row r="41" spans="1:5">
      <c r="A41" s="25" t="s">
        <v>5</v>
      </c>
      <c r="B41" s="26">
        <v>2017</v>
      </c>
      <c r="C41" s="25">
        <v>1</v>
      </c>
      <c r="D41" s="27">
        <v>2</v>
      </c>
      <c r="E41" s="27">
        <v>14215</v>
      </c>
    </row>
    <row r="42" spans="1:5">
      <c r="A42" s="25" t="s">
        <v>5</v>
      </c>
      <c r="B42" s="26">
        <v>2017</v>
      </c>
      <c r="C42" s="25">
        <v>2</v>
      </c>
      <c r="D42" s="27">
        <v>4</v>
      </c>
      <c r="E42" s="27">
        <v>129406</v>
      </c>
    </row>
    <row r="43" spans="1:5">
      <c r="A43" s="25" t="s">
        <v>5</v>
      </c>
      <c r="B43" s="26">
        <v>2017</v>
      </c>
      <c r="C43" s="25">
        <v>3</v>
      </c>
      <c r="D43" s="27">
        <v>5</v>
      </c>
      <c r="E43" s="27">
        <v>261650</v>
      </c>
    </row>
    <row r="44" spans="1:5">
      <c r="A44" s="25" t="s">
        <v>5</v>
      </c>
      <c r="B44" s="26">
        <v>2017</v>
      </c>
      <c r="C44" s="25">
        <v>4</v>
      </c>
      <c r="D44" s="27">
        <v>10</v>
      </c>
      <c r="E44" s="27">
        <v>340381</v>
      </c>
    </row>
    <row r="45" spans="1:5">
      <c r="A45" s="25" t="s">
        <v>5</v>
      </c>
      <c r="B45" s="26">
        <v>2018</v>
      </c>
      <c r="C45" s="25">
        <v>1</v>
      </c>
      <c r="D45" s="27">
        <v>5</v>
      </c>
      <c r="E45" s="27">
        <v>22210</v>
      </c>
    </row>
    <row r="46" spans="1:5">
      <c r="A46" s="25" t="s">
        <v>5</v>
      </c>
      <c r="B46" s="26">
        <v>2018</v>
      </c>
      <c r="C46" s="25">
        <v>2</v>
      </c>
      <c r="D46" s="27">
        <v>7</v>
      </c>
      <c r="E46" s="27">
        <v>162376</v>
      </c>
    </row>
    <row r="47" spans="1:5">
      <c r="A47" s="25" t="s">
        <v>5</v>
      </c>
      <c r="B47" s="26">
        <v>2018</v>
      </c>
      <c r="C47" s="25">
        <v>3</v>
      </c>
      <c r="D47" s="27">
        <v>3</v>
      </c>
      <c r="E47" s="27">
        <v>341455</v>
      </c>
    </row>
    <row r="48" spans="1:5">
      <c r="A48" s="25" t="s">
        <v>5</v>
      </c>
      <c r="B48" s="26">
        <v>2018</v>
      </c>
      <c r="C48" s="25">
        <v>4</v>
      </c>
      <c r="D48" s="27">
        <v>2</v>
      </c>
      <c r="E48" s="27">
        <v>4864</v>
      </c>
    </row>
    <row r="49" spans="1:6">
      <c r="A49" s="25" t="s">
        <v>5</v>
      </c>
      <c r="B49" s="26">
        <v>2019</v>
      </c>
      <c r="C49" s="25">
        <v>1</v>
      </c>
      <c r="D49" s="27">
        <v>0</v>
      </c>
      <c r="E49" s="27">
        <v>0</v>
      </c>
    </row>
    <row r="50" spans="1:6">
      <c r="A50" s="25" t="s">
        <v>5</v>
      </c>
      <c r="B50" s="26">
        <v>2019</v>
      </c>
      <c r="C50" s="25">
        <v>2</v>
      </c>
      <c r="D50" s="27">
        <v>5</v>
      </c>
      <c r="E50" s="27">
        <v>43777</v>
      </c>
    </row>
    <row r="51" spans="1:6">
      <c r="A51" s="25" t="s">
        <v>5</v>
      </c>
      <c r="B51" s="26">
        <v>2019</v>
      </c>
      <c r="C51" s="25">
        <v>3</v>
      </c>
      <c r="D51" s="27">
        <v>4</v>
      </c>
      <c r="E51" s="27">
        <v>110106</v>
      </c>
    </row>
    <row r="52" spans="1:6">
      <c r="A52" s="25" t="s">
        <v>5</v>
      </c>
      <c r="B52" s="26">
        <v>2019</v>
      </c>
      <c r="C52" s="25">
        <v>4</v>
      </c>
      <c r="D52" s="27">
        <v>10</v>
      </c>
      <c r="E52" s="27">
        <v>1728785</v>
      </c>
    </row>
    <row r="53" spans="1:6">
      <c r="A53" s="25" t="s">
        <v>5</v>
      </c>
      <c r="B53" s="26">
        <v>2020</v>
      </c>
      <c r="C53" s="25">
        <v>1</v>
      </c>
      <c r="D53" s="27">
        <v>5</v>
      </c>
      <c r="E53" s="27">
        <v>77593</v>
      </c>
    </row>
    <row r="54" spans="1:6">
      <c r="A54" s="25" t="s">
        <v>5</v>
      </c>
      <c r="B54" s="26">
        <v>2020</v>
      </c>
      <c r="C54" s="25">
        <v>2</v>
      </c>
      <c r="D54" s="27">
        <v>4</v>
      </c>
      <c r="E54" s="27">
        <v>43925</v>
      </c>
      <c r="F54" s="1"/>
    </row>
    <row r="55" spans="1:6">
      <c r="A55" s="25" t="s">
        <v>5</v>
      </c>
      <c r="B55" s="26">
        <v>2020</v>
      </c>
      <c r="C55" s="25">
        <v>3</v>
      </c>
      <c r="D55" s="27">
        <v>6</v>
      </c>
      <c r="E55" s="27">
        <v>269990</v>
      </c>
    </row>
    <row r="56" spans="1:6">
      <c r="A56" s="25" t="s">
        <v>5</v>
      </c>
      <c r="B56" s="26">
        <v>2020</v>
      </c>
      <c r="C56" s="25">
        <v>4</v>
      </c>
      <c r="D56" s="27">
        <v>7</v>
      </c>
      <c r="E56" s="27">
        <v>453107</v>
      </c>
    </row>
    <row r="57" spans="1:6">
      <c r="A57" s="25" t="s">
        <v>5</v>
      </c>
      <c r="B57" s="26">
        <v>2021</v>
      </c>
      <c r="C57" s="25">
        <v>1</v>
      </c>
      <c r="D57" s="27">
        <v>8</v>
      </c>
      <c r="E57" s="27">
        <v>405986</v>
      </c>
    </row>
    <row r="58" spans="1:6">
      <c r="A58" s="25" t="s">
        <v>5</v>
      </c>
      <c r="B58" s="26">
        <v>2021</v>
      </c>
      <c r="C58" s="25">
        <v>2</v>
      </c>
      <c r="D58" s="27">
        <v>1</v>
      </c>
      <c r="E58" s="27">
        <v>50000</v>
      </c>
    </row>
    <row r="59" spans="1:6">
      <c r="A59" s="25" t="s">
        <v>5</v>
      </c>
      <c r="B59" s="26">
        <v>2021</v>
      </c>
      <c r="C59" s="25">
        <v>3</v>
      </c>
      <c r="D59" s="27">
        <v>4</v>
      </c>
      <c r="E59" s="27">
        <v>338331</v>
      </c>
    </row>
    <row r="60" spans="1:6">
      <c r="A60" s="25" t="s">
        <v>5</v>
      </c>
      <c r="B60" s="26">
        <v>2021</v>
      </c>
      <c r="C60" s="25">
        <v>4</v>
      </c>
      <c r="D60" s="27">
        <v>8</v>
      </c>
      <c r="E60" s="27">
        <v>111497</v>
      </c>
    </row>
    <row r="61" spans="1:6">
      <c r="A61" s="25" t="s">
        <v>5</v>
      </c>
      <c r="B61" s="26">
        <v>2022</v>
      </c>
      <c r="C61" s="25">
        <v>1</v>
      </c>
      <c r="D61" s="27">
        <v>5</v>
      </c>
      <c r="E61" s="27">
        <v>2108884</v>
      </c>
    </row>
    <row r="62" spans="1:6">
      <c r="A62" s="25" t="s">
        <v>5</v>
      </c>
      <c r="B62" s="26">
        <v>2022</v>
      </c>
      <c r="C62" s="25">
        <v>2</v>
      </c>
      <c r="D62" s="27">
        <v>1</v>
      </c>
      <c r="E62" s="27">
        <v>1000</v>
      </c>
    </row>
    <row r="63" spans="1:6">
      <c r="A63" s="25" t="s">
        <v>5</v>
      </c>
      <c r="B63" s="26">
        <v>2022</v>
      </c>
      <c r="C63" s="25">
        <v>3</v>
      </c>
      <c r="D63" s="27">
        <v>1</v>
      </c>
      <c r="E63" s="27">
        <v>36563</v>
      </c>
    </row>
    <row r="64" spans="1:6">
      <c r="A64" s="25" t="s">
        <v>5</v>
      </c>
      <c r="B64" s="26">
        <v>2022</v>
      </c>
      <c r="C64" s="25">
        <v>4</v>
      </c>
      <c r="D64" s="27">
        <v>9</v>
      </c>
      <c r="E64" s="27">
        <v>345202</v>
      </c>
    </row>
    <row r="65" spans="1:5">
      <c r="A65" s="25" t="s">
        <v>5</v>
      </c>
      <c r="B65" s="26">
        <v>2023</v>
      </c>
      <c r="C65" s="25">
        <v>1</v>
      </c>
      <c r="D65" s="27">
        <v>4</v>
      </c>
      <c r="E65" s="27">
        <v>101897</v>
      </c>
    </row>
    <row r="66" spans="1:5">
      <c r="A66" s="25" t="s">
        <v>5</v>
      </c>
      <c r="B66" s="26">
        <v>2023</v>
      </c>
      <c r="C66" s="25">
        <v>2</v>
      </c>
      <c r="D66" s="27">
        <v>4</v>
      </c>
      <c r="E66" s="27">
        <v>340000</v>
      </c>
    </row>
    <row r="67" spans="1:5">
      <c r="A67" s="29" t="s">
        <v>5</v>
      </c>
      <c r="B67" s="28">
        <v>2023</v>
      </c>
      <c r="C67" s="29">
        <v>3</v>
      </c>
      <c r="D67" s="29">
        <v>5</v>
      </c>
      <c r="E67" s="31">
        <v>135389</v>
      </c>
    </row>
    <row r="68" spans="1:5">
      <c r="A68" s="29" t="s">
        <v>5</v>
      </c>
      <c r="B68" s="28">
        <v>2023</v>
      </c>
      <c r="C68" s="29">
        <v>4</v>
      </c>
      <c r="D68" s="29">
        <v>5</v>
      </c>
      <c r="E68" s="31">
        <v>303593</v>
      </c>
    </row>
    <row r="69" spans="1:5">
      <c r="A69" s="29" t="s">
        <v>5</v>
      </c>
      <c r="B69" s="28">
        <v>2024</v>
      </c>
      <c r="C69" s="29">
        <v>1</v>
      </c>
      <c r="D69" s="29">
        <v>3</v>
      </c>
      <c r="E69" s="31">
        <v>182708</v>
      </c>
    </row>
    <row r="70" spans="1:5">
      <c r="A70" s="29" t="s">
        <v>5</v>
      </c>
      <c r="B70" s="28">
        <v>2024</v>
      </c>
      <c r="C70" s="29">
        <v>2</v>
      </c>
      <c r="D70" s="29">
        <v>1</v>
      </c>
      <c r="E70" s="31">
        <v>36491</v>
      </c>
    </row>
    <row r="71" spans="1:5">
      <c r="A71" s="29" t="s">
        <v>5</v>
      </c>
      <c r="B71" s="28">
        <v>2024</v>
      </c>
      <c r="C71" s="29">
        <v>3</v>
      </c>
      <c r="D71" s="29">
        <v>5</v>
      </c>
      <c r="E71" s="31">
        <v>251947</v>
      </c>
    </row>
    <row r="72" spans="1:5">
      <c r="A72" s="29" t="s">
        <v>5</v>
      </c>
      <c r="B72" s="28">
        <v>2024</v>
      </c>
      <c r="C72" s="29">
        <v>4</v>
      </c>
      <c r="D72" s="29">
        <v>3</v>
      </c>
      <c r="E72" s="31">
        <v>62600</v>
      </c>
    </row>
    <row r="73" spans="1:5">
      <c r="A73" s="29" t="s">
        <v>5</v>
      </c>
      <c r="B73" s="28">
        <v>2025</v>
      </c>
      <c r="C73" s="29">
        <v>1</v>
      </c>
      <c r="D73" s="29">
        <v>9</v>
      </c>
      <c r="E73" s="31">
        <v>488741</v>
      </c>
    </row>
    <row r="74" spans="1:5">
      <c r="A74" s="29" t="s">
        <v>5</v>
      </c>
      <c r="B74" s="28">
        <v>2025</v>
      </c>
      <c r="C74" s="29">
        <v>2</v>
      </c>
      <c r="D74" s="29">
        <v>2</v>
      </c>
      <c r="E74" s="31">
        <v>40620</v>
      </c>
    </row>
    <row r="75" spans="1:5">
      <c r="A75" s="29" t="s">
        <v>5</v>
      </c>
      <c r="B75" s="28">
        <v>2025</v>
      </c>
      <c r="C75" s="29">
        <v>3</v>
      </c>
      <c r="D75" s="29">
        <v>2</v>
      </c>
      <c r="E75" s="31">
        <v>30224</v>
      </c>
    </row>
    <row r="76" spans="1:5">
      <c r="A76" s="29" t="s">
        <v>5</v>
      </c>
      <c r="B76" s="28">
        <v>2025</v>
      </c>
      <c r="C76" s="29">
        <v>4</v>
      </c>
      <c r="D76" s="29">
        <v>1</v>
      </c>
      <c r="E76" s="31">
        <v>7500</v>
      </c>
    </row>
    <row r="77" spans="1:5">
      <c r="A77" s="29" t="s">
        <v>5</v>
      </c>
      <c r="B77" s="28">
        <v>2026</v>
      </c>
      <c r="C77" s="29">
        <v>1</v>
      </c>
      <c r="D77" s="29">
        <v>7</v>
      </c>
      <c r="E77" s="31">
        <v>355689</v>
      </c>
    </row>
    <row r="78" spans="1:5">
      <c r="A78" s="25" t="s">
        <v>6</v>
      </c>
      <c r="B78" s="26">
        <v>2016</v>
      </c>
      <c r="C78" s="25">
        <v>1</v>
      </c>
      <c r="D78" s="27">
        <v>0</v>
      </c>
      <c r="E78" s="27">
        <v>0</v>
      </c>
    </row>
    <row r="79" spans="1:5">
      <c r="A79" s="25" t="s">
        <v>6</v>
      </c>
      <c r="B79" s="26">
        <v>2016</v>
      </c>
      <c r="C79" s="25">
        <v>2</v>
      </c>
      <c r="D79" s="27">
        <v>0</v>
      </c>
      <c r="E79" s="27">
        <v>0</v>
      </c>
    </row>
    <row r="80" spans="1:5">
      <c r="A80" s="25" t="s">
        <v>6</v>
      </c>
      <c r="B80" s="26">
        <v>2016</v>
      </c>
      <c r="C80" s="25">
        <v>3</v>
      </c>
      <c r="D80" s="27">
        <v>0</v>
      </c>
      <c r="E80" s="27">
        <v>0</v>
      </c>
    </row>
    <row r="81" spans="1:6">
      <c r="A81" s="25" t="s">
        <v>6</v>
      </c>
      <c r="B81" s="26">
        <v>2016</v>
      </c>
      <c r="C81" s="25">
        <v>4</v>
      </c>
      <c r="D81" s="27">
        <v>0</v>
      </c>
      <c r="E81" s="27">
        <v>0</v>
      </c>
    </row>
    <row r="82" spans="1:6">
      <c r="A82" s="25" t="s">
        <v>6</v>
      </c>
      <c r="B82" s="26">
        <v>2017</v>
      </c>
      <c r="C82" s="25">
        <v>1</v>
      </c>
      <c r="D82" s="27">
        <v>0</v>
      </c>
      <c r="E82" s="27">
        <v>0</v>
      </c>
    </row>
    <row r="83" spans="1:6">
      <c r="A83" s="25" t="s">
        <v>6</v>
      </c>
      <c r="B83" s="26">
        <v>2017</v>
      </c>
      <c r="C83" s="25">
        <v>2</v>
      </c>
      <c r="D83" s="27">
        <v>0</v>
      </c>
      <c r="E83" s="27">
        <v>0</v>
      </c>
    </row>
    <row r="84" spans="1:6">
      <c r="A84" s="25" t="s">
        <v>6</v>
      </c>
      <c r="B84" s="26">
        <v>2017</v>
      </c>
      <c r="C84" s="25">
        <v>3</v>
      </c>
      <c r="D84" s="27">
        <v>0</v>
      </c>
      <c r="E84" s="27">
        <v>0</v>
      </c>
    </row>
    <row r="85" spans="1:6">
      <c r="A85" s="25" t="s">
        <v>6</v>
      </c>
      <c r="B85" s="26">
        <v>2017</v>
      </c>
      <c r="C85" s="25">
        <v>4</v>
      </c>
      <c r="D85" s="27">
        <v>0</v>
      </c>
      <c r="E85" s="27">
        <v>0</v>
      </c>
    </row>
    <row r="86" spans="1:6">
      <c r="A86" s="25" t="s">
        <v>6</v>
      </c>
      <c r="B86" s="26">
        <v>2018</v>
      </c>
      <c r="C86" s="25">
        <v>1</v>
      </c>
      <c r="D86" s="27">
        <v>0</v>
      </c>
      <c r="E86" s="27">
        <v>0</v>
      </c>
    </row>
    <row r="87" spans="1:6">
      <c r="A87" s="25" t="s">
        <v>6</v>
      </c>
      <c r="B87" s="26">
        <v>2018</v>
      </c>
      <c r="C87" s="25">
        <v>2</v>
      </c>
      <c r="D87" s="27">
        <v>0</v>
      </c>
      <c r="E87" s="27">
        <v>0</v>
      </c>
    </row>
    <row r="88" spans="1:6">
      <c r="A88" s="25" t="s">
        <v>6</v>
      </c>
      <c r="B88" s="26">
        <v>2018</v>
      </c>
      <c r="C88" s="25">
        <v>3</v>
      </c>
      <c r="D88" s="27">
        <v>1</v>
      </c>
      <c r="E88" s="27">
        <v>225786</v>
      </c>
    </row>
    <row r="89" spans="1:6">
      <c r="A89" s="25" t="s">
        <v>6</v>
      </c>
      <c r="B89" s="26">
        <v>2018</v>
      </c>
      <c r="C89" s="25">
        <v>4</v>
      </c>
      <c r="D89" s="27">
        <v>0</v>
      </c>
      <c r="E89" s="27">
        <v>0</v>
      </c>
    </row>
    <row r="90" spans="1:6">
      <c r="A90" s="25" t="s">
        <v>6</v>
      </c>
      <c r="B90" s="26">
        <v>2019</v>
      </c>
      <c r="C90" s="25">
        <v>1</v>
      </c>
      <c r="D90" s="27">
        <v>0</v>
      </c>
      <c r="E90" s="27">
        <v>0</v>
      </c>
    </row>
    <row r="91" spans="1:6">
      <c r="A91" s="25" t="s">
        <v>6</v>
      </c>
      <c r="B91" s="26">
        <v>2019</v>
      </c>
      <c r="C91" s="25">
        <v>2</v>
      </c>
      <c r="D91" s="27">
        <v>2</v>
      </c>
      <c r="E91" s="27">
        <v>132049</v>
      </c>
    </row>
    <row r="92" spans="1:6">
      <c r="A92" s="25" t="s">
        <v>6</v>
      </c>
      <c r="B92" s="26">
        <v>2019</v>
      </c>
      <c r="C92" s="25">
        <v>3</v>
      </c>
      <c r="D92" s="27">
        <v>0</v>
      </c>
      <c r="E92" s="27">
        <v>0</v>
      </c>
    </row>
    <row r="93" spans="1:6">
      <c r="A93" s="25" t="s">
        <v>6</v>
      </c>
      <c r="B93" s="26">
        <v>2020</v>
      </c>
      <c r="C93" s="25">
        <v>1</v>
      </c>
      <c r="D93" s="27">
        <v>2</v>
      </c>
      <c r="E93" s="27">
        <v>506698</v>
      </c>
      <c r="F93" s="10"/>
    </row>
    <row r="94" spans="1:6">
      <c r="A94" s="25" t="s">
        <v>6</v>
      </c>
      <c r="B94" s="26">
        <v>2020</v>
      </c>
      <c r="C94" s="25">
        <v>2</v>
      </c>
      <c r="D94" s="27">
        <v>3</v>
      </c>
      <c r="E94" s="27">
        <v>433577</v>
      </c>
    </row>
    <row r="95" spans="1:6">
      <c r="A95" s="25" t="s">
        <v>6</v>
      </c>
      <c r="B95" s="26">
        <v>2020</v>
      </c>
      <c r="C95" s="25">
        <v>3</v>
      </c>
      <c r="D95" s="27">
        <v>1</v>
      </c>
      <c r="E95" s="27">
        <v>114473</v>
      </c>
    </row>
    <row r="96" spans="1:6">
      <c r="A96" s="25" t="s">
        <v>6</v>
      </c>
      <c r="B96" s="26">
        <v>2020</v>
      </c>
      <c r="C96" s="25">
        <v>4</v>
      </c>
      <c r="D96" s="27">
        <v>0</v>
      </c>
      <c r="E96" s="27">
        <v>0</v>
      </c>
    </row>
    <row r="97" spans="1:5">
      <c r="A97" s="25" t="s">
        <v>6</v>
      </c>
      <c r="B97" s="26">
        <v>2021</v>
      </c>
      <c r="C97" s="25">
        <v>4</v>
      </c>
      <c r="D97" s="27">
        <v>2</v>
      </c>
      <c r="E97" s="27">
        <v>346253</v>
      </c>
    </row>
    <row r="98" spans="1:5">
      <c r="A98" s="25" t="s">
        <v>6</v>
      </c>
      <c r="B98" s="26">
        <v>2022</v>
      </c>
      <c r="C98" s="25">
        <v>2</v>
      </c>
      <c r="D98" s="27">
        <v>1</v>
      </c>
      <c r="E98" s="27">
        <v>288228</v>
      </c>
    </row>
    <row r="99" spans="1:5">
      <c r="A99" s="25" t="s">
        <v>6</v>
      </c>
      <c r="B99" s="26">
        <v>2022</v>
      </c>
      <c r="C99" s="25">
        <v>3</v>
      </c>
      <c r="D99" s="27">
        <v>3</v>
      </c>
      <c r="E99" s="27">
        <v>856631</v>
      </c>
    </row>
    <row r="100" spans="1:5">
      <c r="A100" s="25" t="s">
        <v>6</v>
      </c>
      <c r="B100" s="26">
        <v>2022</v>
      </c>
      <c r="C100" s="25">
        <v>4</v>
      </c>
      <c r="D100" s="27">
        <v>1</v>
      </c>
      <c r="E100" s="27">
        <v>142</v>
      </c>
    </row>
    <row r="101" spans="1:5">
      <c r="A101" s="25" t="s">
        <v>6</v>
      </c>
      <c r="B101" s="28">
        <v>2023</v>
      </c>
      <c r="C101" s="29">
        <v>3</v>
      </c>
      <c r="D101" s="29">
        <v>0</v>
      </c>
      <c r="E101" s="31">
        <v>0</v>
      </c>
    </row>
    <row r="102" spans="1:5" ht="15.75" customHeight="1">
      <c r="A102" s="25" t="s">
        <v>6</v>
      </c>
      <c r="B102" s="28">
        <v>2023</v>
      </c>
      <c r="C102" s="29">
        <v>4</v>
      </c>
      <c r="D102" s="29">
        <v>1</v>
      </c>
      <c r="E102" s="31">
        <v>5689</v>
      </c>
    </row>
    <row r="103" spans="1:5">
      <c r="A103" s="25" t="s">
        <v>6</v>
      </c>
      <c r="B103" s="28">
        <v>2024</v>
      </c>
      <c r="C103" s="29">
        <v>1</v>
      </c>
      <c r="D103" s="29">
        <v>3</v>
      </c>
      <c r="E103" s="31">
        <v>486309</v>
      </c>
    </row>
    <row r="104" spans="1:5">
      <c r="A104" s="25" t="s">
        <v>6</v>
      </c>
      <c r="B104" s="28">
        <v>2024</v>
      </c>
      <c r="C104" s="29">
        <v>2</v>
      </c>
      <c r="D104" s="29">
        <v>2</v>
      </c>
      <c r="E104" s="31">
        <v>109406</v>
      </c>
    </row>
    <row r="105" spans="1:5">
      <c r="A105" s="25" t="s">
        <v>6</v>
      </c>
      <c r="B105" s="28">
        <v>2024</v>
      </c>
      <c r="C105" s="29">
        <v>3</v>
      </c>
      <c r="D105" s="29">
        <v>1</v>
      </c>
      <c r="E105" s="31">
        <v>931</v>
      </c>
    </row>
    <row r="106" spans="1:5">
      <c r="A106" s="25" t="s">
        <v>7</v>
      </c>
      <c r="B106" s="26">
        <v>2021</v>
      </c>
      <c r="C106" s="25">
        <v>1</v>
      </c>
      <c r="D106" s="27">
        <v>1</v>
      </c>
      <c r="E106" s="27">
        <v>5000000</v>
      </c>
    </row>
    <row r="107" spans="1:5">
      <c r="A107" s="25" t="s">
        <v>8</v>
      </c>
      <c r="B107" s="26">
        <v>2016</v>
      </c>
      <c r="C107" s="25">
        <v>1</v>
      </c>
      <c r="D107" s="27">
        <v>4</v>
      </c>
      <c r="E107" s="27">
        <v>489304</v>
      </c>
    </row>
    <row r="108" spans="1:5">
      <c r="A108" s="25" t="s">
        <v>8</v>
      </c>
      <c r="B108" s="26">
        <v>2016</v>
      </c>
      <c r="C108" s="25">
        <v>2</v>
      </c>
      <c r="D108" s="27">
        <v>0</v>
      </c>
      <c r="E108" s="27">
        <v>0</v>
      </c>
    </row>
    <row r="109" spans="1:5">
      <c r="A109" s="25" t="s">
        <v>8</v>
      </c>
      <c r="B109" s="26">
        <v>2016</v>
      </c>
      <c r="C109" s="25">
        <v>3</v>
      </c>
      <c r="D109" s="27">
        <v>1</v>
      </c>
      <c r="E109" s="27">
        <v>2500000</v>
      </c>
    </row>
    <row r="110" spans="1:5">
      <c r="A110" s="25" t="s">
        <v>8</v>
      </c>
      <c r="B110" s="26">
        <v>2016</v>
      </c>
      <c r="C110" s="25">
        <v>4</v>
      </c>
      <c r="D110" s="27">
        <v>1</v>
      </c>
      <c r="E110" s="27">
        <v>21708</v>
      </c>
    </row>
    <row r="111" spans="1:5">
      <c r="A111" s="25" t="s">
        <v>8</v>
      </c>
      <c r="B111" s="26">
        <v>2017</v>
      </c>
      <c r="C111" s="25">
        <v>1</v>
      </c>
      <c r="D111" s="27">
        <v>0</v>
      </c>
      <c r="E111" s="27">
        <v>0</v>
      </c>
    </row>
    <row r="112" spans="1:5">
      <c r="A112" s="25" t="s">
        <v>8</v>
      </c>
      <c r="B112" s="26">
        <v>2017</v>
      </c>
      <c r="C112" s="25">
        <v>2</v>
      </c>
      <c r="D112" s="27">
        <v>0</v>
      </c>
      <c r="E112" s="27">
        <v>0</v>
      </c>
    </row>
    <row r="113" spans="1:5">
      <c r="A113" s="25" t="s">
        <v>8</v>
      </c>
      <c r="B113" s="26">
        <v>2017</v>
      </c>
      <c r="C113" s="25">
        <v>3</v>
      </c>
      <c r="D113" s="27">
        <v>1</v>
      </c>
      <c r="E113" s="27">
        <v>16922</v>
      </c>
    </row>
    <row r="114" spans="1:5">
      <c r="A114" s="25" t="s">
        <v>8</v>
      </c>
      <c r="B114" s="26">
        <v>2017</v>
      </c>
      <c r="C114" s="25">
        <v>4</v>
      </c>
      <c r="D114" s="27">
        <v>3</v>
      </c>
      <c r="E114" s="27">
        <v>49130</v>
      </c>
    </row>
    <row r="115" spans="1:5">
      <c r="A115" s="25" t="s">
        <v>8</v>
      </c>
      <c r="B115" s="26">
        <v>2018</v>
      </c>
      <c r="C115" s="25">
        <v>1</v>
      </c>
      <c r="D115" s="27">
        <v>0</v>
      </c>
      <c r="E115" s="27">
        <v>0</v>
      </c>
    </row>
    <row r="116" spans="1:5">
      <c r="A116" s="25" t="s">
        <v>8</v>
      </c>
      <c r="B116" s="26">
        <v>2018</v>
      </c>
      <c r="C116" s="25">
        <v>2</v>
      </c>
      <c r="D116" s="27">
        <v>0</v>
      </c>
      <c r="E116" s="27">
        <v>0</v>
      </c>
    </row>
    <row r="117" spans="1:5">
      <c r="A117" s="25" t="s">
        <v>8</v>
      </c>
      <c r="B117" s="26">
        <v>2018</v>
      </c>
      <c r="C117" s="25">
        <v>3</v>
      </c>
      <c r="D117" s="27">
        <v>1</v>
      </c>
      <c r="E117" s="27">
        <v>6488</v>
      </c>
    </row>
    <row r="118" spans="1:5">
      <c r="A118" s="25" t="s">
        <v>8</v>
      </c>
      <c r="B118" s="26">
        <v>2018</v>
      </c>
      <c r="C118" s="25">
        <v>4</v>
      </c>
      <c r="D118" s="27">
        <v>3</v>
      </c>
      <c r="E118" s="27">
        <v>117707</v>
      </c>
    </row>
    <row r="119" spans="1:5">
      <c r="A119" s="25" t="s">
        <v>8</v>
      </c>
      <c r="B119" s="26">
        <v>2019</v>
      </c>
      <c r="C119" s="25">
        <v>1</v>
      </c>
      <c r="D119" s="27">
        <v>1</v>
      </c>
      <c r="E119" s="27">
        <v>27103</v>
      </c>
    </row>
    <row r="120" spans="1:5">
      <c r="A120" s="25" t="s">
        <v>8</v>
      </c>
      <c r="B120" s="26">
        <v>2019</v>
      </c>
      <c r="C120" s="25">
        <v>2</v>
      </c>
      <c r="D120" s="27">
        <v>0</v>
      </c>
      <c r="E120" s="27">
        <v>0</v>
      </c>
    </row>
    <row r="121" spans="1:5">
      <c r="A121" s="25" t="s">
        <v>8</v>
      </c>
      <c r="B121" s="26">
        <v>2019</v>
      </c>
      <c r="C121" s="25">
        <v>3</v>
      </c>
      <c r="D121" s="27">
        <v>1</v>
      </c>
      <c r="E121" s="27">
        <v>161314</v>
      </c>
    </row>
    <row r="122" spans="1:5">
      <c r="A122" s="25" t="s">
        <v>8</v>
      </c>
      <c r="B122" s="26">
        <v>2020</v>
      </c>
      <c r="C122" s="25">
        <v>1</v>
      </c>
      <c r="D122" s="27">
        <v>2</v>
      </c>
      <c r="E122" s="27">
        <v>396424</v>
      </c>
    </row>
    <row r="123" spans="1:5">
      <c r="A123" s="25" t="s">
        <v>8</v>
      </c>
      <c r="B123" s="26">
        <v>2020</v>
      </c>
      <c r="C123" s="25">
        <v>3</v>
      </c>
      <c r="D123" s="27">
        <v>6</v>
      </c>
      <c r="E123" s="27">
        <v>74423039</v>
      </c>
    </row>
    <row r="124" spans="1:5">
      <c r="A124" s="25" t="s">
        <v>8</v>
      </c>
      <c r="B124" s="26">
        <v>2020</v>
      </c>
      <c r="C124" s="25">
        <v>4</v>
      </c>
      <c r="D124" s="27">
        <v>6</v>
      </c>
      <c r="E124" s="27">
        <v>13818913</v>
      </c>
    </row>
    <row r="125" spans="1:5">
      <c r="A125" s="25" t="s">
        <v>8</v>
      </c>
      <c r="B125" s="26">
        <v>2021</v>
      </c>
      <c r="C125" s="25">
        <v>1</v>
      </c>
      <c r="D125" s="27">
        <v>7</v>
      </c>
      <c r="E125" s="27">
        <v>2197373</v>
      </c>
    </row>
    <row r="126" spans="1:5">
      <c r="A126" s="25" t="s">
        <v>8</v>
      </c>
      <c r="B126" s="26">
        <v>2021</v>
      </c>
      <c r="C126" s="25">
        <v>2</v>
      </c>
      <c r="D126" s="27">
        <v>6</v>
      </c>
      <c r="E126" s="27">
        <v>6760362</v>
      </c>
    </row>
    <row r="127" spans="1:5">
      <c r="A127" s="25" t="s">
        <v>8</v>
      </c>
      <c r="B127" s="26">
        <v>2021</v>
      </c>
      <c r="C127" s="25">
        <v>3</v>
      </c>
      <c r="D127" s="27">
        <v>5</v>
      </c>
      <c r="E127" s="27">
        <v>5542091</v>
      </c>
    </row>
    <row r="128" spans="1:5">
      <c r="A128" s="25" t="s">
        <v>8</v>
      </c>
      <c r="B128" s="26">
        <v>2021</v>
      </c>
      <c r="C128" s="25">
        <v>4</v>
      </c>
      <c r="D128" s="27">
        <v>1</v>
      </c>
      <c r="E128" s="27">
        <v>2409028</v>
      </c>
    </row>
    <row r="129" spans="1:9">
      <c r="A129" s="25" t="s">
        <v>8</v>
      </c>
      <c r="B129" s="26">
        <v>2022</v>
      </c>
      <c r="C129" s="25">
        <v>1</v>
      </c>
      <c r="D129" s="27">
        <v>13</v>
      </c>
      <c r="E129" s="27">
        <v>69281090</v>
      </c>
    </row>
    <row r="130" spans="1:9">
      <c r="A130" s="25" t="s">
        <v>8</v>
      </c>
      <c r="B130" s="26">
        <v>2022</v>
      </c>
      <c r="C130" s="25">
        <v>2</v>
      </c>
      <c r="D130" s="27">
        <v>18</v>
      </c>
      <c r="E130" s="27">
        <v>56176969</v>
      </c>
    </row>
    <row r="131" spans="1:9">
      <c r="A131" s="25" t="s">
        <v>8</v>
      </c>
      <c r="B131" s="26">
        <v>2022</v>
      </c>
      <c r="C131" s="25">
        <v>3</v>
      </c>
      <c r="D131" s="27">
        <v>9</v>
      </c>
      <c r="E131" s="27">
        <v>194049770</v>
      </c>
    </row>
    <row r="132" spans="1:9">
      <c r="A132" s="25" t="s">
        <v>8</v>
      </c>
      <c r="B132" s="26">
        <v>2022</v>
      </c>
      <c r="C132" s="25">
        <v>4</v>
      </c>
      <c r="D132" s="27">
        <v>31</v>
      </c>
      <c r="E132" s="27">
        <v>396138466</v>
      </c>
    </row>
    <row r="133" spans="1:9">
      <c r="A133" s="25" t="s">
        <v>8</v>
      </c>
      <c r="B133" s="28">
        <v>2023</v>
      </c>
      <c r="C133" s="29">
        <v>3</v>
      </c>
      <c r="D133" s="29">
        <v>0</v>
      </c>
      <c r="E133" s="31">
        <v>0</v>
      </c>
    </row>
    <row r="134" spans="1:9">
      <c r="A134" s="25" t="s">
        <v>8</v>
      </c>
      <c r="B134" s="28">
        <v>2023</v>
      </c>
      <c r="C134" s="29">
        <v>4</v>
      </c>
      <c r="D134" s="29">
        <v>1</v>
      </c>
      <c r="E134" s="31">
        <v>45462</v>
      </c>
    </row>
    <row r="135" spans="1:9">
      <c r="A135" s="25" t="s">
        <v>8</v>
      </c>
      <c r="B135" s="28">
        <v>2024</v>
      </c>
      <c r="C135" s="29">
        <v>4</v>
      </c>
      <c r="D135" s="29">
        <v>1</v>
      </c>
      <c r="E135" s="31">
        <v>81248</v>
      </c>
    </row>
    <row r="136" spans="1:9">
      <c r="A136" s="25" t="s">
        <v>9</v>
      </c>
      <c r="B136" s="26">
        <v>2016</v>
      </c>
      <c r="C136" s="25">
        <v>1</v>
      </c>
      <c r="D136" s="27">
        <v>1</v>
      </c>
      <c r="E136" s="27">
        <v>29804</v>
      </c>
    </row>
    <row r="137" spans="1:9">
      <c r="A137" s="25" t="s">
        <v>9</v>
      </c>
      <c r="B137" s="26">
        <v>2016</v>
      </c>
      <c r="C137" s="25">
        <v>2</v>
      </c>
      <c r="D137" s="27">
        <v>0</v>
      </c>
      <c r="E137" s="27">
        <v>0</v>
      </c>
    </row>
    <row r="138" spans="1:9">
      <c r="A138" s="25" t="s">
        <v>9</v>
      </c>
      <c r="B138" s="26">
        <v>2016</v>
      </c>
      <c r="C138" s="25">
        <v>3</v>
      </c>
      <c r="D138" s="27">
        <v>0</v>
      </c>
      <c r="E138" s="27">
        <v>0</v>
      </c>
    </row>
    <row r="139" spans="1:9">
      <c r="A139" s="25" t="s">
        <v>9</v>
      </c>
      <c r="B139" s="26">
        <v>2016</v>
      </c>
      <c r="C139" s="25">
        <v>4</v>
      </c>
      <c r="D139" s="27">
        <v>0</v>
      </c>
      <c r="E139" s="27">
        <v>0</v>
      </c>
    </row>
    <row r="140" spans="1:9">
      <c r="A140" s="25" t="s">
        <v>9</v>
      </c>
      <c r="B140" s="26">
        <v>2017</v>
      </c>
      <c r="C140" s="25">
        <v>1</v>
      </c>
      <c r="D140" s="27">
        <v>14</v>
      </c>
      <c r="E140" s="27">
        <v>1765647</v>
      </c>
    </row>
    <row r="141" spans="1:9">
      <c r="A141" s="25" t="s">
        <v>9</v>
      </c>
      <c r="B141" s="26">
        <v>2017</v>
      </c>
      <c r="C141" s="25">
        <v>2</v>
      </c>
      <c r="D141" s="27">
        <v>13</v>
      </c>
      <c r="E141" s="27">
        <v>387951</v>
      </c>
    </row>
    <row r="142" spans="1:9">
      <c r="A142" s="25" t="s">
        <v>9</v>
      </c>
      <c r="B142" s="26">
        <v>2017</v>
      </c>
      <c r="C142" s="25">
        <v>3</v>
      </c>
      <c r="D142" s="27">
        <v>12</v>
      </c>
      <c r="E142" s="27">
        <v>23965</v>
      </c>
    </row>
    <row r="143" spans="1:9">
      <c r="A143" s="25" t="s">
        <v>9</v>
      </c>
      <c r="B143" s="26">
        <v>2017</v>
      </c>
      <c r="C143" s="25">
        <v>4</v>
      </c>
      <c r="D143" s="27">
        <v>9</v>
      </c>
      <c r="E143" s="27">
        <v>8484</v>
      </c>
      <c r="I143" s="1"/>
    </row>
    <row r="144" spans="1:9">
      <c r="A144" s="25" t="s">
        <v>9</v>
      </c>
      <c r="B144" s="26">
        <v>2018</v>
      </c>
      <c r="C144" s="25">
        <v>1</v>
      </c>
      <c r="D144" s="27">
        <v>10</v>
      </c>
      <c r="E144" s="27">
        <v>56182</v>
      </c>
      <c r="I144" s="1"/>
    </row>
    <row r="145" spans="1:9">
      <c r="A145" s="25" t="s">
        <v>9</v>
      </c>
      <c r="B145" s="26">
        <v>2018</v>
      </c>
      <c r="C145" s="25">
        <v>2</v>
      </c>
      <c r="D145" s="27">
        <v>2</v>
      </c>
      <c r="E145" s="27">
        <v>34787</v>
      </c>
      <c r="F145" s="1"/>
      <c r="I145" s="1"/>
    </row>
    <row r="146" spans="1:9">
      <c r="A146" s="25" t="s">
        <v>9</v>
      </c>
      <c r="B146" s="26">
        <v>2018</v>
      </c>
      <c r="C146" s="25">
        <v>3</v>
      </c>
      <c r="D146" s="27">
        <v>1</v>
      </c>
      <c r="E146" s="27">
        <v>41755</v>
      </c>
      <c r="I146" s="1"/>
    </row>
    <row r="147" spans="1:9">
      <c r="A147" s="25" t="s">
        <v>9</v>
      </c>
      <c r="B147" s="26">
        <v>2018</v>
      </c>
      <c r="C147" s="25">
        <v>4</v>
      </c>
      <c r="D147" s="27">
        <v>1</v>
      </c>
      <c r="E147" s="27">
        <v>57471</v>
      </c>
      <c r="I147" s="1"/>
    </row>
    <row r="148" spans="1:9">
      <c r="A148" s="25" t="s">
        <v>9</v>
      </c>
      <c r="B148" s="26">
        <v>2019</v>
      </c>
      <c r="C148" s="25">
        <v>1</v>
      </c>
      <c r="D148" s="27">
        <v>1</v>
      </c>
      <c r="E148" s="27">
        <v>39388</v>
      </c>
      <c r="I148" s="1"/>
    </row>
    <row r="149" spans="1:9">
      <c r="A149" s="25" t="s">
        <v>9</v>
      </c>
      <c r="B149" s="26">
        <v>2019</v>
      </c>
      <c r="C149" s="25">
        <v>2</v>
      </c>
      <c r="D149" s="27">
        <v>1</v>
      </c>
      <c r="E149" s="27">
        <v>45889</v>
      </c>
      <c r="I149" s="1"/>
    </row>
    <row r="150" spans="1:9">
      <c r="A150" s="25" t="s">
        <v>9</v>
      </c>
      <c r="B150" s="26">
        <v>2019</v>
      </c>
      <c r="C150" s="25">
        <v>3</v>
      </c>
      <c r="D150" s="27">
        <v>0</v>
      </c>
      <c r="E150" s="27">
        <v>0</v>
      </c>
      <c r="I150" s="1"/>
    </row>
    <row r="151" spans="1:9">
      <c r="A151" s="25" t="s">
        <v>9</v>
      </c>
      <c r="B151" s="26">
        <v>2020</v>
      </c>
      <c r="C151" s="25">
        <v>1</v>
      </c>
      <c r="D151" s="27">
        <v>2</v>
      </c>
      <c r="E151" s="27">
        <v>50949343</v>
      </c>
      <c r="I151" s="1"/>
    </row>
    <row r="152" spans="1:9">
      <c r="A152" s="25" t="s">
        <v>9</v>
      </c>
      <c r="B152" s="26">
        <v>2020</v>
      </c>
      <c r="C152" s="25">
        <v>2</v>
      </c>
      <c r="D152" s="27" t="s">
        <v>33</v>
      </c>
      <c r="E152" s="27" t="s">
        <v>33</v>
      </c>
      <c r="I152" s="1"/>
    </row>
    <row r="153" spans="1:9">
      <c r="A153" s="25" t="s">
        <v>9</v>
      </c>
      <c r="B153" s="26">
        <v>2020</v>
      </c>
      <c r="C153" s="25">
        <v>3</v>
      </c>
      <c r="D153" s="27">
        <v>1</v>
      </c>
      <c r="E153" s="27">
        <v>3181531</v>
      </c>
    </row>
    <row r="154" spans="1:9">
      <c r="A154" s="25" t="s">
        <v>9</v>
      </c>
      <c r="B154" s="26">
        <v>2020</v>
      </c>
      <c r="C154" s="25">
        <v>4</v>
      </c>
      <c r="D154" s="27">
        <v>2</v>
      </c>
      <c r="E154" s="27">
        <v>40618473</v>
      </c>
    </row>
    <row r="155" spans="1:9">
      <c r="A155" s="25" t="s">
        <v>9</v>
      </c>
      <c r="B155" s="26">
        <v>2021</v>
      </c>
      <c r="C155" s="25">
        <v>1</v>
      </c>
      <c r="D155" s="27">
        <v>5</v>
      </c>
      <c r="E155" s="27">
        <v>320070988</v>
      </c>
    </row>
    <row r="156" spans="1:9">
      <c r="A156" s="25" t="s">
        <v>9</v>
      </c>
      <c r="B156" s="26">
        <v>2021</v>
      </c>
      <c r="C156" s="25">
        <v>2</v>
      </c>
      <c r="D156" s="27">
        <v>7</v>
      </c>
      <c r="E156" s="27">
        <v>307829173</v>
      </c>
    </row>
    <row r="157" spans="1:9">
      <c r="A157" s="25" t="s">
        <v>9</v>
      </c>
      <c r="B157" s="26">
        <v>2021</v>
      </c>
      <c r="C157" s="25">
        <v>3</v>
      </c>
      <c r="D157" s="27">
        <v>4</v>
      </c>
      <c r="E157" s="27">
        <v>1000431</v>
      </c>
    </row>
    <row r="158" spans="1:9">
      <c r="A158" s="25" t="s">
        <v>9</v>
      </c>
      <c r="B158" s="26">
        <v>2021</v>
      </c>
      <c r="C158" s="25">
        <v>4</v>
      </c>
      <c r="D158" s="27">
        <v>9</v>
      </c>
      <c r="E158" s="27">
        <v>102339233</v>
      </c>
    </row>
    <row r="159" spans="1:9">
      <c r="A159" s="25" t="s">
        <v>9</v>
      </c>
      <c r="B159" s="26">
        <v>2022</v>
      </c>
      <c r="C159" s="25">
        <v>1</v>
      </c>
      <c r="D159" s="27">
        <v>4</v>
      </c>
      <c r="E159" s="27">
        <v>5245061</v>
      </c>
    </row>
    <row r="160" spans="1:9">
      <c r="A160" s="25" t="s">
        <v>9</v>
      </c>
      <c r="B160" s="26">
        <v>2022</v>
      </c>
      <c r="C160" s="25">
        <v>2</v>
      </c>
      <c r="D160" s="27">
        <v>7</v>
      </c>
      <c r="E160" s="27">
        <v>68761607</v>
      </c>
    </row>
    <row r="161" spans="1:5">
      <c r="A161" s="25" t="s">
        <v>9</v>
      </c>
      <c r="B161" s="26">
        <v>2022</v>
      </c>
      <c r="C161" s="25">
        <v>3</v>
      </c>
      <c r="D161" s="27">
        <v>3</v>
      </c>
      <c r="E161" s="27">
        <v>4876840</v>
      </c>
    </row>
    <row r="162" spans="1:5">
      <c r="A162" s="25" t="s">
        <v>9</v>
      </c>
      <c r="B162" s="26">
        <v>2022</v>
      </c>
      <c r="C162" s="25">
        <v>4</v>
      </c>
      <c r="D162" s="27">
        <v>2</v>
      </c>
      <c r="E162" s="27">
        <v>282162</v>
      </c>
    </row>
    <row r="163" spans="1:5">
      <c r="A163" s="25" t="s">
        <v>9</v>
      </c>
      <c r="B163" s="26">
        <v>2023</v>
      </c>
      <c r="C163" s="25">
        <v>2</v>
      </c>
      <c r="D163" s="27">
        <v>1</v>
      </c>
      <c r="E163" s="27">
        <v>45361</v>
      </c>
    </row>
    <row r="164" spans="1:5">
      <c r="A164" s="25" t="s">
        <v>9</v>
      </c>
      <c r="B164" s="26">
        <v>2023</v>
      </c>
      <c r="C164" s="25">
        <v>3</v>
      </c>
      <c r="D164" s="27">
        <v>0</v>
      </c>
      <c r="E164" s="27">
        <v>0</v>
      </c>
    </row>
    <row r="165" spans="1:5">
      <c r="A165" s="25" t="s">
        <v>9</v>
      </c>
      <c r="B165" s="28">
        <v>2023</v>
      </c>
      <c r="C165" s="29">
        <v>4</v>
      </c>
      <c r="D165" s="29">
        <v>1</v>
      </c>
      <c r="E165" s="31">
        <v>10954</v>
      </c>
    </row>
    <row r="166" spans="1:5">
      <c r="A166" s="25" t="s">
        <v>9</v>
      </c>
      <c r="B166" s="28">
        <v>2024</v>
      </c>
      <c r="C166" s="29">
        <v>1</v>
      </c>
      <c r="D166" s="29">
        <v>2</v>
      </c>
      <c r="E166" s="31">
        <v>110635</v>
      </c>
    </row>
    <row r="167" spans="1:5">
      <c r="A167" s="25" t="s">
        <v>9</v>
      </c>
      <c r="B167" s="28">
        <v>2024</v>
      </c>
      <c r="C167" s="29">
        <v>2</v>
      </c>
      <c r="D167" s="29">
        <v>1</v>
      </c>
      <c r="E167" s="31">
        <v>182380</v>
      </c>
    </row>
    <row r="168" spans="1:5">
      <c r="A168" s="25" t="s">
        <v>9</v>
      </c>
      <c r="B168" s="28">
        <v>2024</v>
      </c>
      <c r="C168" s="29">
        <v>4</v>
      </c>
      <c r="D168" s="29">
        <v>1</v>
      </c>
      <c r="E168" s="31">
        <v>45380</v>
      </c>
    </row>
    <row r="169" spans="1:5">
      <c r="A169" s="25" t="s">
        <v>9</v>
      </c>
      <c r="B169" s="28">
        <v>2025</v>
      </c>
      <c r="C169" s="29">
        <v>3</v>
      </c>
      <c r="D169" s="29">
        <v>1</v>
      </c>
      <c r="E169" s="31">
        <v>2572</v>
      </c>
    </row>
    <row r="170" spans="1:5">
      <c r="A170" s="25" t="s">
        <v>9</v>
      </c>
      <c r="B170" s="28">
        <v>2025</v>
      </c>
      <c r="C170" s="29">
        <v>4</v>
      </c>
      <c r="D170" s="29">
        <v>1</v>
      </c>
      <c r="E170" s="31">
        <v>503604</v>
      </c>
    </row>
    <row r="171" spans="1:5">
      <c r="A171" s="25" t="s">
        <v>9</v>
      </c>
      <c r="B171" s="28">
        <v>2026</v>
      </c>
      <c r="C171" s="29">
        <v>1</v>
      </c>
      <c r="D171" s="29">
        <v>2</v>
      </c>
      <c r="E171" s="31">
        <v>10318</v>
      </c>
    </row>
    <row r="172" spans="1:5">
      <c r="A172" s="25" t="s">
        <v>10</v>
      </c>
      <c r="B172" s="26">
        <v>2016</v>
      </c>
      <c r="C172" s="25">
        <v>1</v>
      </c>
      <c r="D172" s="27">
        <v>7</v>
      </c>
      <c r="E172" s="27">
        <v>3428485</v>
      </c>
    </row>
    <row r="173" spans="1:5">
      <c r="A173" s="25" t="s">
        <v>10</v>
      </c>
      <c r="B173" s="26">
        <v>2016</v>
      </c>
      <c r="C173" s="25">
        <v>2</v>
      </c>
      <c r="D173" s="27">
        <v>0</v>
      </c>
      <c r="E173" s="27">
        <v>0</v>
      </c>
    </row>
    <row r="174" spans="1:5">
      <c r="A174" s="25" t="s">
        <v>10</v>
      </c>
      <c r="B174" s="26">
        <v>2016</v>
      </c>
      <c r="C174" s="25">
        <v>3</v>
      </c>
      <c r="D174" s="27">
        <v>6</v>
      </c>
      <c r="E174" s="27">
        <v>988878</v>
      </c>
    </row>
    <row r="175" spans="1:5">
      <c r="A175" s="25" t="s">
        <v>10</v>
      </c>
      <c r="B175" s="26">
        <v>2016</v>
      </c>
      <c r="C175" s="25">
        <v>4</v>
      </c>
      <c r="D175" s="27">
        <v>2</v>
      </c>
      <c r="E175" s="27">
        <v>4301172</v>
      </c>
    </row>
    <row r="176" spans="1:5">
      <c r="A176" s="25" t="s">
        <v>10</v>
      </c>
      <c r="B176" s="26">
        <v>2017</v>
      </c>
      <c r="C176" s="25">
        <v>1</v>
      </c>
      <c r="D176" s="27">
        <v>1</v>
      </c>
      <c r="E176" s="27">
        <v>39954</v>
      </c>
    </row>
    <row r="177" spans="1:5">
      <c r="A177" s="25" t="s">
        <v>10</v>
      </c>
      <c r="B177" s="26">
        <v>2017</v>
      </c>
      <c r="C177" s="25">
        <v>2</v>
      </c>
      <c r="D177" s="27">
        <v>3</v>
      </c>
      <c r="E177" s="27">
        <v>53211</v>
      </c>
    </row>
    <row r="178" spans="1:5">
      <c r="A178" s="25" t="s">
        <v>10</v>
      </c>
      <c r="B178" s="26">
        <v>2017</v>
      </c>
      <c r="C178" s="25">
        <v>3</v>
      </c>
      <c r="D178" s="27">
        <v>1</v>
      </c>
      <c r="E178" s="27">
        <v>14098</v>
      </c>
    </row>
    <row r="179" spans="1:5">
      <c r="A179" s="25" t="s">
        <v>10</v>
      </c>
      <c r="B179" s="26">
        <v>2017</v>
      </c>
      <c r="C179" s="25">
        <v>4</v>
      </c>
      <c r="D179" s="27">
        <v>1</v>
      </c>
      <c r="E179" s="27">
        <v>1245624</v>
      </c>
    </row>
    <row r="180" spans="1:5">
      <c r="A180" s="25" t="s">
        <v>10</v>
      </c>
      <c r="B180" s="26">
        <v>2018</v>
      </c>
      <c r="C180" s="25">
        <v>1</v>
      </c>
      <c r="D180" s="27">
        <v>3</v>
      </c>
      <c r="E180" s="27">
        <v>168805</v>
      </c>
    </row>
    <row r="181" spans="1:5">
      <c r="A181" s="25" t="s">
        <v>10</v>
      </c>
      <c r="B181" s="26">
        <v>2018</v>
      </c>
      <c r="C181" s="25">
        <v>2</v>
      </c>
      <c r="D181" s="27">
        <v>5</v>
      </c>
      <c r="E181" s="27">
        <v>248178</v>
      </c>
    </row>
    <row r="182" spans="1:5">
      <c r="A182" s="25" t="s">
        <v>10</v>
      </c>
      <c r="B182" s="26">
        <v>2018</v>
      </c>
      <c r="C182" s="25">
        <v>3</v>
      </c>
      <c r="D182" s="27">
        <v>4</v>
      </c>
      <c r="E182" s="27">
        <v>133180</v>
      </c>
    </row>
    <row r="183" spans="1:5">
      <c r="A183" s="25" t="s">
        <v>10</v>
      </c>
      <c r="B183" s="26">
        <v>2018</v>
      </c>
      <c r="C183" s="25">
        <v>4</v>
      </c>
      <c r="D183" s="27">
        <v>6</v>
      </c>
      <c r="E183" s="27">
        <v>1142402</v>
      </c>
    </row>
    <row r="184" spans="1:5">
      <c r="A184" s="25" t="s">
        <v>10</v>
      </c>
      <c r="B184" s="26">
        <v>2019</v>
      </c>
      <c r="C184" s="25">
        <v>1</v>
      </c>
      <c r="D184" s="27">
        <v>1</v>
      </c>
      <c r="E184" s="27">
        <v>22563</v>
      </c>
    </row>
    <row r="185" spans="1:5">
      <c r="A185" s="25" t="s">
        <v>10</v>
      </c>
      <c r="B185" s="26">
        <v>2019</v>
      </c>
      <c r="C185" s="25">
        <v>2</v>
      </c>
      <c r="D185" s="27">
        <v>6</v>
      </c>
      <c r="E185" s="27">
        <v>255004</v>
      </c>
    </row>
    <row r="186" spans="1:5">
      <c r="A186" s="25" t="s">
        <v>10</v>
      </c>
      <c r="B186" s="26">
        <v>2019</v>
      </c>
      <c r="C186" s="25">
        <v>3</v>
      </c>
      <c r="D186" s="27">
        <v>3</v>
      </c>
      <c r="E186" s="27">
        <v>207990</v>
      </c>
    </row>
    <row r="187" spans="1:5">
      <c r="A187" s="25" t="s">
        <v>10</v>
      </c>
      <c r="B187" s="26">
        <v>2019</v>
      </c>
      <c r="C187" s="25">
        <v>4</v>
      </c>
      <c r="D187" s="27">
        <v>5</v>
      </c>
      <c r="E187" s="27">
        <v>1050815</v>
      </c>
    </row>
    <row r="188" spans="1:5">
      <c r="A188" s="25" t="s">
        <v>10</v>
      </c>
      <c r="B188" s="26">
        <v>2020</v>
      </c>
      <c r="C188" s="25">
        <v>1</v>
      </c>
      <c r="D188" s="27">
        <v>4</v>
      </c>
      <c r="E188" s="27">
        <v>361858</v>
      </c>
    </row>
    <row r="189" spans="1:5">
      <c r="A189" s="25" t="s">
        <v>10</v>
      </c>
      <c r="B189" s="26">
        <v>2020</v>
      </c>
      <c r="C189" s="25">
        <v>2</v>
      </c>
      <c r="D189" s="27">
        <v>7</v>
      </c>
      <c r="E189" s="27">
        <v>556368</v>
      </c>
    </row>
    <row r="190" spans="1:5">
      <c r="A190" s="25" t="s">
        <v>10</v>
      </c>
      <c r="B190" s="26">
        <v>2020</v>
      </c>
      <c r="C190" s="25">
        <v>3</v>
      </c>
      <c r="D190" s="27">
        <v>8</v>
      </c>
      <c r="E190" s="27">
        <v>514171</v>
      </c>
    </row>
    <row r="191" spans="1:5">
      <c r="A191" s="25" t="s">
        <v>10</v>
      </c>
      <c r="B191" s="26">
        <v>2020</v>
      </c>
      <c r="C191" s="25">
        <v>4</v>
      </c>
      <c r="D191" s="27">
        <v>6</v>
      </c>
      <c r="E191" s="27">
        <v>1137957</v>
      </c>
    </row>
    <row r="192" spans="1:5">
      <c r="A192" s="25" t="s">
        <v>10</v>
      </c>
      <c r="B192" s="26">
        <v>2021</v>
      </c>
      <c r="C192" s="25">
        <v>1</v>
      </c>
      <c r="D192" s="27">
        <v>4</v>
      </c>
      <c r="E192" s="27">
        <v>2385205</v>
      </c>
    </row>
    <row r="193" spans="1:15">
      <c r="A193" s="25" t="s">
        <v>10</v>
      </c>
      <c r="B193" s="26">
        <v>2021</v>
      </c>
      <c r="C193" s="25">
        <v>2</v>
      </c>
      <c r="D193" s="27">
        <v>7</v>
      </c>
      <c r="E193" s="27">
        <v>6584462</v>
      </c>
    </row>
    <row r="194" spans="1:15">
      <c r="A194" s="25" t="s">
        <v>10</v>
      </c>
      <c r="B194" s="26">
        <v>2021</v>
      </c>
      <c r="C194" s="25">
        <v>3</v>
      </c>
      <c r="D194" s="27">
        <v>10</v>
      </c>
      <c r="E194" s="27">
        <v>5800302</v>
      </c>
    </row>
    <row r="195" spans="1:15">
      <c r="A195" s="25" t="s">
        <v>10</v>
      </c>
      <c r="B195" s="26">
        <v>2021</v>
      </c>
      <c r="C195" s="25">
        <v>4</v>
      </c>
      <c r="D195" s="27">
        <v>16</v>
      </c>
      <c r="E195" s="27">
        <v>8079768</v>
      </c>
    </row>
    <row r="196" spans="1:15">
      <c r="A196" s="25" t="s">
        <v>10</v>
      </c>
      <c r="B196" s="26">
        <v>2022</v>
      </c>
      <c r="C196" s="25">
        <v>1</v>
      </c>
      <c r="D196" s="27">
        <v>11</v>
      </c>
      <c r="E196" s="27">
        <v>9120004</v>
      </c>
    </row>
    <row r="197" spans="1:15">
      <c r="A197" s="25" t="s">
        <v>10</v>
      </c>
      <c r="B197" s="26">
        <v>2022</v>
      </c>
      <c r="C197" s="25">
        <v>2</v>
      </c>
      <c r="D197" s="27">
        <v>11</v>
      </c>
      <c r="E197" s="27">
        <v>13564516</v>
      </c>
    </row>
    <row r="198" spans="1:15">
      <c r="A198" s="25" t="s">
        <v>10</v>
      </c>
      <c r="B198" s="26">
        <v>2022</v>
      </c>
      <c r="C198" s="25">
        <v>3</v>
      </c>
      <c r="D198" s="27">
        <v>12</v>
      </c>
      <c r="E198" s="27">
        <v>1607161</v>
      </c>
    </row>
    <row r="199" spans="1:15">
      <c r="A199" s="25" t="s">
        <v>10</v>
      </c>
      <c r="B199" s="26">
        <v>2022</v>
      </c>
      <c r="C199" s="25">
        <v>4</v>
      </c>
      <c r="D199" s="27">
        <v>21</v>
      </c>
      <c r="E199" s="27">
        <v>2926220</v>
      </c>
    </row>
    <row r="200" spans="1:15">
      <c r="A200" s="25" t="s">
        <v>10</v>
      </c>
      <c r="B200" s="26">
        <v>2023</v>
      </c>
      <c r="C200" s="25">
        <v>1</v>
      </c>
      <c r="D200" s="27">
        <v>5</v>
      </c>
      <c r="E200" s="27">
        <v>1616300</v>
      </c>
    </row>
    <row r="201" spans="1:15">
      <c r="A201" s="25" t="s">
        <v>10</v>
      </c>
      <c r="B201" s="26">
        <v>2023</v>
      </c>
      <c r="C201" s="25">
        <v>2</v>
      </c>
      <c r="D201" s="27">
        <v>1</v>
      </c>
      <c r="E201" s="27">
        <v>19261</v>
      </c>
    </row>
    <row r="202" spans="1:15">
      <c r="A202" s="25" t="s">
        <v>10</v>
      </c>
      <c r="B202" s="28">
        <v>2023</v>
      </c>
      <c r="C202" s="29">
        <v>3</v>
      </c>
      <c r="D202" s="29">
        <v>8</v>
      </c>
      <c r="E202" s="31">
        <v>3367902</v>
      </c>
    </row>
    <row r="203" spans="1:15">
      <c r="A203" s="25" t="s">
        <v>10</v>
      </c>
      <c r="B203" s="28">
        <v>2023</v>
      </c>
      <c r="C203" s="29">
        <v>4</v>
      </c>
      <c r="D203" s="29">
        <v>4</v>
      </c>
      <c r="E203" s="31">
        <v>1831839</v>
      </c>
    </row>
    <row r="204" spans="1:15">
      <c r="A204" s="25" t="s">
        <v>10</v>
      </c>
      <c r="B204" s="28">
        <v>2024</v>
      </c>
      <c r="C204" s="29">
        <v>1</v>
      </c>
      <c r="D204" s="29">
        <v>3</v>
      </c>
      <c r="E204" s="31">
        <v>285009</v>
      </c>
    </row>
    <row r="205" spans="1:15">
      <c r="A205" s="25" t="s">
        <v>10</v>
      </c>
      <c r="B205" s="28">
        <v>2024</v>
      </c>
      <c r="C205" s="29">
        <v>2</v>
      </c>
      <c r="D205" s="29">
        <v>3</v>
      </c>
      <c r="E205" s="31">
        <v>66602</v>
      </c>
      <c r="J205" s="1"/>
      <c r="O205" s="1"/>
    </row>
    <row r="206" spans="1:15">
      <c r="A206" s="25" t="s">
        <v>10</v>
      </c>
      <c r="B206" s="28">
        <v>2024</v>
      </c>
      <c r="C206" s="29">
        <v>3</v>
      </c>
      <c r="D206" s="29">
        <v>5</v>
      </c>
      <c r="E206" s="31">
        <f>643810-477779</f>
        <v>166031</v>
      </c>
      <c r="O206" s="1"/>
    </row>
    <row r="207" spans="1:15">
      <c r="A207" s="25" t="s">
        <v>10</v>
      </c>
      <c r="B207" s="28">
        <v>2024</v>
      </c>
      <c r="C207" s="29">
        <v>4</v>
      </c>
      <c r="D207" s="29">
        <f>5-1</f>
        <v>4</v>
      </c>
      <c r="E207" s="31">
        <f>657177-70811</f>
        <v>586366</v>
      </c>
    </row>
    <row r="208" spans="1:15">
      <c r="A208" s="25" t="s">
        <v>10</v>
      </c>
      <c r="B208" s="28">
        <v>2025</v>
      </c>
      <c r="C208" s="29">
        <v>1</v>
      </c>
      <c r="D208" s="29">
        <v>1</v>
      </c>
      <c r="E208" s="31">
        <v>7628</v>
      </c>
      <c r="J208" s="1"/>
      <c r="O208" s="1"/>
    </row>
    <row r="209" spans="1:15">
      <c r="A209" s="25" t="s">
        <v>10</v>
      </c>
      <c r="B209" s="28">
        <v>2025</v>
      </c>
      <c r="C209" s="29">
        <v>2</v>
      </c>
      <c r="D209" s="29">
        <v>2</v>
      </c>
      <c r="E209" s="31">
        <v>20966</v>
      </c>
      <c r="J209" s="1"/>
      <c r="O209" s="1"/>
    </row>
    <row r="210" spans="1:15">
      <c r="A210" s="25" t="s">
        <v>10</v>
      </c>
      <c r="B210" s="28">
        <v>2025</v>
      </c>
      <c r="C210" s="29">
        <v>3</v>
      </c>
      <c r="D210" s="29">
        <v>3</v>
      </c>
      <c r="E210" s="31">
        <v>3888641</v>
      </c>
      <c r="J210" s="1"/>
      <c r="O210" s="1"/>
    </row>
    <row r="211" spans="1:15">
      <c r="A211" s="25" t="s">
        <v>10</v>
      </c>
      <c r="B211" s="28">
        <v>2025</v>
      </c>
      <c r="C211" s="29">
        <v>4</v>
      </c>
      <c r="D211" s="29">
        <v>4</v>
      </c>
      <c r="E211" s="31">
        <v>1435770</v>
      </c>
      <c r="J211" s="1"/>
      <c r="O211" s="1"/>
    </row>
    <row r="212" spans="1:15">
      <c r="A212" s="25" t="s">
        <v>10</v>
      </c>
      <c r="B212" s="28">
        <v>2026</v>
      </c>
      <c r="C212" s="29">
        <v>1</v>
      </c>
      <c r="D212" s="29">
        <v>2</v>
      </c>
      <c r="E212" s="31">
        <v>57272</v>
      </c>
      <c r="J212" s="1"/>
      <c r="O212" s="1"/>
    </row>
    <row r="213" spans="1:15">
      <c r="A213" s="25" t="s">
        <v>11</v>
      </c>
      <c r="B213" s="26">
        <v>2016</v>
      </c>
      <c r="C213" s="25">
        <v>1</v>
      </c>
      <c r="D213" s="27">
        <v>1</v>
      </c>
      <c r="E213" s="27">
        <v>11557</v>
      </c>
      <c r="J213" s="1"/>
      <c r="O213" s="1"/>
    </row>
    <row r="214" spans="1:15">
      <c r="A214" s="25" t="s">
        <v>11</v>
      </c>
      <c r="B214" s="26">
        <v>2016</v>
      </c>
      <c r="C214" s="25">
        <v>2</v>
      </c>
      <c r="D214" s="27">
        <v>0</v>
      </c>
      <c r="E214" s="27">
        <v>0</v>
      </c>
      <c r="J214" s="1"/>
      <c r="O214" s="1"/>
    </row>
    <row r="215" spans="1:15" ht="15.5">
      <c r="A215" s="25" t="s">
        <v>11</v>
      </c>
      <c r="B215" s="26">
        <v>2016</v>
      </c>
      <c r="C215" s="25">
        <v>3</v>
      </c>
      <c r="D215" s="27">
        <v>0</v>
      </c>
      <c r="E215" s="27">
        <v>0</v>
      </c>
      <c r="F215" s="13"/>
      <c r="J215" s="1"/>
      <c r="O215" s="1"/>
    </row>
    <row r="216" spans="1:15" ht="15.5">
      <c r="A216" s="25" t="s">
        <v>11</v>
      </c>
      <c r="B216" s="26">
        <v>2016</v>
      </c>
      <c r="C216" s="25">
        <v>4</v>
      </c>
      <c r="D216" s="27">
        <v>2</v>
      </c>
      <c r="E216" s="27">
        <v>1027262</v>
      </c>
      <c r="F216" s="13"/>
      <c r="J216" s="1"/>
      <c r="O216" s="1"/>
    </row>
    <row r="217" spans="1:15" ht="15.5">
      <c r="A217" s="25" t="s">
        <v>11</v>
      </c>
      <c r="B217" s="26">
        <v>2017</v>
      </c>
      <c r="C217" s="25">
        <v>1</v>
      </c>
      <c r="D217" s="27">
        <v>0</v>
      </c>
      <c r="E217" s="27">
        <v>0</v>
      </c>
      <c r="F217" s="13"/>
      <c r="J217" s="1"/>
      <c r="O217" s="1"/>
    </row>
    <row r="218" spans="1:15">
      <c r="A218" s="25" t="s">
        <v>11</v>
      </c>
      <c r="B218" s="26">
        <v>2017</v>
      </c>
      <c r="C218" s="25">
        <v>2</v>
      </c>
      <c r="D218" s="27">
        <v>4</v>
      </c>
      <c r="E218" s="27">
        <v>977270</v>
      </c>
    </row>
    <row r="219" spans="1:15">
      <c r="A219" s="25" t="s">
        <v>11</v>
      </c>
      <c r="B219" s="26">
        <v>2017</v>
      </c>
      <c r="C219" s="25">
        <v>3</v>
      </c>
      <c r="D219" s="27">
        <v>0</v>
      </c>
      <c r="E219" s="27">
        <v>0</v>
      </c>
    </row>
    <row r="220" spans="1:15">
      <c r="A220" s="25" t="s">
        <v>11</v>
      </c>
      <c r="B220" s="26">
        <v>2017</v>
      </c>
      <c r="C220" s="25">
        <v>4</v>
      </c>
      <c r="D220" s="27">
        <v>2</v>
      </c>
      <c r="E220" s="27">
        <v>356114</v>
      </c>
    </row>
    <row r="221" spans="1:15">
      <c r="A221" s="25" t="s">
        <v>11</v>
      </c>
      <c r="B221" s="26">
        <v>2018</v>
      </c>
      <c r="C221" s="25">
        <v>1</v>
      </c>
      <c r="D221" s="27">
        <v>0</v>
      </c>
      <c r="E221" s="27">
        <v>0</v>
      </c>
    </row>
    <row r="222" spans="1:15">
      <c r="A222" s="25" t="s">
        <v>11</v>
      </c>
      <c r="B222" s="26">
        <v>2018</v>
      </c>
      <c r="C222" s="25">
        <v>2</v>
      </c>
      <c r="D222" s="27">
        <v>4</v>
      </c>
      <c r="E222" s="27">
        <v>180363</v>
      </c>
    </row>
    <row r="223" spans="1:15">
      <c r="A223" s="25" t="s">
        <v>11</v>
      </c>
      <c r="B223" s="26">
        <v>2018</v>
      </c>
      <c r="C223" s="25">
        <v>3</v>
      </c>
      <c r="D223" s="27">
        <v>1</v>
      </c>
      <c r="E223" s="27">
        <v>48614</v>
      </c>
    </row>
    <row r="224" spans="1:15">
      <c r="A224" s="25" t="s">
        <v>11</v>
      </c>
      <c r="B224" s="26">
        <v>2018</v>
      </c>
      <c r="C224" s="25">
        <v>4</v>
      </c>
      <c r="D224" s="27">
        <v>5</v>
      </c>
      <c r="E224" s="27">
        <v>1941219</v>
      </c>
    </row>
    <row r="225" spans="1:9">
      <c r="A225" s="25" t="s">
        <v>11</v>
      </c>
      <c r="B225" s="26">
        <v>2019</v>
      </c>
      <c r="C225" s="25">
        <v>1</v>
      </c>
      <c r="D225" s="27">
        <v>1</v>
      </c>
      <c r="E225" s="27">
        <v>14173</v>
      </c>
    </row>
    <row r="226" spans="1:9">
      <c r="A226" s="25" t="s">
        <v>11</v>
      </c>
      <c r="B226" s="26">
        <v>2019</v>
      </c>
      <c r="C226" s="25">
        <v>2</v>
      </c>
      <c r="D226" s="27">
        <v>3</v>
      </c>
      <c r="E226" s="27">
        <v>1062716</v>
      </c>
    </row>
    <row r="227" spans="1:9">
      <c r="A227" s="25" t="s">
        <v>11</v>
      </c>
      <c r="B227" s="26">
        <v>2019</v>
      </c>
      <c r="C227" s="25">
        <v>3</v>
      </c>
      <c r="D227" s="27">
        <v>0</v>
      </c>
      <c r="E227" s="27">
        <v>0</v>
      </c>
    </row>
    <row r="228" spans="1:9">
      <c r="A228" s="25" t="s">
        <v>11</v>
      </c>
      <c r="B228" s="26">
        <v>2019</v>
      </c>
      <c r="C228" s="25">
        <v>4</v>
      </c>
      <c r="D228" s="27">
        <v>6</v>
      </c>
      <c r="E228" s="27">
        <v>2135154</v>
      </c>
    </row>
    <row r="229" spans="1:9">
      <c r="A229" s="25" t="s">
        <v>11</v>
      </c>
      <c r="B229" s="26">
        <v>2020</v>
      </c>
      <c r="C229" s="25">
        <v>1</v>
      </c>
      <c r="D229" s="27">
        <v>1</v>
      </c>
      <c r="E229" s="27">
        <v>203160</v>
      </c>
    </row>
    <row r="230" spans="1:9">
      <c r="A230" s="25" t="s">
        <v>11</v>
      </c>
      <c r="B230" s="26">
        <v>2020</v>
      </c>
      <c r="C230" s="25">
        <v>2</v>
      </c>
      <c r="D230" s="27">
        <v>1</v>
      </c>
      <c r="E230" s="27">
        <v>365208</v>
      </c>
    </row>
    <row r="231" spans="1:9">
      <c r="A231" s="25" t="s">
        <v>11</v>
      </c>
      <c r="B231" s="26">
        <v>2020</v>
      </c>
      <c r="C231" s="25">
        <v>3</v>
      </c>
      <c r="D231" s="27">
        <v>8</v>
      </c>
      <c r="E231" s="27">
        <v>17630178</v>
      </c>
    </row>
    <row r="232" spans="1:9">
      <c r="A232" s="25" t="s">
        <v>11</v>
      </c>
      <c r="B232" s="26">
        <v>2020</v>
      </c>
      <c r="C232" s="25">
        <v>4</v>
      </c>
      <c r="D232" s="27">
        <v>8</v>
      </c>
      <c r="E232" s="27">
        <v>8194317</v>
      </c>
    </row>
    <row r="233" spans="1:9">
      <c r="A233" s="25" t="s">
        <v>11</v>
      </c>
      <c r="B233" s="26">
        <v>2021</v>
      </c>
      <c r="C233" s="25">
        <v>1</v>
      </c>
      <c r="D233" s="27">
        <v>3</v>
      </c>
      <c r="E233" s="27">
        <v>783307</v>
      </c>
    </row>
    <row r="234" spans="1:9">
      <c r="A234" s="25" t="s">
        <v>11</v>
      </c>
      <c r="B234" s="26">
        <v>2021</v>
      </c>
      <c r="C234" s="25">
        <v>2</v>
      </c>
      <c r="D234" s="27">
        <v>7</v>
      </c>
      <c r="E234" s="27">
        <v>6996940</v>
      </c>
    </row>
    <row r="235" spans="1:9">
      <c r="A235" s="25" t="s">
        <v>11</v>
      </c>
      <c r="B235" s="26">
        <v>2021</v>
      </c>
      <c r="C235" s="25">
        <v>3</v>
      </c>
      <c r="D235" s="27">
        <v>10</v>
      </c>
      <c r="E235" s="27">
        <v>6014602</v>
      </c>
    </row>
    <row r="236" spans="1:9">
      <c r="A236" s="25" t="s">
        <v>11</v>
      </c>
      <c r="B236" s="26">
        <v>2021</v>
      </c>
      <c r="C236" s="25">
        <v>4</v>
      </c>
      <c r="D236" s="27">
        <v>15</v>
      </c>
      <c r="E236" s="27">
        <v>11908883</v>
      </c>
    </row>
    <row r="237" spans="1:9">
      <c r="A237" s="25" t="s">
        <v>11</v>
      </c>
      <c r="B237" s="26">
        <v>2022</v>
      </c>
      <c r="C237" s="25">
        <v>1</v>
      </c>
      <c r="D237" s="27">
        <v>5</v>
      </c>
      <c r="E237" s="27">
        <v>2700461</v>
      </c>
      <c r="I237" s="1"/>
    </row>
    <row r="238" spans="1:9">
      <c r="A238" s="25" t="s">
        <v>11</v>
      </c>
      <c r="B238" s="26">
        <v>2022</v>
      </c>
      <c r="C238" s="25">
        <v>2</v>
      </c>
      <c r="D238" s="27">
        <v>17</v>
      </c>
      <c r="E238" s="27">
        <v>6561799</v>
      </c>
      <c r="I238" s="1"/>
    </row>
    <row r="239" spans="1:9">
      <c r="A239" s="25" t="s">
        <v>11</v>
      </c>
      <c r="B239" s="26">
        <v>2022</v>
      </c>
      <c r="C239" s="25">
        <v>3</v>
      </c>
      <c r="D239" s="27">
        <v>7</v>
      </c>
      <c r="E239" s="27">
        <v>4548622</v>
      </c>
    </row>
    <row r="240" spans="1:9">
      <c r="A240" s="25" t="s">
        <v>11</v>
      </c>
      <c r="B240" s="26">
        <v>2022</v>
      </c>
      <c r="C240" s="25">
        <v>4</v>
      </c>
      <c r="D240" s="27">
        <v>22</v>
      </c>
      <c r="E240" s="27">
        <v>19384197</v>
      </c>
      <c r="I240" s="1"/>
    </row>
    <row r="241" spans="1:9">
      <c r="A241" s="25" t="s">
        <v>11</v>
      </c>
      <c r="B241" s="26">
        <v>2023</v>
      </c>
      <c r="C241" s="25">
        <v>1</v>
      </c>
      <c r="D241" s="27">
        <v>1</v>
      </c>
      <c r="E241" s="27">
        <v>125000</v>
      </c>
      <c r="F241" s="1"/>
      <c r="I241" s="1"/>
    </row>
    <row r="242" spans="1:9">
      <c r="A242" s="25" t="s">
        <v>11</v>
      </c>
      <c r="B242" s="26">
        <v>2023</v>
      </c>
      <c r="C242" s="25">
        <v>2</v>
      </c>
      <c r="D242" s="27">
        <v>3</v>
      </c>
      <c r="E242" s="27">
        <v>1109510</v>
      </c>
      <c r="I242" s="1"/>
    </row>
    <row r="243" spans="1:9">
      <c r="A243" s="25" t="s">
        <v>11</v>
      </c>
      <c r="B243" s="28">
        <v>2023</v>
      </c>
      <c r="C243" s="29">
        <v>3</v>
      </c>
      <c r="D243" s="29">
        <v>4</v>
      </c>
      <c r="E243" s="31">
        <v>4803829</v>
      </c>
      <c r="I243" s="1"/>
    </row>
    <row r="244" spans="1:9">
      <c r="A244" s="25" t="s">
        <v>11</v>
      </c>
      <c r="B244" s="28">
        <v>2023</v>
      </c>
      <c r="C244" s="29">
        <v>4</v>
      </c>
      <c r="D244" s="29">
        <v>4</v>
      </c>
      <c r="E244" s="31">
        <v>6524676</v>
      </c>
      <c r="I244" s="1"/>
    </row>
    <row r="245" spans="1:9">
      <c r="A245" s="25" t="s">
        <v>11</v>
      </c>
      <c r="B245" s="28">
        <v>2024</v>
      </c>
      <c r="C245" s="29">
        <v>1</v>
      </c>
      <c r="D245" s="29">
        <v>2</v>
      </c>
      <c r="E245" s="31">
        <v>2464330</v>
      </c>
      <c r="I245" s="1"/>
    </row>
    <row r="246" spans="1:9">
      <c r="A246" s="25" t="s">
        <v>11</v>
      </c>
      <c r="B246" s="28">
        <v>2024</v>
      </c>
      <c r="C246" s="29">
        <v>2</v>
      </c>
      <c r="D246" s="29">
        <v>2</v>
      </c>
      <c r="E246" s="31">
        <v>650000</v>
      </c>
      <c r="I246" s="1"/>
    </row>
    <row r="247" spans="1:9">
      <c r="A247" s="25" t="s">
        <v>11</v>
      </c>
      <c r="B247" s="28">
        <v>2024</v>
      </c>
      <c r="C247" s="29">
        <v>3</v>
      </c>
      <c r="D247" s="29">
        <v>4</v>
      </c>
      <c r="E247" s="31">
        <v>869072</v>
      </c>
    </row>
    <row r="248" spans="1:9">
      <c r="A248" s="25" t="s">
        <v>11</v>
      </c>
      <c r="B248" s="28">
        <v>2024</v>
      </c>
      <c r="C248" s="29">
        <v>4</v>
      </c>
      <c r="D248" s="29">
        <v>7</v>
      </c>
      <c r="E248" s="31">
        <v>6626938</v>
      </c>
    </row>
    <row r="249" spans="1:9">
      <c r="A249" s="25" t="s">
        <v>11</v>
      </c>
      <c r="B249" s="28">
        <v>2025</v>
      </c>
      <c r="C249" s="29">
        <v>2</v>
      </c>
      <c r="D249" s="29">
        <v>2</v>
      </c>
      <c r="E249" s="31">
        <v>249597</v>
      </c>
    </row>
    <row r="250" spans="1:9">
      <c r="A250" s="25" t="s">
        <v>11</v>
      </c>
      <c r="B250" s="28">
        <v>2025</v>
      </c>
      <c r="C250" s="29">
        <v>3</v>
      </c>
      <c r="D250" s="29">
        <v>3</v>
      </c>
      <c r="E250" s="31">
        <v>1990245</v>
      </c>
    </row>
    <row r="251" spans="1:9">
      <c r="A251" s="25" t="s">
        <v>11</v>
      </c>
      <c r="B251" s="28">
        <v>2025</v>
      </c>
      <c r="C251" s="29">
        <v>4</v>
      </c>
      <c r="D251" s="29">
        <v>5</v>
      </c>
      <c r="E251" s="31">
        <v>4679964</v>
      </c>
    </row>
    <row r="252" spans="1:9">
      <c r="A252" s="25" t="s">
        <v>13</v>
      </c>
      <c r="B252" s="26">
        <v>2016</v>
      </c>
      <c r="C252" s="25">
        <v>1</v>
      </c>
      <c r="D252" s="27">
        <v>0</v>
      </c>
      <c r="E252" s="27">
        <v>0</v>
      </c>
    </row>
    <row r="253" spans="1:9">
      <c r="A253" s="25" t="s">
        <v>13</v>
      </c>
      <c r="B253" s="26">
        <v>2016</v>
      </c>
      <c r="C253" s="25">
        <v>2</v>
      </c>
      <c r="D253" s="27">
        <v>0</v>
      </c>
      <c r="E253" s="27">
        <v>0</v>
      </c>
    </row>
    <row r="254" spans="1:9">
      <c r="A254" s="25" t="s">
        <v>13</v>
      </c>
      <c r="B254" s="26">
        <v>2016</v>
      </c>
      <c r="C254" s="25">
        <v>3</v>
      </c>
      <c r="D254" s="27">
        <v>2</v>
      </c>
      <c r="E254" s="27">
        <v>293211</v>
      </c>
    </row>
    <row r="255" spans="1:9">
      <c r="A255" s="25" t="s">
        <v>13</v>
      </c>
      <c r="B255" s="26">
        <v>2016</v>
      </c>
      <c r="C255" s="25">
        <v>4</v>
      </c>
      <c r="D255" s="27">
        <v>3</v>
      </c>
      <c r="E255" s="27">
        <v>278015</v>
      </c>
    </row>
    <row r="256" spans="1:9">
      <c r="A256" s="25" t="s">
        <v>13</v>
      </c>
      <c r="B256" s="26">
        <v>2017</v>
      </c>
      <c r="C256" s="25">
        <v>1</v>
      </c>
      <c r="D256" s="27">
        <v>0</v>
      </c>
      <c r="E256" s="27">
        <v>0</v>
      </c>
    </row>
    <row r="257" spans="1:13">
      <c r="A257" s="25" t="s">
        <v>13</v>
      </c>
      <c r="B257" s="26">
        <v>2017</v>
      </c>
      <c r="C257" s="25">
        <v>2</v>
      </c>
      <c r="D257" s="27">
        <v>2</v>
      </c>
      <c r="E257" s="27">
        <v>830766</v>
      </c>
    </row>
    <row r="258" spans="1:13">
      <c r="A258" s="25" t="s">
        <v>13</v>
      </c>
      <c r="B258" s="26">
        <v>2017</v>
      </c>
      <c r="C258" s="25">
        <v>3</v>
      </c>
      <c r="D258" s="27">
        <v>4</v>
      </c>
      <c r="E258" s="27">
        <v>1384344</v>
      </c>
    </row>
    <row r="259" spans="1:13">
      <c r="A259" s="25" t="s">
        <v>13</v>
      </c>
      <c r="B259" s="26">
        <v>2017</v>
      </c>
      <c r="C259" s="25">
        <v>4</v>
      </c>
      <c r="D259" s="27">
        <v>0</v>
      </c>
      <c r="E259" s="27">
        <v>0</v>
      </c>
    </row>
    <row r="260" spans="1:13">
      <c r="A260" s="25" t="s">
        <v>13</v>
      </c>
      <c r="B260" s="26">
        <v>2018</v>
      </c>
      <c r="C260" s="25">
        <v>1</v>
      </c>
      <c r="D260" s="27">
        <v>0</v>
      </c>
      <c r="E260" s="27">
        <v>0</v>
      </c>
    </row>
    <row r="261" spans="1:13">
      <c r="A261" s="25" t="s">
        <v>13</v>
      </c>
      <c r="B261" s="26">
        <v>2018</v>
      </c>
      <c r="C261" s="25">
        <v>2</v>
      </c>
      <c r="D261" s="27">
        <v>1</v>
      </c>
      <c r="E261" s="27">
        <v>228624</v>
      </c>
    </row>
    <row r="262" spans="1:13">
      <c r="A262" s="25" t="s">
        <v>13</v>
      </c>
      <c r="B262" s="26">
        <v>2018</v>
      </c>
      <c r="C262" s="25">
        <v>3</v>
      </c>
      <c r="D262" s="27">
        <v>1</v>
      </c>
      <c r="E262" s="27">
        <v>139160</v>
      </c>
    </row>
    <row r="263" spans="1:13">
      <c r="A263" s="25" t="s">
        <v>13</v>
      </c>
      <c r="B263" s="26">
        <v>2018</v>
      </c>
      <c r="C263" s="25">
        <v>4</v>
      </c>
      <c r="D263" s="27">
        <v>2</v>
      </c>
      <c r="E263" s="27">
        <v>516224</v>
      </c>
    </row>
    <row r="264" spans="1:13">
      <c r="A264" s="25" t="s">
        <v>13</v>
      </c>
      <c r="B264" s="26">
        <v>2019</v>
      </c>
      <c r="C264" s="25">
        <v>1</v>
      </c>
      <c r="D264" s="27">
        <v>2</v>
      </c>
      <c r="E264" s="27">
        <v>112651</v>
      </c>
    </row>
    <row r="265" spans="1:13">
      <c r="A265" s="25" t="s">
        <v>13</v>
      </c>
      <c r="B265" s="26">
        <v>2019</v>
      </c>
      <c r="C265" s="25">
        <v>2</v>
      </c>
      <c r="D265" s="27">
        <v>1</v>
      </c>
      <c r="E265" s="27">
        <v>452144</v>
      </c>
    </row>
    <row r="266" spans="1:13">
      <c r="A266" s="25" t="s">
        <v>13</v>
      </c>
      <c r="B266" s="26">
        <v>2019</v>
      </c>
      <c r="C266" s="25">
        <v>3</v>
      </c>
      <c r="D266" s="27">
        <v>1</v>
      </c>
      <c r="E266" s="27">
        <v>300000</v>
      </c>
      <c r="H266" s="1"/>
      <c r="M266" s="1"/>
    </row>
    <row r="267" spans="1:13">
      <c r="A267" s="25" t="s">
        <v>13</v>
      </c>
      <c r="B267" s="26">
        <v>2019</v>
      </c>
      <c r="C267" s="25">
        <v>4</v>
      </c>
      <c r="D267" s="27">
        <v>1</v>
      </c>
      <c r="E267" s="27">
        <v>774360</v>
      </c>
      <c r="F267" s="1"/>
      <c r="G267" s="1"/>
      <c r="H267" s="1"/>
      <c r="I267" s="1"/>
      <c r="J267" s="1"/>
      <c r="M267" s="1"/>
    </row>
    <row r="268" spans="1:13">
      <c r="A268" s="25" t="s">
        <v>13</v>
      </c>
      <c r="B268" s="26">
        <v>2020</v>
      </c>
      <c r="C268" s="25">
        <v>2</v>
      </c>
      <c r="D268" s="27">
        <v>1</v>
      </c>
      <c r="E268" s="27">
        <v>10613063</v>
      </c>
      <c r="F268" s="1"/>
      <c r="G268" s="1"/>
      <c r="H268" s="1"/>
      <c r="I268" s="1"/>
      <c r="J268" s="1"/>
      <c r="M268" s="1"/>
    </row>
    <row r="269" spans="1:13">
      <c r="A269" s="25" t="s">
        <v>13</v>
      </c>
      <c r="B269" s="26">
        <v>2020</v>
      </c>
      <c r="C269" s="25">
        <v>3</v>
      </c>
      <c r="D269" s="27">
        <v>3</v>
      </c>
      <c r="E269" s="27">
        <v>137612</v>
      </c>
      <c r="F269" s="1"/>
      <c r="G269" s="1"/>
      <c r="H269" s="1"/>
      <c r="I269" s="1"/>
      <c r="J269" s="1"/>
      <c r="M269" s="1"/>
    </row>
    <row r="270" spans="1:13">
      <c r="A270" s="25" t="s">
        <v>13</v>
      </c>
      <c r="B270" s="26">
        <v>2020</v>
      </c>
      <c r="C270" s="25">
        <v>4</v>
      </c>
      <c r="D270" s="27">
        <v>5</v>
      </c>
      <c r="E270" s="27">
        <v>12399890</v>
      </c>
      <c r="F270" s="1"/>
      <c r="G270" s="1"/>
      <c r="H270" s="1"/>
      <c r="I270" s="1"/>
      <c r="J270" s="1"/>
      <c r="M270" s="1"/>
    </row>
    <row r="271" spans="1:13">
      <c r="A271" s="25" t="s">
        <v>13</v>
      </c>
      <c r="B271" s="26">
        <v>2021</v>
      </c>
      <c r="C271" s="25">
        <v>1</v>
      </c>
      <c r="D271" s="27">
        <v>3</v>
      </c>
      <c r="E271" s="27">
        <v>8038953</v>
      </c>
      <c r="F271" s="1"/>
      <c r="G271" s="1"/>
      <c r="H271" s="1"/>
      <c r="I271" s="1"/>
      <c r="J271" s="1"/>
      <c r="M271" s="1"/>
    </row>
    <row r="272" spans="1:13">
      <c r="A272" s="25" t="s">
        <v>13</v>
      </c>
      <c r="B272" s="26">
        <v>2021</v>
      </c>
      <c r="C272" s="25">
        <v>2</v>
      </c>
      <c r="D272" s="27">
        <v>6</v>
      </c>
      <c r="E272" s="27">
        <v>11119188</v>
      </c>
      <c r="M272" s="1"/>
    </row>
    <row r="273" spans="1:13">
      <c r="A273" s="25" t="s">
        <v>13</v>
      </c>
      <c r="B273" s="26">
        <v>2021</v>
      </c>
      <c r="C273" s="25">
        <v>3</v>
      </c>
      <c r="D273" s="27">
        <v>17</v>
      </c>
      <c r="E273" s="27">
        <v>15107265</v>
      </c>
      <c r="M273" s="1"/>
    </row>
    <row r="274" spans="1:13">
      <c r="A274" s="25" t="s">
        <v>13</v>
      </c>
      <c r="B274" s="26">
        <v>2021</v>
      </c>
      <c r="C274" s="25">
        <v>4</v>
      </c>
      <c r="D274" s="27">
        <v>9</v>
      </c>
      <c r="E274" s="27">
        <v>8811808</v>
      </c>
      <c r="M274" s="1"/>
    </row>
    <row r="275" spans="1:13">
      <c r="A275" s="25" t="s">
        <v>13</v>
      </c>
      <c r="B275" s="26">
        <v>2022</v>
      </c>
      <c r="C275" s="25">
        <v>1</v>
      </c>
      <c r="D275" s="27">
        <v>5</v>
      </c>
      <c r="E275" s="27">
        <v>4599821</v>
      </c>
      <c r="M275" s="1"/>
    </row>
    <row r="276" spans="1:13">
      <c r="A276" s="25" t="s">
        <v>13</v>
      </c>
      <c r="B276" s="26">
        <v>2022</v>
      </c>
      <c r="C276" s="25">
        <v>2</v>
      </c>
      <c r="D276" s="27">
        <v>2</v>
      </c>
      <c r="E276" s="27">
        <v>715886</v>
      </c>
      <c r="M276" s="1"/>
    </row>
    <row r="277" spans="1:13">
      <c r="A277" s="25" t="s">
        <v>13</v>
      </c>
      <c r="B277" s="26">
        <v>2022</v>
      </c>
      <c r="C277" s="25">
        <v>3</v>
      </c>
      <c r="D277" s="27">
        <v>3</v>
      </c>
      <c r="E277" s="27">
        <v>2687122</v>
      </c>
      <c r="M277" s="1"/>
    </row>
    <row r="278" spans="1:13">
      <c r="A278" s="25" t="s">
        <v>13</v>
      </c>
      <c r="B278" s="26">
        <v>2022</v>
      </c>
      <c r="C278" s="25">
        <v>4</v>
      </c>
      <c r="D278" s="27">
        <v>10</v>
      </c>
      <c r="E278" s="27">
        <v>3644189</v>
      </c>
    </row>
    <row r="279" spans="1:13">
      <c r="A279" s="25" t="s">
        <v>13</v>
      </c>
      <c r="B279" s="28">
        <v>2023</v>
      </c>
      <c r="C279" s="29">
        <v>3</v>
      </c>
      <c r="D279" s="29">
        <v>1</v>
      </c>
      <c r="E279" s="31">
        <v>1506332</v>
      </c>
    </row>
    <row r="280" spans="1:13">
      <c r="A280" s="25" t="s">
        <v>13</v>
      </c>
      <c r="B280" s="28">
        <v>2023</v>
      </c>
      <c r="C280" s="29">
        <v>4</v>
      </c>
      <c r="D280" s="29">
        <v>4</v>
      </c>
      <c r="E280" s="31">
        <v>1127241</v>
      </c>
    </row>
    <row r="281" spans="1:13">
      <c r="A281" s="25" t="s">
        <v>13</v>
      </c>
      <c r="B281" s="28">
        <v>2024</v>
      </c>
      <c r="C281" s="29">
        <v>3</v>
      </c>
      <c r="D281" s="29">
        <v>2</v>
      </c>
      <c r="E281" s="31">
        <v>1804642</v>
      </c>
    </row>
    <row r="282" spans="1:13">
      <c r="A282" s="25" t="s">
        <v>13</v>
      </c>
      <c r="B282" s="28">
        <v>2024</v>
      </c>
      <c r="C282" s="29">
        <v>4</v>
      </c>
      <c r="D282" s="29">
        <v>5</v>
      </c>
      <c r="E282" s="31">
        <v>4217062</v>
      </c>
    </row>
    <row r="283" spans="1:13">
      <c r="A283" s="25" t="s">
        <v>13</v>
      </c>
      <c r="B283" s="28">
        <v>2025</v>
      </c>
      <c r="C283" s="29">
        <v>1</v>
      </c>
      <c r="D283" s="29">
        <v>1</v>
      </c>
      <c r="E283" s="31">
        <v>450000</v>
      </c>
    </row>
    <row r="284" spans="1:13">
      <c r="A284" s="25" t="s">
        <v>13</v>
      </c>
      <c r="B284" s="28">
        <v>2025</v>
      </c>
      <c r="C284" s="29">
        <v>2</v>
      </c>
      <c r="D284" s="29">
        <v>0</v>
      </c>
      <c r="E284" s="31">
        <v>0</v>
      </c>
    </row>
    <row r="285" spans="1:13">
      <c r="A285" s="25" t="s">
        <v>13</v>
      </c>
      <c r="B285" s="28">
        <v>2025</v>
      </c>
      <c r="C285" s="29">
        <v>4</v>
      </c>
      <c r="D285" s="29">
        <v>2</v>
      </c>
      <c r="E285" s="31">
        <v>1080000</v>
      </c>
    </row>
    <row r="286" spans="1:13">
      <c r="A286" s="25" t="s">
        <v>14</v>
      </c>
      <c r="B286" s="26">
        <v>2016</v>
      </c>
      <c r="C286" s="25">
        <v>1</v>
      </c>
      <c r="D286" s="27">
        <v>2</v>
      </c>
      <c r="E286" s="27">
        <v>24575</v>
      </c>
    </row>
    <row r="287" spans="1:13">
      <c r="A287" s="25" t="s">
        <v>14</v>
      </c>
      <c r="B287" s="26">
        <v>2016</v>
      </c>
      <c r="C287" s="25">
        <v>2</v>
      </c>
      <c r="D287" s="27">
        <v>1</v>
      </c>
      <c r="E287" s="27">
        <v>11089</v>
      </c>
    </row>
    <row r="288" spans="1:13">
      <c r="A288" s="25" t="s">
        <v>14</v>
      </c>
      <c r="B288" s="26">
        <v>2016</v>
      </c>
      <c r="C288" s="25">
        <v>3</v>
      </c>
      <c r="D288" s="27">
        <v>1</v>
      </c>
      <c r="E288" s="27">
        <v>252357</v>
      </c>
    </row>
    <row r="289" spans="1:7">
      <c r="A289" s="25" t="s">
        <v>14</v>
      </c>
      <c r="B289" s="26">
        <v>2016</v>
      </c>
      <c r="C289" s="25">
        <v>4</v>
      </c>
      <c r="D289" s="27">
        <v>0</v>
      </c>
      <c r="E289" s="27">
        <v>0</v>
      </c>
    </row>
    <row r="290" spans="1:7">
      <c r="A290" s="25" t="s">
        <v>14</v>
      </c>
      <c r="B290" s="26">
        <v>2017</v>
      </c>
      <c r="C290" s="25">
        <v>1</v>
      </c>
      <c r="D290" s="27">
        <v>1</v>
      </c>
      <c r="E290" s="27">
        <v>11089</v>
      </c>
    </row>
    <row r="291" spans="1:7">
      <c r="A291" s="25" t="s">
        <v>14</v>
      </c>
      <c r="B291" s="26">
        <v>2017</v>
      </c>
      <c r="C291" s="25">
        <v>2</v>
      </c>
      <c r="D291" s="27">
        <v>1</v>
      </c>
      <c r="E291" s="27">
        <v>79032</v>
      </c>
    </row>
    <row r="292" spans="1:7">
      <c r="A292" s="25" t="s">
        <v>14</v>
      </c>
      <c r="B292" s="26">
        <v>2017</v>
      </c>
      <c r="C292" s="25">
        <v>3</v>
      </c>
      <c r="D292" s="27">
        <v>1</v>
      </c>
      <c r="E292" s="27">
        <v>11089</v>
      </c>
    </row>
    <row r="293" spans="1:7">
      <c r="A293" s="25" t="s">
        <v>14</v>
      </c>
      <c r="B293" s="26">
        <v>2017</v>
      </c>
      <c r="C293" s="25">
        <v>4</v>
      </c>
      <c r="D293" s="27">
        <v>0</v>
      </c>
      <c r="E293" s="27">
        <v>0</v>
      </c>
    </row>
    <row r="294" spans="1:7">
      <c r="A294" s="25" t="s">
        <v>14</v>
      </c>
      <c r="B294" s="26">
        <v>2018</v>
      </c>
      <c r="C294" s="25">
        <v>1</v>
      </c>
      <c r="D294" s="27">
        <v>0</v>
      </c>
      <c r="E294" s="27">
        <v>0</v>
      </c>
    </row>
    <row r="295" spans="1:7">
      <c r="A295" s="25" t="s">
        <v>14</v>
      </c>
      <c r="B295" s="26">
        <v>2018</v>
      </c>
      <c r="C295" s="25">
        <v>2</v>
      </c>
      <c r="D295" s="27">
        <v>3</v>
      </c>
      <c r="E295" s="27">
        <v>48114</v>
      </c>
      <c r="G295" s="1"/>
    </row>
    <row r="296" spans="1:7">
      <c r="A296" s="25" t="s">
        <v>14</v>
      </c>
      <c r="B296" s="26">
        <v>2018</v>
      </c>
      <c r="C296" s="25">
        <v>3</v>
      </c>
      <c r="D296" s="27">
        <v>0</v>
      </c>
      <c r="E296" s="27">
        <v>0</v>
      </c>
    </row>
    <row r="297" spans="1:7">
      <c r="A297" s="25" t="s">
        <v>14</v>
      </c>
      <c r="B297" s="26">
        <v>2018</v>
      </c>
      <c r="C297" s="25">
        <v>4</v>
      </c>
      <c r="D297" s="27">
        <v>5</v>
      </c>
      <c r="E297" s="27">
        <v>105043</v>
      </c>
    </row>
    <row r="298" spans="1:7">
      <c r="A298" s="25" t="s">
        <v>14</v>
      </c>
      <c r="B298" s="26">
        <v>2019</v>
      </c>
      <c r="C298" s="25">
        <v>1</v>
      </c>
      <c r="D298" s="27">
        <v>1</v>
      </c>
      <c r="E298" s="27">
        <v>27402</v>
      </c>
    </row>
    <row r="299" spans="1:7">
      <c r="A299" s="25" t="s">
        <v>14</v>
      </c>
      <c r="B299" s="26">
        <v>2019</v>
      </c>
      <c r="C299" s="25">
        <v>2</v>
      </c>
      <c r="D299" s="27">
        <v>0</v>
      </c>
      <c r="E299" s="27">
        <v>0</v>
      </c>
    </row>
    <row r="300" spans="1:7">
      <c r="A300" s="25" t="s">
        <v>14</v>
      </c>
      <c r="B300" s="26">
        <v>2019</v>
      </c>
      <c r="C300" s="25">
        <v>3</v>
      </c>
      <c r="D300" s="27">
        <v>3</v>
      </c>
      <c r="E300" s="27">
        <v>44291</v>
      </c>
    </row>
    <row r="301" spans="1:7">
      <c r="A301" s="25" t="s">
        <v>14</v>
      </c>
      <c r="B301" s="26">
        <v>2019</v>
      </c>
      <c r="C301" s="25">
        <v>4</v>
      </c>
      <c r="D301" s="27">
        <v>1</v>
      </c>
      <c r="E301" s="27">
        <v>120</v>
      </c>
    </row>
    <row r="302" spans="1:7">
      <c r="A302" s="25" t="s">
        <v>14</v>
      </c>
      <c r="B302" s="26">
        <v>2020</v>
      </c>
      <c r="C302" s="25">
        <v>2</v>
      </c>
      <c r="D302" s="27">
        <v>9</v>
      </c>
      <c r="E302" s="27">
        <v>1477726</v>
      </c>
    </row>
    <row r="303" spans="1:7">
      <c r="A303" s="25" t="s">
        <v>14</v>
      </c>
      <c r="B303" s="26">
        <v>2020</v>
      </c>
      <c r="C303" s="25">
        <v>3</v>
      </c>
      <c r="D303" s="27">
        <v>6</v>
      </c>
      <c r="E303" s="27">
        <v>21193735</v>
      </c>
    </row>
    <row r="304" spans="1:7">
      <c r="A304" s="25" t="s">
        <v>14</v>
      </c>
      <c r="B304" s="26">
        <v>2020</v>
      </c>
      <c r="C304" s="25">
        <v>4</v>
      </c>
      <c r="D304" s="27">
        <v>14</v>
      </c>
      <c r="E304" s="27">
        <v>42202001</v>
      </c>
    </row>
    <row r="305" spans="1:5">
      <c r="A305" s="25" t="s">
        <v>14</v>
      </c>
      <c r="B305" s="26">
        <v>2021</v>
      </c>
      <c r="C305" s="25">
        <v>1</v>
      </c>
      <c r="D305" s="27">
        <v>13</v>
      </c>
      <c r="E305" s="27">
        <v>18314420</v>
      </c>
    </row>
    <row r="306" spans="1:5">
      <c r="A306" s="25" t="s">
        <v>14</v>
      </c>
      <c r="B306" s="26">
        <v>2021</v>
      </c>
      <c r="C306" s="25">
        <v>2</v>
      </c>
      <c r="D306" s="27">
        <v>11</v>
      </c>
      <c r="E306" s="27">
        <v>44486875</v>
      </c>
    </row>
    <row r="307" spans="1:5">
      <c r="A307" s="25" t="s">
        <v>14</v>
      </c>
      <c r="B307" s="26">
        <v>2021</v>
      </c>
      <c r="C307" s="25">
        <v>3</v>
      </c>
      <c r="D307" s="27">
        <v>10</v>
      </c>
      <c r="E307" s="27">
        <v>3057236</v>
      </c>
    </row>
    <row r="308" spans="1:5">
      <c r="A308" s="25" t="s">
        <v>14</v>
      </c>
      <c r="B308" s="26">
        <v>2021</v>
      </c>
      <c r="C308" s="25">
        <v>4</v>
      </c>
      <c r="D308" s="27">
        <v>22</v>
      </c>
      <c r="E308" s="27">
        <v>337054783</v>
      </c>
    </row>
    <row r="309" spans="1:5">
      <c r="A309" s="25" t="s">
        <v>14</v>
      </c>
      <c r="B309" s="26">
        <v>2022</v>
      </c>
      <c r="C309" s="25">
        <v>1</v>
      </c>
      <c r="D309" s="27">
        <v>12</v>
      </c>
      <c r="E309" s="27">
        <v>79579283</v>
      </c>
    </row>
    <row r="310" spans="1:5">
      <c r="A310" s="25" t="s">
        <v>14</v>
      </c>
      <c r="B310" s="26">
        <v>2022</v>
      </c>
      <c r="C310" s="25">
        <v>2</v>
      </c>
      <c r="D310" s="27">
        <v>10</v>
      </c>
      <c r="E310" s="27">
        <v>76214904</v>
      </c>
    </row>
    <row r="311" spans="1:5">
      <c r="A311" s="25" t="s">
        <v>14</v>
      </c>
      <c r="B311" s="26">
        <v>2022</v>
      </c>
      <c r="C311" s="25">
        <v>3</v>
      </c>
      <c r="D311" s="27">
        <v>5</v>
      </c>
      <c r="E311" s="27">
        <v>54137491</v>
      </c>
    </row>
    <row r="312" spans="1:5">
      <c r="A312" s="25" t="s">
        <v>14</v>
      </c>
      <c r="B312" s="26">
        <v>2022</v>
      </c>
      <c r="C312" s="25">
        <v>4</v>
      </c>
      <c r="D312" s="27">
        <v>16</v>
      </c>
      <c r="E312" s="27">
        <v>33735028</v>
      </c>
    </row>
    <row r="313" spans="1:5">
      <c r="A313" s="25" t="s">
        <v>14</v>
      </c>
      <c r="B313" s="26">
        <v>2023</v>
      </c>
      <c r="C313" s="25">
        <v>1</v>
      </c>
      <c r="D313" s="27">
        <v>2</v>
      </c>
      <c r="E313" s="27">
        <v>30000</v>
      </c>
    </row>
    <row r="314" spans="1:5">
      <c r="A314" s="25" t="s">
        <v>14</v>
      </c>
      <c r="B314" s="26">
        <v>2023</v>
      </c>
      <c r="C314" s="25">
        <v>2</v>
      </c>
      <c r="D314" s="27">
        <v>1</v>
      </c>
      <c r="E314" s="27">
        <v>942</v>
      </c>
    </row>
    <row r="315" spans="1:5">
      <c r="A315" s="25" t="s">
        <v>14</v>
      </c>
      <c r="B315" s="28">
        <v>2023</v>
      </c>
      <c r="C315" s="29">
        <v>3</v>
      </c>
      <c r="D315" s="29">
        <v>2</v>
      </c>
      <c r="E315" s="31">
        <v>7261</v>
      </c>
    </row>
    <row r="316" spans="1:5">
      <c r="A316" s="25" t="s">
        <v>14</v>
      </c>
      <c r="B316" s="28">
        <v>2023</v>
      </c>
      <c r="C316" s="29">
        <v>4</v>
      </c>
      <c r="D316" s="29">
        <v>3</v>
      </c>
      <c r="E316" s="31">
        <v>35041</v>
      </c>
    </row>
    <row r="317" spans="1:5">
      <c r="A317" s="25" t="s">
        <v>14</v>
      </c>
      <c r="B317" s="28">
        <v>2024</v>
      </c>
      <c r="C317" s="29">
        <v>4</v>
      </c>
      <c r="D317" s="29">
        <v>2</v>
      </c>
      <c r="E317" s="31">
        <v>1470833</v>
      </c>
    </row>
    <row r="318" spans="1:5">
      <c r="A318" s="25" t="s">
        <v>14</v>
      </c>
      <c r="B318" s="28">
        <v>2025</v>
      </c>
      <c r="C318" s="29">
        <v>1</v>
      </c>
      <c r="D318" s="29">
        <v>1</v>
      </c>
      <c r="E318" s="31">
        <v>15000</v>
      </c>
    </row>
    <row r="319" spans="1:5">
      <c r="A319" s="25" t="s">
        <v>14</v>
      </c>
      <c r="B319" s="28">
        <v>2025</v>
      </c>
      <c r="C319" s="29">
        <v>2</v>
      </c>
      <c r="D319" s="29">
        <v>1</v>
      </c>
      <c r="E319" s="31">
        <v>15000</v>
      </c>
    </row>
    <row r="320" spans="1:5">
      <c r="A320" s="25" t="s">
        <v>14</v>
      </c>
      <c r="B320" s="28">
        <v>2025</v>
      </c>
      <c r="C320" s="29">
        <v>3</v>
      </c>
      <c r="D320" s="29">
        <v>1</v>
      </c>
      <c r="E320" s="31">
        <v>9180047</v>
      </c>
    </row>
    <row r="321" spans="1:7">
      <c r="A321" s="25" t="s">
        <v>14</v>
      </c>
      <c r="B321" s="28">
        <v>2025</v>
      </c>
      <c r="C321" s="29">
        <v>4</v>
      </c>
      <c r="D321" s="29">
        <v>0</v>
      </c>
      <c r="E321" s="31">
        <v>0</v>
      </c>
    </row>
    <row r="322" spans="1:7">
      <c r="A322" s="25" t="s">
        <v>14</v>
      </c>
      <c r="B322" s="28">
        <v>2026</v>
      </c>
      <c r="C322" s="29">
        <v>1</v>
      </c>
      <c r="D322" s="29">
        <v>1</v>
      </c>
      <c r="E322" s="31">
        <v>15000</v>
      </c>
    </row>
    <row r="323" spans="1:7">
      <c r="A323" s="25" t="s">
        <v>15</v>
      </c>
      <c r="B323" s="26">
        <v>2016</v>
      </c>
      <c r="C323" s="25">
        <v>1</v>
      </c>
      <c r="D323" s="27">
        <v>0</v>
      </c>
      <c r="E323" s="27">
        <v>0</v>
      </c>
    </row>
    <row r="324" spans="1:7">
      <c r="A324" s="25" t="s">
        <v>15</v>
      </c>
      <c r="B324" s="26">
        <v>2016</v>
      </c>
      <c r="C324" s="25">
        <v>2</v>
      </c>
      <c r="D324" s="27">
        <v>0</v>
      </c>
      <c r="E324" s="27">
        <v>0</v>
      </c>
      <c r="G324" s="1"/>
    </row>
    <row r="325" spans="1:7">
      <c r="A325" s="25" t="s">
        <v>15</v>
      </c>
      <c r="B325" s="26">
        <v>2016</v>
      </c>
      <c r="C325" s="25">
        <v>3</v>
      </c>
      <c r="D325" s="27">
        <v>0</v>
      </c>
      <c r="E325" s="27">
        <v>0</v>
      </c>
    </row>
    <row r="326" spans="1:7">
      <c r="A326" s="25" t="s">
        <v>15</v>
      </c>
      <c r="B326" s="26">
        <v>2016</v>
      </c>
      <c r="C326" s="25">
        <v>4</v>
      </c>
      <c r="D326" s="27">
        <v>0</v>
      </c>
      <c r="E326" s="27">
        <v>0</v>
      </c>
    </row>
    <row r="327" spans="1:7">
      <c r="A327" s="25" t="s">
        <v>15</v>
      </c>
      <c r="B327" s="26">
        <v>2017</v>
      </c>
      <c r="C327" s="25">
        <v>1</v>
      </c>
      <c r="D327" s="27">
        <v>0</v>
      </c>
      <c r="E327" s="27">
        <v>0</v>
      </c>
    </row>
    <row r="328" spans="1:7">
      <c r="A328" s="25" t="s">
        <v>15</v>
      </c>
      <c r="B328" s="26">
        <v>2017</v>
      </c>
      <c r="C328" s="25">
        <v>2</v>
      </c>
      <c r="D328" s="27">
        <v>0</v>
      </c>
      <c r="E328" s="27">
        <v>0</v>
      </c>
    </row>
    <row r="329" spans="1:7">
      <c r="A329" s="25" t="s">
        <v>15</v>
      </c>
      <c r="B329" s="26">
        <v>2017</v>
      </c>
      <c r="C329" s="25">
        <v>3</v>
      </c>
      <c r="D329" s="27">
        <v>0</v>
      </c>
      <c r="E329" s="27">
        <v>0</v>
      </c>
    </row>
    <row r="330" spans="1:7">
      <c r="A330" s="25" t="s">
        <v>15</v>
      </c>
      <c r="B330" s="26">
        <v>2017</v>
      </c>
      <c r="C330" s="25">
        <v>4</v>
      </c>
      <c r="D330" s="27">
        <v>0</v>
      </c>
      <c r="E330" s="27">
        <v>0</v>
      </c>
    </row>
    <row r="331" spans="1:7">
      <c r="A331" s="25" t="s">
        <v>15</v>
      </c>
      <c r="B331" s="26">
        <v>2018</v>
      </c>
      <c r="C331" s="25">
        <v>1</v>
      </c>
      <c r="D331" s="27">
        <v>0</v>
      </c>
      <c r="E331" s="27">
        <v>0</v>
      </c>
    </row>
    <row r="332" spans="1:7">
      <c r="A332" s="25" t="s">
        <v>15</v>
      </c>
      <c r="B332" s="26">
        <v>2018</v>
      </c>
      <c r="C332" s="25">
        <v>2</v>
      </c>
      <c r="D332" s="27">
        <v>0</v>
      </c>
      <c r="E332" s="27">
        <v>0</v>
      </c>
    </row>
    <row r="333" spans="1:7">
      <c r="A333" s="25" t="s">
        <v>15</v>
      </c>
      <c r="B333" s="26">
        <v>2018</v>
      </c>
      <c r="C333" s="25">
        <v>3</v>
      </c>
      <c r="D333" s="27">
        <v>1</v>
      </c>
      <c r="E333" s="27">
        <v>1444851</v>
      </c>
    </row>
    <row r="334" spans="1:7">
      <c r="A334" s="25" t="s">
        <v>15</v>
      </c>
      <c r="B334" s="26">
        <v>2018</v>
      </c>
      <c r="C334" s="25">
        <v>4</v>
      </c>
      <c r="D334" s="27">
        <v>1</v>
      </c>
      <c r="E334" s="27">
        <v>2844345</v>
      </c>
    </row>
    <row r="335" spans="1:7">
      <c r="A335" s="25" t="s">
        <v>15</v>
      </c>
      <c r="B335" s="26">
        <v>2019</v>
      </c>
      <c r="C335" s="25">
        <v>1</v>
      </c>
      <c r="D335" s="27">
        <v>0</v>
      </c>
      <c r="E335" s="27">
        <v>0</v>
      </c>
    </row>
    <row r="336" spans="1:7">
      <c r="A336" s="25" t="s">
        <v>15</v>
      </c>
      <c r="B336" s="26">
        <v>2019</v>
      </c>
      <c r="C336" s="25">
        <v>2</v>
      </c>
      <c r="D336" s="27">
        <v>0</v>
      </c>
      <c r="E336" s="27">
        <v>0</v>
      </c>
    </row>
    <row r="337" spans="1:5">
      <c r="A337" s="25" t="s">
        <v>15</v>
      </c>
      <c r="B337" s="26">
        <v>2019</v>
      </c>
      <c r="C337" s="25">
        <v>3</v>
      </c>
      <c r="D337" s="27">
        <v>0</v>
      </c>
      <c r="E337" s="27">
        <v>0</v>
      </c>
    </row>
    <row r="338" spans="1:5">
      <c r="A338" s="25" t="s">
        <v>15</v>
      </c>
      <c r="B338" s="26">
        <v>2020</v>
      </c>
      <c r="C338" s="25">
        <v>3</v>
      </c>
      <c r="D338" s="27">
        <v>0</v>
      </c>
      <c r="E338" s="27">
        <v>0</v>
      </c>
    </row>
    <row r="339" spans="1:5">
      <c r="A339" s="25" t="s">
        <v>15</v>
      </c>
      <c r="B339" s="26">
        <v>2020</v>
      </c>
      <c r="C339" s="25">
        <v>4</v>
      </c>
      <c r="D339" s="27">
        <v>1</v>
      </c>
      <c r="E339" s="27">
        <v>5508751</v>
      </c>
    </row>
    <row r="340" spans="1:5">
      <c r="A340" s="25" t="s">
        <v>15</v>
      </c>
      <c r="B340" s="26">
        <v>2021</v>
      </c>
      <c r="C340" s="25">
        <v>1</v>
      </c>
      <c r="D340" s="27">
        <v>0</v>
      </c>
      <c r="E340" s="27">
        <v>0</v>
      </c>
    </row>
    <row r="341" spans="1:5">
      <c r="A341" s="25" t="s">
        <v>15</v>
      </c>
      <c r="B341" s="26">
        <v>2021</v>
      </c>
      <c r="C341" s="25">
        <v>2</v>
      </c>
      <c r="D341" s="27">
        <v>0</v>
      </c>
      <c r="E341" s="27">
        <v>0</v>
      </c>
    </row>
    <row r="342" spans="1:5">
      <c r="A342" s="25" t="s">
        <v>15</v>
      </c>
      <c r="B342" s="26">
        <v>2021</v>
      </c>
      <c r="C342" s="25">
        <v>4</v>
      </c>
      <c r="D342" s="27">
        <v>4</v>
      </c>
      <c r="E342" s="27">
        <v>11521428</v>
      </c>
    </row>
    <row r="343" spans="1:5">
      <c r="A343" s="25" t="s">
        <v>15</v>
      </c>
      <c r="B343" s="26">
        <v>2022</v>
      </c>
      <c r="C343" s="25">
        <v>1</v>
      </c>
      <c r="D343" s="27">
        <v>2</v>
      </c>
      <c r="E343" s="27">
        <v>9348771</v>
      </c>
    </row>
    <row r="344" spans="1:5">
      <c r="A344" s="25" t="s">
        <v>15</v>
      </c>
      <c r="B344" s="26">
        <v>2022</v>
      </c>
      <c r="C344" s="25">
        <v>3</v>
      </c>
      <c r="D344" s="27">
        <v>1</v>
      </c>
      <c r="E344" s="27">
        <v>4742490</v>
      </c>
    </row>
    <row r="345" spans="1:5">
      <c r="A345" s="25" t="s">
        <v>15</v>
      </c>
      <c r="B345" s="26">
        <v>2022</v>
      </c>
      <c r="C345" s="25">
        <v>4</v>
      </c>
      <c r="D345" s="27">
        <v>0</v>
      </c>
      <c r="E345" s="27">
        <v>0</v>
      </c>
    </row>
    <row r="346" spans="1:5">
      <c r="A346" s="25" t="s">
        <v>15</v>
      </c>
      <c r="B346" s="28">
        <v>2023</v>
      </c>
      <c r="C346" s="29">
        <v>3</v>
      </c>
      <c r="D346" s="29">
        <v>1</v>
      </c>
      <c r="E346" s="31">
        <v>9494508</v>
      </c>
    </row>
    <row r="347" spans="1:5">
      <c r="A347" s="25" t="s">
        <v>15</v>
      </c>
      <c r="B347" s="28">
        <v>2023</v>
      </c>
      <c r="C347" s="29">
        <v>4</v>
      </c>
      <c r="D347" s="29">
        <v>1</v>
      </c>
      <c r="E347" s="31">
        <v>1410602</v>
      </c>
    </row>
    <row r="348" spans="1:5">
      <c r="A348" s="25" t="s">
        <v>15</v>
      </c>
      <c r="B348" s="28">
        <v>2024</v>
      </c>
      <c r="C348" s="29">
        <v>3</v>
      </c>
      <c r="D348" s="29">
        <v>1</v>
      </c>
      <c r="E348" s="31">
        <v>644399</v>
      </c>
    </row>
    <row r="349" spans="1:5">
      <c r="A349" s="25" t="s">
        <v>15</v>
      </c>
      <c r="B349" s="28">
        <v>2025</v>
      </c>
      <c r="C349" s="29">
        <v>4</v>
      </c>
      <c r="D349" s="29">
        <v>1</v>
      </c>
      <c r="E349" s="31">
        <v>1482117</v>
      </c>
    </row>
    <row r="350" spans="1:5">
      <c r="A350" s="25" t="s">
        <v>16</v>
      </c>
      <c r="B350" s="26">
        <v>2016</v>
      </c>
      <c r="C350" s="25">
        <v>1</v>
      </c>
      <c r="D350" s="27">
        <v>1</v>
      </c>
      <c r="E350" s="27">
        <v>197258</v>
      </c>
    </row>
    <row r="351" spans="1:5">
      <c r="A351" s="25" t="s">
        <v>16</v>
      </c>
      <c r="B351" s="26">
        <v>2016</v>
      </c>
      <c r="C351" s="25">
        <v>2</v>
      </c>
      <c r="D351" s="27">
        <v>0</v>
      </c>
      <c r="E351" s="27">
        <v>0</v>
      </c>
    </row>
    <row r="352" spans="1:5">
      <c r="A352" s="25" t="s">
        <v>16</v>
      </c>
      <c r="B352" s="26">
        <v>2016</v>
      </c>
      <c r="C352" s="25">
        <v>3</v>
      </c>
      <c r="D352" s="27">
        <v>0</v>
      </c>
      <c r="E352" s="27">
        <v>0</v>
      </c>
    </row>
    <row r="353" spans="1:5">
      <c r="A353" s="25" t="s">
        <v>16</v>
      </c>
      <c r="B353" s="26">
        <v>2016</v>
      </c>
      <c r="C353" s="25">
        <v>4</v>
      </c>
      <c r="D353" s="27">
        <v>1</v>
      </c>
      <c r="E353" s="27">
        <v>70115</v>
      </c>
    </row>
    <row r="354" spans="1:5">
      <c r="A354" s="25" t="s">
        <v>16</v>
      </c>
      <c r="B354" s="26">
        <v>2017</v>
      </c>
      <c r="C354" s="25">
        <v>1</v>
      </c>
      <c r="D354" s="27">
        <v>2</v>
      </c>
      <c r="E354" s="27">
        <v>54948</v>
      </c>
    </row>
    <row r="355" spans="1:5">
      <c r="A355" s="25" t="s">
        <v>16</v>
      </c>
      <c r="B355" s="26">
        <v>2017</v>
      </c>
      <c r="C355" s="25">
        <v>2</v>
      </c>
      <c r="D355" s="27">
        <v>3</v>
      </c>
      <c r="E355" s="27">
        <v>88420</v>
      </c>
    </row>
    <row r="356" spans="1:5">
      <c r="A356" s="25" t="s">
        <v>16</v>
      </c>
      <c r="B356" s="26">
        <v>2017</v>
      </c>
      <c r="C356" s="25">
        <v>3</v>
      </c>
      <c r="D356" s="27">
        <v>5</v>
      </c>
      <c r="E356" s="27">
        <v>169578</v>
      </c>
    </row>
    <row r="357" spans="1:5">
      <c r="A357" s="25" t="s">
        <v>16</v>
      </c>
      <c r="B357" s="26">
        <v>2017</v>
      </c>
      <c r="C357" s="25">
        <v>4</v>
      </c>
      <c r="D357" s="27">
        <v>3</v>
      </c>
      <c r="E357" s="27">
        <v>143208</v>
      </c>
    </row>
    <row r="358" spans="1:5">
      <c r="A358" s="25" t="s">
        <v>16</v>
      </c>
      <c r="B358" s="26">
        <v>2018</v>
      </c>
      <c r="C358" s="25">
        <v>1</v>
      </c>
      <c r="D358" s="27">
        <v>3</v>
      </c>
      <c r="E358" s="27">
        <v>31671</v>
      </c>
    </row>
    <row r="359" spans="1:5">
      <c r="A359" s="25" t="s">
        <v>16</v>
      </c>
      <c r="B359" s="26">
        <v>2018</v>
      </c>
      <c r="C359" s="25">
        <v>2</v>
      </c>
      <c r="D359" s="27">
        <v>4</v>
      </c>
      <c r="E359" s="27">
        <v>92770</v>
      </c>
    </row>
    <row r="360" spans="1:5">
      <c r="A360" s="25" t="s">
        <v>16</v>
      </c>
      <c r="B360" s="26">
        <v>2018</v>
      </c>
      <c r="C360" s="25">
        <v>3</v>
      </c>
      <c r="D360" s="27">
        <v>12</v>
      </c>
      <c r="E360" s="27">
        <v>770005</v>
      </c>
    </row>
    <row r="361" spans="1:5">
      <c r="A361" s="25" t="s">
        <v>16</v>
      </c>
      <c r="B361" s="26">
        <v>2018</v>
      </c>
      <c r="C361" s="25">
        <v>4</v>
      </c>
      <c r="D361" s="27">
        <v>12</v>
      </c>
      <c r="E361" s="27">
        <v>1611499</v>
      </c>
    </row>
    <row r="362" spans="1:5">
      <c r="A362" s="25" t="s">
        <v>16</v>
      </c>
      <c r="B362" s="26">
        <v>2019</v>
      </c>
      <c r="C362" s="25">
        <v>1</v>
      </c>
      <c r="D362" s="27">
        <v>3</v>
      </c>
      <c r="E362" s="27">
        <v>160132</v>
      </c>
    </row>
    <row r="363" spans="1:5">
      <c r="A363" s="25" t="s">
        <v>16</v>
      </c>
      <c r="B363" s="26">
        <v>2019</v>
      </c>
      <c r="C363" s="25">
        <v>2</v>
      </c>
      <c r="D363" s="27">
        <v>7</v>
      </c>
      <c r="E363" s="27">
        <v>937013</v>
      </c>
    </row>
    <row r="364" spans="1:5">
      <c r="A364" s="25" t="s">
        <v>16</v>
      </c>
      <c r="B364" s="26">
        <v>2019</v>
      </c>
      <c r="C364" s="25">
        <v>3</v>
      </c>
      <c r="D364" s="27">
        <v>8</v>
      </c>
      <c r="E364" s="27">
        <v>614092</v>
      </c>
    </row>
    <row r="365" spans="1:5">
      <c r="A365" s="25" t="s">
        <v>16</v>
      </c>
      <c r="B365" s="26">
        <v>2019</v>
      </c>
      <c r="C365" s="25">
        <v>4</v>
      </c>
      <c r="D365" s="27">
        <v>8</v>
      </c>
      <c r="E365" s="27">
        <v>967628</v>
      </c>
    </row>
    <row r="366" spans="1:5">
      <c r="A366" s="25" t="s">
        <v>16</v>
      </c>
      <c r="B366" s="26">
        <v>2020</v>
      </c>
      <c r="C366" s="25">
        <v>1</v>
      </c>
      <c r="D366" s="27">
        <v>2</v>
      </c>
      <c r="E366" s="27">
        <v>884471</v>
      </c>
    </row>
    <row r="367" spans="1:5">
      <c r="A367" s="25" t="s">
        <v>16</v>
      </c>
      <c r="B367" s="26">
        <v>2020</v>
      </c>
      <c r="C367" s="25">
        <v>2</v>
      </c>
      <c r="D367" s="27">
        <v>8</v>
      </c>
      <c r="E367" s="27">
        <v>1026875</v>
      </c>
    </row>
    <row r="368" spans="1:5">
      <c r="A368" s="25" t="s">
        <v>16</v>
      </c>
      <c r="B368" s="26">
        <v>2020</v>
      </c>
      <c r="C368" s="25">
        <v>3</v>
      </c>
      <c r="D368" s="27">
        <v>8</v>
      </c>
      <c r="E368" s="27">
        <v>366895</v>
      </c>
    </row>
    <row r="369" spans="1:5">
      <c r="A369" s="25" t="s">
        <v>16</v>
      </c>
      <c r="B369" s="26">
        <v>2020</v>
      </c>
      <c r="C369" s="25">
        <v>4</v>
      </c>
      <c r="D369" s="27">
        <v>9</v>
      </c>
      <c r="E369" s="27">
        <v>226168</v>
      </c>
    </row>
    <row r="370" spans="1:5">
      <c r="A370" s="25" t="s">
        <v>16</v>
      </c>
      <c r="B370" s="26">
        <v>2021</v>
      </c>
      <c r="C370" s="25">
        <v>1</v>
      </c>
      <c r="D370" s="27">
        <v>5</v>
      </c>
      <c r="E370" s="27">
        <v>417537</v>
      </c>
    </row>
    <row r="371" spans="1:5">
      <c r="A371" s="25" t="s">
        <v>16</v>
      </c>
      <c r="B371" s="26">
        <v>2021</v>
      </c>
      <c r="C371" s="25">
        <v>2</v>
      </c>
      <c r="D371" s="27">
        <v>9</v>
      </c>
      <c r="E371" s="27">
        <v>574404</v>
      </c>
    </row>
    <row r="372" spans="1:5">
      <c r="A372" s="25" t="s">
        <v>16</v>
      </c>
      <c r="B372" s="26">
        <v>2021</v>
      </c>
      <c r="C372" s="25">
        <v>3</v>
      </c>
      <c r="D372" s="27">
        <v>11</v>
      </c>
      <c r="E372" s="27">
        <v>2463382</v>
      </c>
    </row>
    <row r="373" spans="1:5">
      <c r="A373" s="25" t="s">
        <v>16</v>
      </c>
      <c r="B373" s="26">
        <v>2021</v>
      </c>
      <c r="C373" s="25">
        <v>4</v>
      </c>
      <c r="D373" s="27">
        <v>18</v>
      </c>
      <c r="E373" s="27">
        <v>993678</v>
      </c>
    </row>
    <row r="374" spans="1:5">
      <c r="A374" s="25" t="s">
        <v>16</v>
      </c>
      <c r="B374" s="26">
        <v>2022</v>
      </c>
      <c r="C374" s="25">
        <v>1</v>
      </c>
      <c r="D374" s="27">
        <v>5</v>
      </c>
      <c r="E374" s="27">
        <v>1329090</v>
      </c>
    </row>
    <row r="375" spans="1:5">
      <c r="A375" s="25" t="s">
        <v>16</v>
      </c>
      <c r="B375" s="26">
        <v>2022</v>
      </c>
      <c r="C375" s="25">
        <v>2</v>
      </c>
      <c r="D375" s="27">
        <v>6</v>
      </c>
      <c r="E375" s="27">
        <v>371333</v>
      </c>
    </row>
    <row r="376" spans="1:5">
      <c r="A376" s="25" t="s">
        <v>16</v>
      </c>
      <c r="B376" s="26">
        <v>2022</v>
      </c>
      <c r="C376" s="25">
        <v>3</v>
      </c>
      <c r="D376" s="27">
        <v>4</v>
      </c>
      <c r="E376" s="27">
        <v>458558</v>
      </c>
    </row>
    <row r="377" spans="1:5">
      <c r="A377" s="25" t="s">
        <v>16</v>
      </c>
      <c r="B377" s="26">
        <v>2022</v>
      </c>
      <c r="C377" s="25">
        <v>4</v>
      </c>
      <c r="D377" s="27">
        <v>11</v>
      </c>
      <c r="E377" s="27">
        <v>1906870</v>
      </c>
    </row>
    <row r="378" spans="1:5">
      <c r="A378" s="25" t="s">
        <v>16</v>
      </c>
      <c r="B378" s="26">
        <v>2023</v>
      </c>
      <c r="C378" s="25">
        <v>1</v>
      </c>
      <c r="D378" s="27">
        <v>1</v>
      </c>
      <c r="E378" s="27">
        <v>1069559</v>
      </c>
    </row>
    <row r="379" spans="1:5">
      <c r="A379" s="25" t="s">
        <v>16</v>
      </c>
      <c r="B379" s="26">
        <v>2023</v>
      </c>
      <c r="C379" s="25">
        <v>2</v>
      </c>
      <c r="D379" s="27">
        <v>3</v>
      </c>
      <c r="E379" s="27">
        <v>760953</v>
      </c>
    </row>
    <row r="380" spans="1:5">
      <c r="A380" s="25" t="s">
        <v>16</v>
      </c>
      <c r="B380" s="28">
        <v>2023</v>
      </c>
      <c r="C380" s="29">
        <v>3</v>
      </c>
      <c r="D380" s="29">
        <v>2</v>
      </c>
      <c r="E380" s="31">
        <v>361561</v>
      </c>
    </row>
    <row r="381" spans="1:5">
      <c r="A381" s="25" t="s">
        <v>16</v>
      </c>
      <c r="B381" s="28">
        <v>2023</v>
      </c>
      <c r="C381" s="29">
        <v>4</v>
      </c>
      <c r="D381" s="29">
        <v>4</v>
      </c>
      <c r="E381" s="31">
        <v>1215745</v>
      </c>
    </row>
    <row r="382" spans="1:5">
      <c r="A382" s="25" t="s">
        <v>16</v>
      </c>
      <c r="B382" s="28">
        <v>2024</v>
      </c>
      <c r="C382" s="29">
        <v>1</v>
      </c>
      <c r="D382" s="29">
        <v>5</v>
      </c>
      <c r="E382" s="31">
        <v>1138682</v>
      </c>
    </row>
    <row r="383" spans="1:5">
      <c r="A383" s="25" t="s">
        <v>16</v>
      </c>
      <c r="B383" s="28">
        <v>2024</v>
      </c>
      <c r="C383" s="29">
        <v>2</v>
      </c>
      <c r="D383" s="29">
        <v>4</v>
      </c>
      <c r="E383" s="31">
        <v>600210</v>
      </c>
    </row>
    <row r="384" spans="1:5">
      <c r="A384" s="25" t="s">
        <v>16</v>
      </c>
      <c r="B384" s="28">
        <v>2024</v>
      </c>
      <c r="C384" s="29">
        <v>3</v>
      </c>
      <c r="D384" s="29">
        <v>6</v>
      </c>
      <c r="E384" s="31">
        <v>1462052</v>
      </c>
    </row>
    <row r="385" spans="1:8">
      <c r="A385" s="25" t="s">
        <v>16</v>
      </c>
      <c r="B385" s="28">
        <v>2024</v>
      </c>
      <c r="C385" s="29">
        <v>4</v>
      </c>
      <c r="D385" s="29">
        <v>3</v>
      </c>
      <c r="E385" s="31">
        <v>243889</v>
      </c>
    </row>
    <row r="386" spans="1:8">
      <c r="A386" s="25" t="s">
        <v>16</v>
      </c>
      <c r="B386" s="28">
        <v>2025</v>
      </c>
      <c r="C386" s="29">
        <v>1</v>
      </c>
      <c r="D386" s="29">
        <v>1</v>
      </c>
      <c r="E386" s="31">
        <v>5328</v>
      </c>
    </row>
    <row r="387" spans="1:8">
      <c r="A387" s="25" t="s">
        <v>16</v>
      </c>
      <c r="B387" s="28">
        <v>2025</v>
      </c>
      <c r="C387" s="29">
        <v>2</v>
      </c>
      <c r="D387" s="29">
        <v>3</v>
      </c>
      <c r="E387" s="31">
        <v>204007</v>
      </c>
    </row>
    <row r="388" spans="1:8">
      <c r="A388" s="25" t="s">
        <v>16</v>
      </c>
      <c r="B388" s="28">
        <v>2025</v>
      </c>
      <c r="C388" s="29">
        <v>3</v>
      </c>
      <c r="D388" s="29">
        <v>3</v>
      </c>
      <c r="E388" s="31">
        <v>121196</v>
      </c>
    </row>
    <row r="389" spans="1:8">
      <c r="A389" s="25" t="s">
        <v>16</v>
      </c>
      <c r="B389" s="28">
        <v>2025</v>
      </c>
      <c r="C389" s="29">
        <v>4</v>
      </c>
      <c r="D389" s="29">
        <v>2</v>
      </c>
      <c r="E389" s="31">
        <v>26949</v>
      </c>
    </row>
    <row r="390" spans="1:8">
      <c r="A390" s="25" t="s">
        <v>16</v>
      </c>
      <c r="B390" s="28">
        <v>2026</v>
      </c>
      <c r="C390" s="29">
        <v>1</v>
      </c>
      <c r="D390" s="29">
        <v>1</v>
      </c>
      <c r="E390" s="31">
        <v>122585</v>
      </c>
      <c r="F390" s="21" t="s">
        <v>34</v>
      </c>
      <c r="G390" s="11" t="s">
        <v>35</v>
      </c>
      <c r="H390" s="9" t="s">
        <v>36</v>
      </c>
    </row>
    <row r="391" spans="1:8">
      <c r="A391" s="25" t="s">
        <v>17</v>
      </c>
      <c r="B391" s="26">
        <v>2016</v>
      </c>
      <c r="C391" s="25">
        <v>1</v>
      </c>
      <c r="D391" s="27">
        <v>4</v>
      </c>
      <c r="E391" s="27">
        <v>241052</v>
      </c>
    </row>
    <row r="392" spans="1:8">
      <c r="A392" s="25" t="s">
        <v>17</v>
      </c>
      <c r="B392" s="26">
        <v>2016</v>
      </c>
      <c r="C392" s="25">
        <v>2</v>
      </c>
      <c r="D392" s="27">
        <v>0</v>
      </c>
      <c r="E392" s="27">
        <v>0</v>
      </c>
    </row>
    <row r="393" spans="1:8">
      <c r="A393" s="25" t="s">
        <v>17</v>
      </c>
      <c r="B393" s="26">
        <v>2016</v>
      </c>
      <c r="C393" s="25">
        <v>3</v>
      </c>
      <c r="D393" s="27">
        <v>2</v>
      </c>
      <c r="E393" s="27">
        <v>13063</v>
      </c>
    </row>
    <row r="394" spans="1:8">
      <c r="A394" s="25" t="s">
        <v>17</v>
      </c>
      <c r="B394" s="26">
        <v>2016</v>
      </c>
      <c r="C394" s="25">
        <v>4</v>
      </c>
      <c r="D394" s="27">
        <v>0</v>
      </c>
      <c r="E394" s="27">
        <v>0</v>
      </c>
    </row>
    <row r="395" spans="1:8">
      <c r="A395" s="25" t="s">
        <v>17</v>
      </c>
      <c r="B395" s="26">
        <v>2017</v>
      </c>
      <c r="C395" s="25">
        <v>1</v>
      </c>
      <c r="D395" s="27">
        <v>1</v>
      </c>
      <c r="E395" s="27">
        <v>310970</v>
      </c>
    </row>
    <row r="396" spans="1:8">
      <c r="A396" s="25" t="s">
        <v>17</v>
      </c>
      <c r="B396" s="26">
        <v>2017</v>
      </c>
      <c r="C396" s="25">
        <v>2</v>
      </c>
      <c r="D396" s="27">
        <v>1</v>
      </c>
      <c r="E396" s="27">
        <v>28000</v>
      </c>
    </row>
    <row r="397" spans="1:8">
      <c r="A397" s="25" t="s">
        <v>17</v>
      </c>
      <c r="B397" s="26">
        <v>2017</v>
      </c>
      <c r="C397" s="25">
        <v>3</v>
      </c>
      <c r="D397" s="27">
        <v>2</v>
      </c>
      <c r="E397" s="27">
        <v>64549</v>
      </c>
    </row>
    <row r="398" spans="1:8">
      <c r="A398" s="25" t="s">
        <v>17</v>
      </c>
      <c r="B398" s="26">
        <v>2017</v>
      </c>
      <c r="C398" s="25">
        <v>4</v>
      </c>
      <c r="D398" s="27">
        <v>0</v>
      </c>
      <c r="E398" s="27">
        <v>0</v>
      </c>
    </row>
    <row r="399" spans="1:8">
      <c r="A399" s="25" t="s">
        <v>17</v>
      </c>
      <c r="B399" s="26">
        <v>2018</v>
      </c>
      <c r="C399" s="25">
        <v>1</v>
      </c>
      <c r="D399" s="27">
        <v>2</v>
      </c>
      <c r="E399" s="27">
        <v>143280</v>
      </c>
    </row>
    <row r="400" spans="1:8">
      <c r="A400" s="25" t="s">
        <v>17</v>
      </c>
      <c r="B400" s="26">
        <v>2018</v>
      </c>
      <c r="C400" s="25">
        <v>2</v>
      </c>
      <c r="D400" s="27">
        <v>1</v>
      </c>
      <c r="E400" s="27">
        <v>13866</v>
      </c>
    </row>
    <row r="401" spans="1:5">
      <c r="A401" s="25" t="s">
        <v>17</v>
      </c>
      <c r="B401" s="26">
        <v>2018</v>
      </c>
      <c r="C401" s="25">
        <v>3</v>
      </c>
      <c r="D401" s="27">
        <v>0</v>
      </c>
      <c r="E401" s="27">
        <v>0</v>
      </c>
    </row>
    <row r="402" spans="1:5">
      <c r="A402" s="25" t="s">
        <v>17</v>
      </c>
      <c r="B402" s="26">
        <v>2018</v>
      </c>
      <c r="C402" s="25">
        <v>4</v>
      </c>
      <c r="D402" s="27">
        <v>0</v>
      </c>
      <c r="E402" s="27">
        <v>0</v>
      </c>
    </row>
    <row r="403" spans="1:5">
      <c r="A403" s="25" t="s">
        <v>17</v>
      </c>
      <c r="B403" s="26">
        <v>2019</v>
      </c>
      <c r="C403" s="25">
        <v>1</v>
      </c>
      <c r="D403" s="27">
        <v>0</v>
      </c>
      <c r="E403" s="27">
        <v>0</v>
      </c>
    </row>
    <row r="404" spans="1:5">
      <c r="A404" s="25" t="s">
        <v>17</v>
      </c>
      <c r="B404" s="26">
        <v>2019</v>
      </c>
      <c r="C404" s="25">
        <v>2</v>
      </c>
      <c r="D404" s="27">
        <v>0</v>
      </c>
      <c r="E404" s="27">
        <v>0</v>
      </c>
    </row>
    <row r="405" spans="1:5">
      <c r="A405" s="25" t="s">
        <v>17</v>
      </c>
      <c r="B405" s="26">
        <v>2019</v>
      </c>
      <c r="C405" s="25">
        <v>3</v>
      </c>
      <c r="D405" s="27">
        <v>0</v>
      </c>
      <c r="E405" s="27">
        <v>0</v>
      </c>
    </row>
    <row r="406" spans="1:5">
      <c r="A406" s="25" t="s">
        <v>17</v>
      </c>
      <c r="B406" s="26">
        <v>2019</v>
      </c>
      <c r="C406" s="25">
        <v>4</v>
      </c>
      <c r="D406" s="27">
        <v>1</v>
      </c>
      <c r="E406" s="27">
        <v>430760</v>
      </c>
    </row>
    <row r="407" spans="1:5">
      <c r="A407" s="25" t="s">
        <v>17</v>
      </c>
      <c r="B407" s="26">
        <v>2020</v>
      </c>
      <c r="C407" s="25">
        <v>3</v>
      </c>
      <c r="D407" s="27">
        <v>0</v>
      </c>
      <c r="E407" s="27">
        <v>0</v>
      </c>
    </row>
    <row r="408" spans="1:5">
      <c r="A408" s="25" t="s">
        <v>17</v>
      </c>
      <c r="B408" s="26">
        <v>2020</v>
      </c>
      <c r="C408" s="25">
        <v>4</v>
      </c>
      <c r="D408" s="27">
        <v>0</v>
      </c>
      <c r="E408" s="27">
        <v>0</v>
      </c>
    </row>
    <row r="409" spans="1:5">
      <c r="A409" s="25" t="s">
        <v>17</v>
      </c>
      <c r="B409" s="26">
        <v>2025</v>
      </c>
      <c r="C409" s="25">
        <v>2</v>
      </c>
      <c r="D409" s="27">
        <v>1</v>
      </c>
      <c r="E409" s="27">
        <v>11572</v>
      </c>
    </row>
    <row r="410" spans="1:5">
      <c r="A410" s="25" t="s">
        <v>17</v>
      </c>
      <c r="B410" s="26">
        <v>2025</v>
      </c>
      <c r="C410" s="25">
        <v>3</v>
      </c>
      <c r="D410" s="27">
        <v>1</v>
      </c>
      <c r="E410" s="27">
        <v>21765</v>
      </c>
    </row>
    <row r="411" spans="1:5">
      <c r="A411" s="25" t="s">
        <v>17</v>
      </c>
      <c r="B411" s="26">
        <v>2025</v>
      </c>
      <c r="C411" s="25">
        <v>4</v>
      </c>
      <c r="D411" s="27">
        <v>0</v>
      </c>
      <c r="E411" s="27">
        <v>0</v>
      </c>
    </row>
    <row r="412" spans="1:5">
      <c r="A412" s="25" t="s">
        <v>18</v>
      </c>
      <c r="B412" s="26">
        <v>2016</v>
      </c>
      <c r="C412" s="25">
        <v>1</v>
      </c>
      <c r="D412" s="27">
        <v>0</v>
      </c>
      <c r="E412" s="27">
        <v>0</v>
      </c>
    </row>
    <row r="413" spans="1:5">
      <c r="A413" s="25" t="s">
        <v>18</v>
      </c>
      <c r="B413" s="26">
        <v>2016</v>
      </c>
      <c r="C413" s="25">
        <v>2</v>
      </c>
      <c r="D413" s="27">
        <v>0</v>
      </c>
      <c r="E413" s="27">
        <v>0</v>
      </c>
    </row>
    <row r="414" spans="1:5">
      <c r="A414" s="25" t="s">
        <v>18</v>
      </c>
      <c r="B414" s="26">
        <v>2016</v>
      </c>
      <c r="C414" s="25">
        <v>3</v>
      </c>
      <c r="D414" s="27">
        <v>1</v>
      </c>
      <c r="E414" s="27">
        <v>35000</v>
      </c>
    </row>
    <row r="415" spans="1:5">
      <c r="A415" s="25" t="s">
        <v>18</v>
      </c>
      <c r="B415" s="26">
        <v>2016</v>
      </c>
      <c r="C415" s="25">
        <v>4</v>
      </c>
      <c r="D415" s="27">
        <v>0</v>
      </c>
      <c r="E415" s="27">
        <v>0</v>
      </c>
    </row>
    <row r="416" spans="1:5">
      <c r="A416" s="25" t="s">
        <v>18</v>
      </c>
      <c r="B416" s="26">
        <v>2017</v>
      </c>
      <c r="C416" s="25">
        <v>1</v>
      </c>
      <c r="D416" s="27">
        <v>2</v>
      </c>
      <c r="E416" s="27">
        <v>656035</v>
      </c>
    </row>
    <row r="417" spans="1:5">
      <c r="A417" s="25" t="s">
        <v>18</v>
      </c>
      <c r="B417" s="26">
        <v>2017</v>
      </c>
      <c r="C417" s="25">
        <v>2</v>
      </c>
      <c r="D417" s="27">
        <v>0</v>
      </c>
      <c r="E417" s="27">
        <v>0</v>
      </c>
    </row>
    <row r="418" spans="1:5">
      <c r="A418" s="25" t="s">
        <v>18</v>
      </c>
      <c r="B418" s="26">
        <v>2017</v>
      </c>
      <c r="C418" s="25">
        <v>3</v>
      </c>
      <c r="D418" s="27">
        <v>0</v>
      </c>
      <c r="E418" s="27">
        <v>0</v>
      </c>
    </row>
    <row r="419" spans="1:5">
      <c r="A419" s="25" t="s">
        <v>18</v>
      </c>
      <c r="B419" s="26">
        <v>2017</v>
      </c>
      <c r="C419" s="25">
        <v>4</v>
      </c>
      <c r="D419" s="27">
        <v>1</v>
      </c>
      <c r="E419" s="27">
        <v>180000</v>
      </c>
    </row>
    <row r="420" spans="1:5">
      <c r="A420" s="25" t="s">
        <v>18</v>
      </c>
      <c r="B420" s="26">
        <v>2018</v>
      </c>
      <c r="C420" s="25">
        <v>1</v>
      </c>
      <c r="D420" s="27">
        <v>0</v>
      </c>
      <c r="E420" s="27">
        <v>0</v>
      </c>
    </row>
    <row r="421" spans="1:5">
      <c r="A421" s="25" t="s">
        <v>18</v>
      </c>
      <c r="B421" s="26">
        <v>2018</v>
      </c>
      <c r="C421" s="25">
        <v>2</v>
      </c>
      <c r="D421" s="27">
        <v>0</v>
      </c>
      <c r="E421" s="27">
        <v>0</v>
      </c>
    </row>
    <row r="422" spans="1:5">
      <c r="A422" s="25" t="s">
        <v>18</v>
      </c>
      <c r="B422" s="26">
        <v>2018</v>
      </c>
      <c r="C422" s="25">
        <v>3</v>
      </c>
      <c r="D422" s="27">
        <v>2</v>
      </c>
      <c r="E422" s="27">
        <v>734847</v>
      </c>
    </row>
    <row r="423" spans="1:5">
      <c r="A423" s="25" t="s">
        <v>18</v>
      </c>
      <c r="B423" s="26">
        <v>2018</v>
      </c>
      <c r="C423" s="25">
        <v>4</v>
      </c>
      <c r="D423" s="27">
        <v>0</v>
      </c>
      <c r="E423" s="27">
        <v>0</v>
      </c>
    </row>
    <row r="424" spans="1:5">
      <c r="A424" s="25" t="s">
        <v>18</v>
      </c>
      <c r="B424" s="26">
        <v>2019</v>
      </c>
      <c r="C424" s="25">
        <v>1</v>
      </c>
      <c r="D424" s="27">
        <v>0</v>
      </c>
      <c r="E424" s="27">
        <v>0</v>
      </c>
    </row>
    <row r="425" spans="1:5">
      <c r="A425" s="25" t="s">
        <v>18</v>
      </c>
      <c r="B425" s="26">
        <v>2019</v>
      </c>
      <c r="C425" s="25">
        <v>2</v>
      </c>
      <c r="D425" s="27">
        <v>0</v>
      </c>
      <c r="E425" s="27">
        <v>0</v>
      </c>
    </row>
    <row r="426" spans="1:5">
      <c r="A426" s="25" t="s">
        <v>18</v>
      </c>
      <c r="B426" s="26">
        <v>2019</v>
      </c>
      <c r="C426" s="25">
        <v>3</v>
      </c>
      <c r="D426" s="27">
        <v>1</v>
      </c>
      <c r="E426" s="27">
        <v>310273</v>
      </c>
    </row>
    <row r="427" spans="1:5">
      <c r="A427" s="25" t="s">
        <v>18</v>
      </c>
      <c r="B427" s="26">
        <v>2019</v>
      </c>
      <c r="C427" s="25">
        <v>4</v>
      </c>
      <c r="D427" s="27">
        <v>1</v>
      </c>
      <c r="E427" s="27">
        <v>211208</v>
      </c>
    </row>
    <row r="428" spans="1:5">
      <c r="A428" s="25" t="s">
        <v>18</v>
      </c>
      <c r="B428" s="26">
        <v>2020</v>
      </c>
      <c r="C428" s="25">
        <v>1</v>
      </c>
      <c r="D428" s="27">
        <v>1</v>
      </c>
      <c r="E428" s="27">
        <v>262710</v>
      </c>
    </row>
    <row r="429" spans="1:5">
      <c r="A429" s="25" t="s">
        <v>18</v>
      </c>
      <c r="B429" s="26">
        <v>2020</v>
      </c>
      <c r="C429" s="25">
        <v>2</v>
      </c>
      <c r="D429" s="27">
        <v>2</v>
      </c>
      <c r="E429" s="27">
        <v>2861663</v>
      </c>
    </row>
    <row r="430" spans="1:5">
      <c r="A430" s="25" t="s">
        <v>18</v>
      </c>
      <c r="B430" s="26">
        <v>2020</v>
      </c>
      <c r="C430" s="25">
        <v>3</v>
      </c>
      <c r="D430" s="27">
        <v>2</v>
      </c>
      <c r="E430" s="27">
        <v>275514</v>
      </c>
    </row>
    <row r="431" spans="1:5">
      <c r="A431" s="25" t="s">
        <v>18</v>
      </c>
      <c r="B431" s="26">
        <v>2020</v>
      </c>
      <c r="C431" s="25">
        <v>4</v>
      </c>
      <c r="D431" s="27">
        <v>1</v>
      </c>
      <c r="E431" s="27">
        <v>30930</v>
      </c>
    </row>
    <row r="432" spans="1:5">
      <c r="A432" s="25" t="s">
        <v>18</v>
      </c>
      <c r="B432" s="26">
        <v>2021</v>
      </c>
      <c r="C432" s="25">
        <v>3</v>
      </c>
      <c r="D432" s="27">
        <v>1</v>
      </c>
      <c r="E432" s="27">
        <v>45973</v>
      </c>
    </row>
    <row r="433" spans="1:5">
      <c r="A433" s="25" t="s">
        <v>18</v>
      </c>
      <c r="B433" s="26">
        <v>2022</v>
      </c>
      <c r="C433" s="25">
        <v>1</v>
      </c>
      <c r="D433" s="27">
        <v>1</v>
      </c>
      <c r="E433" s="27">
        <v>38840</v>
      </c>
    </row>
    <row r="434" spans="1:5">
      <c r="A434" s="25" t="s">
        <v>18</v>
      </c>
      <c r="B434" s="26">
        <v>2022</v>
      </c>
      <c r="C434" s="25">
        <v>2</v>
      </c>
      <c r="D434" s="27">
        <v>1</v>
      </c>
      <c r="E434" s="27">
        <v>51337</v>
      </c>
    </row>
    <row r="435" spans="1:5">
      <c r="A435" s="25" t="s">
        <v>18</v>
      </c>
      <c r="B435" s="26">
        <v>2022</v>
      </c>
      <c r="C435" s="25">
        <v>3</v>
      </c>
      <c r="D435" s="27">
        <v>2</v>
      </c>
      <c r="E435" s="27">
        <v>738745</v>
      </c>
    </row>
    <row r="436" spans="1:5">
      <c r="A436" s="25" t="s">
        <v>18</v>
      </c>
      <c r="B436" s="26">
        <v>2022</v>
      </c>
      <c r="C436" s="25">
        <v>4</v>
      </c>
      <c r="D436" s="27">
        <v>3</v>
      </c>
      <c r="E436" s="27">
        <v>936714</v>
      </c>
    </row>
    <row r="437" spans="1:5">
      <c r="A437" s="25" t="s">
        <v>19</v>
      </c>
      <c r="B437" s="26">
        <v>2020</v>
      </c>
      <c r="C437" s="25">
        <v>2</v>
      </c>
      <c r="D437" s="27">
        <v>1</v>
      </c>
      <c r="E437" s="27">
        <v>1010928</v>
      </c>
    </row>
    <row r="438" spans="1:5">
      <c r="A438" s="25" t="s">
        <v>19</v>
      </c>
      <c r="B438" s="26">
        <v>2020</v>
      </c>
      <c r="C438" s="25">
        <v>3</v>
      </c>
      <c r="D438" s="27">
        <v>1</v>
      </c>
      <c r="E438" s="27">
        <f>1040928-E437</f>
        <v>30000</v>
      </c>
    </row>
    <row r="439" spans="1:5">
      <c r="A439" s="25" t="s">
        <v>19</v>
      </c>
      <c r="B439" s="26">
        <v>2021</v>
      </c>
      <c r="C439" s="25">
        <v>1</v>
      </c>
      <c r="D439" s="27">
        <v>2</v>
      </c>
      <c r="E439" s="27">
        <v>1030000</v>
      </c>
    </row>
    <row r="440" spans="1:5">
      <c r="A440" s="25" t="s">
        <v>19</v>
      </c>
      <c r="B440" s="26">
        <v>2021</v>
      </c>
      <c r="C440" s="25">
        <v>3</v>
      </c>
      <c r="D440" s="27">
        <v>1</v>
      </c>
      <c r="E440" s="27">
        <v>400000</v>
      </c>
    </row>
    <row r="441" spans="1:5">
      <c r="A441" s="25" t="s">
        <v>19</v>
      </c>
      <c r="B441" s="26">
        <v>2022</v>
      </c>
      <c r="C441" s="25">
        <v>1</v>
      </c>
      <c r="D441" s="27">
        <v>2</v>
      </c>
      <c r="E441" s="27">
        <v>92474</v>
      </c>
    </row>
    <row r="442" spans="1:5">
      <c r="A442" s="25" t="s">
        <v>19</v>
      </c>
      <c r="B442" s="26">
        <v>2022</v>
      </c>
      <c r="C442" s="25">
        <v>2</v>
      </c>
      <c r="D442" s="27">
        <v>1</v>
      </c>
      <c r="E442" s="27">
        <v>286450</v>
      </c>
    </row>
    <row r="443" spans="1:5">
      <c r="A443" s="25" t="s">
        <v>19</v>
      </c>
      <c r="B443" s="26">
        <v>2022</v>
      </c>
      <c r="C443" s="25">
        <v>3</v>
      </c>
      <c r="D443" s="27">
        <v>5</v>
      </c>
      <c r="E443" s="27">
        <v>1110541</v>
      </c>
    </row>
    <row r="444" spans="1:5">
      <c r="A444" s="25" t="s">
        <v>19</v>
      </c>
      <c r="B444" s="26">
        <v>2022</v>
      </c>
      <c r="C444" s="25">
        <v>4</v>
      </c>
      <c r="D444" s="27">
        <v>2</v>
      </c>
      <c r="E444" s="27">
        <v>646179</v>
      </c>
    </row>
    <row r="445" spans="1:5">
      <c r="A445" s="25" t="s">
        <v>20</v>
      </c>
      <c r="B445" s="26">
        <v>2016</v>
      </c>
      <c r="C445" s="25">
        <v>1</v>
      </c>
      <c r="D445" s="27">
        <v>2</v>
      </c>
      <c r="E445" s="27">
        <v>132051</v>
      </c>
    </row>
    <row r="446" spans="1:5">
      <c r="A446" s="25" t="s">
        <v>20</v>
      </c>
      <c r="B446" s="26">
        <v>2016</v>
      </c>
      <c r="C446" s="25">
        <v>2</v>
      </c>
      <c r="D446" s="27">
        <v>0</v>
      </c>
      <c r="E446" s="27">
        <v>0</v>
      </c>
    </row>
    <row r="447" spans="1:5">
      <c r="A447" s="25" t="s">
        <v>20</v>
      </c>
      <c r="B447" s="26">
        <v>2016</v>
      </c>
      <c r="C447" s="25">
        <v>3</v>
      </c>
      <c r="D447" s="27">
        <v>1</v>
      </c>
      <c r="E447" s="27">
        <v>15000</v>
      </c>
    </row>
    <row r="448" spans="1:5">
      <c r="A448" s="25" t="s">
        <v>20</v>
      </c>
      <c r="B448" s="26">
        <v>2016</v>
      </c>
      <c r="C448" s="25">
        <v>4</v>
      </c>
      <c r="D448" s="27">
        <v>3</v>
      </c>
      <c r="E448" s="27">
        <v>16459866</v>
      </c>
    </row>
    <row r="449" spans="1:5">
      <c r="A449" s="25" t="s">
        <v>20</v>
      </c>
      <c r="B449" s="26">
        <v>2017</v>
      </c>
      <c r="C449" s="25">
        <v>1</v>
      </c>
      <c r="D449" s="27">
        <v>2</v>
      </c>
      <c r="E449" s="27">
        <v>98905</v>
      </c>
    </row>
    <row r="450" spans="1:5">
      <c r="A450" s="25" t="s">
        <v>20</v>
      </c>
      <c r="B450" s="26">
        <v>2017</v>
      </c>
      <c r="C450" s="25">
        <v>2</v>
      </c>
      <c r="D450" s="27">
        <v>4</v>
      </c>
      <c r="E450" s="27">
        <v>897573</v>
      </c>
    </row>
    <row r="451" spans="1:5">
      <c r="A451" s="25" t="s">
        <v>20</v>
      </c>
      <c r="B451" s="26">
        <v>2017</v>
      </c>
      <c r="C451" s="25">
        <v>3</v>
      </c>
      <c r="D451" s="27">
        <v>4</v>
      </c>
      <c r="E451" s="27">
        <v>699337</v>
      </c>
    </row>
    <row r="452" spans="1:5">
      <c r="A452" s="25" t="s">
        <v>20</v>
      </c>
      <c r="B452" s="26">
        <v>2017</v>
      </c>
      <c r="C452" s="25">
        <v>4</v>
      </c>
      <c r="D452" s="27">
        <v>8</v>
      </c>
      <c r="E452" s="27">
        <v>21786410</v>
      </c>
    </row>
    <row r="453" spans="1:5">
      <c r="A453" s="25" t="s">
        <v>20</v>
      </c>
      <c r="B453" s="26">
        <v>2018</v>
      </c>
      <c r="C453" s="25">
        <v>1</v>
      </c>
      <c r="D453" s="27">
        <v>1</v>
      </c>
      <c r="E453" s="27">
        <v>232364</v>
      </c>
    </row>
    <row r="454" spans="1:5">
      <c r="A454" s="25" t="s">
        <v>20</v>
      </c>
      <c r="B454" s="26">
        <v>2018</v>
      </c>
      <c r="C454" s="25">
        <v>2</v>
      </c>
      <c r="D454" s="27">
        <v>2</v>
      </c>
      <c r="E454" s="27">
        <v>443672</v>
      </c>
    </row>
    <row r="455" spans="1:5">
      <c r="A455" s="25" t="s">
        <v>20</v>
      </c>
      <c r="B455" s="26">
        <v>2018</v>
      </c>
      <c r="C455" s="25">
        <v>3</v>
      </c>
      <c r="D455" s="27">
        <v>2</v>
      </c>
      <c r="E455" s="27">
        <v>97024</v>
      </c>
    </row>
    <row r="456" spans="1:5">
      <c r="A456" s="25" t="s">
        <v>20</v>
      </c>
      <c r="B456" s="26">
        <v>2018</v>
      </c>
      <c r="C456" s="25">
        <v>4</v>
      </c>
      <c r="D456" s="27">
        <v>8</v>
      </c>
      <c r="E456" s="27">
        <v>26112675</v>
      </c>
    </row>
    <row r="457" spans="1:5">
      <c r="A457" s="25" t="s">
        <v>20</v>
      </c>
      <c r="B457" s="26">
        <v>2019</v>
      </c>
      <c r="C457" s="25">
        <v>1</v>
      </c>
      <c r="D457" s="27">
        <v>3</v>
      </c>
      <c r="E457" s="27">
        <v>620008</v>
      </c>
    </row>
    <row r="458" spans="1:5">
      <c r="A458" s="25" t="s">
        <v>20</v>
      </c>
      <c r="B458" s="26">
        <v>2019</v>
      </c>
      <c r="C458" s="25">
        <v>2</v>
      </c>
      <c r="D458" s="27">
        <v>1</v>
      </c>
      <c r="E458" s="27">
        <v>162590</v>
      </c>
    </row>
    <row r="459" spans="1:5">
      <c r="A459" s="25" t="s">
        <v>20</v>
      </c>
      <c r="B459" s="26">
        <v>2019</v>
      </c>
      <c r="C459" s="25">
        <v>3</v>
      </c>
      <c r="D459" s="27">
        <v>3</v>
      </c>
      <c r="E459" s="27">
        <v>342127</v>
      </c>
    </row>
    <row r="460" spans="1:5">
      <c r="A460" s="25" t="s">
        <v>20</v>
      </c>
      <c r="B460" s="26">
        <v>2019</v>
      </c>
      <c r="C460" s="25">
        <v>4</v>
      </c>
      <c r="D460" s="27">
        <v>2</v>
      </c>
      <c r="E460" s="27">
        <v>9364193</v>
      </c>
    </row>
    <row r="461" spans="1:5">
      <c r="A461" s="25" t="s">
        <v>20</v>
      </c>
      <c r="B461" s="26">
        <v>2020</v>
      </c>
      <c r="C461" s="25">
        <v>3</v>
      </c>
      <c r="D461" s="27">
        <v>4</v>
      </c>
      <c r="E461" s="27">
        <v>75662904</v>
      </c>
    </row>
    <row r="462" spans="1:5">
      <c r="A462" s="25" t="s">
        <v>20</v>
      </c>
      <c r="B462" s="26">
        <v>2020</v>
      </c>
      <c r="C462" s="25">
        <v>4</v>
      </c>
      <c r="D462" s="27">
        <v>3</v>
      </c>
      <c r="E462" s="27">
        <v>48860728</v>
      </c>
    </row>
    <row r="463" spans="1:5">
      <c r="A463" s="25" t="s">
        <v>20</v>
      </c>
      <c r="B463" s="26">
        <v>2021</v>
      </c>
      <c r="C463" s="25">
        <v>2</v>
      </c>
      <c r="D463" s="27">
        <v>6</v>
      </c>
      <c r="E463" s="27">
        <v>87425536</v>
      </c>
    </row>
    <row r="464" spans="1:5">
      <c r="A464" s="25" t="s">
        <v>20</v>
      </c>
      <c r="B464" s="26">
        <v>2021</v>
      </c>
      <c r="C464" s="25">
        <v>3</v>
      </c>
      <c r="D464" s="27">
        <v>1</v>
      </c>
      <c r="E464" s="27">
        <v>37515315</v>
      </c>
    </row>
    <row r="465" spans="1:6">
      <c r="A465" s="25" t="s">
        <v>20</v>
      </c>
      <c r="B465" s="26">
        <v>2021</v>
      </c>
      <c r="C465" s="25">
        <v>4</v>
      </c>
      <c r="D465" s="27">
        <v>7</v>
      </c>
      <c r="E465" s="27">
        <v>62861527</v>
      </c>
    </row>
    <row r="466" spans="1:6">
      <c r="A466" s="25" t="s">
        <v>20</v>
      </c>
      <c r="B466" s="26">
        <v>2022</v>
      </c>
      <c r="C466" s="25">
        <v>2</v>
      </c>
      <c r="D466" s="27">
        <v>5</v>
      </c>
      <c r="E466" s="27">
        <v>20262915</v>
      </c>
    </row>
    <row r="467" spans="1:6">
      <c r="A467" s="25" t="s">
        <v>20</v>
      </c>
      <c r="B467" s="26">
        <v>2022</v>
      </c>
      <c r="C467" s="25">
        <v>3</v>
      </c>
      <c r="D467" s="27">
        <v>2</v>
      </c>
      <c r="E467" s="27">
        <v>5773923</v>
      </c>
    </row>
    <row r="468" spans="1:6">
      <c r="A468" s="25" t="s">
        <v>20</v>
      </c>
      <c r="B468" s="26">
        <v>2022</v>
      </c>
      <c r="C468" s="25">
        <v>4</v>
      </c>
      <c r="D468" s="27">
        <v>11</v>
      </c>
      <c r="E468" s="27">
        <v>56208176</v>
      </c>
    </row>
    <row r="469" spans="1:6">
      <c r="A469" s="25" t="s">
        <v>20</v>
      </c>
      <c r="B469" s="26">
        <v>2023</v>
      </c>
      <c r="C469" s="25">
        <v>1</v>
      </c>
      <c r="D469" s="27">
        <v>0</v>
      </c>
      <c r="E469" s="27">
        <v>0</v>
      </c>
    </row>
    <row r="470" spans="1:6">
      <c r="A470" s="25" t="s">
        <v>20</v>
      </c>
      <c r="B470" s="26">
        <v>2023</v>
      </c>
      <c r="C470" s="25">
        <v>2</v>
      </c>
      <c r="D470" s="27">
        <v>3</v>
      </c>
      <c r="E470" s="27">
        <v>30267</v>
      </c>
    </row>
    <row r="471" spans="1:6">
      <c r="A471" s="25" t="s">
        <v>20</v>
      </c>
      <c r="B471" s="28">
        <v>2023</v>
      </c>
      <c r="C471" s="29">
        <v>3</v>
      </c>
      <c r="D471" s="29">
        <v>4</v>
      </c>
      <c r="E471" s="31">
        <v>48268</v>
      </c>
    </row>
    <row r="472" spans="1:6">
      <c r="A472" s="25" t="s">
        <v>20</v>
      </c>
      <c r="B472" s="28">
        <v>2023</v>
      </c>
      <c r="C472" s="29">
        <v>4</v>
      </c>
      <c r="D472" s="29">
        <v>8</v>
      </c>
      <c r="E472" s="31">
        <v>40328525</v>
      </c>
    </row>
    <row r="473" spans="1:6">
      <c r="A473" s="25" t="s">
        <v>20</v>
      </c>
      <c r="B473" s="28">
        <v>2024</v>
      </c>
      <c r="C473" s="29">
        <v>1</v>
      </c>
      <c r="D473" s="29">
        <v>2</v>
      </c>
      <c r="E473" s="31">
        <v>65459</v>
      </c>
    </row>
    <row r="474" spans="1:6">
      <c r="A474" s="25" t="s">
        <v>20</v>
      </c>
      <c r="B474" s="28">
        <v>2024</v>
      </c>
      <c r="C474" s="29">
        <v>2</v>
      </c>
      <c r="D474" s="29">
        <v>2</v>
      </c>
      <c r="E474" s="31">
        <v>302713</v>
      </c>
    </row>
    <row r="475" spans="1:6">
      <c r="A475" s="25" t="s">
        <v>20</v>
      </c>
      <c r="B475" s="28">
        <v>2024</v>
      </c>
      <c r="C475" s="29">
        <v>3</v>
      </c>
      <c r="D475" s="29">
        <v>3</v>
      </c>
      <c r="E475" s="31">
        <v>3862459</v>
      </c>
    </row>
    <row r="476" spans="1:6">
      <c r="A476" s="25" t="s">
        <v>20</v>
      </c>
      <c r="B476" s="28">
        <v>2024</v>
      </c>
      <c r="C476" s="29">
        <v>4</v>
      </c>
      <c r="D476" s="29">
        <v>5</v>
      </c>
      <c r="E476" s="31">
        <v>3419909</v>
      </c>
    </row>
    <row r="477" spans="1:6">
      <c r="A477" s="25" t="s">
        <v>20</v>
      </c>
      <c r="B477" s="28">
        <v>2025</v>
      </c>
      <c r="C477" s="29">
        <v>1</v>
      </c>
      <c r="D477" s="29">
        <v>1</v>
      </c>
      <c r="E477" s="31">
        <v>3899</v>
      </c>
    </row>
    <row r="478" spans="1:6">
      <c r="A478" s="25" t="s">
        <v>20</v>
      </c>
      <c r="B478" s="28">
        <v>2025</v>
      </c>
      <c r="C478" s="29">
        <v>2</v>
      </c>
      <c r="D478" s="29">
        <v>2</v>
      </c>
      <c r="E478" s="31">
        <v>9084</v>
      </c>
    </row>
    <row r="479" spans="1:6">
      <c r="A479" s="25" t="s">
        <v>20</v>
      </c>
      <c r="B479" s="28">
        <v>2025</v>
      </c>
      <c r="C479" s="29">
        <v>3</v>
      </c>
      <c r="D479" s="29">
        <v>2</v>
      </c>
      <c r="E479" s="31">
        <v>627554</v>
      </c>
    </row>
    <row r="480" spans="1:6">
      <c r="A480" s="25" t="s">
        <v>20</v>
      </c>
      <c r="B480" s="28">
        <v>2025</v>
      </c>
      <c r="C480" s="29">
        <v>4</v>
      </c>
      <c r="D480" s="29">
        <v>6</v>
      </c>
      <c r="E480" s="31">
        <f>22790328-2000000</f>
        <v>20790328</v>
      </c>
      <c r="F480" t="s">
        <v>48</v>
      </c>
    </row>
    <row r="481" spans="1:5">
      <c r="A481" s="25" t="s">
        <v>20</v>
      </c>
      <c r="B481" s="28">
        <v>2026</v>
      </c>
      <c r="C481" s="29">
        <v>1</v>
      </c>
      <c r="D481" s="29">
        <v>2</v>
      </c>
      <c r="E481" s="31">
        <v>2003647</v>
      </c>
    </row>
    <row r="482" spans="1:5">
      <c r="A482" s="25" t="s">
        <v>21</v>
      </c>
      <c r="B482" s="26">
        <v>2016</v>
      </c>
      <c r="C482" s="25">
        <v>1</v>
      </c>
      <c r="D482" s="27">
        <v>0</v>
      </c>
      <c r="E482" s="27">
        <v>0</v>
      </c>
    </row>
    <row r="483" spans="1:5">
      <c r="A483" s="25" t="s">
        <v>21</v>
      </c>
      <c r="B483" s="26">
        <v>2016</v>
      </c>
      <c r="C483" s="25">
        <v>2</v>
      </c>
      <c r="D483" s="27">
        <v>0</v>
      </c>
      <c r="E483" s="27">
        <v>0</v>
      </c>
    </row>
    <row r="484" spans="1:5">
      <c r="A484" s="25" t="s">
        <v>21</v>
      </c>
      <c r="B484" s="26">
        <v>2016</v>
      </c>
      <c r="C484" s="25">
        <v>3</v>
      </c>
      <c r="D484" s="27">
        <v>0</v>
      </c>
      <c r="E484" s="27">
        <v>0</v>
      </c>
    </row>
    <row r="485" spans="1:5">
      <c r="A485" s="25" t="s">
        <v>21</v>
      </c>
      <c r="B485" s="26">
        <v>2016</v>
      </c>
      <c r="C485" s="25">
        <v>4</v>
      </c>
      <c r="D485" s="27">
        <v>0</v>
      </c>
      <c r="E485" s="27">
        <v>0</v>
      </c>
    </row>
    <row r="486" spans="1:5">
      <c r="A486" s="25" t="s">
        <v>21</v>
      </c>
      <c r="B486" s="26">
        <v>2017</v>
      </c>
      <c r="C486" s="25">
        <v>1</v>
      </c>
      <c r="D486" s="27">
        <v>0</v>
      </c>
      <c r="E486" s="27">
        <v>0</v>
      </c>
    </row>
    <row r="487" spans="1:5">
      <c r="A487" s="25" t="s">
        <v>21</v>
      </c>
      <c r="B487" s="26">
        <v>2017</v>
      </c>
      <c r="C487" s="25">
        <v>2</v>
      </c>
      <c r="D487" s="27">
        <v>0</v>
      </c>
      <c r="E487" s="27">
        <v>0</v>
      </c>
    </row>
    <row r="488" spans="1:5">
      <c r="A488" s="25" t="s">
        <v>21</v>
      </c>
      <c r="B488" s="26">
        <v>2017</v>
      </c>
      <c r="C488" s="25">
        <v>3</v>
      </c>
      <c r="D488" s="27">
        <v>1</v>
      </c>
      <c r="E488" s="27">
        <v>39881</v>
      </c>
    </row>
    <row r="489" spans="1:5">
      <c r="A489" s="25" t="s">
        <v>21</v>
      </c>
      <c r="B489" s="26">
        <v>2017</v>
      </c>
      <c r="C489" s="25">
        <v>4</v>
      </c>
      <c r="D489" s="27">
        <v>0</v>
      </c>
      <c r="E489" s="27">
        <v>0</v>
      </c>
    </row>
    <row r="490" spans="1:5">
      <c r="A490" s="25" t="s">
        <v>21</v>
      </c>
      <c r="B490" s="26">
        <v>2018</v>
      </c>
      <c r="C490" s="25">
        <v>1</v>
      </c>
      <c r="D490" s="27">
        <v>0</v>
      </c>
      <c r="E490" s="27">
        <v>0</v>
      </c>
    </row>
    <row r="491" spans="1:5">
      <c r="A491" s="25" t="s">
        <v>21</v>
      </c>
      <c r="B491" s="26">
        <v>2018</v>
      </c>
      <c r="C491" s="25">
        <v>2</v>
      </c>
      <c r="D491" s="27">
        <v>0</v>
      </c>
      <c r="E491" s="27">
        <v>0</v>
      </c>
    </row>
    <row r="492" spans="1:5">
      <c r="A492" s="25" t="s">
        <v>21</v>
      </c>
      <c r="B492" s="26">
        <v>2018</v>
      </c>
      <c r="C492" s="25">
        <v>3</v>
      </c>
      <c r="D492" s="27">
        <v>0</v>
      </c>
      <c r="E492" s="27">
        <v>0</v>
      </c>
    </row>
    <row r="493" spans="1:5">
      <c r="A493" s="25" t="s">
        <v>21</v>
      </c>
      <c r="B493" s="26">
        <v>2018</v>
      </c>
      <c r="C493" s="25">
        <v>4</v>
      </c>
      <c r="D493" s="27">
        <v>0</v>
      </c>
      <c r="E493" s="27">
        <v>0</v>
      </c>
    </row>
    <row r="494" spans="1:5">
      <c r="A494" s="25" t="s">
        <v>21</v>
      </c>
      <c r="B494" s="26">
        <v>2019</v>
      </c>
      <c r="C494" s="25">
        <v>1</v>
      </c>
      <c r="D494" s="27">
        <v>0</v>
      </c>
      <c r="E494" s="27">
        <v>0</v>
      </c>
    </row>
    <row r="495" spans="1:5">
      <c r="A495" s="25" t="s">
        <v>21</v>
      </c>
      <c r="B495" s="26">
        <v>2019</v>
      </c>
      <c r="C495" s="25">
        <v>2</v>
      </c>
      <c r="D495" s="27">
        <v>0</v>
      </c>
      <c r="E495" s="27">
        <v>0</v>
      </c>
    </row>
    <row r="496" spans="1:5">
      <c r="A496" s="25" t="s">
        <v>21</v>
      </c>
      <c r="B496" s="26">
        <v>2019</v>
      </c>
      <c r="C496" s="25">
        <v>3</v>
      </c>
      <c r="D496" s="27">
        <v>0</v>
      </c>
      <c r="E496" s="27">
        <v>0</v>
      </c>
    </row>
    <row r="497" spans="1:5">
      <c r="A497" s="25" t="s">
        <v>22</v>
      </c>
      <c r="B497" s="26">
        <v>2016</v>
      </c>
      <c r="C497" s="25">
        <v>1</v>
      </c>
      <c r="D497" s="27">
        <v>1</v>
      </c>
      <c r="E497" s="27">
        <v>328000</v>
      </c>
    </row>
    <row r="498" spans="1:5">
      <c r="A498" s="25" t="s">
        <v>22</v>
      </c>
      <c r="B498" s="26">
        <v>2016</v>
      </c>
      <c r="C498" s="25">
        <v>2</v>
      </c>
      <c r="D498" s="27">
        <v>1</v>
      </c>
      <c r="E498" s="27">
        <v>2846</v>
      </c>
    </row>
    <row r="499" spans="1:5">
      <c r="A499" s="25" t="s">
        <v>22</v>
      </c>
      <c r="B499" s="26">
        <v>2016</v>
      </c>
      <c r="C499" s="25">
        <v>3</v>
      </c>
      <c r="D499" s="27">
        <v>1</v>
      </c>
      <c r="E499" s="27">
        <v>104855</v>
      </c>
    </row>
    <row r="500" spans="1:5">
      <c r="A500" s="25" t="s">
        <v>22</v>
      </c>
      <c r="B500" s="26">
        <v>2016</v>
      </c>
      <c r="C500" s="25">
        <v>4</v>
      </c>
      <c r="D500" s="27">
        <v>2</v>
      </c>
      <c r="E500" s="27">
        <v>7149282</v>
      </c>
    </row>
    <row r="501" spans="1:5">
      <c r="A501" s="25" t="s">
        <v>22</v>
      </c>
      <c r="B501" s="26">
        <v>2017</v>
      </c>
      <c r="C501" s="25">
        <v>1</v>
      </c>
      <c r="D501" s="27">
        <v>0</v>
      </c>
      <c r="E501" s="27">
        <v>0</v>
      </c>
    </row>
    <row r="502" spans="1:5">
      <c r="A502" s="25" t="s">
        <v>22</v>
      </c>
      <c r="B502" s="26">
        <v>2017</v>
      </c>
      <c r="C502" s="25">
        <v>2</v>
      </c>
      <c r="D502" s="27">
        <v>3</v>
      </c>
      <c r="E502" s="27">
        <v>485057</v>
      </c>
    </row>
    <row r="503" spans="1:5">
      <c r="A503" s="25" t="s">
        <v>22</v>
      </c>
      <c r="B503" s="26">
        <v>2017</v>
      </c>
      <c r="C503" s="25">
        <v>3</v>
      </c>
      <c r="D503" s="27">
        <v>3</v>
      </c>
      <c r="E503" s="27">
        <v>73928</v>
      </c>
    </row>
    <row r="504" spans="1:5">
      <c r="A504" s="25" t="s">
        <v>22</v>
      </c>
      <c r="B504" s="26">
        <v>2017</v>
      </c>
      <c r="C504" s="25">
        <v>4</v>
      </c>
      <c r="D504" s="27">
        <v>4</v>
      </c>
      <c r="E504" s="27">
        <v>628928</v>
      </c>
    </row>
    <row r="505" spans="1:5">
      <c r="A505" s="25" t="s">
        <v>22</v>
      </c>
      <c r="B505" s="26">
        <v>2018</v>
      </c>
      <c r="C505" s="25">
        <v>1</v>
      </c>
      <c r="D505" s="27">
        <v>0</v>
      </c>
      <c r="E505" s="27">
        <v>0</v>
      </c>
    </row>
    <row r="506" spans="1:5">
      <c r="A506" s="25" t="s">
        <v>22</v>
      </c>
      <c r="B506" s="26">
        <v>2018</v>
      </c>
      <c r="C506" s="25">
        <v>2</v>
      </c>
      <c r="D506" s="27">
        <v>4</v>
      </c>
      <c r="E506" s="27">
        <v>132009</v>
      </c>
    </row>
    <row r="507" spans="1:5">
      <c r="A507" s="25" t="s">
        <v>22</v>
      </c>
      <c r="B507" s="26">
        <v>2018</v>
      </c>
      <c r="C507" s="25">
        <v>3</v>
      </c>
      <c r="D507" s="27">
        <v>1</v>
      </c>
      <c r="E507" s="27">
        <v>434510</v>
      </c>
    </row>
    <row r="508" spans="1:5">
      <c r="A508" s="25" t="s">
        <v>22</v>
      </c>
      <c r="B508" s="26">
        <v>2018</v>
      </c>
      <c r="C508" s="25">
        <v>4</v>
      </c>
      <c r="D508" s="27">
        <v>4</v>
      </c>
      <c r="E508" s="27">
        <v>313147</v>
      </c>
    </row>
    <row r="509" spans="1:5">
      <c r="A509" s="25" t="s">
        <v>22</v>
      </c>
      <c r="B509" s="26">
        <v>2019</v>
      </c>
      <c r="C509" s="25">
        <v>1</v>
      </c>
      <c r="D509" s="27">
        <v>2</v>
      </c>
      <c r="E509" s="27">
        <v>87794</v>
      </c>
    </row>
    <row r="510" spans="1:5">
      <c r="A510" s="25" t="s">
        <v>22</v>
      </c>
      <c r="B510" s="26">
        <v>2019</v>
      </c>
      <c r="C510" s="25">
        <v>2</v>
      </c>
      <c r="D510" s="27">
        <v>0</v>
      </c>
      <c r="E510" s="27">
        <v>0</v>
      </c>
    </row>
    <row r="511" spans="1:5">
      <c r="A511" s="25" t="s">
        <v>22</v>
      </c>
      <c r="B511" s="26">
        <v>2019</v>
      </c>
      <c r="C511" s="25">
        <v>3</v>
      </c>
      <c r="D511" s="27">
        <v>0</v>
      </c>
      <c r="E511" s="27">
        <v>0</v>
      </c>
    </row>
    <row r="512" spans="1:5">
      <c r="A512" s="25" t="s">
        <v>22</v>
      </c>
      <c r="B512" s="26">
        <v>2019</v>
      </c>
      <c r="C512" s="25">
        <v>4</v>
      </c>
      <c r="D512" s="27">
        <v>3</v>
      </c>
      <c r="E512" s="27">
        <v>192405</v>
      </c>
    </row>
    <row r="513" spans="1:5">
      <c r="A513" s="25" t="s">
        <v>22</v>
      </c>
      <c r="B513" s="26">
        <v>2020</v>
      </c>
      <c r="C513" s="25">
        <v>2</v>
      </c>
      <c r="D513" s="27">
        <v>2</v>
      </c>
      <c r="E513" s="27">
        <v>261355</v>
      </c>
    </row>
    <row r="514" spans="1:5">
      <c r="A514" s="25" t="s">
        <v>22</v>
      </c>
      <c r="B514" s="26">
        <v>2020</v>
      </c>
      <c r="C514" s="25">
        <v>3</v>
      </c>
      <c r="D514" s="27">
        <v>1</v>
      </c>
      <c r="E514" s="27">
        <v>47179</v>
      </c>
    </row>
    <row r="515" spans="1:5">
      <c r="A515" s="25" t="s">
        <v>22</v>
      </c>
      <c r="B515" s="26">
        <v>2020</v>
      </c>
      <c r="C515" s="25">
        <v>4</v>
      </c>
      <c r="D515" s="27">
        <v>5</v>
      </c>
      <c r="E515" s="27">
        <v>1116209</v>
      </c>
    </row>
    <row r="516" spans="1:5">
      <c r="A516" s="25" t="s">
        <v>22</v>
      </c>
      <c r="B516" s="26">
        <v>2021</v>
      </c>
      <c r="C516" s="25">
        <v>1</v>
      </c>
      <c r="D516" s="27">
        <v>2</v>
      </c>
      <c r="E516" s="27">
        <v>249874</v>
      </c>
    </row>
    <row r="517" spans="1:5">
      <c r="A517" s="25" t="s">
        <v>22</v>
      </c>
      <c r="B517" s="26">
        <v>2021</v>
      </c>
      <c r="C517" s="25">
        <v>2</v>
      </c>
      <c r="D517" s="27">
        <v>3</v>
      </c>
      <c r="E517" s="27">
        <v>431791</v>
      </c>
    </row>
    <row r="518" spans="1:5">
      <c r="A518" s="25" t="s">
        <v>22</v>
      </c>
      <c r="B518" s="26">
        <v>2021</v>
      </c>
      <c r="C518" s="25">
        <v>4</v>
      </c>
      <c r="D518" s="27">
        <v>5</v>
      </c>
      <c r="E518" s="27">
        <v>648504</v>
      </c>
    </row>
    <row r="519" spans="1:5">
      <c r="A519" s="25" t="s">
        <v>22</v>
      </c>
      <c r="B519" s="26">
        <v>2022</v>
      </c>
      <c r="C519" s="25">
        <v>2</v>
      </c>
      <c r="D519" s="27">
        <v>1</v>
      </c>
      <c r="E519" s="27">
        <v>100000</v>
      </c>
    </row>
    <row r="520" spans="1:5">
      <c r="A520" s="25" t="s">
        <v>22</v>
      </c>
      <c r="B520" s="26">
        <v>2022</v>
      </c>
      <c r="C520" s="25">
        <v>3</v>
      </c>
      <c r="D520" s="27">
        <v>3</v>
      </c>
      <c r="E520" s="27">
        <v>331727</v>
      </c>
    </row>
    <row r="521" spans="1:5">
      <c r="A521" s="25" t="s">
        <v>22</v>
      </c>
      <c r="B521" s="26">
        <v>2022</v>
      </c>
      <c r="C521" s="25">
        <v>4</v>
      </c>
      <c r="D521" s="27">
        <v>9</v>
      </c>
      <c r="E521" s="27">
        <v>1048733</v>
      </c>
    </row>
    <row r="522" spans="1:5">
      <c r="A522" s="25" t="s">
        <v>22</v>
      </c>
      <c r="B522" s="26">
        <v>2023</v>
      </c>
      <c r="C522" s="25">
        <v>1</v>
      </c>
      <c r="D522" s="27">
        <v>1</v>
      </c>
      <c r="E522" s="27">
        <v>200000</v>
      </c>
    </row>
    <row r="523" spans="1:5">
      <c r="A523" s="25" t="s">
        <v>22</v>
      </c>
      <c r="B523" s="28">
        <v>2023</v>
      </c>
      <c r="C523" s="29">
        <v>3</v>
      </c>
      <c r="D523" s="29">
        <v>2</v>
      </c>
      <c r="E523" s="31">
        <v>151968</v>
      </c>
    </row>
    <row r="524" spans="1:5">
      <c r="A524" s="25" t="s">
        <v>22</v>
      </c>
      <c r="B524" s="28">
        <v>2024</v>
      </c>
      <c r="C524" s="29">
        <v>4</v>
      </c>
      <c r="D524" s="29">
        <v>5</v>
      </c>
      <c r="E524" s="31">
        <v>27714</v>
      </c>
    </row>
    <row r="525" spans="1:5">
      <c r="A525" s="25" t="s">
        <v>22</v>
      </c>
      <c r="B525" s="28">
        <v>2025</v>
      </c>
      <c r="C525" s="29">
        <v>2</v>
      </c>
      <c r="D525" s="29">
        <v>1</v>
      </c>
      <c r="E525" s="31">
        <v>109565</v>
      </c>
    </row>
    <row r="526" spans="1:5">
      <c r="A526" s="25" t="s">
        <v>22</v>
      </c>
      <c r="B526" s="28">
        <v>2025</v>
      </c>
      <c r="C526" s="29">
        <v>3</v>
      </c>
      <c r="D526" s="29">
        <v>1</v>
      </c>
      <c r="E526" s="31">
        <v>88365</v>
      </c>
    </row>
    <row r="527" spans="1:5">
      <c r="A527" s="25" t="s">
        <v>22</v>
      </c>
      <c r="B527" s="28">
        <v>2025</v>
      </c>
      <c r="C527" s="29">
        <v>4</v>
      </c>
      <c r="D527" s="29">
        <v>0</v>
      </c>
      <c r="E527" s="31">
        <v>0</v>
      </c>
    </row>
    <row r="528" spans="1:5">
      <c r="A528" s="25" t="s">
        <v>23</v>
      </c>
      <c r="B528" s="26">
        <v>2016</v>
      </c>
      <c r="C528" s="25">
        <v>1</v>
      </c>
      <c r="D528" s="27">
        <v>0</v>
      </c>
      <c r="E528" s="27">
        <v>0</v>
      </c>
    </row>
    <row r="529" spans="1:6">
      <c r="A529" s="25" t="s">
        <v>23</v>
      </c>
      <c r="B529" s="26">
        <v>2016</v>
      </c>
      <c r="C529" s="25">
        <v>2</v>
      </c>
      <c r="D529" s="27">
        <v>0</v>
      </c>
      <c r="E529" s="27">
        <v>0</v>
      </c>
    </row>
    <row r="530" spans="1:6">
      <c r="A530" s="25" t="s">
        <v>23</v>
      </c>
      <c r="B530" s="26">
        <v>2016</v>
      </c>
      <c r="C530" s="25">
        <v>3</v>
      </c>
      <c r="D530" s="27">
        <v>0</v>
      </c>
      <c r="E530" s="27">
        <v>0</v>
      </c>
    </row>
    <row r="531" spans="1:6">
      <c r="A531" s="25" t="s">
        <v>23</v>
      </c>
      <c r="B531" s="26">
        <v>2016</v>
      </c>
      <c r="C531" s="25">
        <v>4</v>
      </c>
      <c r="D531" s="27">
        <v>0</v>
      </c>
      <c r="E531" s="27">
        <v>0</v>
      </c>
    </row>
    <row r="532" spans="1:6">
      <c r="A532" s="25" t="s">
        <v>23</v>
      </c>
      <c r="B532" s="26">
        <v>2017</v>
      </c>
      <c r="C532" s="25">
        <v>1</v>
      </c>
      <c r="D532" s="27">
        <v>0</v>
      </c>
      <c r="E532" s="27">
        <v>0</v>
      </c>
      <c r="F532" s="1"/>
    </row>
    <row r="533" spans="1:6">
      <c r="A533" s="25" t="s">
        <v>23</v>
      </c>
      <c r="B533" s="26">
        <v>2017</v>
      </c>
      <c r="C533" s="25">
        <v>2</v>
      </c>
      <c r="D533" s="27">
        <v>0</v>
      </c>
      <c r="E533" s="27">
        <v>0</v>
      </c>
    </row>
    <row r="534" spans="1:6">
      <c r="A534" s="25" t="s">
        <v>23</v>
      </c>
      <c r="B534" s="26">
        <v>2017</v>
      </c>
      <c r="C534" s="25">
        <v>3</v>
      </c>
      <c r="D534" s="27">
        <v>0</v>
      </c>
      <c r="E534" s="27">
        <v>0</v>
      </c>
    </row>
    <row r="535" spans="1:6">
      <c r="A535" s="25" t="s">
        <v>23</v>
      </c>
      <c r="B535" s="26">
        <v>2017</v>
      </c>
      <c r="C535" s="25">
        <v>4</v>
      </c>
      <c r="D535" s="27">
        <v>0</v>
      </c>
      <c r="E535" s="27">
        <v>0</v>
      </c>
    </row>
    <row r="536" spans="1:6">
      <c r="A536" s="25" t="s">
        <v>23</v>
      </c>
      <c r="B536" s="26">
        <v>2018</v>
      </c>
      <c r="C536" s="25">
        <v>1</v>
      </c>
      <c r="D536" s="27">
        <v>0</v>
      </c>
      <c r="E536" s="27">
        <v>0</v>
      </c>
    </row>
    <row r="537" spans="1:6" ht="14.25" customHeight="1">
      <c r="A537" s="25" t="s">
        <v>23</v>
      </c>
      <c r="B537" s="26">
        <v>2018</v>
      </c>
      <c r="C537" s="25">
        <v>2</v>
      </c>
      <c r="D537" s="27">
        <v>0</v>
      </c>
      <c r="E537" s="27">
        <v>0</v>
      </c>
    </row>
    <row r="538" spans="1:6">
      <c r="A538" s="25" t="s">
        <v>23</v>
      </c>
      <c r="B538" s="26">
        <v>2018</v>
      </c>
      <c r="C538" s="25">
        <v>3</v>
      </c>
      <c r="D538" s="27">
        <v>1</v>
      </c>
      <c r="E538" s="27">
        <v>158385</v>
      </c>
    </row>
    <row r="539" spans="1:6">
      <c r="A539" s="25" t="s">
        <v>23</v>
      </c>
      <c r="B539" s="26">
        <v>2018</v>
      </c>
      <c r="C539" s="25">
        <v>4</v>
      </c>
      <c r="D539" s="27">
        <v>0</v>
      </c>
      <c r="E539" s="27">
        <v>0</v>
      </c>
    </row>
    <row r="540" spans="1:6">
      <c r="A540" s="25" t="s">
        <v>23</v>
      </c>
      <c r="B540" s="26">
        <v>2019</v>
      </c>
      <c r="C540" s="25">
        <v>1</v>
      </c>
      <c r="D540" s="27">
        <v>0</v>
      </c>
      <c r="E540" s="27">
        <v>0</v>
      </c>
    </row>
    <row r="541" spans="1:6">
      <c r="A541" s="25" t="s">
        <v>23</v>
      </c>
      <c r="B541" s="26">
        <v>2019</v>
      </c>
      <c r="C541" s="25">
        <v>2</v>
      </c>
      <c r="D541" s="27">
        <v>0</v>
      </c>
      <c r="E541" s="27">
        <v>0</v>
      </c>
    </row>
    <row r="542" spans="1:6">
      <c r="A542" s="25" t="s">
        <v>23</v>
      </c>
      <c r="B542" s="26">
        <v>2019</v>
      </c>
      <c r="C542" s="25">
        <v>3</v>
      </c>
      <c r="D542" s="27">
        <v>1</v>
      </c>
      <c r="E542" s="27">
        <v>83405</v>
      </c>
    </row>
    <row r="543" spans="1:6">
      <c r="A543" s="25" t="s">
        <v>23</v>
      </c>
      <c r="B543" s="26">
        <v>2020</v>
      </c>
      <c r="C543" s="25">
        <v>3</v>
      </c>
      <c r="D543" s="27">
        <v>0</v>
      </c>
      <c r="E543" s="27">
        <v>0</v>
      </c>
    </row>
    <row r="544" spans="1:6">
      <c r="A544" s="25" t="s">
        <v>23</v>
      </c>
      <c r="B544" s="26">
        <v>2020</v>
      </c>
      <c r="C544" s="25">
        <v>4</v>
      </c>
      <c r="D544" s="27">
        <v>0</v>
      </c>
      <c r="E544" s="27">
        <v>0</v>
      </c>
    </row>
    <row r="545" spans="1:5">
      <c r="A545" s="25" t="s">
        <v>23</v>
      </c>
      <c r="B545" s="26">
        <v>2022</v>
      </c>
      <c r="C545" s="25">
        <v>2</v>
      </c>
      <c r="D545" s="27">
        <v>1</v>
      </c>
      <c r="E545" s="27">
        <v>320120</v>
      </c>
    </row>
    <row r="546" spans="1:5">
      <c r="A546" s="25" t="s">
        <v>23</v>
      </c>
      <c r="B546" s="26">
        <v>2022</v>
      </c>
      <c r="C546" s="25">
        <v>3</v>
      </c>
      <c r="D546" s="27">
        <v>0</v>
      </c>
      <c r="E546" s="27">
        <v>0</v>
      </c>
    </row>
    <row r="547" spans="1:5">
      <c r="A547" s="25" t="s">
        <v>23</v>
      </c>
      <c r="B547" s="26">
        <v>2022</v>
      </c>
      <c r="C547" s="25">
        <v>4</v>
      </c>
      <c r="D547" s="27">
        <v>1</v>
      </c>
      <c r="E547" s="27">
        <v>95172</v>
      </c>
    </row>
    <row r="548" spans="1:5">
      <c r="A548" s="25" t="s">
        <v>23</v>
      </c>
      <c r="B548" s="28">
        <v>2023</v>
      </c>
      <c r="C548" s="29">
        <v>3</v>
      </c>
      <c r="D548" s="29">
        <v>1</v>
      </c>
      <c r="E548" s="31">
        <v>39078</v>
      </c>
    </row>
    <row r="549" spans="1:5">
      <c r="A549" s="25" t="s">
        <v>23</v>
      </c>
      <c r="B549" s="28">
        <v>2024</v>
      </c>
      <c r="C549" s="29">
        <v>2</v>
      </c>
      <c r="D549" s="29">
        <v>1</v>
      </c>
      <c r="E549" s="31">
        <v>257188</v>
      </c>
    </row>
    <row r="550" spans="1:5">
      <c r="A550" s="25" t="s">
        <v>24</v>
      </c>
      <c r="B550" s="26">
        <v>2016</v>
      </c>
      <c r="C550" s="25">
        <v>1</v>
      </c>
      <c r="D550" s="27">
        <v>3</v>
      </c>
      <c r="E550" s="27">
        <v>218461</v>
      </c>
    </row>
    <row r="551" spans="1:5">
      <c r="A551" s="25" t="s">
        <v>24</v>
      </c>
      <c r="B551" s="26">
        <v>2016</v>
      </c>
      <c r="C551" s="25">
        <v>2</v>
      </c>
      <c r="D551" s="27">
        <v>3</v>
      </c>
      <c r="E551" s="27">
        <v>177277</v>
      </c>
    </row>
    <row r="552" spans="1:5">
      <c r="A552" s="25" t="s">
        <v>24</v>
      </c>
      <c r="B552" s="26">
        <v>2016</v>
      </c>
      <c r="C552" s="25">
        <v>3</v>
      </c>
      <c r="D552" s="27">
        <v>0</v>
      </c>
      <c r="E552" s="27">
        <v>0</v>
      </c>
    </row>
    <row r="553" spans="1:5">
      <c r="A553" s="25" t="s">
        <v>24</v>
      </c>
      <c r="B553" s="26">
        <v>2016</v>
      </c>
      <c r="C553" s="25">
        <v>4</v>
      </c>
      <c r="D553" s="27">
        <v>3</v>
      </c>
      <c r="E553" s="27">
        <v>148596</v>
      </c>
    </row>
    <row r="554" spans="1:5">
      <c r="A554" s="25" t="s">
        <v>24</v>
      </c>
      <c r="B554" s="26">
        <v>2017</v>
      </c>
      <c r="C554" s="25">
        <v>1</v>
      </c>
      <c r="D554" s="27">
        <v>1</v>
      </c>
      <c r="E554" s="27">
        <v>13320</v>
      </c>
    </row>
    <row r="555" spans="1:5">
      <c r="A555" s="25" t="s">
        <v>24</v>
      </c>
      <c r="B555" s="26">
        <v>2017</v>
      </c>
      <c r="C555" s="25">
        <v>2</v>
      </c>
      <c r="D555" s="27">
        <v>4</v>
      </c>
      <c r="E555" s="27">
        <v>240710</v>
      </c>
    </row>
    <row r="556" spans="1:5">
      <c r="A556" s="25" t="s">
        <v>24</v>
      </c>
      <c r="B556" s="26">
        <v>2017</v>
      </c>
      <c r="C556" s="25">
        <v>3</v>
      </c>
      <c r="D556" s="27">
        <v>6</v>
      </c>
      <c r="E556" s="27">
        <v>787326</v>
      </c>
    </row>
    <row r="557" spans="1:5">
      <c r="A557" s="25" t="s">
        <v>24</v>
      </c>
      <c r="B557" s="26">
        <v>2017</v>
      </c>
      <c r="C557" s="25">
        <v>4</v>
      </c>
      <c r="D557" s="27">
        <v>11</v>
      </c>
      <c r="E557" s="27">
        <v>4006130</v>
      </c>
    </row>
    <row r="558" spans="1:5">
      <c r="A558" s="25" t="s">
        <v>24</v>
      </c>
      <c r="B558" s="26">
        <v>2018</v>
      </c>
      <c r="C558" s="25">
        <v>1</v>
      </c>
      <c r="D558" s="27">
        <v>2</v>
      </c>
      <c r="E558" s="27">
        <v>287789</v>
      </c>
    </row>
    <row r="559" spans="1:5">
      <c r="A559" s="25" t="s">
        <v>24</v>
      </c>
      <c r="B559" s="26">
        <v>2018</v>
      </c>
      <c r="C559" s="25">
        <v>2</v>
      </c>
      <c r="D559" s="27">
        <v>1</v>
      </c>
      <c r="E559" s="27">
        <v>16577</v>
      </c>
    </row>
    <row r="560" spans="1:5">
      <c r="A560" s="25" t="s">
        <v>24</v>
      </c>
      <c r="B560" s="26">
        <v>2018</v>
      </c>
      <c r="C560" s="25">
        <v>3</v>
      </c>
      <c r="D560" s="27">
        <v>2</v>
      </c>
      <c r="E560" s="27">
        <v>15885</v>
      </c>
    </row>
    <row r="561" spans="1:5">
      <c r="A561" s="25" t="s">
        <v>24</v>
      </c>
      <c r="B561" s="26">
        <v>2018</v>
      </c>
      <c r="C561" s="25">
        <v>4</v>
      </c>
      <c r="D561" s="27">
        <v>3</v>
      </c>
      <c r="E561" s="27">
        <v>544821</v>
      </c>
    </row>
    <row r="562" spans="1:5">
      <c r="A562" s="25" t="s">
        <v>24</v>
      </c>
      <c r="B562" s="26">
        <v>2019</v>
      </c>
      <c r="C562" s="25">
        <v>1</v>
      </c>
      <c r="D562" s="27">
        <v>1</v>
      </c>
      <c r="E562" s="27">
        <v>21323</v>
      </c>
    </row>
    <row r="563" spans="1:5">
      <c r="A563" s="25" t="s">
        <v>24</v>
      </c>
      <c r="B563" s="26">
        <v>2019</v>
      </c>
      <c r="C563" s="25">
        <v>2</v>
      </c>
      <c r="D563" s="27">
        <v>3</v>
      </c>
      <c r="E563" s="27">
        <v>510411</v>
      </c>
    </row>
    <row r="564" spans="1:5">
      <c r="A564" s="25" t="s">
        <v>24</v>
      </c>
      <c r="B564" s="26">
        <v>2019</v>
      </c>
      <c r="C564" s="25">
        <v>3</v>
      </c>
      <c r="D564" s="27">
        <v>1</v>
      </c>
      <c r="E564" s="27">
        <v>8399</v>
      </c>
    </row>
    <row r="565" spans="1:5">
      <c r="A565" s="25" t="s">
        <v>24</v>
      </c>
      <c r="B565" s="26">
        <v>2019</v>
      </c>
      <c r="C565" s="25">
        <v>4</v>
      </c>
      <c r="D565" s="27">
        <v>5</v>
      </c>
      <c r="E565" s="27">
        <v>385567</v>
      </c>
    </row>
    <row r="566" spans="1:5">
      <c r="A566" s="25" t="s">
        <v>24</v>
      </c>
      <c r="B566" s="26">
        <v>2020</v>
      </c>
      <c r="C566" s="25">
        <v>1</v>
      </c>
      <c r="D566" s="27">
        <v>2</v>
      </c>
      <c r="E566" s="27">
        <v>299847</v>
      </c>
    </row>
    <row r="567" spans="1:5">
      <c r="A567" s="25" t="s">
        <v>24</v>
      </c>
      <c r="B567" s="26">
        <v>2020</v>
      </c>
      <c r="C567" s="25">
        <v>3</v>
      </c>
      <c r="D567" s="27">
        <v>3</v>
      </c>
      <c r="E567" s="27">
        <v>704128</v>
      </c>
    </row>
    <row r="568" spans="1:5">
      <c r="A568" s="25" t="s">
        <v>24</v>
      </c>
      <c r="B568" s="26">
        <v>2020</v>
      </c>
      <c r="C568" s="25">
        <v>4</v>
      </c>
      <c r="D568" s="27">
        <v>1</v>
      </c>
      <c r="E568" s="27">
        <v>74441</v>
      </c>
    </row>
    <row r="569" spans="1:5">
      <c r="A569" s="25" t="s">
        <v>24</v>
      </c>
      <c r="B569" s="26">
        <v>2021</v>
      </c>
      <c r="C569" s="25">
        <v>1</v>
      </c>
      <c r="D569" s="27">
        <v>3</v>
      </c>
      <c r="E569" s="27">
        <v>404298</v>
      </c>
    </row>
    <row r="570" spans="1:5">
      <c r="A570" s="25" t="s">
        <v>24</v>
      </c>
      <c r="B570" s="26">
        <v>2021</v>
      </c>
      <c r="C570" s="25">
        <v>2</v>
      </c>
      <c r="D570" s="27">
        <v>2</v>
      </c>
      <c r="E570" s="27">
        <v>27162369</v>
      </c>
    </row>
    <row r="571" spans="1:5">
      <c r="A571" s="25" t="s">
        <v>24</v>
      </c>
      <c r="B571" s="26">
        <v>2021</v>
      </c>
      <c r="C571" s="25">
        <v>3</v>
      </c>
      <c r="D571" s="27">
        <v>3</v>
      </c>
      <c r="E571" s="27">
        <v>2794438</v>
      </c>
    </row>
    <row r="572" spans="1:5">
      <c r="A572" s="25" t="s">
        <v>24</v>
      </c>
      <c r="B572" s="26">
        <v>2021</v>
      </c>
      <c r="C572" s="25">
        <v>4</v>
      </c>
      <c r="D572" s="27">
        <v>8</v>
      </c>
      <c r="E572" s="27">
        <v>1817023</v>
      </c>
    </row>
    <row r="573" spans="1:5">
      <c r="A573" s="25" t="s">
        <v>24</v>
      </c>
      <c r="B573" s="26">
        <v>2022</v>
      </c>
      <c r="C573" s="25">
        <v>1</v>
      </c>
      <c r="D573" s="27">
        <v>3</v>
      </c>
      <c r="E573" s="27">
        <v>318780</v>
      </c>
    </row>
    <row r="574" spans="1:5">
      <c r="A574" s="25" t="s">
        <v>24</v>
      </c>
      <c r="B574" s="26">
        <v>2022</v>
      </c>
      <c r="C574" s="25">
        <v>2</v>
      </c>
      <c r="D574" s="27">
        <v>5</v>
      </c>
      <c r="E574" s="27">
        <v>22535126</v>
      </c>
    </row>
    <row r="575" spans="1:5">
      <c r="A575" s="25" t="s">
        <v>24</v>
      </c>
      <c r="B575" s="26">
        <v>2022</v>
      </c>
      <c r="C575" s="25">
        <v>3</v>
      </c>
      <c r="D575" s="27">
        <v>4</v>
      </c>
      <c r="E575" s="27">
        <v>20215441</v>
      </c>
    </row>
    <row r="576" spans="1:5">
      <c r="A576" s="25" t="s">
        <v>24</v>
      </c>
      <c r="B576" s="26">
        <v>2022</v>
      </c>
      <c r="C576" s="25">
        <v>4</v>
      </c>
      <c r="D576" s="27">
        <v>11</v>
      </c>
      <c r="E576" s="27">
        <v>31331916</v>
      </c>
    </row>
    <row r="577" spans="1:5">
      <c r="A577" s="25" t="s">
        <v>24</v>
      </c>
      <c r="B577" s="26">
        <v>2023</v>
      </c>
      <c r="C577" s="25">
        <v>1</v>
      </c>
      <c r="D577" s="27">
        <v>1</v>
      </c>
      <c r="E577" s="27">
        <v>14005</v>
      </c>
    </row>
    <row r="578" spans="1:5">
      <c r="A578" s="25" t="s">
        <v>24</v>
      </c>
      <c r="B578" s="26">
        <v>2023</v>
      </c>
      <c r="C578" s="25">
        <v>2</v>
      </c>
      <c r="D578" s="27">
        <v>1</v>
      </c>
      <c r="E578" s="27">
        <v>303288</v>
      </c>
    </row>
    <row r="579" spans="1:5">
      <c r="A579" s="25" t="s">
        <v>24</v>
      </c>
      <c r="B579" s="28">
        <v>2023</v>
      </c>
      <c r="C579" s="29">
        <v>3</v>
      </c>
      <c r="D579" s="29">
        <v>5</v>
      </c>
      <c r="E579" s="31">
        <v>1598202</v>
      </c>
    </row>
    <row r="580" spans="1:5">
      <c r="A580" s="25" t="s">
        <v>24</v>
      </c>
      <c r="B580" s="28">
        <v>2023</v>
      </c>
      <c r="C580" s="29">
        <v>4</v>
      </c>
      <c r="D580" s="29">
        <v>8</v>
      </c>
      <c r="E580" s="31">
        <v>9215791</v>
      </c>
    </row>
    <row r="581" spans="1:5">
      <c r="A581" s="25" t="s">
        <v>24</v>
      </c>
      <c r="B581" s="28">
        <v>2024</v>
      </c>
      <c r="C581" s="29">
        <v>1</v>
      </c>
      <c r="D581" s="29">
        <v>1</v>
      </c>
      <c r="E581" s="31">
        <v>28191</v>
      </c>
    </row>
    <row r="582" spans="1:5">
      <c r="A582" s="25" t="s">
        <v>24</v>
      </c>
      <c r="B582" s="28">
        <v>2024</v>
      </c>
      <c r="C582" s="29">
        <v>2</v>
      </c>
      <c r="D582" s="29">
        <v>5</v>
      </c>
      <c r="E582" s="31">
        <v>741966</v>
      </c>
    </row>
    <row r="583" spans="1:5">
      <c r="A583" s="25" t="s">
        <v>24</v>
      </c>
      <c r="B583" s="28">
        <v>2024</v>
      </c>
      <c r="C583" s="29">
        <v>3</v>
      </c>
      <c r="D583" s="29">
        <v>1</v>
      </c>
      <c r="E583" s="31">
        <v>225511</v>
      </c>
    </row>
    <row r="584" spans="1:5">
      <c r="A584" s="25" t="s">
        <v>24</v>
      </c>
      <c r="B584" s="28">
        <v>2024</v>
      </c>
      <c r="C584" s="29">
        <v>4</v>
      </c>
      <c r="D584" s="29">
        <v>9</v>
      </c>
      <c r="E584" s="31">
        <v>4812610</v>
      </c>
    </row>
    <row r="585" spans="1:5">
      <c r="A585" s="25" t="s">
        <v>24</v>
      </c>
      <c r="B585" s="28">
        <v>2025</v>
      </c>
      <c r="C585" s="29">
        <v>1</v>
      </c>
      <c r="D585" s="29">
        <v>3</v>
      </c>
      <c r="E585" s="31">
        <v>222130</v>
      </c>
    </row>
    <row r="586" spans="1:5">
      <c r="A586" s="25" t="s">
        <v>24</v>
      </c>
      <c r="B586" s="28">
        <v>2025</v>
      </c>
      <c r="C586" s="29">
        <v>2</v>
      </c>
      <c r="D586" s="29">
        <v>2</v>
      </c>
      <c r="E586" s="31">
        <v>55737</v>
      </c>
    </row>
    <row r="587" spans="1:5">
      <c r="A587" s="25" t="s">
        <v>24</v>
      </c>
      <c r="B587" s="28">
        <v>2025</v>
      </c>
      <c r="C587" s="29">
        <v>3</v>
      </c>
      <c r="D587" s="29">
        <v>3</v>
      </c>
      <c r="E587" s="31">
        <v>748452</v>
      </c>
    </row>
    <row r="588" spans="1:5">
      <c r="A588" s="25" t="s">
        <v>24</v>
      </c>
      <c r="B588" s="28">
        <v>2025</v>
      </c>
      <c r="C588" s="29">
        <v>4</v>
      </c>
      <c r="D588" s="29">
        <v>7</v>
      </c>
      <c r="E588" s="31">
        <v>1448382</v>
      </c>
    </row>
    <row r="589" spans="1:5">
      <c r="A589" s="25" t="s">
        <v>24</v>
      </c>
      <c r="B589" s="28">
        <v>2026</v>
      </c>
      <c r="C589" s="29">
        <v>1</v>
      </c>
      <c r="D589" s="29">
        <v>2</v>
      </c>
      <c r="E589" s="31">
        <v>105043</v>
      </c>
    </row>
    <row r="590" spans="1:5">
      <c r="A590" s="25" t="s">
        <v>25</v>
      </c>
      <c r="B590" s="26">
        <v>2016</v>
      </c>
      <c r="C590" s="25">
        <v>1</v>
      </c>
      <c r="D590" s="27">
        <v>0</v>
      </c>
      <c r="E590" s="27">
        <v>0</v>
      </c>
    </row>
    <row r="591" spans="1:5">
      <c r="A591" s="25" t="s">
        <v>25</v>
      </c>
      <c r="B591" s="26">
        <v>2016</v>
      </c>
      <c r="C591" s="25">
        <v>2</v>
      </c>
      <c r="D591" s="27">
        <v>3</v>
      </c>
      <c r="E591" s="27">
        <v>261679</v>
      </c>
    </row>
    <row r="592" spans="1:5">
      <c r="A592" s="25" t="s">
        <v>25</v>
      </c>
      <c r="B592" s="26">
        <v>2016</v>
      </c>
      <c r="C592" s="25">
        <v>3</v>
      </c>
      <c r="D592" s="27">
        <v>0</v>
      </c>
      <c r="E592" s="27">
        <v>0</v>
      </c>
    </row>
    <row r="593" spans="1:5">
      <c r="A593" s="25" t="s">
        <v>25</v>
      </c>
      <c r="B593" s="26">
        <v>2016</v>
      </c>
      <c r="C593" s="25">
        <v>4</v>
      </c>
      <c r="D593" s="27">
        <v>2</v>
      </c>
      <c r="E593" s="27">
        <v>2126331</v>
      </c>
    </row>
    <row r="594" spans="1:5">
      <c r="A594" s="25" t="s">
        <v>25</v>
      </c>
      <c r="B594" s="26">
        <v>2017</v>
      </c>
      <c r="C594" s="25">
        <v>1</v>
      </c>
      <c r="D594" s="27">
        <v>1</v>
      </c>
      <c r="E594" s="27">
        <v>16075</v>
      </c>
    </row>
    <row r="595" spans="1:5">
      <c r="A595" s="25" t="s">
        <v>25</v>
      </c>
      <c r="B595" s="26">
        <v>2017</v>
      </c>
      <c r="C595" s="25">
        <v>2</v>
      </c>
      <c r="D595" s="27">
        <v>1</v>
      </c>
      <c r="E595" s="27">
        <v>1888234</v>
      </c>
    </row>
    <row r="596" spans="1:5">
      <c r="A596" s="25" t="s">
        <v>25</v>
      </c>
      <c r="B596" s="26">
        <v>2017</v>
      </c>
      <c r="C596" s="25">
        <v>3</v>
      </c>
      <c r="D596" s="27">
        <v>2</v>
      </c>
      <c r="E596" s="27">
        <v>5869966</v>
      </c>
    </row>
    <row r="597" spans="1:5">
      <c r="A597" s="25" t="s">
        <v>25</v>
      </c>
      <c r="B597" s="26">
        <v>2017</v>
      </c>
      <c r="C597" s="25">
        <v>4</v>
      </c>
      <c r="D597" s="27">
        <v>5</v>
      </c>
      <c r="E597" s="27">
        <v>555215</v>
      </c>
    </row>
    <row r="598" spans="1:5">
      <c r="A598" s="25" t="s">
        <v>25</v>
      </c>
      <c r="B598" s="26">
        <v>2018</v>
      </c>
      <c r="C598" s="25">
        <v>1</v>
      </c>
      <c r="D598" s="27">
        <v>0</v>
      </c>
      <c r="E598" s="27">
        <v>0</v>
      </c>
    </row>
    <row r="599" spans="1:5">
      <c r="A599" s="25" t="s">
        <v>25</v>
      </c>
      <c r="B599" s="26">
        <v>2018</v>
      </c>
      <c r="C599" s="25">
        <v>2</v>
      </c>
      <c r="D599" s="27">
        <v>1</v>
      </c>
      <c r="E599" s="27">
        <v>7007</v>
      </c>
    </row>
    <row r="600" spans="1:5">
      <c r="A600" s="25" t="s">
        <v>25</v>
      </c>
      <c r="B600" s="26">
        <v>2018</v>
      </c>
      <c r="C600" s="25">
        <v>3</v>
      </c>
      <c r="D600" s="27">
        <v>1</v>
      </c>
      <c r="E600" s="27">
        <v>36869</v>
      </c>
    </row>
    <row r="601" spans="1:5">
      <c r="A601" s="25" t="s">
        <v>25</v>
      </c>
      <c r="B601" s="26">
        <v>2018</v>
      </c>
      <c r="C601" s="25">
        <v>4</v>
      </c>
      <c r="D601" s="27">
        <v>8</v>
      </c>
      <c r="E601" s="27">
        <v>7757927</v>
      </c>
    </row>
    <row r="602" spans="1:5">
      <c r="A602" s="25" t="s">
        <v>25</v>
      </c>
      <c r="B602" s="26">
        <v>2019</v>
      </c>
      <c r="C602" s="25">
        <v>1</v>
      </c>
      <c r="D602" s="27">
        <v>1</v>
      </c>
      <c r="E602" s="27">
        <v>23823</v>
      </c>
    </row>
    <row r="603" spans="1:5">
      <c r="A603" s="25" t="s">
        <v>25</v>
      </c>
      <c r="B603" s="26">
        <v>2019</v>
      </c>
      <c r="C603" s="25">
        <v>2</v>
      </c>
      <c r="D603" s="27">
        <v>1</v>
      </c>
      <c r="E603" s="27">
        <v>13175</v>
      </c>
    </row>
    <row r="604" spans="1:5">
      <c r="A604" s="25" t="s">
        <v>25</v>
      </c>
      <c r="B604" s="26">
        <v>2019</v>
      </c>
      <c r="C604" s="25">
        <v>3</v>
      </c>
      <c r="D604" s="27">
        <v>1</v>
      </c>
      <c r="E604" s="27">
        <v>600097</v>
      </c>
    </row>
    <row r="605" spans="1:5">
      <c r="A605" s="25" t="s">
        <v>25</v>
      </c>
      <c r="B605" s="26">
        <v>2019</v>
      </c>
      <c r="C605" s="25">
        <v>4</v>
      </c>
      <c r="D605" s="27">
        <v>2</v>
      </c>
      <c r="E605" s="27">
        <v>60293</v>
      </c>
    </row>
    <row r="606" spans="1:5">
      <c r="A606" s="25" t="s">
        <v>25</v>
      </c>
      <c r="B606" s="26">
        <v>2020</v>
      </c>
      <c r="C606" s="25">
        <v>1</v>
      </c>
      <c r="D606" s="27">
        <v>3</v>
      </c>
      <c r="E606" s="27">
        <v>188735</v>
      </c>
    </row>
    <row r="607" spans="1:5">
      <c r="A607" s="25" t="s">
        <v>25</v>
      </c>
      <c r="B607" s="26">
        <v>2020</v>
      </c>
      <c r="C607" s="25">
        <v>2</v>
      </c>
      <c r="D607" s="27">
        <v>10</v>
      </c>
      <c r="E607" s="27">
        <v>4223820</v>
      </c>
    </row>
    <row r="608" spans="1:5">
      <c r="A608" s="25" t="s">
        <v>25</v>
      </c>
      <c r="B608" s="26">
        <v>2020</v>
      </c>
      <c r="C608" s="25">
        <v>3</v>
      </c>
      <c r="D608" s="27">
        <v>14</v>
      </c>
      <c r="E608" s="27">
        <v>19564529</v>
      </c>
    </row>
    <row r="609" spans="1:5">
      <c r="A609" s="25" t="s">
        <v>25</v>
      </c>
      <c r="B609" s="26">
        <v>2020</v>
      </c>
      <c r="C609" s="25">
        <v>4</v>
      </c>
      <c r="D609" s="27">
        <v>17</v>
      </c>
      <c r="E609" s="27">
        <v>46699380</v>
      </c>
    </row>
    <row r="610" spans="1:5">
      <c r="A610" s="25" t="s">
        <v>25</v>
      </c>
      <c r="B610" s="26">
        <v>2021</v>
      </c>
      <c r="C610" s="25">
        <v>1</v>
      </c>
      <c r="D610" s="27">
        <v>6</v>
      </c>
      <c r="E610" s="27">
        <v>45366767</v>
      </c>
    </row>
    <row r="611" spans="1:5">
      <c r="A611" s="25" t="s">
        <v>25</v>
      </c>
      <c r="B611" s="26">
        <v>2021</v>
      </c>
      <c r="C611" s="25">
        <v>2</v>
      </c>
      <c r="D611" s="27">
        <v>26</v>
      </c>
      <c r="E611" s="27">
        <v>107710066</v>
      </c>
    </row>
    <row r="612" spans="1:5">
      <c r="A612" s="25" t="s">
        <v>25</v>
      </c>
      <c r="B612" s="26">
        <v>2021</v>
      </c>
      <c r="C612" s="25">
        <v>3</v>
      </c>
      <c r="D612" s="27">
        <v>30</v>
      </c>
      <c r="E612" s="27">
        <v>112383952</v>
      </c>
    </row>
    <row r="613" spans="1:5">
      <c r="A613" s="25" t="s">
        <v>25</v>
      </c>
      <c r="B613" s="26">
        <v>2021</v>
      </c>
      <c r="C613" s="25">
        <v>4</v>
      </c>
      <c r="D613" s="27">
        <v>99</v>
      </c>
      <c r="E613" s="27">
        <v>216718020</v>
      </c>
    </row>
    <row r="614" spans="1:5">
      <c r="A614" s="25" t="s">
        <v>25</v>
      </c>
      <c r="B614" s="26">
        <v>2022</v>
      </c>
      <c r="C614" s="25">
        <v>1</v>
      </c>
      <c r="D614" s="27">
        <v>12</v>
      </c>
      <c r="E614" s="27">
        <v>17053782</v>
      </c>
    </row>
    <row r="615" spans="1:5">
      <c r="A615" s="25" t="s">
        <v>25</v>
      </c>
      <c r="B615" s="26">
        <v>2022</v>
      </c>
      <c r="C615" s="25">
        <v>2</v>
      </c>
      <c r="D615" s="27">
        <v>28</v>
      </c>
      <c r="E615" s="27">
        <v>146624914</v>
      </c>
    </row>
    <row r="616" spans="1:5">
      <c r="A616" s="25" t="s">
        <v>25</v>
      </c>
      <c r="B616" s="26">
        <v>2022</v>
      </c>
      <c r="C616" s="25">
        <v>3</v>
      </c>
      <c r="D616" s="27">
        <v>18</v>
      </c>
      <c r="E616" s="27">
        <v>93088543</v>
      </c>
    </row>
    <row r="617" spans="1:5">
      <c r="A617" s="25" t="s">
        <v>25</v>
      </c>
      <c r="B617" s="26">
        <v>2022</v>
      </c>
      <c r="C617" s="25">
        <v>4</v>
      </c>
      <c r="D617" s="27">
        <v>48</v>
      </c>
      <c r="E617" s="27">
        <v>74806910</v>
      </c>
    </row>
    <row r="618" spans="1:5">
      <c r="A618" s="25" t="s">
        <v>25</v>
      </c>
      <c r="B618" s="26">
        <v>2023</v>
      </c>
      <c r="C618" s="25">
        <v>2</v>
      </c>
      <c r="D618" s="27">
        <v>1</v>
      </c>
      <c r="E618" s="27">
        <v>124788</v>
      </c>
    </row>
    <row r="619" spans="1:5">
      <c r="A619" s="25" t="s">
        <v>25</v>
      </c>
      <c r="B619" s="28">
        <v>2023</v>
      </c>
      <c r="C619" s="29">
        <v>3</v>
      </c>
      <c r="D619" s="29">
        <v>5</v>
      </c>
      <c r="E619" s="31">
        <v>8252814</v>
      </c>
    </row>
    <row r="620" spans="1:5">
      <c r="A620" s="25" t="s">
        <v>25</v>
      </c>
      <c r="B620" s="28">
        <v>2023</v>
      </c>
      <c r="C620" s="29">
        <v>4</v>
      </c>
      <c r="D620" s="29">
        <v>4</v>
      </c>
      <c r="E620" s="31">
        <v>64281644</v>
      </c>
    </row>
    <row r="621" spans="1:5">
      <c r="A621" s="25" t="s">
        <v>25</v>
      </c>
      <c r="B621" s="28">
        <v>2024</v>
      </c>
      <c r="C621" s="29">
        <v>2</v>
      </c>
      <c r="D621" s="29">
        <v>1</v>
      </c>
      <c r="E621" s="31">
        <v>135255</v>
      </c>
    </row>
    <row r="622" spans="1:5">
      <c r="A622" s="25" t="s">
        <v>25</v>
      </c>
      <c r="B622" s="28">
        <v>2024</v>
      </c>
      <c r="C622" s="29">
        <v>4</v>
      </c>
      <c r="D622" s="29">
        <v>7</v>
      </c>
      <c r="E622" s="31">
        <v>25373448</v>
      </c>
    </row>
    <row r="623" spans="1:5">
      <c r="A623" s="25" t="s">
        <v>25</v>
      </c>
      <c r="B623" s="28">
        <v>2025</v>
      </c>
      <c r="C623" s="29">
        <v>2</v>
      </c>
      <c r="D623" s="29">
        <v>1</v>
      </c>
      <c r="E623" s="31">
        <v>30667</v>
      </c>
    </row>
    <row r="624" spans="1:5">
      <c r="A624" s="25" t="s">
        <v>25</v>
      </c>
      <c r="B624" s="28">
        <v>2025</v>
      </c>
      <c r="C624" s="29">
        <v>3</v>
      </c>
      <c r="D624" s="29">
        <v>2</v>
      </c>
      <c r="E624" s="31">
        <v>6068131</v>
      </c>
    </row>
    <row r="625" spans="1:5">
      <c r="A625" s="25" t="s">
        <v>25</v>
      </c>
      <c r="B625" s="28">
        <v>2025</v>
      </c>
      <c r="C625" s="29">
        <v>4</v>
      </c>
      <c r="D625" s="29">
        <v>7</v>
      </c>
      <c r="E625" s="31">
        <v>53819170</v>
      </c>
    </row>
    <row r="626" spans="1:5">
      <c r="A626" s="25" t="s">
        <v>25</v>
      </c>
      <c r="B626" s="28">
        <v>2026</v>
      </c>
      <c r="C626" s="29">
        <v>1</v>
      </c>
      <c r="D626" s="29">
        <v>0</v>
      </c>
      <c r="E626" s="31">
        <v>0</v>
      </c>
    </row>
    <row r="627" spans="1:5">
      <c r="A627" s="25" t="s">
        <v>26</v>
      </c>
      <c r="B627" s="26">
        <v>2016</v>
      </c>
      <c r="C627" s="25">
        <v>1</v>
      </c>
      <c r="D627" s="27">
        <v>1</v>
      </c>
      <c r="E627" s="27">
        <v>5772</v>
      </c>
    </row>
    <row r="628" spans="1:5">
      <c r="A628" s="25" t="s">
        <v>26</v>
      </c>
      <c r="B628" s="26">
        <v>2016</v>
      </c>
      <c r="C628" s="25">
        <v>2</v>
      </c>
      <c r="D628" s="27">
        <v>2</v>
      </c>
      <c r="E628" s="27">
        <v>25915</v>
      </c>
    </row>
    <row r="629" spans="1:5">
      <c r="A629" s="25" t="s">
        <v>26</v>
      </c>
      <c r="B629" s="26">
        <v>2016</v>
      </c>
      <c r="C629" s="25">
        <v>3</v>
      </c>
      <c r="D629" s="27">
        <v>1</v>
      </c>
      <c r="E629" s="27">
        <v>57826</v>
      </c>
    </row>
    <row r="630" spans="1:5">
      <c r="A630" s="25" t="s">
        <v>26</v>
      </c>
      <c r="B630" s="26">
        <v>2016</v>
      </c>
      <c r="C630" s="25">
        <v>4</v>
      </c>
      <c r="D630" s="27">
        <v>2</v>
      </c>
      <c r="E630" s="27">
        <v>37749</v>
      </c>
    </row>
    <row r="631" spans="1:5">
      <c r="A631" s="25" t="s">
        <v>26</v>
      </c>
      <c r="B631" s="26">
        <v>2017</v>
      </c>
      <c r="C631" s="25">
        <v>1</v>
      </c>
      <c r="D631" s="27">
        <v>4</v>
      </c>
      <c r="E631" s="27">
        <v>1853787</v>
      </c>
    </row>
    <row r="632" spans="1:5">
      <c r="A632" s="25" t="s">
        <v>26</v>
      </c>
      <c r="B632" s="26">
        <v>2017</v>
      </c>
      <c r="C632" s="25">
        <v>2</v>
      </c>
      <c r="D632" s="27">
        <v>2</v>
      </c>
      <c r="E632" s="27">
        <v>268403</v>
      </c>
    </row>
    <row r="633" spans="1:5">
      <c r="A633" s="25" t="s">
        <v>26</v>
      </c>
      <c r="B633" s="26">
        <v>2017</v>
      </c>
      <c r="C633" s="25">
        <v>3</v>
      </c>
      <c r="D633" s="27">
        <v>3</v>
      </c>
      <c r="E633" s="27">
        <v>703412</v>
      </c>
    </row>
    <row r="634" spans="1:5">
      <c r="A634" s="25" t="s">
        <v>26</v>
      </c>
      <c r="B634" s="26">
        <v>2017</v>
      </c>
      <c r="C634" s="25">
        <v>4</v>
      </c>
      <c r="D634" s="27">
        <v>6</v>
      </c>
      <c r="E634" s="27">
        <v>16343515</v>
      </c>
    </row>
    <row r="635" spans="1:5">
      <c r="A635" s="25" t="s">
        <v>26</v>
      </c>
      <c r="B635" s="26">
        <v>2018</v>
      </c>
      <c r="C635" s="25">
        <v>1</v>
      </c>
      <c r="D635" s="27">
        <v>2</v>
      </c>
      <c r="E635" s="27">
        <v>1615</v>
      </c>
    </row>
    <row r="636" spans="1:5">
      <c r="A636" s="25" t="s">
        <v>26</v>
      </c>
      <c r="B636" s="26">
        <v>2018</v>
      </c>
      <c r="C636" s="25">
        <v>2</v>
      </c>
      <c r="D636" s="27">
        <v>2</v>
      </c>
      <c r="E636" s="27">
        <v>2180</v>
      </c>
    </row>
    <row r="637" spans="1:5">
      <c r="A637" s="25" t="s">
        <v>26</v>
      </c>
      <c r="B637" s="26">
        <v>2018</v>
      </c>
      <c r="C637" s="25">
        <v>3</v>
      </c>
      <c r="D637" s="27">
        <v>4</v>
      </c>
      <c r="E637" s="27">
        <v>954540</v>
      </c>
    </row>
    <row r="638" spans="1:5">
      <c r="A638" s="25" t="s">
        <v>26</v>
      </c>
      <c r="B638" s="26">
        <v>2018</v>
      </c>
      <c r="C638" s="25">
        <v>4</v>
      </c>
      <c r="D638" s="27">
        <v>7</v>
      </c>
      <c r="E638" s="27">
        <v>1917610</v>
      </c>
    </row>
    <row r="639" spans="1:5">
      <c r="A639" s="25" t="s">
        <v>26</v>
      </c>
      <c r="B639" s="26">
        <v>2019</v>
      </c>
      <c r="C639" s="25">
        <v>1</v>
      </c>
      <c r="D639" s="27">
        <v>3</v>
      </c>
      <c r="E639" s="27">
        <v>115418</v>
      </c>
    </row>
    <row r="640" spans="1:5">
      <c r="A640" s="25" t="s">
        <v>26</v>
      </c>
      <c r="B640" s="26">
        <v>2019</v>
      </c>
      <c r="C640" s="25">
        <v>2</v>
      </c>
      <c r="D640" s="27">
        <v>3</v>
      </c>
      <c r="E640" s="27">
        <v>261056</v>
      </c>
    </row>
    <row r="641" spans="1:5">
      <c r="A641" s="25" t="s">
        <v>26</v>
      </c>
      <c r="B641" s="26">
        <v>2019</v>
      </c>
      <c r="C641" s="25">
        <v>3</v>
      </c>
      <c r="D641" s="27">
        <v>4</v>
      </c>
      <c r="E641" s="27">
        <v>441347</v>
      </c>
    </row>
    <row r="642" spans="1:5">
      <c r="A642" s="25" t="s">
        <v>26</v>
      </c>
      <c r="B642" s="26">
        <v>2019</v>
      </c>
      <c r="C642" s="25">
        <v>4</v>
      </c>
      <c r="D642" s="27">
        <v>2</v>
      </c>
      <c r="E642" s="27">
        <v>37213</v>
      </c>
    </row>
    <row r="643" spans="1:5">
      <c r="A643" s="25" t="s">
        <v>26</v>
      </c>
      <c r="B643" s="26">
        <v>2020</v>
      </c>
      <c r="C643" s="25">
        <v>1</v>
      </c>
      <c r="D643" s="27">
        <v>1</v>
      </c>
      <c r="E643" s="27">
        <v>1522</v>
      </c>
    </row>
    <row r="644" spans="1:5">
      <c r="A644" s="25" t="s">
        <v>26</v>
      </c>
      <c r="B644" s="26">
        <v>2020</v>
      </c>
      <c r="C644" s="25">
        <v>2</v>
      </c>
      <c r="D644" s="27">
        <v>6</v>
      </c>
      <c r="E644" s="27">
        <v>700863</v>
      </c>
    </row>
    <row r="645" spans="1:5">
      <c r="A645" s="25" t="s">
        <v>26</v>
      </c>
      <c r="B645" s="26">
        <v>2020</v>
      </c>
      <c r="C645" s="25">
        <v>3</v>
      </c>
      <c r="D645" s="27">
        <v>6</v>
      </c>
      <c r="E645" s="27">
        <v>14296621</v>
      </c>
    </row>
    <row r="646" spans="1:5">
      <c r="A646" s="25" t="s">
        <v>26</v>
      </c>
      <c r="B646" s="26">
        <v>2020</v>
      </c>
      <c r="C646" s="25">
        <v>4</v>
      </c>
      <c r="D646" s="27">
        <v>15</v>
      </c>
      <c r="E646" s="27">
        <v>25381947</v>
      </c>
    </row>
    <row r="647" spans="1:5">
      <c r="A647" s="25" t="s">
        <v>26</v>
      </c>
      <c r="B647" s="26">
        <v>2021</v>
      </c>
      <c r="C647" s="25">
        <v>1</v>
      </c>
      <c r="D647" s="27">
        <v>2</v>
      </c>
      <c r="E647" s="27">
        <v>9791</v>
      </c>
    </row>
    <row r="648" spans="1:5">
      <c r="A648" s="25" t="s">
        <v>26</v>
      </c>
      <c r="B648" s="26">
        <v>2021</v>
      </c>
      <c r="C648" s="25">
        <v>2</v>
      </c>
      <c r="D648" s="27">
        <v>2</v>
      </c>
      <c r="E648" s="27">
        <v>302874</v>
      </c>
    </row>
    <row r="649" spans="1:5">
      <c r="A649" s="25" t="s">
        <v>26</v>
      </c>
      <c r="B649" s="26">
        <v>2021</v>
      </c>
      <c r="C649" s="25">
        <v>3</v>
      </c>
      <c r="D649" s="27">
        <v>8</v>
      </c>
      <c r="E649" s="27">
        <v>8747903</v>
      </c>
    </row>
    <row r="650" spans="1:5">
      <c r="A650" s="25" t="s">
        <v>26</v>
      </c>
      <c r="B650" s="26">
        <v>2021</v>
      </c>
      <c r="C650" s="25">
        <v>4</v>
      </c>
      <c r="D650" s="27">
        <v>14</v>
      </c>
      <c r="E650" s="27">
        <v>15674205</v>
      </c>
    </row>
    <row r="651" spans="1:5">
      <c r="A651" s="25" t="s">
        <v>26</v>
      </c>
      <c r="B651" s="26">
        <v>2022</v>
      </c>
      <c r="C651" s="25">
        <v>1</v>
      </c>
      <c r="D651" s="27">
        <v>2</v>
      </c>
      <c r="E651" s="27">
        <v>49135</v>
      </c>
    </row>
    <row r="652" spans="1:5">
      <c r="A652" s="25" t="s">
        <v>26</v>
      </c>
      <c r="B652" s="26">
        <v>2022</v>
      </c>
      <c r="C652" s="25">
        <v>2</v>
      </c>
      <c r="D652" s="27">
        <v>2</v>
      </c>
      <c r="E652" s="27">
        <v>90183</v>
      </c>
    </row>
    <row r="653" spans="1:5">
      <c r="A653" s="25" t="s">
        <v>26</v>
      </c>
      <c r="B653" s="26">
        <v>2022</v>
      </c>
      <c r="C653" s="25">
        <v>3</v>
      </c>
      <c r="D653" s="27">
        <v>6</v>
      </c>
      <c r="E653" s="27">
        <v>655740</v>
      </c>
    </row>
    <row r="654" spans="1:5">
      <c r="A654" s="25" t="s">
        <v>26</v>
      </c>
      <c r="B654" s="26">
        <v>2022</v>
      </c>
      <c r="C654" s="25">
        <v>4</v>
      </c>
      <c r="D654" s="27">
        <v>10</v>
      </c>
      <c r="E654" s="27">
        <v>1243582</v>
      </c>
    </row>
    <row r="655" spans="1:5">
      <c r="A655" s="25" t="s">
        <v>26</v>
      </c>
      <c r="B655" s="28">
        <v>2023</v>
      </c>
      <c r="C655" s="29">
        <v>3</v>
      </c>
      <c r="D655" s="29">
        <v>2</v>
      </c>
      <c r="E655" s="31">
        <v>126972</v>
      </c>
    </row>
    <row r="656" spans="1:5">
      <c r="A656" s="25" t="s">
        <v>26</v>
      </c>
      <c r="B656" s="28">
        <v>2023</v>
      </c>
      <c r="C656" s="29">
        <v>4</v>
      </c>
      <c r="D656" s="29">
        <v>6</v>
      </c>
      <c r="E656" s="31">
        <v>505767</v>
      </c>
    </row>
    <row r="657" spans="1:5">
      <c r="A657" s="25" t="s">
        <v>26</v>
      </c>
      <c r="B657" s="28">
        <v>2024</v>
      </c>
      <c r="C657" s="29">
        <v>1</v>
      </c>
      <c r="D657" s="29">
        <v>1</v>
      </c>
      <c r="E657" s="31">
        <v>3443</v>
      </c>
    </row>
    <row r="658" spans="1:5">
      <c r="A658" s="25" t="s">
        <v>26</v>
      </c>
      <c r="B658" s="28">
        <v>2024</v>
      </c>
      <c r="C658" s="29">
        <v>2</v>
      </c>
      <c r="D658" s="29">
        <v>0</v>
      </c>
      <c r="E658" s="31">
        <v>0</v>
      </c>
    </row>
    <row r="659" spans="1:5">
      <c r="A659" s="25" t="s">
        <v>26</v>
      </c>
      <c r="B659" s="28">
        <v>2024</v>
      </c>
      <c r="C659" s="29">
        <v>3</v>
      </c>
      <c r="D659" s="29">
        <v>2</v>
      </c>
      <c r="E659" s="31">
        <v>999369</v>
      </c>
    </row>
    <row r="660" spans="1:5">
      <c r="A660" s="25" t="s">
        <v>26</v>
      </c>
      <c r="B660" s="28">
        <v>2024</v>
      </c>
      <c r="C660" s="29">
        <v>4</v>
      </c>
      <c r="D660" s="29">
        <v>6</v>
      </c>
      <c r="E660" s="31">
        <v>498654</v>
      </c>
    </row>
    <row r="661" spans="1:5">
      <c r="A661" s="25" t="s">
        <v>26</v>
      </c>
      <c r="B661" s="28">
        <v>2025</v>
      </c>
      <c r="C661" s="29">
        <v>2</v>
      </c>
      <c r="D661" s="29">
        <v>2</v>
      </c>
      <c r="E661" s="31">
        <v>93510</v>
      </c>
    </row>
    <row r="662" spans="1:5">
      <c r="A662" s="25" t="s">
        <v>26</v>
      </c>
      <c r="B662" s="28">
        <v>2025</v>
      </c>
      <c r="C662" s="29">
        <v>3</v>
      </c>
      <c r="D662" s="29">
        <v>3</v>
      </c>
      <c r="E662" s="31">
        <v>705626</v>
      </c>
    </row>
    <row r="663" spans="1:5">
      <c r="A663" s="25" t="s">
        <v>26</v>
      </c>
      <c r="B663" s="28">
        <v>2025</v>
      </c>
      <c r="C663" s="29">
        <v>4</v>
      </c>
      <c r="D663" s="29">
        <v>12</v>
      </c>
      <c r="E663" s="31">
        <v>4296277</v>
      </c>
    </row>
    <row r="664" spans="1:5">
      <c r="A664" s="25" t="s">
        <v>26</v>
      </c>
      <c r="B664" s="28">
        <v>2026</v>
      </c>
      <c r="C664" s="29">
        <v>1</v>
      </c>
      <c r="D664" s="29">
        <v>3</v>
      </c>
      <c r="E664" s="31">
        <v>305492</v>
      </c>
    </row>
    <row r="665" spans="1:5">
      <c r="A665" s="25" t="s">
        <v>12</v>
      </c>
      <c r="B665" s="26">
        <v>2019</v>
      </c>
      <c r="C665" s="25">
        <v>3</v>
      </c>
      <c r="D665" s="27">
        <v>1</v>
      </c>
      <c r="E665" s="27">
        <v>217876</v>
      </c>
    </row>
    <row r="666" spans="1:5">
      <c r="A666" s="25" t="s">
        <v>12</v>
      </c>
      <c r="B666" s="26">
        <v>2020</v>
      </c>
      <c r="C666" s="25">
        <v>3</v>
      </c>
      <c r="D666" s="27">
        <v>0</v>
      </c>
      <c r="E666" s="27">
        <v>0</v>
      </c>
    </row>
    <row r="667" spans="1:5">
      <c r="A667" s="25" t="s">
        <v>12</v>
      </c>
      <c r="B667" s="26">
        <v>2022</v>
      </c>
      <c r="C667" s="25">
        <v>1</v>
      </c>
      <c r="D667" s="27">
        <v>1</v>
      </c>
      <c r="E667" s="27">
        <v>13304</v>
      </c>
    </row>
    <row r="668" spans="1:5">
      <c r="A668" s="25" t="s">
        <v>12</v>
      </c>
      <c r="B668" s="26">
        <v>2022</v>
      </c>
      <c r="C668" s="25">
        <v>2</v>
      </c>
      <c r="D668" s="27">
        <v>10</v>
      </c>
      <c r="E668" s="27">
        <v>13826</v>
      </c>
    </row>
    <row r="669" spans="1:5">
      <c r="A669" s="25" t="s">
        <v>12</v>
      </c>
      <c r="B669" s="26">
        <v>2022</v>
      </c>
      <c r="C669" s="25">
        <v>3</v>
      </c>
      <c r="D669" s="27">
        <v>0</v>
      </c>
      <c r="E669" s="27">
        <v>0</v>
      </c>
    </row>
    <row r="670" spans="1:5">
      <c r="A670" s="25" t="s">
        <v>12</v>
      </c>
      <c r="B670" s="26">
        <v>2022</v>
      </c>
      <c r="C670" s="25">
        <v>4</v>
      </c>
      <c r="D670" s="27">
        <v>0</v>
      </c>
      <c r="E670" s="27">
        <v>0</v>
      </c>
    </row>
    <row r="671" spans="1:5">
      <c r="A671" s="25" t="s">
        <v>43</v>
      </c>
      <c r="B671" s="26">
        <v>2023</v>
      </c>
      <c r="C671" s="25">
        <v>3</v>
      </c>
      <c r="D671" s="27">
        <v>0</v>
      </c>
      <c r="E671" s="27">
        <v>0</v>
      </c>
    </row>
    <row r="672" spans="1:5">
      <c r="A672" s="25" t="s">
        <v>43</v>
      </c>
      <c r="B672" s="28">
        <v>2023</v>
      </c>
      <c r="C672" s="29">
        <v>4</v>
      </c>
      <c r="D672" s="29">
        <v>1</v>
      </c>
      <c r="E672" s="31">
        <v>23580</v>
      </c>
    </row>
    <row r="673" spans="1:5">
      <c r="A673" s="25" t="s">
        <v>43</v>
      </c>
      <c r="B673" s="28">
        <v>2024</v>
      </c>
      <c r="C673" s="29">
        <v>3</v>
      </c>
      <c r="D673" s="29">
        <v>1</v>
      </c>
      <c r="E673" s="31">
        <v>116531</v>
      </c>
    </row>
    <row r="674" spans="1:5">
      <c r="A674" s="25" t="s">
        <v>43</v>
      </c>
      <c r="B674" s="28">
        <v>2024</v>
      </c>
      <c r="C674" s="29">
        <v>4</v>
      </c>
      <c r="D674" s="29">
        <v>1</v>
      </c>
      <c r="E674" s="31">
        <v>40657</v>
      </c>
    </row>
    <row r="675" spans="1:5">
      <c r="A675" s="8"/>
      <c r="B675" s="19"/>
      <c r="D675"/>
      <c r="E675"/>
    </row>
    <row r="676" spans="1:5">
      <c r="A676" s="8"/>
      <c r="B676" s="8"/>
      <c r="C676" s="8"/>
      <c r="D676" s="8"/>
      <c r="E676" s="20"/>
    </row>
    <row r="677" spans="1:5">
      <c r="A677" s="8"/>
      <c r="B677" s="8"/>
      <c r="C677" s="8"/>
      <c r="D677" s="8"/>
      <c r="E677" s="20"/>
    </row>
    <row r="678" spans="1:5">
      <c r="A678" s="8"/>
      <c r="B678" s="8"/>
      <c r="C678" s="8"/>
      <c r="D678" s="8"/>
      <c r="E678" s="20"/>
    </row>
    <row r="679" spans="1:5">
      <c r="A679" s="8"/>
      <c r="B679" s="8"/>
      <c r="C679" s="8"/>
      <c r="D679" s="20"/>
      <c r="E679" s="20"/>
    </row>
    <row r="680" spans="1:5">
      <c r="D680"/>
      <c r="E680"/>
    </row>
    <row r="681" spans="1:5">
      <c r="D681"/>
      <c r="E681"/>
    </row>
    <row r="682" spans="1:5">
      <c r="D682"/>
      <c r="E682"/>
    </row>
    <row r="683" spans="1:5">
      <c r="D683"/>
      <c r="E683"/>
    </row>
    <row r="684" spans="1:5">
      <c r="D684"/>
      <c r="E684"/>
    </row>
    <row r="685" spans="1:5">
      <c r="D685"/>
      <c r="E685"/>
    </row>
    <row r="686" spans="1:5">
      <c r="D686"/>
      <c r="E686"/>
    </row>
    <row r="687" spans="1:5">
      <c r="D687"/>
      <c r="E687"/>
    </row>
    <row r="688" spans="1:5">
      <c r="D688"/>
      <c r="E688"/>
    </row>
    <row r="689" spans="4:5">
      <c r="D689"/>
      <c r="E689"/>
    </row>
    <row r="690" spans="4:5">
      <c r="D690"/>
      <c r="E690"/>
    </row>
    <row r="691" spans="4:5">
      <c r="D691"/>
      <c r="E691"/>
    </row>
    <row r="692" spans="4:5">
      <c r="D692"/>
      <c r="E692"/>
    </row>
    <row r="693" spans="4:5">
      <c r="D693"/>
      <c r="E693"/>
    </row>
    <row r="694" spans="4:5">
      <c r="D694"/>
      <c r="E694"/>
    </row>
    <row r="695" spans="4:5">
      <c r="D695"/>
      <c r="E695"/>
    </row>
    <row r="696" spans="4:5">
      <c r="D696"/>
      <c r="E696"/>
    </row>
    <row r="697" spans="4:5">
      <c r="D697"/>
      <c r="E697"/>
    </row>
    <row r="698" spans="4:5">
      <c r="D698"/>
      <c r="E698"/>
    </row>
    <row r="699" spans="4:5">
      <c r="D699"/>
      <c r="E699"/>
    </row>
    <row r="700" spans="4:5">
      <c r="D700"/>
      <c r="E700"/>
    </row>
    <row r="701" spans="4:5">
      <c r="D701"/>
      <c r="E701"/>
    </row>
    <row r="702" spans="4:5">
      <c r="D702"/>
      <c r="E702"/>
    </row>
    <row r="703" spans="4:5">
      <c r="D703"/>
      <c r="E703"/>
    </row>
    <row r="704" spans="4:5">
      <c r="D704"/>
      <c r="E704"/>
    </row>
    <row r="705" spans="4:5">
      <c r="D705"/>
      <c r="E705"/>
    </row>
    <row r="706" spans="4:5">
      <c r="D706"/>
      <c r="E706"/>
    </row>
    <row r="707" spans="4:5">
      <c r="D707"/>
      <c r="E707"/>
    </row>
    <row r="708" spans="4:5">
      <c r="D708"/>
      <c r="E708"/>
    </row>
    <row r="709" spans="4:5">
      <c r="D709"/>
      <c r="E709"/>
    </row>
    <row r="710" spans="4:5">
      <c r="D710"/>
      <c r="E710"/>
    </row>
    <row r="711" spans="4:5">
      <c r="D711"/>
      <c r="E711"/>
    </row>
    <row r="712" spans="4:5">
      <c r="D712"/>
      <c r="E712"/>
    </row>
    <row r="713" spans="4:5">
      <c r="D713"/>
      <c r="E713"/>
    </row>
    <row r="714" spans="4:5">
      <c r="D714"/>
      <c r="E714"/>
    </row>
    <row r="715" spans="4:5">
      <c r="D715"/>
      <c r="E715"/>
    </row>
    <row r="716" spans="4:5">
      <c r="D716"/>
      <c r="E716"/>
    </row>
    <row r="717" spans="4:5">
      <c r="D717"/>
      <c r="E717"/>
    </row>
    <row r="718" spans="4:5">
      <c r="D718"/>
      <c r="E718"/>
    </row>
    <row r="719" spans="4:5">
      <c r="D719"/>
      <c r="E719"/>
    </row>
    <row r="720" spans="4:5">
      <c r="D720"/>
      <c r="E720"/>
    </row>
    <row r="721" spans="4:5">
      <c r="D721"/>
      <c r="E721"/>
    </row>
    <row r="722" spans="4:5">
      <c r="D722"/>
      <c r="E722"/>
    </row>
    <row r="723" spans="4:5">
      <c r="D723"/>
      <c r="E723"/>
    </row>
    <row r="724" spans="4:5">
      <c r="D724"/>
      <c r="E724"/>
    </row>
    <row r="725" spans="4:5">
      <c r="D725"/>
      <c r="E725"/>
    </row>
    <row r="726" spans="4:5">
      <c r="D726"/>
      <c r="E726"/>
    </row>
    <row r="727" spans="4:5">
      <c r="D727"/>
      <c r="E727"/>
    </row>
    <row r="728" spans="4:5">
      <c r="D728"/>
      <c r="E728"/>
    </row>
    <row r="729" spans="4:5">
      <c r="D729"/>
      <c r="E729"/>
    </row>
    <row r="730" spans="4:5">
      <c r="D730"/>
      <c r="E730"/>
    </row>
    <row r="731" spans="4:5">
      <c r="D731"/>
      <c r="E731"/>
    </row>
    <row r="732" spans="4:5">
      <c r="D732"/>
      <c r="E732"/>
    </row>
    <row r="733" spans="4:5">
      <c r="D733"/>
      <c r="E733"/>
    </row>
    <row r="734" spans="4:5">
      <c r="D734"/>
      <c r="E734"/>
    </row>
    <row r="735" spans="4:5">
      <c r="D735"/>
      <c r="E735"/>
    </row>
    <row r="736" spans="4:5">
      <c r="D736"/>
      <c r="E736"/>
    </row>
    <row r="737" spans="4:5">
      <c r="D737"/>
      <c r="E737"/>
    </row>
    <row r="738" spans="4:5">
      <c r="D738"/>
      <c r="E738"/>
    </row>
    <row r="739" spans="4:5">
      <c r="D739"/>
      <c r="E739"/>
    </row>
    <row r="740" spans="4:5">
      <c r="D740"/>
      <c r="E740"/>
    </row>
    <row r="741" spans="4:5">
      <c r="D741"/>
      <c r="E741"/>
    </row>
    <row r="742" spans="4:5">
      <c r="D742"/>
      <c r="E742"/>
    </row>
    <row r="743" spans="4:5">
      <c r="D743"/>
      <c r="E743"/>
    </row>
    <row r="744" spans="4:5">
      <c r="D744"/>
      <c r="E744"/>
    </row>
    <row r="745" spans="4:5">
      <c r="D745"/>
      <c r="E745"/>
    </row>
    <row r="746" spans="4:5">
      <c r="D746"/>
      <c r="E746"/>
    </row>
    <row r="747" spans="4:5">
      <c r="D747"/>
      <c r="E747"/>
    </row>
    <row r="748" spans="4:5">
      <c r="D748"/>
      <c r="E748"/>
    </row>
    <row r="749" spans="4:5">
      <c r="D749"/>
      <c r="E749"/>
    </row>
    <row r="750" spans="4:5">
      <c r="D750"/>
      <c r="E750"/>
    </row>
    <row r="751" spans="4:5">
      <c r="D751"/>
      <c r="E751"/>
    </row>
    <row r="752" spans="4:5">
      <c r="D752"/>
      <c r="E752"/>
    </row>
    <row r="753" spans="4:5">
      <c r="D753"/>
      <c r="E753"/>
    </row>
    <row r="754" spans="4:5">
      <c r="D754"/>
      <c r="E754"/>
    </row>
    <row r="755" spans="4:5">
      <c r="D755"/>
      <c r="E755"/>
    </row>
    <row r="756" spans="4:5">
      <c r="D756"/>
      <c r="E756"/>
    </row>
    <row r="757" spans="4:5">
      <c r="D757"/>
      <c r="E757"/>
    </row>
    <row r="758" spans="4:5">
      <c r="D758"/>
      <c r="E758"/>
    </row>
    <row r="759" spans="4:5">
      <c r="D759"/>
      <c r="E759"/>
    </row>
    <row r="760" spans="4:5">
      <c r="D760"/>
      <c r="E760"/>
    </row>
    <row r="761" spans="4:5">
      <c r="D761"/>
      <c r="E761"/>
    </row>
    <row r="762" spans="4:5">
      <c r="D762"/>
      <c r="E762"/>
    </row>
    <row r="763" spans="4:5">
      <c r="D763"/>
      <c r="E763"/>
    </row>
    <row r="764" spans="4:5">
      <c r="D764"/>
      <c r="E764"/>
    </row>
    <row r="765" spans="4:5">
      <c r="D765"/>
      <c r="E765"/>
    </row>
    <row r="766" spans="4:5">
      <c r="D766"/>
      <c r="E766"/>
    </row>
    <row r="767" spans="4:5">
      <c r="D767"/>
      <c r="E767"/>
    </row>
    <row r="768" spans="4:5">
      <c r="D768"/>
      <c r="E768"/>
    </row>
    <row r="769" spans="4:5">
      <c r="D769"/>
      <c r="E769"/>
    </row>
    <row r="770" spans="4:5">
      <c r="D770"/>
      <c r="E770"/>
    </row>
    <row r="771" spans="4:5">
      <c r="D771"/>
      <c r="E771"/>
    </row>
    <row r="772" spans="4:5">
      <c r="D772"/>
      <c r="E772"/>
    </row>
    <row r="773" spans="4:5">
      <c r="D773"/>
      <c r="E773"/>
    </row>
    <row r="774" spans="4:5">
      <c r="D774"/>
      <c r="E774"/>
    </row>
    <row r="775" spans="4:5">
      <c r="D775"/>
      <c r="E775"/>
    </row>
    <row r="776" spans="4:5">
      <c r="D776"/>
      <c r="E776"/>
    </row>
    <row r="777" spans="4:5">
      <c r="D777"/>
      <c r="E777"/>
    </row>
    <row r="778" spans="4:5">
      <c r="D778"/>
      <c r="E778"/>
    </row>
    <row r="779" spans="4:5">
      <c r="D779"/>
      <c r="E779"/>
    </row>
    <row r="780" spans="4:5">
      <c r="D780"/>
      <c r="E780"/>
    </row>
    <row r="781" spans="4:5">
      <c r="D781"/>
      <c r="E781"/>
    </row>
    <row r="782" spans="4:5">
      <c r="D782"/>
      <c r="E782"/>
    </row>
    <row r="783" spans="4:5">
      <c r="D783"/>
      <c r="E783"/>
    </row>
    <row r="784" spans="4:5">
      <c r="D784"/>
      <c r="E784"/>
    </row>
    <row r="785" spans="4:5">
      <c r="D785"/>
      <c r="E785"/>
    </row>
    <row r="786" spans="4:5">
      <c r="D786"/>
      <c r="E786"/>
    </row>
    <row r="787" spans="4:5">
      <c r="D787"/>
      <c r="E787"/>
    </row>
    <row r="788" spans="4:5">
      <c r="D788"/>
      <c r="E788"/>
    </row>
    <row r="789" spans="4:5">
      <c r="D789"/>
      <c r="E789"/>
    </row>
    <row r="790" spans="4:5">
      <c r="D790"/>
      <c r="E790"/>
    </row>
    <row r="791" spans="4:5">
      <c r="D791"/>
      <c r="E791"/>
    </row>
    <row r="792" spans="4:5">
      <c r="D792"/>
      <c r="E792"/>
    </row>
    <row r="793" spans="4:5">
      <c r="D793"/>
      <c r="E793"/>
    </row>
    <row r="794" spans="4:5">
      <c r="D794"/>
      <c r="E794"/>
    </row>
    <row r="795" spans="4:5">
      <c r="D795"/>
      <c r="E795"/>
    </row>
    <row r="796" spans="4:5">
      <c r="D796"/>
      <c r="E796"/>
    </row>
    <row r="797" spans="4:5">
      <c r="D797"/>
      <c r="E797"/>
    </row>
    <row r="798" spans="4:5">
      <c r="D798"/>
      <c r="E798"/>
    </row>
    <row r="799" spans="4:5">
      <c r="D799"/>
      <c r="E799"/>
    </row>
    <row r="800" spans="4:5">
      <c r="D800"/>
      <c r="E800"/>
    </row>
    <row r="801" spans="4:5">
      <c r="D801"/>
      <c r="E801"/>
    </row>
    <row r="802" spans="4:5">
      <c r="D802"/>
      <c r="E802"/>
    </row>
    <row r="803" spans="4:5">
      <c r="D803"/>
      <c r="E803"/>
    </row>
    <row r="804" spans="4:5">
      <c r="D804"/>
      <c r="E804"/>
    </row>
    <row r="805" spans="4:5">
      <c r="D805"/>
      <c r="E805"/>
    </row>
    <row r="806" spans="4:5">
      <c r="D806"/>
      <c r="E806"/>
    </row>
    <row r="807" spans="4:5">
      <c r="D807"/>
      <c r="E807"/>
    </row>
    <row r="808" spans="4:5">
      <c r="D808"/>
      <c r="E808"/>
    </row>
    <row r="809" spans="4:5">
      <c r="D809"/>
      <c r="E809"/>
    </row>
    <row r="810" spans="4:5">
      <c r="D810"/>
      <c r="E810"/>
    </row>
    <row r="811" spans="4:5">
      <c r="D811"/>
      <c r="E811"/>
    </row>
    <row r="812" spans="4:5">
      <c r="D812"/>
      <c r="E812"/>
    </row>
    <row r="813" spans="4:5">
      <c r="D813"/>
      <c r="E813"/>
    </row>
    <row r="814" spans="4:5">
      <c r="D814"/>
      <c r="E814"/>
    </row>
    <row r="815" spans="4:5">
      <c r="D815"/>
      <c r="E815"/>
    </row>
    <row r="816" spans="4:5">
      <c r="D816"/>
      <c r="E816"/>
    </row>
    <row r="817" spans="4:5">
      <c r="D817"/>
      <c r="E817"/>
    </row>
    <row r="818" spans="4:5">
      <c r="D818"/>
      <c r="E818"/>
    </row>
    <row r="819" spans="4:5">
      <c r="D819"/>
      <c r="E819"/>
    </row>
    <row r="820" spans="4:5">
      <c r="D820"/>
      <c r="E820"/>
    </row>
    <row r="821" spans="4:5">
      <c r="D821"/>
      <c r="E821"/>
    </row>
    <row r="822" spans="4:5">
      <c r="D822"/>
      <c r="E822"/>
    </row>
    <row r="823" spans="4:5">
      <c r="D823"/>
      <c r="E823"/>
    </row>
    <row r="824" spans="4:5">
      <c r="D824"/>
      <c r="E824"/>
    </row>
    <row r="825" spans="4:5">
      <c r="D825"/>
      <c r="E825"/>
    </row>
    <row r="826" spans="4:5">
      <c r="D826"/>
      <c r="E826"/>
    </row>
    <row r="827" spans="4:5">
      <c r="D827"/>
      <c r="E827"/>
    </row>
    <row r="828" spans="4:5">
      <c r="D828"/>
      <c r="E828"/>
    </row>
    <row r="829" spans="4:5">
      <c r="D829"/>
      <c r="E829"/>
    </row>
    <row r="830" spans="4:5">
      <c r="D830"/>
      <c r="E830"/>
    </row>
    <row r="831" spans="4:5">
      <c r="D831"/>
      <c r="E831"/>
    </row>
    <row r="832" spans="4:5">
      <c r="D832"/>
      <c r="E832"/>
    </row>
    <row r="833" spans="4:5">
      <c r="D833"/>
      <c r="E833"/>
    </row>
    <row r="834" spans="4:5">
      <c r="D834"/>
      <c r="E834"/>
    </row>
    <row r="835" spans="4:5">
      <c r="D835"/>
      <c r="E835"/>
    </row>
    <row r="836" spans="4:5">
      <c r="D836"/>
      <c r="E836"/>
    </row>
    <row r="837" spans="4:5">
      <c r="D837"/>
      <c r="E837"/>
    </row>
    <row r="838" spans="4:5">
      <c r="D838"/>
      <c r="E838"/>
    </row>
    <row r="839" spans="4:5">
      <c r="D839"/>
      <c r="E839"/>
    </row>
    <row r="840" spans="4:5">
      <c r="D840"/>
      <c r="E840"/>
    </row>
    <row r="841" spans="4:5">
      <c r="D841"/>
      <c r="E841"/>
    </row>
    <row r="842" spans="4:5">
      <c r="D842"/>
      <c r="E842"/>
    </row>
    <row r="843" spans="4:5">
      <c r="D843"/>
      <c r="E843"/>
    </row>
    <row r="844" spans="4:5">
      <c r="D844"/>
      <c r="E844"/>
    </row>
    <row r="845" spans="4:5">
      <c r="D845"/>
      <c r="E845"/>
    </row>
    <row r="846" spans="4:5">
      <c r="D846"/>
      <c r="E846"/>
    </row>
    <row r="847" spans="4:5">
      <c r="D847"/>
      <c r="E847"/>
    </row>
    <row r="848" spans="4:5">
      <c r="D848"/>
      <c r="E848"/>
    </row>
    <row r="849" spans="4:5">
      <c r="D849"/>
      <c r="E849"/>
    </row>
    <row r="850" spans="4:5">
      <c r="D850"/>
      <c r="E850"/>
    </row>
    <row r="851" spans="4:5">
      <c r="D851"/>
      <c r="E851"/>
    </row>
    <row r="852" spans="4:5">
      <c r="D852"/>
      <c r="E852"/>
    </row>
    <row r="853" spans="4:5">
      <c r="D853"/>
      <c r="E853"/>
    </row>
    <row r="854" spans="4:5">
      <c r="D854"/>
      <c r="E854"/>
    </row>
    <row r="855" spans="4:5">
      <c r="D855"/>
      <c r="E855"/>
    </row>
    <row r="856" spans="4:5">
      <c r="D856"/>
      <c r="E856"/>
    </row>
    <row r="857" spans="4:5">
      <c r="D857"/>
      <c r="E857"/>
    </row>
    <row r="858" spans="4:5">
      <c r="D858"/>
      <c r="E858"/>
    </row>
    <row r="859" spans="4:5">
      <c r="D859"/>
      <c r="E859"/>
    </row>
    <row r="860" spans="4:5">
      <c r="D860"/>
      <c r="E860"/>
    </row>
    <row r="861" spans="4:5">
      <c r="D861"/>
      <c r="E861"/>
    </row>
    <row r="862" spans="4:5">
      <c r="D862"/>
      <c r="E862"/>
    </row>
    <row r="863" spans="4:5">
      <c r="D863"/>
      <c r="E863"/>
    </row>
    <row r="864" spans="4:5">
      <c r="D864"/>
      <c r="E864"/>
    </row>
    <row r="865" spans="4:5">
      <c r="D865"/>
      <c r="E865"/>
    </row>
    <row r="866" spans="4:5">
      <c r="D866"/>
      <c r="E866"/>
    </row>
    <row r="867" spans="4:5">
      <c r="D867"/>
      <c r="E867"/>
    </row>
    <row r="868" spans="4:5">
      <c r="D868"/>
      <c r="E868"/>
    </row>
    <row r="869" spans="4:5">
      <c r="D869"/>
      <c r="E869"/>
    </row>
    <row r="870" spans="4:5">
      <c r="D870"/>
      <c r="E870"/>
    </row>
    <row r="871" spans="4:5">
      <c r="D871"/>
      <c r="E871"/>
    </row>
    <row r="872" spans="4:5">
      <c r="D872"/>
      <c r="E872"/>
    </row>
    <row r="873" spans="4:5">
      <c r="D873"/>
      <c r="E873"/>
    </row>
    <row r="874" spans="4:5">
      <c r="D874"/>
      <c r="E874"/>
    </row>
    <row r="875" spans="4:5">
      <c r="D875"/>
      <c r="E875"/>
    </row>
    <row r="876" spans="4:5">
      <c r="D876"/>
      <c r="E876"/>
    </row>
    <row r="877" spans="4:5">
      <c r="D877"/>
      <c r="E877"/>
    </row>
    <row r="878" spans="4:5">
      <c r="D878"/>
      <c r="E878"/>
    </row>
    <row r="879" spans="4:5">
      <c r="D879"/>
      <c r="E879"/>
    </row>
    <row r="880" spans="4:5">
      <c r="D880"/>
      <c r="E880"/>
    </row>
    <row r="881" spans="4:5">
      <c r="D881"/>
      <c r="E881"/>
    </row>
    <row r="882" spans="4:5">
      <c r="D882"/>
      <c r="E882"/>
    </row>
    <row r="883" spans="4:5">
      <c r="D883"/>
      <c r="E883"/>
    </row>
    <row r="884" spans="4:5">
      <c r="D884"/>
      <c r="E884"/>
    </row>
    <row r="885" spans="4:5">
      <c r="D885"/>
      <c r="E885"/>
    </row>
    <row r="886" spans="4:5">
      <c r="D886"/>
      <c r="E886"/>
    </row>
    <row r="887" spans="4:5">
      <c r="D887"/>
      <c r="E887"/>
    </row>
    <row r="888" spans="4:5">
      <c r="D888"/>
      <c r="E888"/>
    </row>
    <row r="889" spans="4:5">
      <c r="D889"/>
      <c r="E889"/>
    </row>
    <row r="890" spans="4:5">
      <c r="D890"/>
      <c r="E890"/>
    </row>
    <row r="891" spans="4:5">
      <c r="D891"/>
      <c r="E891"/>
    </row>
    <row r="892" spans="4:5">
      <c r="D892"/>
      <c r="E892"/>
    </row>
    <row r="893" spans="4:5">
      <c r="D893"/>
      <c r="E893"/>
    </row>
    <row r="894" spans="4:5">
      <c r="D894"/>
      <c r="E894"/>
    </row>
    <row r="895" spans="4:5">
      <c r="D895"/>
      <c r="E895"/>
    </row>
    <row r="896" spans="4:5">
      <c r="D896"/>
      <c r="E896"/>
    </row>
    <row r="897" spans="4:5">
      <c r="D897"/>
      <c r="E897"/>
    </row>
    <row r="898" spans="4:5">
      <c r="D898"/>
      <c r="E898"/>
    </row>
    <row r="899" spans="4:5">
      <c r="D899"/>
      <c r="E899"/>
    </row>
    <row r="900" spans="4:5">
      <c r="D900"/>
      <c r="E900"/>
    </row>
    <row r="901" spans="4:5">
      <c r="D901"/>
      <c r="E901"/>
    </row>
    <row r="902" spans="4:5">
      <c r="D902"/>
      <c r="E902"/>
    </row>
    <row r="903" spans="4:5">
      <c r="D903"/>
      <c r="E903"/>
    </row>
    <row r="904" spans="4:5">
      <c r="D904"/>
      <c r="E904"/>
    </row>
    <row r="905" spans="4:5">
      <c r="D905"/>
      <c r="E905"/>
    </row>
    <row r="906" spans="4:5">
      <c r="D906"/>
      <c r="E906"/>
    </row>
    <row r="907" spans="4:5">
      <c r="D907"/>
      <c r="E907"/>
    </row>
    <row r="908" spans="4:5">
      <c r="D908"/>
      <c r="E908"/>
    </row>
    <row r="909" spans="4:5">
      <c r="D909"/>
      <c r="E909"/>
    </row>
    <row r="910" spans="4:5">
      <c r="D910"/>
      <c r="E910"/>
    </row>
    <row r="911" spans="4:5">
      <c r="D911"/>
      <c r="E911"/>
    </row>
    <row r="912" spans="4:5">
      <c r="D912"/>
      <c r="E912"/>
    </row>
    <row r="913" spans="4:5">
      <c r="D913"/>
      <c r="E913"/>
    </row>
    <row r="914" spans="4:5">
      <c r="D914"/>
      <c r="E914"/>
    </row>
    <row r="915" spans="4:5">
      <c r="D915"/>
      <c r="E915"/>
    </row>
    <row r="916" spans="4:5">
      <c r="D916"/>
      <c r="E916"/>
    </row>
    <row r="917" spans="4:5">
      <c r="D917"/>
      <c r="E917"/>
    </row>
    <row r="918" spans="4:5">
      <c r="D918"/>
      <c r="E918"/>
    </row>
    <row r="919" spans="4:5">
      <c r="D919"/>
      <c r="E919"/>
    </row>
    <row r="920" spans="4:5">
      <c r="D920"/>
      <c r="E920"/>
    </row>
    <row r="921" spans="4:5">
      <c r="D921"/>
      <c r="E921"/>
    </row>
    <row r="922" spans="4:5">
      <c r="D922"/>
      <c r="E922"/>
    </row>
    <row r="923" spans="4:5">
      <c r="D923"/>
      <c r="E923"/>
    </row>
    <row r="924" spans="4:5">
      <c r="D924"/>
      <c r="E924"/>
    </row>
    <row r="925" spans="4:5">
      <c r="D925"/>
      <c r="E925"/>
    </row>
    <row r="926" spans="4:5">
      <c r="D926"/>
      <c r="E926"/>
    </row>
    <row r="927" spans="4:5">
      <c r="D927"/>
      <c r="E927"/>
    </row>
    <row r="928" spans="4:5">
      <c r="D928"/>
      <c r="E928"/>
    </row>
    <row r="929" spans="4:5">
      <c r="D929"/>
      <c r="E929"/>
    </row>
    <row r="930" spans="4:5">
      <c r="D930"/>
      <c r="E930"/>
    </row>
    <row r="931" spans="4:5">
      <c r="D931"/>
      <c r="E931"/>
    </row>
    <row r="932" spans="4:5">
      <c r="D932"/>
      <c r="E932"/>
    </row>
    <row r="933" spans="4:5">
      <c r="D933"/>
      <c r="E933"/>
    </row>
    <row r="934" spans="4:5">
      <c r="D934"/>
      <c r="E934"/>
    </row>
    <row r="935" spans="4:5">
      <c r="D935"/>
      <c r="E935"/>
    </row>
    <row r="936" spans="4:5">
      <c r="D936"/>
      <c r="E936"/>
    </row>
    <row r="937" spans="4:5">
      <c r="D937"/>
      <c r="E937"/>
    </row>
    <row r="938" spans="4:5">
      <c r="D938"/>
      <c r="E938"/>
    </row>
    <row r="939" spans="4:5">
      <c r="D939"/>
      <c r="E939"/>
    </row>
    <row r="940" spans="4:5">
      <c r="D940"/>
      <c r="E940"/>
    </row>
    <row r="941" spans="4:5">
      <c r="D941"/>
      <c r="E941"/>
    </row>
    <row r="942" spans="4:5">
      <c r="D942"/>
      <c r="E942"/>
    </row>
    <row r="943" spans="4:5">
      <c r="D943"/>
      <c r="E943"/>
    </row>
    <row r="944" spans="4:5">
      <c r="D944"/>
      <c r="E944"/>
    </row>
    <row r="945" spans="4:5">
      <c r="D945"/>
      <c r="E945"/>
    </row>
    <row r="946" spans="4:5">
      <c r="D946"/>
      <c r="E946"/>
    </row>
    <row r="947" spans="4:5">
      <c r="D947"/>
      <c r="E947"/>
    </row>
    <row r="948" spans="4:5">
      <c r="D948"/>
      <c r="E948"/>
    </row>
    <row r="949" spans="4:5">
      <c r="D949"/>
      <c r="E949"/>
    </row>
    <row r="950" spans="4:5">
      <c r="D950"/>
      <c r="E950"/>
    </row>
    <row r="951" spans="4:5">
      <c r="D951"/>
      <c r="E951"/>
    </row>
    <row r="952" spans="4:5">
      <c r="D952"/>
      <c r="E952"/>
    </row>
    <row r="953" spans="4:5">
      <c r="D953"/>
      <c r="E953"/>
    </row>
    <row r="954" spans="4:5">
      <c r="D954"/>
      <c r="E954"/>
    </row>
    <row r="955" spans="4:5">
      <c r="D955"/>
      <c r="E955"/>
    </row>
    <row r="956" spans="4:5">
      <c r="D956"/>
      <c r="E956"/>
    </row>
    <row r="957" spans="4:5">
      <c r="D957"/>
      <c r="E957"/>
    </row>
    <row r="958" spans="4:5">
      <c r="D958"/>
      <c r="E958"/>
    </row>
    <row r="959" spans="4:5">
      <c r="D959"/>
      <c r="E959"/>
    </row>
    <row r="960" spans="4:5">
      <c r="D960"/>
      <c r="E960"/>
    </row>
    <row r="961" spans="4:5">
      <c r="D961"/>
      <c r="E961"/>
    </row>
    <row r="962" spans="4:5">
      <c r="D962"/>
      <c r="E962"/>
    </row>
    <row r="963" spans="4:5">
      <c r="D963"/>
      <c r="E963"/>
    </row>
    <row r="964" spans="4:5">
      <c r="D964"/>
      <c r="E964"/>
    </row>
    <row r="965" spans="4:5">
      <c r="D965"/>
      <c r="E965"/>
    </row>
    <row r="966" spans="4:5">
      <c r="D966"/>
      <c r="E966"/>
    </row>
    <row r="967" spans="4:5">
      <c r="D967"/>
      <c r="E967"/>
    </row>
    <row r="968" spans="4:5">
      <c r="D968"/>
      <c r="E968"/>
    </row>
    <row r="969" spans="4:5">
      <c r="D969"/>
      <c r="E969"/>
    </row>
    <row r="970" spans="4:5">
      <c r="D970"/>
      <c r="E970"/>
    </row>
    <row r="971" spans="4:5">
      <c r="D971"/>
      <c r="E971"/>
    </row>
    <row r="972" spans="4:5">
      <c r="D972"/>
      <c r="E972"/>
    </row>
    <row r="973" spans="4:5">
      <c r="D973"/>
      <c r="E973"/>
    </row>
    <row r="974" spans="4:5">
      <c r="D974"/>
      <c r="E974"/>
    </row>
    <row r="975" spans="4:5">
      <c r="D975"/>
      <c r="E975"/>
    </row>
    <row r="976" spans="4:5">
      <c r="D976"/>
      <c r="E976"/>
    </row>
    <row r="977" spans="4:5">
      <c r="D977"/>
      <c r="E977"/>
    </row>
    <row r="978" spans="4:5">
      <c r="D978"/>
      <c r="E978"/>
    </row>
    <row r="979" spans="4:5">
      <c r="D979"/>
      <c r="E979"/>
    </row>
    <row r="980" spans="4:5">
      <c r="D980"/>
      <c r="E980"/>
    </row>
    <row r="981" spans="4:5">
      <c r="D981"/>
      <c r="E981"/>
    </row>
    <row r="982" spans="4:5">
      <c r="D982"/>
      <c r="E982"/>
    </row>
    <row r="983" spans="4:5">
      <c r="D983"/>
      <c r="E983"/>
    </row>
    <row r="984" spans="4:5">
      <c r="D984"/>
      <c r="E984"/>
    </row>
    <row r="985" spans="4:5">
      <c r="D985"/>
      <c r="E985"/>
    </row>
    <row r="986" spans="4:5">
      <c r="D986"/>
      <c r="E986"/>
    </row>
    <row r="987" spans="4:5">
      <c r="D987"/>
      <c r="E987"/>
    </row>
    <row r="988" spans="4:5">
      <c r="D988"/>
      <c r="E988"/>
    </row>
    <row r="989" spans="4:5">
      <c r="D989"/>
      <c r="E989"/>
    </row>
    <row r="990" spans="4:5">
      <c r="D990"/>
      <c r="E990"/>
    </row>
    <row r="991" spans="4:5">
      <c r="D991"/>
      <c r="E991"/>
    </row>
    <row r="992" spans="4:5">
      <c r="D992"/>
      <c r="E992"/>
    </row>
    <row r="993" spans="4:5">
      <c r="D993"/>
      <c r="E993"/>
    </row>
    <row r="994" spans="4:5">
      <c r="D994"/>
      <c r="E994"/>
    </row>
    <row r="995" spans="4:5">
      <c r="D995"/>
      <c r="E995"/>
    </row>
    <row r="996" spans="4:5">
      <c r="D996"/>
      <c r="E996"/>
    </row>
    <row r="997" spans="4:5">
      <c r="D997"/>
      <c r="E997"/>
    </row>
    <row r="998" spans="4:5">
      <c r="D998"/>
      <c r="E998"/>
    </row>
    <row r="999" spans="4:5">
      <c r="D999"/>
      <c r="E999"/>
    </row>
    <row r="1000" spans="4:5">
      <c r="D1000"/>
      <c r="E1000"/>
    </row>
    <row r="1001" spans="4:5">
      <c r="D1001"/>
      <c r="E1001"/>
    </row>
    <row r="1002" spans="4:5">
      <c r="D1002"/>
      <c r="E1002"/>
    </row>
    <row r="1003" spans="4:5">
      <c r="D1003"/>
      <c r="E1003"/>
    </row>
    <row r="1004" spans="4:5">
      <c r="D1004"/>
      <c r="E1004"/>
    </row>
    <row r="1005" spans="4:5">
      <c r="D1005"/>
      <c r="E1005"/>
    </row>
    <row r="1006" spans="4:5">
      <c r="D1006"/>
      <c r="E1006"/>
    </row>
    <row r="1007" spans="4:5">
      <c r="D1007"/>
      <c r="E1007"/>
    </row>
    <row r="1008" spans="4:5">
      <c r="D1008"/>
      <c r="E1008"/>
    </row>
    <row r="1009" spans="4:5">
      <c r="D1009"/>
      <c r="E1009"/>
    </row>
    <row r="1010" spans="4:5">
      <c r="D1010"/>
      <c r="E1010"/>
    </row>
    <row r="1011" spans="4:5">
      <c r="D1011"/>
      <c r="E1011"/>
    </row>
    <row r="1012" spans="4:5">
      <c r="D1012"/>
      <c r="E1012"/>
    </row>
    <row r="1013" spans="4:5">
      <c r="D1013"/>
      <c r="E1013"/>
    </row>
    <row r="1014" spans="4:5">
      <c r="D1014"/>
      <c r="E1014"/>
    </row>
    <row r="1015" spans="4:5">
      <c r="D1015"/>
      <c r="E1015"/>
    </row>
    <row r="1016" spans="4:5">
      <c r="D1016"/>
      <c r="E1016"/>
    </row>
    <row r="1017" spans="4:5">
      <c r="D1017"/>
      <c r="E1017"/>
    </row>
    <row r="1018" spans="4:5">
      <c r="D1018"/>
      <c r="E1018"/>
    </row>
    <row r="1019" spans="4:5">
      <c r="D1019"/>
      <c r="E1019"/>
    </row>
    <row r="1020" spans="4:5">
      <c r="D1020"/>
      <c r="E1020"/>
    </row>
    <row r="1021" spans="4:5">
      <c r="D1021"/>
      <c r="E1021"/>
    </row>
    <row r="1022" spans="4:5">
      <c r="D1022"/>
      <c r="E1022"/>
    </row>
    <row r="1023" spans="4:5">
      <c r="D1023"/>
      <c r="E1023"/>
    </row>
    <row r="1024" spans="4:5">
      <c r="D1024"/>
      <c r="E1024"/>
    </row>
    <row r="1025" spans="4:5">
      <c r="D1025"/>
      <c r="E1025"/>
    </row>
    <row r="1026" spans="4:5">
      <c r="D1026"/>
      <c r="E1026"/>
    </row>
    <row r="1027" spans="4:5">
      <c r="D1027"/>
      <c r="E1027"/>
    </row>
    <row r="1028" spans="4:5">
      <c r="D1028"/>
      <c r="E1028"/>
    </row>
    <row r="1029" spans="4:5">
      <c r="D1029"/>
      <c r="E1029"/>
    </row>
    <row r="1030" spans="4:5">
      <c r="D1030"/>
      <c r="E1030"/>
    </row>
    <row r="1031" spans="4:5">
      <c r="D1031"/>
      <c r="E1031"/>
    </row>
    <row r="1032" spans="4:5">
      <c r="D1032"/>
      <c r="E1032"/>
    </row>
    <row r="1033" spans="4:5">
      <c r="D1033"/>
      <c r="E1033"/>
    </row>
    <row r="1034" spans="4:5">
      <c r="D1034"/>
      <c r="E1034"/>
    </row>
    <row r="1035" spans="4:5">
      <c r="D1035"/>
      <c r="E1035"/>
    </row>
    <row r="1036" spans="4:5">
      <c r="D1036"/>
      <c r="E1036"/>
    </row>
    <row r="1037" spans="4:5">
      <c r="D1037"/>
      <c r="E1037"/>
    </row>
    <row r="1038" spans="4:5">
      <c r="D1038"/>
      <c r="E1038"/>
    </row>
    <row r="1039" spans="4:5">
      <c r="D1039"/>
      <c r="E1039"/>
    </row>
    <row r="1040" spans="4:5">
      <c r="D1040"/>
      <c r="E1040"/>
    </row>
    <row r="1041" spans="4:5">
      <c r="D1041"/>
      <c r="E1041"/>
    </row>
    <row r="1042" spans="4:5">
      <c r="D1042"/>
      <c r="E1042"/>
    </row>
    <row r="1043" spans="4:5">
      <c r="D1043"/>
      <c r="E1043"/>
    </row>
    <row r="1044" spans="4:5">
      <c r="D1044"/>
      <c r="E1044"/>
    </row>
    <row r="1045" spans="4:5">
      <c r="D1045"/>
      <c r="E1045"/>
    </row>
    <row r="1046" spans="4:5">
      <c r="D1046"/>
      <c r="E1046"/>
    </row>
    <row r="1047" spans="4:5">
      <c r="D1047"/>
      <c r="E1047"/>
    </row>
    <row r="1048" spans="4:5">
      <c r="D1048"/>
      <c r="E1048"/>
    </row>
    <row r="1049" spans="4:5">
      <c r="D1049"/>
      <c r="E1049"/>
    </row>
    <row r="1050" spans="4:5">
      <c r="D1050"/>
      <c r="E1050"/>
    </row>
    <row r="1051" spans="4:5">
      <c r="D1051"/>
      <c r="E1051"/>
    </row>
    <row r="1052" spans="4:5">
      <c r="D1052"/>
      <c r="E1052"/>
    </row>
    <row r="1053" spans="4:5">
      <c r="D1053"/>
      <c r="E1053"/>
    </row>
    <row r="1054" spans="4:5">
      <c r="D1054"/>
      <c r="E1054"/>
    </row>
    <row r="1055" spans="4:5">
      <c r="D1055"/>
      <c r="E1055"/>
    </row>
    <row r="1056" spans="4:5">
      <c r="D1056"/>
      <c r="E1056"/>
    </row>
    <row r="1057" spans="4:5">
      <c r="D1057"/>
      <c r="E1057"/>
    </row>
    <row r="1058" spans="4:5">
      <c r="D1058"/>
      <c r="E1058"/>
    </row>
    <row r="1059" spans="4:5">
      <c r="D1059"/>
      <c r="E1059"/>
    </row>
    <row r="1060" spans="4:5">
      <c r="D1060"/>
      <c r="E1060"/>
    </row>
    <row r="1061" spans="4:5">
      <c r="D1061"/>
      <c r="E1061"/>
    </row>
    <row r="1062" spans="4:5">
      <c r="D1062"/>
      <c r="E1062"/>
    </row>
    <row r="1063" spans="4:5">
      <c r="D1063"/>
      <c r="E1063"/>
    </row>
    <row r="1064" spans="4:5">
      <c r="D1064"/>
      <c r="E1064"/>
    </row>
    <row r="1065" spans="4:5">
      <c r="D1065"/>
      <c r="E1065"/>
    </row>
    <row r="1066" spans="4:5">
      <c r="D1066"/>
      <c r="E1066"/>
    </row>
    <row r="1067" spans="4:5">
      <c r="D1067"/>
      <c r="E1067"/>
    </row>
    <row r="1068" spans="4:5">
      <c r="D1068"/>
      <c r="E1068"/>
    </row>
    <row r="1069" spans="4:5">
      <c r="D1069"/>
      <c r="E1069"/>
    </row>
    <row r="1070" spans="4:5">
      <c r="D1070"/>
      <c r="E1070"/>
    </row>
    <row r="1071" spans="4:5">
      <c r="D1071"/>
      <c r="E1071"/>
    </row>
    <row r="1072" spans="4:5">
      <c r="D1072"/>
      <c r="E1072"/>
    </row>
    <row r="1073" spans="4:5">
      <c r="D1073"/>
      <c r="E1073"/>
    </row>
    <row r="1074" spans="4:5">
      <c r="D1074"/>
      <c r="E1074"/>
    </row>
    <row r="1075" spans="4:5">
      <c r="D1075"/>
      <c r="E1075"/>
    </row>
    <row r="1076" spans="4:5">
      <c r="D1076"/>
      <c r="E1076"/>
    </row>
    <row r="1077" spans="4:5">
      <c r="D1077"/>
      <c r="E1077"/>
    </row>
    <row r="1078" spans="4:5">
      <c r="D1078"/>
      <c r="E1078"/>
    </row>
    <row r="1079" spans="4:5">
      <c r="D1079"/>
      <c r="E1079"/>
    </row>
    <row r="1080" spans="4:5">
      <c r="D1080"/>
      <c r="E1080"/>
    </row>
    <row r="1081" spans="4:5">
      <c r="D1081"/>
      <c r="E1081"/>
    </row>
    <row r="1082" spans="4:5">
      <c r="D1082"/>
      <c r="E1082"/>
    </row>
    <row r="1083" spans="4:5">
      <c r="D1083"/>
      <c r="E1083"/>
    </row>
    <row r="1084" spans="4:5">
      <c r="D1084"/>
      <c r="E1084"/>
    </row>
    <row r="1085" spans="4:5">
      <c r="D1085"/>
      <c r="E1085"/>
    </row>
    <row r="1086" spans="4:5">
      <c r="D1086"/>
      <c r="E1086"/>
    </row>
    <row r="1087" spans="4:5">
      <c r="D1087"/>
      <c r="E1087"/>
    </row>
    <row r="1088" spans="4:5">
      <c r="D1088"/>
      <c r="E1088"/>
    </row>
    <row r="1089" spans="4:5">
      <c r="D1089"/>
      <c r="E1089"/>
    </row>
    <row r="1090" spans="4:5">
      <c r="D1090"/>
      <c r="E1090"/>
    </row>
    <row r="1091" spans="4:5">
      <c r="D1091"/>
      <c r="E1091"/>
    </row>
    <row r="1092" spans="4:5">
      <c r="D1092"/>
      <c r="E1092"/>
    </row>
    <row r="1093" spans="4:5">
      <c r="D1093"/>
      <c r="E1093"/>
    </row>
    <row r="1094" spans="4:5">
      <c r="D1094"/>
      <c r="E1094"/>
    </row>
    <row r="1095" spans="4:5">
      <c r="D1095"/>
      <c r="E1095"/>
    </row>
    <row r="1096" spans="4:5">
      <c r="D1096"/>
      <c r="E1096"/>
    </row>
    <row r="1097" spans="4:5">
      <c r="D1097"/>
      <c r="E1097"/>
    </row>
    <row r="1098" spans="4:5">
      <c r="D1098"/>
      <c r="E1098"/>
    </row>
    <row r="1099" spans="4:5">
      <c r="D1099"/>
      <c r="E1099"/>
    </row>
    <row r="1100" spans="4:5">
      <c r="D1100"/>
      <c r="E1100"/>
    </row>
    <row r="1101" spans="4:5">
      <c r="D1101"/>
      <c r="E1101"/>
    </row>
    <row r="1102" spans="4:5">
      <c r="D1102"/>
      <c r="E1102"/>
    </row>
    <row r="1103" spans="4:5">
      <c r="D1103"/>
      <c r="E1103"/>
    </row>
    <row r="1104" spans="4:5">
      <c r="D1104"/>
      <c r="E1104"/>
    </row>
    <row r="1105" spans="4:5">
      <c r="D1105"/>
      <c r="E1105"/>
    </row>
    <row r="1106" spans="4:5">
      <c r="D1106"/>
      <c r="E1106"/>
    </row>
    <row r="1107" spans="4:5">
      <c r="D1107"/>
      <c r="E1107"/>
    </row>
    <row r="1108" spans="4:5">
      <c r="D1108"/>
      <c r="E1108"/>
    </row>
    <row r="1109" spans="4:5">
      <c r="D1109"/>
      <c r="E1109"/>
    </row>
    <row r="1110" spans="4:5">
      <c r="D1110"/>
      <c r="E1110"/>
    </row>
    <row r="1111" spans="4:5">
      <c r="D1111"/>
      <c r="E1111"/>
    </row>
    <row r="1112" spans="4:5">
      <c r="D1112"/>
      <c r="E1112"/>
    </row>
    <row r="1113" spans="4:5">
      <c r="D1113"/>
      <c r="E1113"/>
    </row>
    <row r="1114" spans="4:5">
      <c r="D1114"/>
      <c r="E1114"/>
    </row>
    <row r="1115" spans="4:5">
      <c r="D1115"/>
      <c r="E1115"/>
    </row>
    <row r="1116" spans="4:5">
      <c r="D1116"/>
      <c r="E1116"/>
    </row>
    <row r="1117" spans="4:5">
      <c r="D1117"/>
      <c r="E1117"/>
    </row>
    <row r="1118" spans="4:5">
      <c r="D1118"/>
      <c r="E1118"/>
    </row>
    <row r="1119" spans="4:5">
      <c r="D1119"/>
      <c r="E1119"/>
    </row>
    <row r="1120" spans="4:5">
      <c r="D1120"/>
      <c r="E1120"/>
    </row>
    <row r="1121" spans="4:5">
      <c r="D1121"/>
      <c r="E1121"/>
    </row>
    <row r="1122" spans="4:5">
      <c r="D1122"/>
      <c r="E1122"/>
    </row>
    <row r="1123" spans="4:5">
      <c r="D1123"/>
      <c r="E1123"/>
    </row>
    <row r="1124" spans="4:5">
      <c r="D1124"/>
      <c r="E1124"/>
    </row>
    <row r="1125" spans="4:5">
      <c r="D1125"/>
      <c r="E1125"/>
    </row>
    <row r="1126" spans="4:5">
      <c r="D1126"/>
      <c r="E1126"/>
    </row>
    <row r="1127" spans="4:5">
      <c r="D1127"/>
      <c r="E1127"/>
    </row>
    <row r="1128" spans="4:5">
      <c r="D1128"/>
      <c r="E1128"/>
    </row>
    <row r="1129" spans="4:5">
      <c r="D1129"/>
      <c r="E1129"/>
    </row>
    <row r="1130" spans="4:5">
      <c r="D1130"/>
      <c r="E1130"/>
    </row>
    <row r="1131" spans="4:5">
      <c r="D1131"/>
      <c r="E1131"/>
    </row>
    <row r="1132" spans="4:5">
      <c r="D1132"/>
      <c r="E1132"/>
    </row>
    <row r="1133" spans="4:5">
      <c r="D1133"/>
      <c r="E1133"/>
    </row>
    <row r="1134" spans="4:5">
      <c r="D1134"/>
      <c r="E1134"/>
    </row>
    <row r="1135" spans="4:5">
      <c r="D1135"/>
      <c r="E1135"/>
    </row>
    <row r="1136" spans="4:5">
      <c r="D1136"/>
      <c r="E1136"/>
    </row>
    <row r="1137" spans="4:5">
      <c r="D1137"/>
      <c r="E1137"/>
    </row>
    <row r="1138" spans="4:5">
      <c r="D1138"/>
      <c r="E1138"/>
    </row>
    <row r="1139" spans="4:5">
      <c r="D1139"/>
      <c r="E1139"/>
    </row>
    <row r="1140" spans="4:5">
      <c r="D1140"/>
      <c r="E1140"/>
    </row>
    <row r="1141" spans="4:5">
      <c r="D1141"/>
      <c r="E1141"/>
    </row>
    <row r="1142" spans="4:5">
      <c r="D1142"/>
      <c r="E1142"/>
    </row>
    <row r="1143" spans="4:5">
      <c r="D1143"/>
      <c r="E1143"/>
    </row>
    <row r="1144" spans="4:5">
      <c r="D1144"/>
      <c r="E1144"/>
    </row>
    <row r="1145" spans="4:5">
      <c r="D1145"/>
      <c r="E1145"/>
    </row>
    <row r="1146" spans="4:5">
      <c r="D1146"/>
      <c r="E1146"/>
    </row>
    <row r="1147" spans="4:5">
      <c r="D1147"/>
      <c r="E1147"/>
    </row>
    <row r="1148" spans="4:5">
      <c r="D1148"/>
      <c r="E1148"/>
    </row>
    <row r="1149" spans="4:5">
      <c r="D1149"/>
      <c r="E1149"/>
    </row>
    <row r="1150" spans="4:5">
      <c r="D1150"/>
      <c r="E1150"/>
    </row>
    <row r="1151" spans="4:5">
      <c r="D1151"/>
      <c r="E1151"/>
    </row>
    <row r="1152" spans="4:5">
      <c r="D1152"/>
      <c r="E1152"/>
    </row>
    <row r="1153" spans="4:5">
      <c r="D1153"/>
      <c r="E1153"/>
    </row>
    <row r="1154" spans="4:5">
      <c r="D1154"/>
      <c r="E1154"/>
    </row>
    <row r="1155" spans="4:5">
      <c r="D1155"/>
      <c r="E1155"/>
    </row>
    <row r="1156" spans="4:5">
      <c r="D1156"/>
      <c r="E1156"/>
    </row>
    <row r="1157" spans="4:5">
      <c r="D1157"/>
      <c r="E1157"/>
    </row>
    <row r="1158" spans="4:5">
      <c r="D1158"/>
      <c r="E1158"/>
    </row>
    <row r="1159" spans="4:5">
      <c r="D1159"/>
      <c r="E1159"/>
    </row>
    <row r="1160" spans="4:5">
      <c r="D1160"/>
      <c r="E1160"/>
    </row>
    <row r="1161" spans="4:5">
      <c r="D1161"/>
      <c r="E1161"/>
    </row>
    <row r="1162" spans="4:5">
      <c r="D1162"/>
      <c r="E1162"/>
    </row>
    <row r="1163" spans="4:5">
      <c r="D1163"/>
      <c r="E1163"/>
    </row>
    <row r="1164" spans="4:5">
      <c r="D1164"/>
      <c r="E1164"/>
    </row>
    <row r="1165" spans="4:5">
      <c r="D1165"/>
      <c r="E1165"/>
    </row>
    <row r="1166" spans="4:5">
      <c r="D1166"/>
      <c r="E1166"/>
    </row>
    <row r="1167" spans="4:5">
      <c r="D1167"/>
      <c r="E1167"/>
    </row>
    <row r="1168" spans="4:5">
      <c r="D1168"/>
      <c r="E1168"/>
    </row>
    <row r="1169" spans="4:5">
      <c r="D1169"/>
      <c r="E1169"/>
    </row>
    <row r="1170" spans="4:5">
      <c r="D1170"/>
      <c r="E1170"/>
    </row>
    <row r="1171" spans="4:5">
      <c r="D1171"/>
      <c r="E1171"/>
    </row>
    <row r="1172" spans="4:5">
      <c r="D1172"/>
      <c r="E1172"/>
    </row>
    <row r="1173" spans="4:5">
      <c r="D1173"/>
      <c r="E1173"/>
    </row>
    <row r="1174" spans="4:5">
      <c r="D1174"/>
      <c r="E1174"/>
    </row>
    <row r="1175" spans="4:5">
      <c r="D1175"/>
      <c r="E1175"/>
    </row>
    <row r="1176" spans="4:5">
      <c r="D1176"/>
      <c r="E1176"/>
    </row>
    <row r="1177" spans="4:5">
      <c r="D1177"/>
      <c r="E1177"/>
    </row>
    <row r="1178" spans="4:5">
      <c r="D1178"/>
      <c r="E1178"/>
    </row>
    <row r="1179" spans="4:5">
      <c r="D1179"/>
      <c r="E1179"/>
    </row>
    <row r="1180" spans="4:5">
      <c r="D1180"/>
      <c r="E1180"/>
    </row>
    <row r="1181" spans="4:5">
      <c r="D1181"/>
      <c r="E1181"/>
    </row>
    <row r="1182" spans="4:5">
      <c r="D1182"/>
      <c r="E1182"/>
    </row>
    <row r="1183" spans="4:5">
      <c r="D1183"/>
      <c r="E1183"/>
    </row>
    <row r="1184" spans="4:5">
      <c r="D1184"/>
      <c r="E1184"/>
    </row>
    <row r="1185" spans="4:5">
      <c r="D1185"/>
      <c r="E1185"/>
    </row>
    <row r="1186" spans="4:5">
      <c r="D1186"/>
      <c r="E1186"/>
    </row>
    <row r="1187" spans="4:5">
      <c r="D1187"/>
      <c r="E1187"/>
    </row>
    <row r="1188" spans="4:5">
      <c r="D1188"/>
      <c r="E1188"/>
    </row>
    <row r="1189" spans="4:5">
      <c r="D1189"/>
      <c r="E1189"/>
    </row>
    <row r="1190" spans="4:5">
      <c r="D1190"/>
      <c r="E1190"/>
    </row>
    <row r="1191" spans="4:5">
      <c r="D1191"/>
      <c r="E1191"/>
    </row>
    <row r="1192" spans="4:5">
      <c r="D1192"/>
      <c r="E1192"/>
    </row>
    <row r="1193" spans="4:5">
      <c r="D1193"/>
      <c r="E1193"/>
    </row>
    <row r="1194" spans="4:5">
      <c r="D1194"/>
      <c r="E1194"/>
    </row>
    <row r="1195" spans="4:5">
      <c r="D1195"/>
      <c r="E1195"/>
    </row>
    <row r="1196" spans="4:5">
      <c r="D1196"/>
      <c r="E1196"/>
    </row>
    <row r="1197" spans="4:5">
      <c r="D1197"/>
      <c r="E1197"/>
    </row>
    <row r="1198" spans="4:5">
      <c r="D1198"/>
      <c r="E1198"/>
    </row>
    <row r="1199" spans="4:5">
      <c r="D1199"/>
      <c r="E1199"/>
    </row>
    <row r="1200" spans="4:5">
      <c r="D1200"/>
      <c r="E1200"/>
    </row>
    <row r="1201" spans="4:5">
      <c r="D1201"/>
      <c r="E1201"/>
    </row>
    <row r="1202" spans="4:5">
      <c r="D1202"/>
      <c r="E1202"/>
    </row>
    <row r="1203" spans="4:5">
      <c r="D1203"/>
      <c r="E1203"/>
    </row>
    <row r="1204" spans="4:5">
      <c r="D1204"/>
      <c r="E1204"/>
    </row>
    <row r="1205" spans="4:5">
      <c r="D1205"/>
      <c r="E1205"/>
    </row>
    <row r="1206" spans="4:5">
      <c r="D1206"/>
      <c r="E1206"/>
    </row>
    <row r="1207" spans="4:5">
      <c r="D1207"/>
      <c r="E1207"/>
    </row>
    <row r="1208" spans="4:5">
      <c r="D1208"/>
      <c r="E1208"/>
    </row>
    <row r="1209" spans="4:5">
      <c r="D1209"/>
      <c r="E1209"/>
    </row>
    <row r="1210" spans="4:5">
      <c r="D1210"/>
      <c r="E1210"/>
    </row>
    <row r="1211" spans="4:5">
      <c r="D1211"/>
      <c r="E1211"/>
    </row>
    <row r="1212" spans="4:5">
      <c r="D1212"/>
      <c r="E1212"/>
    </row>
    <row r="1213" spans="4:5">
      <c r="D1213"/>
      <c r="E1213"/>
    </row>
    <row r="1214" spans="4:5">
      <c r="D1214"/>
      <c r="E1214"/>
    </row>
    <row r="1215" spans="4:5">
      <c r="D1215"/>
      <c r="E1215"/>
    </row>
    <row r="1216" spans="4:5">
      <c r="D1216"/>
      <c r="E1216"/>
    </row>
    <row r="1217" spans="4:5">
      <c r="D1217"/>
      <c r="E1217"/>
    </row>
    <row r="1218" spans="4:5">
      <c r="D1218"/>
      <c r="E1218"/>
    </row>
    <row r="1219" spans="4:5">
      <c r="D1219"/>
      <c r="E1219"/>
    </row>
    <row r="1220" spans="4:5">
      <c r="D1220"/>
      <c r="E1220"/>
    </row>
    <row r="1221" spans="4:5">
      <c r="D1221"/>
      <c r="E1221"/>
    </row>
    <row r="1222" spans="4:5">
      <c r="D1222"/>
      <c r="E1222"/>
    </row>
    <row r="1223" spans="4:5">
      <c r="D1223"/>
      <c r="E1223"/>
    </row>
    <row r="1224" spans="4:5">
      <c r="D1224"/>
      <c r="E1224"/>
    </row>
    <row r="1225" spans="4:5">
      <c r="D1225"/>
      <c r="E1225"/>
    </row>
    <row r="1226" spans="4:5">
      <c r="D1226"/>
      <c r="E1226"/>
    </row>
    <row r="1227" spans="4:5">
      <c r="D1227"/>
      <c r="E1227"/>
    </row>
    <row r="1228" spans="4:5">
      <c r="D1228"/>
      <c r="E1228"/>
    </row>
    <row r="1229" spans="4:5">
      <c r="D1229"/>
      <c r="E1229"/>
    </row>
    <row r="1230" spans="4:5">
      <c r="D1230"/>
      <c r="E1230"/>
    </row>
    <row r="1231" spans="4:5">
      <c r="D1231"/>
      <c r="E1231"/>
    </row>
    <row r="1232" spans="4:5">
      <c r="D1232"/>
      <c r="E1232"/>
    </row>
    <row r="1233" spans="4:5">
      <c r="D1233"/>
      <c r="E1233"/>
    </row>
    <row r="1234" spans="4:5">
      <c r="D1234"/>
      <c r="E1234"/>
    </row>
    <row r="1235" spans="4:5">
      <c r="D1235"/>
      <c r="E1235"/>
    </row>
    <row r="1236" spans="4:5">
      <c r="D1236"/>
      <c r="E1236"/>
    </row>
    <row r="1237" spans="4:5">
      <c r="D1237"/>
      <c r="E1237"/>
    </row>
    <row r="1238" spans="4:5">
      <c r="D1238"/>
      <c r="E1238"/>
    </row>
    <row r="1239" spans="4:5">
      <c r="D1239"/>
      <c r="E1239"/>
    </row>
    <row r="1240" spans="4:5">
      <c r="D1240"/>
      <c r="E1240"/>
    </row>
    <row r="1241" spans="4:5">
      <c r="D1241"/>
      <c r="E1241"/>
    </row>
    <row r="1242" spans="4:5">
      <c r="D1242"/>
      <c r="E1242"/>
    </row>
    <row r="1243" spans="4:5">
      <c r="D1243"/>
      <c r="E1243"/>
    </row>
    <row r="1244" spans="4:5">
      <c r="D1244"/>
      <c r="E1244"/>
    </row>
    <row r="1245" spans="4:5">
      <c r="D1245"/>
      <c r="E1245"/>
    </row>
  </sheetData>
  <sortState xmlns:xlrd2="http://schemas.microsoft.com/office/spreadsheetml/2017/richdata2" ref="A2:E446">
    <sortCondition ref="A2:A44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topLeftCell="A17" zoomScale="70" zoomScaleNormal="70" workbookViewId="0">
      <selection activeCell="A16" sqref="A1:XFD16"/>
    </sheetView>
  </sheetViews>
  <sheetFormatPr defaultColWidth="0" defaultRowHeight="14.5" zeroHeight="1"/>
  <cols>
    <col min="1" max="1" width="9.08984375" style="4" customWidth="1"/>
    <col min="2" max="2" width="26.08984375" style="4" customWidth="1"/>
    <col min="3" max="3" width="16.36328125" style="4" customWidth="1"/>
    <col min="4" max="4" width="17.54296875" style="4" customWidth="1"/>
    <col min="5" max="5" width="22" style="4" customWidth="1"/>
    <col min="6" max="6" width="13.36328125" style="4" customWidth="1"/>
    <col min="7" max="16384" width="9.08984375" style="4" hidden="1"/>
  </cols>
  <sheetData>
    <row r="1" spans="1:6" hidden="1">
      <c r="A1" s="4" t="s">
        <v>37</v>
      </c>
    </row>
    <row r="2" spans="1:6" hidden="1">
      <c r="A2" s="4" t="s">
        <v>47</v>
      </c>
      <c r="C2" s="15"/>
      <c r="D2" s="12"/>
    </row>
    <row r="3" spans="1:6" hidden="1">
      <c r="A3" s="6" t="s">
        <v>38</v>
      </c>
      <c r="B3" s="5"/>
      <c r="C3" s="5"/>
      <c r="D3" s="5"/>
      <c r="E3" s="5"/>
    </row>
    <row r="4" spans="1:6" hidden="1">
      <c r="B4" s="16" t="s">
        <v>39</v>
      </c>
      <c r="C4" s="16" t="s">
        <v>40</v>
      </c>
      <c r="D4" s="16" t="s">
        <v>41</v>
      </c>
      <c r="E4" s="16" t="s">
        <v>42</v>
      </c>
    </row>
    <row r="5" spans="1:6" hidden="1">
      <c r="A5" s="4">
        <v>2016</v>
      </c>
      <c r="B5" s="18">
        <v>5469179</v>
      </c>
      <c r="C5" s="18">
        <v>1769292</v>
      </c>
      <c r="D5" s="18">
        <v>4329703</v>
      </c>
      <c r="E5" s="18">
        <v>33344807</v>
      </c>
      <c r="F5" s="12"/>
    </row>
    <row r="6" spans="1:6" hidden="1">
      <c r="A6" s="4">
        <v>2017</v>
      </c>
      <c r="B6" s="18">
        <v>4834945</v>
      </c>
      <c r="C6" s="18">
        <v>6354033</v>
      </c>
      <c r="D6" s="18">
        <v>10120045</v>
      </c>
      <c r="E6" s="18">
        <v>45643139</v>
      </c>
      <c r="F6" s="12"/>
    </row>
    <row r="7" spans="1:6" s="5" customFormat="1" hidden="1">
      <c r="A7" s="4">
        <v>2018</v>
      </c>
      <c r="B7" s="18">
        <v>943916</v>
      </c>
      <c r="C7" s="18">
        <v>1610523</v>
      </c>
      <c r="D7" s="18">
        <v>5605908</v>
      </c>
      <c r="E7" s="18">
        <v>50710457</v>
      </c>
      <c r="F7" s="12"/>
    </row>
    <row r="8" spans="1:6" hidden="1">
      <c r="A8" s="4">
        <v>2019</v>
      </c>
      <c r="B8" s="18">
        <v>1294175</v>
      </c>
      <c r="C8" s="18">
        <v>3875824</v>
      </c>
      <c r="D8" s="18">
        <v>3441317</v>
      </c>
      <c r="E8" s="18">
        <v>17338501</v>
      </c>
      <c r="F8" s="12"/>
    </row>
    <row r="9" spans="1:6" hidden="1">
      <c r="A9" s="4">
        <v>2020</v>
      </c>
      <c r="B9" s="18">
        <v>54132361</v>
      </c>
      <c r="C9" s="18">
        <v>49251176</v>
      </c>
      <c r="D9" s="18">
        <v>242419640</v>
      </c>
      <c r="E9" s="18">
        <v>246723212</v>
      </c>
      <c r="F9" s="12"/>
    </row>
    <row r="10" spans="1:6" hidden="1">
      <c r="A10" s="4">
        <v>2021</v>
      </c>
      <c r="B10" s="18">
        <v>415308660</v>
      </c>
      <c r="C10" s="18">
        <v>607771249</v>
      </c>
      <c r="D10" s="18">
        <v>201460904</v>
      </c>
      <c r="E10" s="18">
        <v>784800189</v>
      </c>
      <c r="F10" s="12"/>
    </row>
    <row r="11" spans="1:6" hidden="1">
      <c r="A11" s="4">
        <v>2022</v>
      </c>
      <c r="B11" s="18">
        <v>215046075</v>
      </c>
      <c r="C11" s="18">
        <v>413662594</v>
      </c>
      <c r="D11" s="18">
        <v>390313993</v>
      </c>
      <c r="E11" s="18">
        <v>683451678</v>
      </c>
      <c r="F11" s="12"/>
    </row>
    <row r="12" spans="1:6" hidden="1">
      <c r="A12">
        <v>2023</v>
      </c>
      <c r="B12" s="18">
        <v>3156761</v>
      </c>
      <c r="C12" s="18">
        <v>2825854</v>
      </c>
      <c r="D12" s="18">
        <v>29897728</v>
      </c>
      <c r="E12" s="18">
        <v>126899563</v>
      </c>
      <c r="F12" s="12"/>
    </row>
    <row r="13" spans="1:6" hidden="1">
      <c r="A13" s="4">
        <v>2024</v>
      </c>
      <c r="B13" s="18">
        <v>4764766</v>
      </c>
      <c r="C13" s="18">
        <v>3082211</v>
      </c>
      <c r="D13" s="18">
        <v>20402944</v>
      </c>
      <c r="E13" s="18">
        <v>47507308</v>
      </c>
      <c r="F13" s="12"/>
    </row>
    <row r="14" spans="1:6" hidden="1">
      <c r="A14" s="4">
        <v>2025</v>
      </c>
      <c r="B14" s="18">
        <v>1192726</v>
      </c>
      <c r="C14" s="18">
        <v>840325</v>
      </c>
      <c r="D14" s="18">
        <v>23472818</v>
      </c>
      <c r="E14" s="18">
        <v>89570061</v>
      </c>
    </row>
    <row r="15" spans="1:6" hidden="1">
      <c r="A15" s="4">
        <v>2026</v>
      </c>
      <c r="B15" s="18">
        <v>2975046</v>
      </c>
      <c r="C15" s="18"/>
      <c r="D15" s="18"/>
      <c r="E15" s="18"/>
    </row>
    <row r="17" s="4" customFormat="1"/>
    <row r="18" s="4" customFormat="1"/>
    <row r="19" s="4" customFormat="1"/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 hidden="1"/>
    <row r="43" s="4" customFormat="1" hidden="1"/>
    <row r="44" s="4" customFormat="1" hidden="1"/>
    <row r="45" s="4" customFormat="1" hidden="1"/>
    <row r="46" s="4" customFormat="1" hidden="1"/>
    <row r="47" s="4" customFormat="1" hidden="1"/>
    <row r="48" s="4" customFormat="1" hidden="1"/>
    <row r="49" s="4" customFormat="1" hidden="1"/>
    <row r="50" s="4" customFormat="1" hidden="1"/>
    <row r="51" s="4" customFormat="1" hidden="1"/>
    <row r="52" s="4" customFormat="1" hidden="1"/>
    <row r="53" s="4" customFormat="1" hidden="1"/>
    <row r="54" s="4" customFormat="1" hidden="1"/>
    <row r="55" s="4" customFormat="1" hidden="1"/>
    <row r="56" s="4" customFormat="1" hidden="1"/>
    <row r="57" s="4" customFormat="1" hidden="1"/>
    <row r="58" s="4" customFormat="1" hidden="1"/>
    <row r="59" s="4" customFormat="1" hidden="1"/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e0bde7ebd604bbc346d14db71d13168f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b0c4a7d0493d2048108d8eb158248e84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4CB463-8E9A-481E-8692-FE67E7A91974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C6A06519-FC88-406D-B9FA-BEC3072829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C818D9-0F36-46CA-AEDC-073DA4D9A38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Dati</vt:lpstr>
      <vt:lpstr>1.attēls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Ilze Verpakovska</cp:lastModifiedBy>
  <cp:revision/>
  <dcterms:created xsi:type="dcterms:W3CDTF">2019-01-23T21:14:37Z</dcterms:created>
  <dcterms:modified xsi:type="dcterms:W3CDTF">2026-05-13T07:44:55Z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